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040" windowHeight="9105" tabRatio="863" activeTab="2"/>
  </bookViews>
  <sheets>
    <sheet name="FS" sheetId="25" r:id="rId1"/>
    <sheet name="US" sheetId="18" r:id="rId2"/>
    <sheet name="A-R" sheetId="29" r:id="rId3"/>
    <sheet name="MN" sheetId="27" r:id="rId4"/>
  </sheets>
  <definedNames>
    <definedName name="_xlnm.Print_Titles" localSheetId="2">'A-R'!$1:$1</definedName>
  </definedNames>
  <calcPr calcId="124519"/>
</workbook>
</file>

<file path=xl/calcChain.xml><?xml version="1.0" encoding="utf-8"?>
<calcChain xmlns="http://schemas.openxmlformats.org/spreadsheetml/2006/main">
  <c r="AB924" i="29"/>
  <c r="AB904"/>
  <c r="AB898"/>
  <c r="AB897"/>
  <c r="AJ590"/>
  <c r="AJ591"/>
  <c r="AJ592"/>
  <c r="AJ593"/>
  <c r="AJ595"/>
  <c r="P596"/>
  <c r="U596"/>
  <c r="Z596"/>
  <c r="AE596"/>
  <c r="AB622"/>
  <c r="AB623"/>
  <c r="AB624"/>
  <c r="AB626"/>
  <c r="AB628"/>
  <c r="N629"/>
  <c r="U629"/>
  <c r="AB631"/>
  <c r="AB632"/>
  <c r="AB633"/>
  <c r="AB635"/>
  <c r="AB637"/>
  <c r="AB638"/>
  <c r="AB639"/>
  <c r="N640"/>
  <c r="U640"/>
  <c r="U958"/>
  <c r="AJ958"/>
  <c r="AO958" s="1"/>
  <c r="Z958"/>
  <c r="AJ955"/>
  <c r="AO955" s="1"/>
  <c r="AJ954"/>
  <c r="AJ953"/>
  <c r="AO953" s="1"/>
  <c r="AJ951"/>
  <c r="AJ950"/>
  <c r="AO950" s="1"/>
  <c r="AJ949"/>
  <c r="U955"/>
  <c r="Z955" s="1"/>
  <c r="U954"/>
  <c r="U953"/>
  <c r="Z953" s="1"/>
  <c r="U951"/>
  <c r="U950"/>
  <c r="U949"/>
  <c r="Z949" s="1"/>
  <c r="AJ948"/>
  <c r="U948"/>
  <c r="AB660"/>
  <c r="AB653"/>
  <c r="AB651"/>
  <c r="AN490"/>
  <c r="AN489"/>
  <c r="AN488"/>
  <c r="AN484"/>
  <c r="AN491" s="1"/>
  <c r="AN478"/>
  <c r="AN477"/>
  <c r="AN476"/>
  <c r="AN472"/>
  <c r="AN479" s="1"/>
  <c r="AJ432"/>
  <c r="AJ431"/>
  <c r="AJ430"/>
  <c r="AJ426"/>
  <c r="AJ433" s="1"/>
  <c r="AJ420"/>
  <c r="AJ419"/>
  <c r="AJ418"/>
  <c r="AJ414"/>
  <c r="AJ421" s="1"/>
  <c r="AJ408"/>
  <c r="AJ407"/>
  <c r="AJ406"/>
  <c r="AJ379"/>
  <c r="AJ378"/>
  <c r="AJ377"/>
  <c r="AJ355"/>
  <c r="AJ354"/>
  <c r="AJ353"/>
  <c r="AJ367"/>
  <c r="AJ366"/>
  <c r="AJ365"/>
  <c r="AN1462"/>
  <c r="AH1462"/>
  <c r="AN1451"/>
  <c r="AH1451"/>
  <c r="AN1449"/>
  <c r="AH1449"/>
  <c r="AN1394"/>
  <c r="AH1394"/>
  <c r="AN1373"/>
  <c r="AN1403" s="1"/>
  <c r="AN1412" s="1"/>
  <c r="AN1417" s="1"/>
  <c r="AH1373"/>
  <c r="AH1403" s="1"/>
  <c r="AH1412" s="1"/>
  <c r="AH1417" s="1"/>
  <c r="AA1354"/>
  <c r="V1354"/>
  <c r="AF1350"/>
  <c r="AF1346"/>
  <c r="AF1344"/>
  <c r="AF1342"/>
  <c r="AF1341"/>
  <c r="AF1340"/>
  <c r="AF1337"/>
  <c r="AF1335"/>
  <c r="AF1332"/>
  <c r="AF1329"/>
  <c r="AF1328"/>
  <c r="AF1327"/>
  <c r="AF1325"/>
  <c r="AF1324"/>
  <c r="AF1322"/>
  <c r="AF1321"/>
  <c r="AA1282"/>
  <c r="V1282"/>
  <c r="Q1282"/>
  <c r="AF1265"/>
  <c r="AF1260"/>
  <c r="AF1280"/>
  <c r="AF1278"/>
  <c r="AF1272"/>
  <c r="AF1270"/>
  <c r="AF1263"/>
  <c r="AF1253"/>
  <c r="AF1269"/>
  <c r="AF1268"/>
  <c r="AF1256"/>
  <c r="AF1255"/>
  <c r="AF1252"/>
  <c r="AF1250"/>
  <c r="AG1197"/>
  <c r="Z1197"/>
  <c r="AG1201"/>
  <c r="Z1201"/>
  <c r="AD956"/>
  <c r="AO954"/>
  <c r="AO951"/>
  <c r="AO949"/>
  <c r="Z954"/>
  <c r="Z951"/>
  <c r="U924"/>
  <c r="U921"/>
  <c r="U904"/>
  <c r="U898"/>
  <c r="AB862"/>
  <c r="U862"/>
  <c r="AB852"/>
  <c r="U852"/>
  <c r="AB849"/>
  <c r="U849"/>
  <c r="AB838"/>
  <c r="U838"/>
  <c r="AB835"/>
  <c r="U835"/>
  <c r="AB640" l="1"/>
  <c r="AJ596"/>
  <c r="AB629"/>
  <c r="AH1490"/>
  <c r="AN1490"/>
  <c r="AH1491"/>
  <c r="AH1493" s="1"/>
  <c r="AH1498" s="1"/>
  <c r="AN1491"/>
  <c r="AN1493" s="1"/>
  <c r="AN1498" s="1"/>
  <c r="AJ956"/>
  <c r="AO956" s="1"/>
  <c r="AO957" s="1"/>
  <c r="AO959" s="1"/>
  <c r="U956"/>
  <c r="U957" s="1"/>
  <c r="U959" s="1"/>
  <c r="Z950"/>
  <c r="U848"/>
  <c r="U897"/>
  <c r="AB848"/>
  <c r="AJ957" l="1"/>
  <c r="AJ959" s="1"/>
  <c r="Z956"/>
  <c r="Z957" s="1"/>
  <c r="Z959" s="1"/>
  <c r="AK820"/>
  <c r="AG820"/>
  <c r="AK819"/>
  <c r="AG819"/>
  <c r="AK818"/>
  <c r="AG818"/>
  <c r="AK817"/>
  <c r="AG817"/>
  <c r="AK816"/>
  <c r="AG816"/>
  <c r="AC821"/>
  <c r="Y821"/>
  <c r="U821"/>
  <c r="Q821"/>
  <c r="M821"/>
  <c r="I821"/>
  <c r="AF795"/>
  <c r="AA795"/>
  <c r="V795"/>
  <c r="AF789"/>
  <c r="AA789"/>
  <c r="V789"/>
  <c r="AB766"/>
  <c r="AB768" s="1"/>
  <c r="U766"/>
  <c r="U768" s="1"/>
  <c r="U729"/>
  <c r="U714"/>
  <c r="X686"/>
  <c r="O686"/>
  <c r="U667"/>
  <c r="N667"/>
  <c r="AB666"/>
  <c r="AB665"/>
  <c r="AB664"/>
  <c r="AB659"/>
  <c r="AB658"/>
  <c r="U656"/>
  <c r="N656"/>
  <c r="AB655"/>
  <c r="AB650"/>
  <c r="AB649"/>
  <c r="AJ551"/>
  <c r="AF551"/>
  <c r="AB551"/>
  <c r="X551"/>
  <c r="T551"/>
  <c r="P551"/>
  <c r="L551"/>
  <c r="H551"/>
  <c r="AJ546"/>
  <c r="AF546"/>
  <c r="AB546"/>
  <c r="X546"/>
  <c r="T546"/>
  <c r="P546"/>
  <c r="L546"/>
  <c r="H546"/>
  <c r="AN545"/>
  <c r="AN544"/>
  <c r="AN543"/>
  <c r="AN539"/>
  <c r="AJ534"/>
  <c r="AF534"/>
  <c r="AB534"/>
  <c r="X534"/>
  <c r="T534"/>
  <c r="P534"/>
  <c r="L534"/>
  <c r="H534"/>
  <c r="AN533"/>
  <c r="AN532"/>
  <c r="AN531"/>
  <c r="AN527"/>
  <c r="AJ522"/>
  <c r="AJ555" s="1"/>
  <c r="AF522"/>
  <c r="AF555" s="1"/>
  <c r="AB522"/>
  <c r="AB555" s="1"/>
  <c r="X522"/>
  <c r="X555" s="1"/>
  <c r="T522"/>
  <c r="T555" s="1"/>
  <c r="P522"/>
  <c r="P555" s="1"/>
  <c r="L522"/>
  <c r="L555" s="1"/>
  <c r="H522"/>
  <c r="H555" s="1"/>
  <c r="AN521"/>
  <c r="AN520"/>
  <c r="AN519"/>
  <c r="AN515"/>
  <c r="AJ496"/>
  <c r="AF496"/>
  <c r="AB496"/>
  <c r="X496"/>
  <c r="T496"/>
  <c r="P496"/>
  <c r="L496"/>
  <c r="H496"/>
  <c r="AJ491"/>
  <c r="AF491"/>
  <c r="AB491"/>
  <c r="X491"/>
  <c r="T491"/>
  <c r="P491"/>
  <c r="L491"/>
  <c r="H491"/>
  <c r="AJ479"/>
  <c r="AF479"/>
  <c r="AB479"/>
  <c r="X479"/>
  <c r="T479"/>
  <c r="P479"/>
  <c r="L479"/>
  <c r="H479"/>
  <c r="AN466"/>
  <c r="AN465"/>
  <c r="AN464"/>
  <c r="AN460"/>
  <c r="AJ467"/>
  <c r="AJ500" s="1"/>
  <c r="AF467"/>
  <c r="AF500" s="1"/>
  <c r="AB467"/>
  <c r="AB500" s="1"/>
  <c r="X467"/>
  <c r="X500" s="1"/>
  <c r="T467"/>
  <c r="T500" s="1"/>
  <c r="P467"/>
  <c r="P500" s="1"/>
  <c r="L467"/>
  <c r="L500" s="1"/>
  <c r="H467"/>
  <c r="H500" s="1"/>
  <c r="AF438"/>
  <c r="AB438"/>
  <c r="X438"/>
  <c r="T438"/>
  <c r="P438"/>
  <c r="L438"/>
  <c r="H438"/>
  <c r="AF433"/>
  <c r="AB433"/>
  <c r="X433"/>
  <c r="T433"/>
  <c r="P433"/>
  <c r="L433"/>
  <c r="H433"/>
  <c r="AF421"/>
  <c r="AB421"/>
  <c r="X421"/>
  <c r="T421"/>
  <c r="P421"/>
  <c r="L421"/>
  <c r="H421"/>
  <c r="AF409"/>
  <c r="AB409"/>
  <c r="X409"/>
  <c r="T409"/>
  <c r="P409"/>
  <c r="L409"/>
  <c r="H409"/>
  <c r="AJ402"/>
  <c r="AJ409" s="1"/>
  <c r="AF385"/>
  <c r="AB385"/>
  <c r="X385"/>
  <c r="T385"/>
  <c r="P385"/>
  <c r="L385"/>
  <c r="H385"/>
  <c r="AF380"/>
  <c r="AB380"/>
  <c r="X380"/>
  <c r="T380"/>
  <c r="P380"/>
  <c r="L380"/>
  <c r="H380"/>
  <c r="AJ373"/>
  <c r="AJ380" s="1"/>
  <c r="AF368"/>
  <c r="AB368"/>
  <c r="X368"/>
  <c r="T368"/>
  <c r="P368"/>
  <c r="L368"/>
  <c r="H368"/>
  <c r="AJ361"/>
  <c r="AJ368" s="1"/>
  <c r="AF356"/>
  <c r="AF389" s="1"/>
  <c r="AB356"/>
  <c r="AB389" s="1"/>
  <c r="X356"/>
  <c r="T356"/>
  <c r="T389" s="1"/>
  <c r="P356"/>
  <c r="P389" s="1"/>
  <c r="L356"/>
  <c r="L389" s="1"/>
  <c r="H356"/>
  <c r="AJ349"/>
  <c r="AJ356" s="1"/>
  <c r="X92"/>
  <c r="T92"/>
  <c r="P92"/>
  <c r="L92"/>
  <c r="L79"/>
  <c r="X79"/>
  <c r="T79"/>
  <c r="P79"/>
  <c r="P442" l="1"/>
  <c r="X442"/>
  <c r="AF442"/>
  <c r="T442"/>
  <c r="AK821"/>
  <c r="AG821"/>
  <c r="AB667"/>
  <c r="AB656"/>
  <c r="AN496"/>
  <c r="AN500"/>
  <c r="H389"/>
  <c r="X389"/>
  <c r="AJ385"/>
  <c r="AN522"/>
  <c r="AN534"/>
  <c r="AN546"/>
  <c r="AN551"/>
  <c r="AN555"/>
  <c r="AN467"/>
  <c r="L442"/>
  <c r="AB442"/>
  <c r="H442"/>
  <c r="AJ438"/>
  <c r="AJ389" l="1"/>
  <c r="AJ442"/>
  <c r="J250" i="25" l="1"/>
  <c r="J245"/>
  <c r="D149"/>
  <c r="D148"/>
  <c r="D147"/>
  <c r="D146"/>
  <c r="D76"/>
  <c r="D75"/>
  <c r="D74"/>
  <c r="D73"/>
  <c r="H53" l="1"/>
  <c r="H45"/>
  <c r="L382"/>
  <c r="L383" s="1"/>
  <c r="K382"/>
  <c r="K383" s="1"/>
  <c r="L359"/>
  <c r="K359"/>
  <c r="L350"/>
  <c r="K350"/>
  <c r="L348"/>
  <c r="K348"/>
  <c r="L313"/>
  <c r="K313"/>
  <c r="L299"/>
  <c r="L322" s="1"/>
  <c r="L326" s="1"/>
  <c r="K299"/>
  <c r="A293"/>
  <c r="J277"/>
  <c r="L277" s="1"/>
  <c r="L271"/>
  <c r="K271"/>
  <c r="L270"/>
  <c r="K270"/>
  <c r="L269"/>
  <c r="K269"/>
  <c r="L268"/>
  <c r="K268"/>
  <c r="L267"/>
  <c r="K267"/>
  <c r="J243"/>
  <c r="J255" s="1"/>
  <c r="J262" s="1"/>
  <c r="J264" s="1"/>
  <c r="A240"/>
  <c r="A216"/>
  <c r="I204"/>
  <c r="H204"/>
  <c r="I203"/>
  <c r="H203"/>
  <c r="I197"/>
  <c r="H197"/>
  <c r="I178"/>
  <c r="I195" s="1"/>
  <c r="H178"/>
  <c r="H218" s="1"/>
  <c r="I161"/>
  <c r="H161"/>
  <c r="I157"/>
  <c r="H157"/>
  <c r="I153"/>
  <c r="H153"/>
  <c r="I152"/>
  <c r="H152"/>
  <c r="A149"/>
  <c r="A148"/>
  <c r="A147"/>
  <c r="A146"/>
  <c r="I141"/>
  <c r="H141"/>
  <c r="I132"/>
  <c r="H132"/>
  <c r="I129"/>
  <c r="H129"/>
  <c r="I117"/>
  <c r="I235" s="1"/>
  <c r="H117"/>
  <c r="I105"/>
  <c r="H105"/>
  <c r="I100"/>
  <c r="H100"/>
  <c r="I95"/>
  <c r="H95"/>
  <c r="I91"/>
  <c r="H91"/>
  <c r="I84"/>
  <c r="H84"/>
  <c r="I79"/>
  <c r="H79"/>
  <c r="A76"/>
  <c r="A75"/>
  <c r="A74"/>
  <c r="A73"/>
  <c r="A72"/>
  <c r="H70"/>
  <c r="H69"/>
  <c r="H68"/>
  <c r="H67"/>
  <c r="I66"/>
  <c r="G66"/>
  <c r="F66"/>
  <c r="H65"/>
  <c r="H64"/>
  <c r="H63"/>
  <c r="H62"/>
  <c r="H61"/>
  <c r="I60"/>
  <c r="G60"/>
  <c r="F60"/>
  <c r="H59"/>
  <c r="H58"/>
  <c r="H57"/>
  <c r="H56"/>
  <c r="H55"/>
  <c r="H54"/>
  <c r="H52"/>
  <c r="I51"/>
  <c r="G51"/>
  <c r="F51"/>
  <c r="H50"/>
  <c r="H49"/>
  <c r="H48"/>
  <c r="H47"/>
  <c r="H46"/>
  <c r="H44"/>
  <c r="I43"/>
  <c r="G43"/>
  <c r="F43"/>
  <c r="H42"/>
  <c r="H41"/>
  <c r="H40"/>
  <c r="H39"/>
  <c r="H38"/>
  <c r="H37"/>
  <c r="I36"/>
  <c r="G36"/>
  <c r="F36"/>
  <c r="H34"/>
  <c r="H33"/>
  <c r="H32"/>
  <c r="H31"/>
  <c r="H30"/>
  <c r="H29"/>
  <c r="H28"/>
  <c r="H27"/>
  <c r="I26"/>
  <c r="G26"/>
  <c r="F26"/>
  <c r="H25"/>
  <c r="H24"/>
  <c r="H23"/>
  <c r="H22"/>
  <c r="H21"/>
  <c r="H20"/>
  <c r="H19"/>
  <c r="H18"/>
  <c r="H17"/>
  <c r="I16"/>
  <c r="G16"/>
  <c r="F16"/>
  <c r="H15"/>
  <c r="H14"/>
  <c r="H13"/>
  <c r="H12"/>
  <c r="H11"/>
  <c r="H10"/>
  <c r="H9"/>
  <c r="I8"/>
  <c r="G8"/>
  <c r="G7" s="1"/>
  <c r="F8"/>
  <c r="I78" l="1"/>
  <c r="I77" s="1"/>
  <c r="I160"/>
  <c r="I175" s="1"/>
  <c r="I196" s="1"/>
  <c r="I208" s="1"/>
  <c r="H207"/>
  <c r="I99"/>
  <c r="F35"/>
  <c r="H78"/>
  <c r="H235"/>
  <c r="K278"/>
  <c r="K322"/>
  <c r="K326" s="1"/>
  <c r="H26"/>
  <c r="H36"/>
  <c r="G35"/>
  <c r="G6" s="1"/>
  <c r="I237"/>
  <c r="H66"/>
  <c r="H99"/>
  <c r="H77" s="1"/>
  <c r="H139" s="1"/>
  <c r="L377"/>
  <c r="L378" s="1"/>
  <c r="L384" s="1"/>
  <c r="H16"/>
  <c r="I7"/>
  <c r="K377"/>
  <c r="H8"/>
  <c r="H43"/>
  <c r="I35"/>
  <c r="H51"/>
  <c r="H228" s="1"/>
  <c r="H160"/>
  <c r="H175" s="1"/>
  <c r="H195"/>
  <c r="I207"/>
  <c r="I218"/>
  <c r="I227" s="1"/>
  <c r="F7"/>
  <c r="H227"/>
  <c r="L278"/>
  <c r="I200"/>
  <c r="K378"/>
  <c r="K384" s="1"/>
  <c r="I236"/>
  <c r="I238"/>
  <c r="H60"/>
  <c r="I219"/>
  <c r="I226" s="1"/>
  <c r="I228" l="1"/>
  <c r="F6"/>
  <c r="H196"/>
  <c r="H200" s="1"/>
  <c r="H210" s="1"/>
  <c r="H222" s="1"/>
  <c r="I233"/>
  <c r="H7"/>
  <c r="H233" s="1"/>
  <c r="I210"/>
  <c r="I142" s="1"/>
  <c r="I143" s="1"/>
  <c r="H221"/>
  <c r="I6"/>
  <c r="I138" s="1"/>
  <c r="H208"/>
  <c r="I232"/>
  <c r="I139"/>
  <c r="I231"/>
  <c r="H237"/>
  <c r="H238"/>
  <c r="H236"/>
  <c r="H219"/>
  <c r="H226" s="1"/>
  <c r="I224"/>
  <c r="I222"/>
  <c r="I221"/>
  <c r="H230"/>
  <c r="H35"/>
  <c r="H142"/>
  <c r="H143" s="1"/>
  <c r="I230"/>
  <c r="H231"/>
  <c r="H223" l="1"/>
  <c r="H224"/>
  <c r="I223"/>
  <c r="H6"/>
  <c r="H138" s="1"/>
  <c r="H140" s="1"/>
  <c r="H232"/>
  <c r="I140"/>
</calcChain>
</file>

<file path=xl/sharedStrings.xml><?xml version="1.0" encoding="utf-8"?>
<sst xmlns="http://schemas.openxmlformats.org/spreadsheetml/2006/main" count="2083" uniqueCount="1378">
  <si>
    <t xml:space="preserve">Poznámky Úč POD 3 - 04 </t>
  </si>
  <si>
    <t>POZNÁMKY</t>
  </si>
  <si>
    <t xml:space="preserve">individuálnej účtovnej závierky </t>
  </si>
  <si>
    <t>zostavenej k</t>
  </si>
  <si>
    <t>v</t>
  </si>
  <si>
    <t>X</t>
  </si>
  <si>
    <t>-</t>
  </si>
  <si>
    <t>eurocentoch</t>
  </si>
  <si>
    <t xml:space="preserve">celých eurách </t>
  </si>
  <si>
    <t>mesiac</t>
  </si>
  <si>
    <t>rok</t>
  </si>
  <si>
    <t>do</t>
  </si>
  <si>
    <t>Bezprostredne predchádzajúce obdobie od</t>
  </si>
  <si>
    <t>Dátum vzniku účtovnej jednotky</t>
  </si>
  <si>
    <t>riadna</t>
  </si>
  <si>
    <t>mimoriadna</t>
  </si>
  <si>
    <t>priebežná</t>
  </si>
  <si>
    <t>zostavená</t>
  </si>
  <si>
    <t>schválená</t>
  </si>
  <si>
    <t>IČO</t>
  </si>
  <si>
    <t>DIČ</t>
  </si>
  <si>
    <t>Kód SK NACE</t>
  </si>
  <si>
    <t>.</t>
  </si>
  <si>
    <t>Obchodné meno (názov) účtovnej jednotky</t>
  </si>
  <si>
    <t>Sídlo účtovnej jednotky</t>
  </si>
  <si>
    <t>Ulica</t>
  </si>
  <si>
    <t>Číslo</t>
  </si>
  <si>
    <t>PSČ</t>
  </si>
  <si>
    <t>Názov obce</t>
  </si>
  <si>
    <t>Číslo telefónu</t>
  </si>
  <si>
    <t>/</t>
  </si>
  <si>
    <t>Číslo faxu</t>
  </si>
  <si>
    <t>E-mailová adresa</t>
  </si>
  <si>
    <t>*)</t>
  </si>
  <si>
    <t>Vyznačuje sa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</si>
  <si>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</si>
  <si>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</si>
  <si>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</si>
  <si>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A.</t>
  </si>
  <si>
    <t>INFORMÁCIE O ÚČTOVNEJ JEDNOTKE</t>
  </si>
  <si>
    <t>Založenie spoločnosti</t>
  </si>
  <si>
    <t>2.</t>
  </si>
  <si>
    <t>3.</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</si>
  <si>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</si>
  <si>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</si>
  <si>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</si>
  <si>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</si>
  <si>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</si>
  <si>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</si>
  <si>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</si>
  <si>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</si>
  <si>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</si>
  <si>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</si>
  <si>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</si>
  <si>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</si>
  <si>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</si>
  <si>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</si>
  <si>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</si>
  <si>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</si>
  <si>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</si>
  <si>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</si>
  <si>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</si>
  <si>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</si>
  <si>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</si>
  <si>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</si>
  <si>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</si>
  <si>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</si>
  <si>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</si>
  <si>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</si>
  <si>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</si>
  <si>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</si>
  <si>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</si>
  <si>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Spoločník, akcionár do dňa zmeny  v štruktúre spoločníkov, akcionárov</t>
  </si>
  <si>
    <t>f</t>
  </si>
  <si>
    <t>Dlhodobý nehmotný majetok</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</si>
  <si>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</si>
  <si>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</si>
  <si>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</si>
  <si>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</si>
  <si>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</si>
  <si>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</si>
  <si>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</si>
  <si>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</si>
  <si>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</si>
  <si>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</si>
  <si>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</si>
  <si>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</si>
  <si>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</si>
  <si>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</si>
  <si>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</si>
  <si>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</si>
  <si>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Dlhodobý hmotný majetok</t>
  </si>
  <si>
    <t>Pozemky</t>
  </si>
  <si>
    <t>Stavby</t>
  </si>
  <si>
    <t>Základné stádo a ťažné zvieratá</t>
  </si>
  <si>
    <t>Ostatný DHM</t>
  </si>
  <si>
    <t>Obsta-rávaný DHM</t>
  </si>
  <si>
    <t>Pesto-vateľské celky trvalých porastov</t>
  </si>
  <si>
    <t>j</t>
  </si>
  <si>
    <t>Dlhodobý finančný majetok</t>
  </si>
  <si>
    <t>x</t>
  </si>
  <si>
    <t>Zásoby</t>
  </si>
  <si>
    <t>Stav OP na konci účtovného obdobia</t>
  </si>
  <si>
    <t>Tvorba OP</t>
  </si>
  <si>
    <t>Materiál</t>
  </si>
  <si>
    <t>Výrobky</t>
  </si>
  <si>
    <t>Zvieratá</t>
  </si>
  <si>
    <t>Tovar</t>
  </si>
  <si>
    <t>Pohľadávky</t>
  </si>
  <si>
    <t>Pohľadávky z obchodného styku</t>
  </si>
  <si>
    <t>Ostatné pohľadávky v rámci kons. celku</t>
  </si>
  <si>
    <t>Iné pohľadávky</t>
  </si>
  <si>
    <t>Pohľadávky spolu</t>
  </si>
  <si>
    <t>Názov položky</t>
  </si>
  <si>
    <t>V lehote splatnosti</t>
  </si>
  <si>
    <t>Dlhodobé pohľadávky</t>
  </si>
  <si>
    <t>Dlhodobé pohľadávky spolu</t>
  </si>
  <si>
    <t>Krátkodobé pohľadávky</t>
  </si>
  <si>
    <t>Sociálne poistenie</t>
  </si>
  <si>
    <t>Krátkodobé pohľadávky spolu</t>
  </si>
  <si>
    <t>Pokladnica, ceniny</t>
  </si>
  <si>
    <t>Krátkodobý finančný majetok</t>
  </si>
  <si>
    <t>Emisné kvóty</t>
  </si>
  <si>
    <t xml:space="preserve">Účtovný zisk </t>
  </si>
  <si>
    <t>Rozdelenie účtovného zisku</t>
  </si>
  <si>
    <t>Prídel do zákonného rezervného fondu</t>
  </si>
  <si>
    <t>Prídel do sociálneho fondu</t>
  </si>
  <si>
    <t>Prevod do nerozdeleného zisku minulých rokov</t>
  </si>
  <si>
    <t>Iné</t>
  </si>
  <si>
    <t>Účtovná strata</t>
  </si>
  <si>
    <t>Vysporiadanie účtovnej straty</t>
  </si>
  <si>
    <t>Zo zákonného rezervného fondu</t>
  </si>
  <si>
    <t>Nevyfakturované dodávky</t>
  </si>
  <si>
    <t>Záväzky po lehote splatnosti</t>
  </si>
  <si>
    <t>Záväzky so zostatkovou dobou splatnosti do jedného roka vrátane</t>
  </si>
  <si>
    <t>Krátkodobé záväzky spolu</t>
  </si>
  <si>
    <t>Záväzky so zostatkovou dobou splatnosti nad päť rokov</t>
  </si>
  <si>
    <t>Dlhodobé záväzky spolu</t>
  </si>
  <si>
    <t>Odložený daňový záväzok</t>
  </si>
  <si>
    <t xml:space="preserve">Čerpanie sociálneho fondu </t>
  </si>
  <si>
    <t>Konečný zostatok sociálneho fondu</t>
  </si>
  <si>
    <t>Mena</t>
  </si>
  <si>
    <t>Dátum splatnosti</t>
  </si>
  <si>
    <t>Dlhodobé bankové úvery</t>
  </si>
  <si>
    <t>Krátkodobé bankové úvery</t>
  </si>
  <si>
    <t>Typ výrobkov, tovarov, služieb  (napríklad B)</t>
  </si>
  <si>
    <t>Typ výrobkov, tovarov, služieb  (napríklad C)</t>
  </si>
  <si>
    <t>Oblasť odbytu</t>
  </si>
  <si>
    <t>Dlhodobý hmotný majetok vytvorený vlastnou činnosťou</t>
  </si>
  <si>
    <t>Ostatné významné položky výnosov z hospodárskej činnosti, z toho:</t>
  </si>
  <si>
    <t>Finančné výnosy, z toho:</t>
  </si>
  <si>
    <t>Kurzové zisky, z toho:</t>
  </si>
  <si>
    <t>Ostatné významné položky finančných výnosov, z toho:</t>
  </si>
  <si>
    <t>Mimoriadne výnosy, z toho:</t>
  </si>
  <si>
    <t>Čistý obrat celkom</t>
  </si>
  <si>
    <t>Náklady za poskytnuté služby, z toho:</t>
  </si>
  <si>
    <t>Ostatné významné položky nákladov z hospodárskej činnosti, z toho:</t>
  </si>
  <si>
    <t>Finančné náklady, z toho:</t>
  </si>
  <si>
    <t>Mimoriadne náklady, z toho:</t>
  </si>
  <si>
    <t>Základ dane</t>
  </si>
  <si>
    <t>Daň</t>
  </si>
  <si>
    <t>Daňovo neuznané náklady</t>
  </si>
  <si>
    <t>Výnosy nepodliehajúce dani</t>
  </si>
  <si>
    <t>Umorenie daňovej straty</t>
  </si>
  <si>
    <t>Odložená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</si>
  <si>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</si>
  <si>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</si>
  <si>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</si>
  <si>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</si>
  <si>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</si>
  <si>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</si>
  <si>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</si>
  <si>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</si>
  <si>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</si>
  <si>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Zo súdnych rozhodnutí</t>
  </si>
  <si>
    <t>Z poskytnutých záruk</t>
  </si>
  <si>
    <t>Zo všeobecne záväzných právnych predpisov</t>
  </si>
  <si>
    <t>Zo zmluvy o podriadenom záväzku</t>
  </si>
  <si>
    <t>Z ručenia</t>
  </si>
  <si>
    <t>Iné podmienené záväzky</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</si>
  <si>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</si>
  <si>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</si>
  <si>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</si>
  <si>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</si>
  <si>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</si>
  <si>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</si>
  <si>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</si>
  <si>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</si>
  <si>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</si>
  <si>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</si>
  <si>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</si>
  <si>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</si>
  <si>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</si>
  <si>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</si>
  <si>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</si>
  <si>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</si>
  <si>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</si>
  <si>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</si>
  <si>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</si>
  <si>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</si>
  <si>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</si>
  <si>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Hodnotové vyjadrenie obchodu</t>
  </si>
  <si>
    <t>Základné imanie</t>
  </si>
  <si>
    <t>Emisné ážio</t>
  </si>
  <si>
    <t>Ostatné kapitálové fondy</t>
  </si>
  <si>
    <t>Zákonný rezervný fond</t>
  </si>
  <si>
    <t>Nedeliteľný fond</t>
  </si>
  <si>
    <t>Nerozdelený zisk minulých rokov</t>
  </si>
  <si>
    <t>Ostatné položky vlastného imania</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</si>
  <si>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</si>
  <si>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</si>
  <si>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</si>
  <si>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</si>
  <si>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</si>
  <si>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</si>
  <si>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</si>
  <si>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</si>
  <si>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</si>
  <si>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</si>
  <si>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</si>
  <si>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</si>
  <si>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</si>
  <si>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</si>
  <si>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</si>
  <si>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</si>
  <si>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</si>
  <si>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</si>
  <si>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</si>
  <si>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</si>
  <si>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</si>
  <si>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</si>
  <si>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</si>
  <si>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</si>
  <si>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</si>
  <si>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</si>
  <si>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</si>
  <si>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</si>
  <si>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</si>
  <si>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</si>
  <si>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</si>
  <si>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</si>
  <si>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</si>
  <si>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</si>
  <si>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</si>
  <si>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</si>
  <si>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</si>
  <si>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</si>
  <si>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</si>
  <si>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</si>
  <si>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</si>
  <si>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</si>
  <si>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</si>
  <si>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</si>
  <si>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</si>
  <si>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</si>
  <si>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</si>
  <si>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</si>
  <si>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</si>
  <si>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</si>
  <si>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</si>
  <si>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</si>
  <si>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</si>
  <si>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</si>
  <si>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</si>
  <si>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</si>
  <si>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</si>
  <si>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</si>
  <si>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Prijaté peňažné dary (+)</t>
  </si>
  <si>
    <t>Z/S</t>
  </si>
  <si>
    <t>A. 1. 1.</t>
  </si>
  <si>
    <t>A. 1. 2.</t>
  </si>
  <si>
    <t>A. 1. 3.</t>
  </si>
  <si>
    <t>A. 1. 4.</t>
  </si>
  <si>
    <t>A. 1. 5.</t>
  </si>
  <si>
    <t>A. 1. 6.</t>
  </si>
  <si>
    <t>A. 1. 7.</t>
  </si>
  <si>
    <t>A. 1. 8.</t>
  </si>
  <si>
    <t>A. 1. 9.</t>
  </si>
  <si>
    <t>A. 1. 11.</t>
  </si>
  <si>
    <t>A. 1. 12.</t>
  </si>
  <si>
    <t>A. 1. 13.</t>
  </si>
  <si>
    <t>A. 2. 1.</t>
  </si>
  <si>
    <t>A. 2. 2.</t>
  </si>
  <si>
    <t>A. 2. 3.</t>
  </si>
  <si>
    <t>A. 2. 4.</t>
  </si>
  <si>
    <t>Hlavnými činnosťami Spoločnosti sú:</t>
  </si>
  <si>
    <t>INFORMÁCIE O ORGÁNOCH ÚČTOVNEJ JEDNOTKY</t>
  </si>
  <si>
    <t>štatutárne a dozorné orgány spoločnosti</t>
  </si>
  <si>
    <t>Predstavenstvo</t>
  </si>
  <si>
    <t>predseda</t>
  </si>
  <si>
    <t>členovia</t>
  </si>
  <si>
    <t>Dozorná rada</t>
  </si>
  <si>
    <t>Konatelia</t>
  </si>
  <si>
    <r>
      <t xml:space="preserve">Do </t>
    </r>
    <r>
      <rPr>
        <sz val="8"/>
        <rFont val="Arial"/>
        <family val="2"/>
        <charset val="238"/>
      </rPr>
      <t>..........................................</t>
    </r>
    <r>
      <rPr>
        <sz val="8"/>
        <color indexed="8"/>
        <rFont val="Arial"/>
        <family val="2"/>
        <charset val="238"/>
      </rPr>
      <t xml:space="preserve"> bola štruktúra spoločníkov Spoločnosti takáto:</t>
    </r>
  </si>
  <si>
    <t>INFORMÁCIE O KONSOLIDOVANOM CELKU</t>
  </si>
  <si>
    <t>INFORMÁCIE O ÚČTOVNÝCH ZÁSADÁCH A ÚČTOVNÝCH METÓDACH</t>
  </si>
  <si>
    <t>Východiská pre zostavenie účtovnej závierky</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</si>
  <si>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</si>
  <si>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</si>
  <si>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</si>
  <si>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</si>
  <si>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</si>
  <si>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</si>
  <si>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</si>
  <si>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</si>
  <si>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</si>
  <si>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</si>
  <si>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</si>
  <si>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Drobný dlhodobý nehmotný majetok</t>
  </si>
  <si>
    <t>Predpokladaná doba používania v rokoch</t>
  </si>
  <si>
    <t>Metóda odpisovania</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</si>
  <si>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</si>
  <si>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</si>
  <si>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</si>
  <si>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</si>
  <si>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</si>
  <si>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</si>
  <si>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</si>
  <si>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</si>
  <si>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Zákazková výroba</t>
  </si>
  <si>
    <t>Zákazková výstavba nehnuteľnosti</t>
  </si>
  <si>
    <t>Peňažné prostriedky a ceniny</t>
  </si>
  <si>
    <t>h)</t>
  </si>
  <si>
    <t>Peňažné prostriedky a ceniny sa oceňujú ich menovitou hodnotou. Zníženie ich hodnoty sa vyjadruje opravnou položkou.</t>
  </si>
  <si>
    <t>i)</t>
  </si>
  <si>
    <t>Náklady budúcich období a príjmy budúcich období</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</si>
  <si>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</si>
  <si>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</si>
  <si>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</si>
  <si>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</si>
  <si>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</si>
  <si>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</si>
  <si>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</si>
  <si>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</si>
  <si>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</si>
  <si>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</si>
  <si>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</si>
  <si>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</si>
  <si>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</si>
  <si>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</si>
  <si>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</si>
  <si>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</si>
  <si>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</si>
  <si>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</si>
  <si>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</si>
  <si>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</si>
  <si>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</si>
  <si>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</si>
  <si>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</si>
  <si>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</si>
  <si>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</si>
  <si>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</si>
  <si>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</si>
  <si>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</si>
  <si>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</si>
  <si>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na účet zriadený v eurách a z účtu zriadeného v eurách sa prepočítavajú na menu euro kurzom, za ktorý boli tieto hodnoty nakúpené alebo predané.</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</si>
  <si>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</si>
  <si>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</si>
  <si>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</si>
  <si>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</si>
  <si>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</si>
  <si>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</si>
  <si>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</si>
  <si>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</si>
  <si>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</si>
  <si>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</si>
  <si>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</si>
  <si>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</si>
  <si>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</si>
  <si>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</si>
  <si>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</si>
  <si>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</si>
  <si>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</si>
  <si>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</si>
  <si>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</si>
  <si>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Súvaha a výkaz ziskov a strát za predchádzajúce účtovné obdobie boli zverejnené v Obchodnom vestníku dňa</t>
  </si>
  <si>
    <t>Schválenie audítora</t>
  </si>
  <si>
    <t>Vývoj opravnej položky v priebehu účtovného obdobia je uvedený v nasledujúcej tabuľke:</t>
  </si>
  <si>
    <t>Zúčtovanie OP z dôvodu zániku opodstatne-nosti</t>
  </si>
  <si>
    <t>4.</t>
  </si>
  <si>
    <t>Údaje o zákazkovej výrobe</t>
  </si>
  <si>
    <t>5.</t>
  </si>
  <si>
    <t>Finančné účty</t>
  </si>
  <si>
    <t>6.</t>
  </si>
  <si>
    <t>Prehľad jednotlivých položiek finančných účtov:</t>
  </si>
  <si>
    <t>7.</t>
  </si>
  <si>
    <t>8.</t>
  </si>
  <si>
    <t>Časové rozlíšenie</t>
  </si>
  <si>
    <t>G.</t>
  </si>
  <si>
    <t>INFORMÁCIE O ÚDAJOCH NA STRANE PASÍV SÚVAHY</t>
  </si>
  <si>
    <t>Bezprost-redne predchá-dzajúce účtovné obdobie</t>
  </si>
  <si>
    <t>Vlastné imanie</t>
  </si>
  <si>
    <t xml:space="preserve">2. </t>
  </si>
  <si>
    <t>Sociálny fond</t>
  </si>
  <si>
    <t>Bankové úvery</t>
  </si>
  <si>
    <t>H.</t>
  </si>
  <si>
    <t>INFORMÁCIE O VÝNOSOCH</t>
  </si>
  <si>
    <t>Tržby za vlastné výkony a tovar</t>
  </si>
  <si>
    <t>Zmena stavu zásob vlastnej výroby</t>
  </si>
  <si>
    <t>Aktivácia nákladov, výnosy z hospodárskej činnosti, finančnej činnosti a mimoriadnej činnosti</t>
  </si>
  <si>
    <t>I.</t>
  </si>
  <si>
    <t>INFORMÁCIE O NÁKLADOCH</t>
  </si>
  <si>
    <t xml:space="preserve">Náklady na poskytnuté služby, ostatné náklady na hospodársku činnosť, finančné a mimoriadne náklady </t>
  </si>
  <si>
    <t>Prehľad o nákladoch na poskytnuté služby, ostatných nákladoch na hospodársku činnosť, finančných a mimoriadnych nákladoch:</t>
  </si>
  <si>
    <t>J.</t>
  </si>
  <si>
    <t>INFORMÁCIE O DANIACH Z PRÍJMOV</t>
  </si>
  <si>
    <t>Ďalšie informácie k odloženým daniam:</t>
  </si>
  <si>
    <t>K.</t>
  </si>
  <si>
    <t>INFORMÁCIE O ÚDAJOCH NA PODSÚVAHOVÝCH ÚČTOCH</t>
  </si>
  <si>
    <t>Najatý majetok</t>
  </si>
  <si>
    <t>Spoločnosť má v nájme (operatívny prenájom) výrobnú linku od spriaznenej osoby. Nájomná zmluva je uzatvorená do roku 2014.</t>
  </si>
  <si>
    <t>Prehľad o podsúvahových položkách</t>
  </si>
  <si>
    <t>L.</t>
  </si>
  <si>
    <t>INFORMÁCIE O INÝCH AKTÍVACH A INÝCH PASÍVACH</t>
  </si>
  <si>
    <t>Podmienené záväzky</t>
  </si>
  <si>
    <t>Spoločnosť má nasledujúce podmienené záväzky, ktoré sa nesledujú v bežnom účtovníctve a neuvádzajú sa v súvahe:</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</si>
  <si>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t>
  </si>
  <si>
    <t>Prehľad podmienených záväzkov za bežné účtovné obdobie:</t>
  </si>
  <si>
    <t>Prehľad podmienených záväzkov za bezprostredne predchádzajúce účtovné obdobie:</t>
  </si>
  <si>
    <t>Prehľad podmieneného majetku za bežné a bezprostredne predchádzajúce účtovné obdobie:</t>
  </si>
  <si>
    <t>Ostatné finančné povinnosti</t>
  </si>
  <si>
    <t>Ostatné finančné povinnosti, ktoré sa nesledujú v bežnom účtovníctve a neuvádzajú v súvahe, sú tieto:</t>
  </si>
  <si>
    <t>Spoločnosť plánuje v rokoch 201X – 201X zmeniť časť výrobného sortimentu a prispôsobiť tejto zmene aj výrobné zariadenie. Už uzatvorila zmluvy s dodávateľmi, podľa ktorých v roku 201X bude investovať približne XXX EUR a v roku 201X približne XXX EUR.</t>
  </si>
  <si>
    <t>Podmienený majetok</t>
  </si>
  <si>
    <t>M.</t>
  </si>
  <si>
    <t>INFORMÁCIE O PRÍJMOCH A VÝHODÁCH ČLENOV ŠTATUTÁRNYCH ORGÁNOV, DOZORNÝCH ORGÁNOV A INÝCH ORGÁNOV ÚČTOVNEJ JEDNOTKY</t>
  </si>
  <si>
    <t>Prehľad o príjmoch a výhodách členov štatutárnych, dozorných a iných orgánov:</t>
  </si>
  <si>
    <t>N.</t>
  </si>
  <si>
    <t>INFORMÁCIE O EKONOMICKÝCH VZŤAHOCH ÚČTOVNEJ JEDNOTKY A SPRIAZNENÝCH OSOB</t>
  </si>
  <si>
    <t>Transakcie so spoločnými podnikmi</t>
  </si>
  <si>
    <t>Poskytnutie krátkodobej neúročenej požičky</t>
  </si>
  <si>
    <t>Transakcie s pridruženými podnikmi</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</si>
  <si>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</si>
  <si>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</si>
  <si>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</si>
  <si>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</si>
  <si>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</si>
  <si>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</si>
  <si>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</si>
  <si>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</si>
  <si>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</si>
  <si>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V položke oceňovacie rozdiely z precenenia majetku a záväzkov je vykázané precenenie zabezpečovacích derivátov na reálnu hodnotu. Bližšie informácie o derivátoch sú opísané v časti G.8.</t>
  </si>
  <si>
    <t>R.</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</si>
  <si>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</si>
  <si>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</si>
  <si>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</si>
  <si>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</si>
  <si>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</si>
  <si>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Účtovná jednotka je súčasťou konsolidačného celku, pričom:</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</si>
  <si>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</si>
  <si>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</si>
  <si>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</si>
  <si>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</si>
  <si>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</si>
  <si>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</si>
  <si>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</si>
  <si>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</si>
  <si>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</si>
  <si>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</si>
  <si>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</si>
  <si>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Oceniteľné práva</t>
  </si>
  <si>
    <t>Štruktúra bankových úverov je uvedená v nasledujúcej tabuľke:</t>
  </si>
  <si>
    <t>Prehľad o výnosoch pri aktivácii nákladov, výnosoch z hospodárskej činnosti, finančnej činnosti a mimoriadnej činnosti je uvedený v nasledujúcej tabuľke:</t>
  </si>
  <si>
    <r>
      <t xml:space="preserve">V položke výnos z rozdielu medzi uznanou hodnotou vkladu a účtovnou hodnotou vkladaného majetku je vykázaný rozdiel medzi uznaným ocenením a účtovným ocenením nepeňažného vkladu do spoločnosti </t>
    </r>
    <r>
      <rPr>
        <sz val="8"/>
        <color indexed="10"/>
        <rFont val="Arial"/>
        <family val="2"/>
        <charset val="238"/>
      </rPr>
      <t>XY.</t>
    </r>
    <r>
      <rPr>
        <sz val="8"/>
        <color indexed="8"/>
        <rFont val="Arial"/>
        <family val="2"/>
        <charset val="238"/>
      </rPr>
      <t xml:space="preserve"> Uznané ocenenie nepeňažného vkladu bolo o .........................</t>
    </r>
    <r>
      <rPr>
        <sz val="8"/>
        <color indexed="10"/>
        <rFont val="Arial"/>
        <family val="2"/>
        <charset val="238"/>
      </rPr>
      <t xml:space="preserve"> </t>
    </r>
    <r>
      <rPr>
        <sz val="8"/>
        <rFont val="Arial"/>
        <family val="2"/>
        <charset val="238"/>
      </rPr>
      <t>EUR</t>
    </r>
    <r>
      <rPr>
        <sz val="8"/>
        <color indexed="8"/>
        <rFont val="Arial"/>
        <family val="2"/>
        <charset val="238"/>
      </rPr>
      <t xml:space="preserve"> vyššie, ako bolo jeho účtovné ocenenie. S tým súvisiaca odložená daň predstavuje  .......................... EUR.</t>
    </r>
  </si>
  <si>
    <t>Prevod od teoretickej dane z príjmov k vykázanej dani z príjmov je uvedený v nasledujúcej tabuľke:</t>
  </si>
  <si>
    <t>Spoločnosť má v nájme (finančný prenájom; zmluva bola uzatvorená do DD.MM. RRRR) výrobný stroj od tretej osoby v obstarávacej cene ..........................  EUR, ktorý nevykazuje ako svoj majetok. Nájom výrobného stroja sa končí v roku 201X.</t>
  </si>
  <si>
    <t>Spoločnosť má časť administratívnych priestorov (................... m²) v nájme od tretej osoby. Nájomná zmluva je uzatvorená do roku 201X s možnosťou výpovede v určených prípadoch. Výpovedná lehota je X mesiacov pred ukončením kalendárneho roka.</t>
  </si>
  <si>
    <t>Spoločnosť ručí za bankový úver, ktorý banka poskytla jej dcérskej spoločnosti XY, vo výške ........................... EUR. Úver je splatný v rokoch 201X – 201X, úroková sadzba ................ % p. a.</t>
  </si>
  <si>
    <t>Spoločnosti hrozí súdny proces, v ktorom ju konkurenčná spoločnosť chce žalovať za porušenie patentu. Predbežne požadovaná kompenzácia je .......................... až ....................... tis. EUR. Spoločnosť je presvedčená, že žiadny patent neporušila a prípadný súdny spor sa skončí v jej prospech. Náklady na prípadný súdny spor sa odhadujú vo výške približne ......................... EUR.</t>
  </si>
  <si>
    <t>Spoločnosti hrozí žaloba od štátnych orgánov životného prostredia a ochrany prírody za znečistenie spodných vôd, v ktorej bude tento štátny orgán požadovať odstránenie znečistenia spodných vôd a peňažnú pokutu. Spoločnosť je presvedčená, že spodné vody neznečistila a prípadný súdny spor sa skončí v jej prospech. Výška nákladov na prípadné odstraňovanie znečistenia spodných vôd nie je známa; peňažná pokuta môže dosiahnuť max. ........................... EUR. Náklady na prípadný súdny spor sa odhadujú vo výške približne .............................. EUR.</t>
  </si>
  <si>
    <t>Spoločnosť chcú žalovať niekoľkí bývalí zamestnanci za porušenie právnych predpisov pri rozviazaní pracovného pomeru a žiadajú odškodné vo výške približne ........................... EUR. Spoločnosť je presvedčená, že právne predpisy neporušila a že súdny spor sa skončí v jej prospech. Náklady na prípadný súdny spor sa odhadujú vo výške približne ...................... EUR.</t>
  </si>
  <si>
    <t>Spoločnosť má v nájme (operatívny prenájom) výrobnú linku od spriaznenej osoby. Nájomná zmluva je uzavretá do roku 201X. Ročné náklady na nájomné sú približne .......................  EUR.</t>
  </si>
  <si>
    <t>Spoločnosť má v nájme (finančný prenájom; zmluva bola uzatvorená do 31. decembra 2003) výrobný stroj od tretej osoby v obstarávacej cene ............................ EUR, ktorý nevykazuje ako svoj majetok. Nájom výrobného stroja sa končí v roku 201X. Ročné nájomné za výrobný stroj predstavuje ................ EUR.</t>
  </si>
  <si>
    <r>
      <t>Spoločnosť má časť administratívnych priestorov (........................ m</t>
    </r>
    <r>
      <rPr>
        <vertAlign val="superscript"/>
        <sz val="8"/>
        <color indexed="10"/>
        <rFont val="Arial"/>
        <family val="2"/>
        <charset val="238"/>
      </rPr>
      <t>2</t>
    </r>
    <r>
      <rPr>
        <sz val="8"/>
        <color indexed="10"/>
        <rFont val="Arial"/>
        <family val="2"/>
        <charset val="238"/>
      </rPr>
      <t>) v nájme od tretej osoby. Ročné nájomné predstavuje .................. EUR.</t>
    </r>
  </si>
  <si>
    <r>
      <t>Spoločnosť prenajíma časť výrobnej haly (....................  m</t>
    </r>
    <r>
      <rPr>
        <vertAlign val="superscript"/>
        <sz val="8"/>
        <color indexed="10"/>
        <rFont val="Arial"/>
        <family val="2"/>
        <charset val="238"/>
      </rPr>
      <t>2</t>
    </r>
    <r>
      <rPr>
        <sz val="8"/>
        <color indexed="10"/>
        <rFont val="Arial"/>
        <family val="2"/>
        <charset val="238"/>
      </rPr>
      <t>) tretej osobe na výrobné účely. Ročné výnosy z nájomného sú približne ........................... EUR. Nájomná zmluva je uzatvorená do roku 2014. Prenajatú časť výrobnej haly vykazuje v súvahe ako dlhodobý hmotný majetok.</t>
    </r>
  </si>
  <si>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</si>
  <si>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</si>
  <si>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</si>
  <si>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</si>
  <si>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</si>
  <si>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r>
      <rPr>
        <sz val="8"/>
        <color indexed="8"/>
        <rFont val="Calibri"/>
        <family val="2"/>
        <charset val="238"/>
      </rPr>
      <t>•</t>
    </r>
    <r>
      <rPr>
        <sz val="8"/>
        <color indexed="8"/>
        <rFont val="Arial"/>
        <family val="2"/>
        <charset val="238"/>
      </rPr>
      <t xml:space="preserve"> prídel do</t>
    </r>
    <r>
      <rPr>
        <sz val="8"/>
        <color indexed="10"/>
        <rFont val="Arial"/>
        <family val="2"/>
        <charset val="238"/>
      </rPr>
      <t xml:space="preserve"> sociálneho fondu</t>
    </r>
    <r>
      <rPr>
        <sz val="8"/>
        <color indexed="8"/>
        <rFont val="Arial"/>
        <family val="2"/>
        <charset val="238"/>
      </rPr>
      <t>,</t>
    </r>
  </si>
  <si>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</si>
  <si>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</si>
  <si>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</si>
  <si>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</si>
  <si>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</si>
  <si>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rozhodnutie o predaji účtovnej jednotky</t>
  </si>
  <si>
    <t>zmeny v organizácii časti podniku</t>
  </si>
  <si>
    <t>vydané dlhopisy a iné cenné papiere</t>
  </si>
  <si>
    <t>zmena vo vlastníctve licencie alebo iného povolenia na činnosť podniku</t>
  </si>
  <si>
    <t>Druh zmeny</t>
  </si>
  <si>
    <t>ÁNO</t>
  </si>
  <si>
    <t>NIE</t>
  </si>
  <si>
    <t>Stav OP na začiatku účtovného obdobia</t>
  </si>
  <si>
    <t>Dlhodobé bankové úvery spolu</t>
  </si>
  <si>
    <t>Krátkodobé bankové úvery spolu</t>
  </si>
  <si>
    <t>Ostatná aktivácia</t>
  </si>
  <si>
    <t>Dotácie na hospodársku činnosť</t>
  </si>
  <si>
    <t>Dotácie na obstaranie dlhodobého majetku</t>
  </si>
  <si>
    <t>Zmluvné pokuty a penále</t>
  </si>
  <si>
    <t>Výnosy z odpísaných pohľadávok</t>
  </si>
  <si>
    <t>Výnosové úroky</t>
  </si>
  <si>
    <t>Nákladové úroky</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</si>
  <si>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</si>
  <si>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</si>
  <si>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</si>
  <si>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</si>
  <si>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</si>
  <si>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</si>
  <si>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</si>
  <si>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</si>
  <si>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</si>
  <si>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</si>
  <si>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</si>
  <si>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</si>
  <si>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</si>
  <si>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</si>
  <si>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</si>
  <si>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</si>
  <si>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</si>
  <si>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</si>
  <si>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</si>
  <si>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</si>
  <si>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</si>
  <si>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</si>
  <si>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</si>
  <si>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</si>
  <si>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</si>
  <si>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</si>
  <si>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</si>
  <si>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</si>
  <si>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</si>
  <si>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</si>
  <si>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</si>
  <si>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</si>
  <si>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</si>
  <si>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</si>
  <si>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</si>
  <si>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</si>
  <si>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</si>
  <si>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</si>
  <si>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</si>
  <si>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</si>
  <si>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</si>
  <si>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</si>
  <si>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</si>
  <si>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</si>
  <si>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</si>
  <si>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</si>
  <si>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</si>
  <si>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</si>
  <si>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</si>
  <si>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</si>
  <si>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</si>
  <si>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</si>
  <si>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</si>
  <si>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</si>
  <si>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</si>
  <si>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</si>
  <si>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</si>
  <si>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</si>
  <si>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</si>
  <si>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</si>
  <si>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</si>
  <si>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</si>
  <si>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</si>
  <si>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</si>
  <si>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</si>
  <si>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</si>
  <si>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</si>
  <si>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</si>
  <si>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</si>
  <si>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</si>
  <si>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</si>
  <si>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</si>
  <si>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</si>
  <si>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</si>
  <si>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</si>
  <si>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</si>
  <si>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</si>
  <si>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</si>
  <si>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</si>
  <si>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</si>
  <si>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</si>
  <si>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</si>
  <si>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</si>
  <si>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</si>
  <si>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</si>
  <si>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</si>
  <si>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</si>
  <si>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</si>
  <si>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</si>
  <si>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</si>
  <si>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</si>
  <si>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</si>
  <si>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</si>
  <si>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</si>
  <si>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</si>
  <si>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</si>
  <si>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</si>
  <si>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</si>
  <si>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</si>
  <si>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</si>
  <si>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</si>
  <si>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</si>
  <si>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</si>
  <si>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</si>
  <si>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</si>
  <si>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</si>
  <si>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</si>
  <si>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</si>
  <si>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</si>
  <si>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</si>
  <si>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</si>
  <si>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</si>
  <si>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</si>
  <si>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</si>
  <si>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</si>
  <si>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</si>
  <si>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</si>
  <si>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</si>
  <si>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</si>
  <si>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</si>
  <si>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</si>
  <si>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</si>
  <si>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</si>
  <si>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</si>
  <si>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</si>
  <si>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</si>
  <si>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</si>
  <si>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</si>
  <si>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</si>
  <si>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</si>
  <si>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</si>
  <si>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</si>
  <si>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</si>
  <si>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</si>
  <si>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</si>
  <si>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</si>
  <si>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</si>
  <si>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</si>
  <si>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</si>
  <si>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</si>
  <si>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</si>
  <si>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</si>
  <si>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</si>
  <si>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</si>
  <si>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</si>
  <si>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</si>
  <si>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</si>
  <si>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</si>
  <si>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</si>
  <si>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</si>
  <si>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</si>
  <si>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</si>
  <si>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</si>
  <si>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</si>
  <si>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</si>
  <si>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</si>
  <si>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</si>
  <si>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</si>
  <si>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</si>
  <si>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</si>
  <si>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</si>
  <si>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</si>
  <si>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</si>
  <si>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</si>
  <si>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</si>
  <si>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</si>
  <si>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</si>
  <si>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</si>
  <si>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</si>
  <si>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</si>
  <si>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</si>
  <si>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</si>
  <si>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</si>
  <si>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</si>
  <si>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</si>
  <si>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</si>
  <si>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</si>
  <si>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</si>
  <si>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</si>
  <si>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</si>
  <si>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</si>
  <si>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</si>
  <si>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</si>
  <si>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</si>
  <si>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</si>
  <si>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</si>
  <si>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</si>
  <si>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</si>
  <si>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</si>
  <si>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</si>
  <si>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</si>
  <si>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</si>
  <si>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</si>
  <si>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</si>
  <si>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</si>
  <si>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</si>
  <si>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</si>
  <si>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</si>
  <si>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</si>
  <si>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</si>
  <si>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</si>
  <si>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</si>
  <si>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</si>
  <si>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</si>
  <si>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</si>
  <si>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</si>
  <si>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</si>
  <si>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</si>
  <si>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</si>
  <si>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</si>
  <si>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</si>
  <si>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</si>
  <si>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</si>
  <si>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</si>
  <si>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</si>
  <si>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</si>
  <si>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</si>
  <si>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</si>
  <si>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</si>
  <si>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</si>
  <si>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</si>
  <si>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</si>
  <si>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</si>
  <si>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</si>
  <si>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</si>
  <si>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</si>
  <si>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</si>
  <si>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</si>
  <si>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</si>
  <si>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</si>
  <si>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</si>
  <si>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</si>
  <si>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</si>
  <si>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</si>
  <si>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</si>
  <si>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</si>
  <si>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</si>
  <si>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</si>
  <si>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</si>
  <si>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</si>
  <si>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</si>
  <si>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</si>
  <si>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</si>
  <si>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</si>
  <si>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</si>
  <si>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</si>
  <si>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</si>
  <si>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</si>
  <si>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</si>
  <si>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</si>
  <si>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</si>
  <si>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</si>
  <si>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</si>
  <si>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</si>
  <si>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</si>
  <si>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</si>
  <si>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</si>
  <si>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</si>
  <si>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</si>
  <si>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</si>
  <si>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</si>
  <si>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</si>
  <si>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</si>
  <si>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</si>
  <si>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</si>
  <si>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</si>
  <si>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</si>
  <si>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</si>
  <si>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</si>
  <si>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</si>
  <si>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</si>
  <si>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</si>
  <si>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</si>
  <si>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</si>
  <si>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</si>
  <si>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</si>
  <si>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</si>
  <si>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</si>
  <si>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</si>
  <si>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</si>
  <si>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</si>
  <si>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</si>
  <si>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</si>
  <si>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</si>
  <si>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</si>
  <si>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</si>
  <si>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</si>
  <si>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</si>
  <si>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</si>
  <si>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</si>
  <si>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</si>
  <si>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</si>
  <si>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</si>
  <si>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</si>
  <si>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</si>
  <si>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</si>
  <si>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</si>
  <si>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</si>
  <si>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</si>
  <si>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</si>
  <si>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</si>
  <si>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</si>
  <si>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</si>
  <si>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</si>
  <si>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</si>
  <si>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</si>
  <si>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</si>
  <si>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</si>
  <si>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</si>
  <si>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</si>
  <si>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</si>
  <si>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</si>
  <si>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</si>
  <si>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</si>
  <si>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</si>
  <si>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</si>
  <si>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</si>
  <si>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</si>
  <si>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</si>
  <si>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</si>
  <si>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</si>
  <si>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</si>
  <si>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</si>
  <si>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</si>
  <si>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</si>
  <si>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</si>
  <si>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</si>
  <si>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</si>
  <si>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</si>
  <si>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</si>
  <si>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</si>
  <si>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</si>
  <si>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</si>
  <si>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</si>
  <si>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</si>
  <si>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</si>
  <si>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</si>
  <si>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</si>
  <si>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</si>
  <si>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</si>
  <si>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</si>
  <si>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</si>
  <si>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</si>
  <si>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</si>
  <si>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</si>
  <si>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</si>
  <si>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</si>
  <si>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</si>
  <si>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</si>
  <si>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</si>
  <si>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</si>
  <si>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</si>
  <si>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</si>
  <si>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</si>
  <si>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</si>
  <si>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</si>
  <si>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</si>
  <si>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</si>
  <si>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</si>
  <si>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</si>
  <si>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</si>
  <si>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</si>
  <si>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</si>
  <si>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</si>
  <si>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</si>
  <si>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</si>
  <si>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</si>
  <si>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</si>
  <si>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</si>
  <si>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</si>
  <si>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</si>
  <si>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</si>
  <si>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</si>
  <si>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</si>
  <si>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</si>
  <si>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</si>
  <si>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</si>
  <si>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</si>
  <si>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</si>
  <si>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</si>
  <si>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</si>
  <si>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</si>
  <si>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</si>
  <si>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</si>
  <si>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</si>
  <si>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</si>
  <si>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</si>
  <si>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</si>
  <si>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</si>
  <si>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</si>
  <si>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</si>
  <si>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</si>
  <si>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</si>
  <si>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</si>
  <si>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</si>
  <si>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</si>
  <si>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</si>
  <si>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</si>
  <si>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</si>
  <si>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</si>
  <si>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</si>
  <si>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</si>
  <si>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</si>
  <si>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</si>
  <si>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</si>
  <si>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</si>
  <si>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</si>
  <si>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</si>
  <si>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</si>
  <si>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</si>
  <si>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</si>
  <si>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</si>
  <si>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</si>
  <si>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</si>
  <si>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</si>
  <si>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</si>
  <si>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</si>
  <si>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</si>
  <si>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</si>
  <si>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</si>
  <si>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</si>
  <si>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</si>
  <si>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</si>
  <si>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</si>
  <si>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</si>
  <si>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</si>
  <si>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</si>
  <si>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</si>
  <si>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</si>
  <si>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</si>
  <si>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</si>
  <si>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</si>
  <si>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</si>
  <si>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</si>
  <si>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</si>
  <si>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</si>
  <si>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</si>
  <si>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</si>
  <si>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</si>
  <si>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</si>
  <si>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</si>
  <si>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</si>
  <si>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</si>
  <si>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</si>
  <si>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</si>
  <si>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</si>
  <si>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</si>
  <si>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</si>
  <si>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</si>
  <si>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</si>
  <si>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</si>
  <si>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</si>
  <si>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</si>
  <si>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</si>
  <si>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</si>
  <si>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</si>
  <si>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</si>
  <si>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</si>
  <si>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</si>
  <si>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</si>
  <si>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</si>
  <si>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</si>
  <si>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</si>
  <si>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</si>
  <si>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</si>
  <si>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</si>
  <si>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</si>
  <si>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</si>
  <si>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</si>
  <si>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</si>
  <si>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</si>
  <si>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</si>
  <si>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</si>
  <si>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</si>
  <si>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</si>
  <si>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</si>
  <si>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</si>
  <si>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</si>
  <si>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</si>
  <si>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</si>
  <si>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</si>
  <si>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</si>
  <si>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</si>
  <si>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</si>
  <si>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</si>
  <si>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</si>
  <si>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</si>
  <si>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</si>
  <si>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</si>
  <si>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</si>
  <si>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</si>
  <si>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</si>
  <si>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</si>
  <si>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</si>
  <si>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</si>
  <si>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</si>
  <si>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</si>
  <si>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</si>
  <si>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</si>
  <si>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</si>
  <si>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</si>
  <si>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</si>
  <si>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</si>
  <si>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</si>
  <si>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</si>
  <si>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</si>
  <si>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</si>
  <si>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</si>
  <si>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</si>
  <si>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</si>
  <si>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</si>
  <si>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</si>
  <si>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</si>
  <si>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</si>
  <si>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</si>
  <si>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</si>
  <si>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</si>
  <si>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</si>
  <si>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</si>
  <si>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</si>
  <si>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</si>
  <si>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</si>
  <si>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</si>
  <si>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</si>
  <si>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</si>
  <si>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</si>
  <si>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</si>
  <si>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</si>
  <si>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</si>
  <si>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</si>
  <si>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</si>
  <si>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</si>
  <si>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</si>
  <si>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</si>
  <si>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</si>
  <si>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</si>
  <si>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</si>
  <si>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</si>
  <si>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</si>
  <si>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</si>
  <si>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</si>
  <si>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</si>
  <si>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</si>
  <si>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</si>
  <si>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</si>
  <si>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</si>
  <si>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</si>
  <si>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</si>
  <si>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</si>
  <si>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</si>
  <si>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</si>
  <si>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</si>
  <si>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</si>
  <si>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</si>
  <si>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</si>
  <si>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</si>
  <si>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</si>
  <si>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</si>
  <si>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</si>
  <si>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</si>
  <si>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</si>
  <si>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</si>
  <si>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</si>
  <si>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</si>
  <si>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</si>
  <si>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</si>
  <si>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</si>
  <si>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</si>
  <si>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</si>
  <si>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</si>
  <si>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</si>
  <si>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</si>
  <si>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</si>
  <si>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10.</t>
  </si>
  <si>
    <t>11.</t>
  </si>
  <si>
    <t>12.</t>
  </si>
  <si>
    <t>13.</t>
  </si>
  <si>
    <t>14.</t>
  </si>
  <si>
    <t>15.</t>
  </si>
  <si>
    <t>16.</t>
  </si>
  <si>
    <t>17.</t>
  </si>
  <si>
    <t>18.</t>
  </si>
  <si>
    <t>19.</t>
  </si>
  <si>
    <t>124</t>
  </si>
  <si>
    <t>125</t>
  </si>
  <si>
    <t>4 až 12</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</si>
  <si>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</si>
  <si>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Obchody so spriaznenými osobami boli realizované na základe princípu obvyklej ceny.</t>
  </si>
  <si>
    <t>Tvorba a čerpanie sociálneho fondu v priebehu účtovného obdobia sú znázornené v nasledujúcej tabuľke:</t>
  </si>
  <si>
    <t>Samostat-né hnuteľné veci a súbory hnuteľných vecí</t>
  </si>
  <si>
    <t>Obstarávaný KFM</t>
  </si>
  <si>
    <t>Za obdobie od</t>
  </si>
  <si>
    <t>Účtovná závierka *)</t>
  </si>
  <si>
    <t xml:space="preserve">  Zostavené dňa:</t>
  </si>
  <si>
    <t xml:space="preserve">  Schválené dňa:</t>
  </si>
  <si>
    <t>Poznámky Úč POD 3 - 04</t>
  </si>
  <si>
    <r>
      <t>Valné zhromaždenie DD</t>
    </r>
    <r>
      <rPr>
        <sz val="8"/>
        <rFont val="Arial"/>
        <family val="2"/>
        <charset val="238"/>
      </rPr>
      <t>. MM. RRRR</t>
    </r>
    <r>
      <rPr>
        <sz val="8"/>
        <color indexed="8"/>
        <rFont val="Arial"/>
        <family val="2"/>
        <charset val="238"/>
      </rPr>
      <t xml:space="preserve"> schválilo spoločnosť / meno FO</t>
    </r>
    <r>
      <rPr>
        <sz val="8"/>
        <rFont val="Arial"/>
        <family val="2"/>
        <charset val="238"/>
      </rPr>
      <t xml:space="preserve"> XYZ</t>
    </r>
    <r>
      <rPr>
        <sz val="8"/>
        <color indexed="10"/>
        <rFont val="Arial"/>
        <family val="2"/>
        <charset val="238"/>
      </rPr>
      <t xml:space="preserve"> </t>
    </r>
    <r>
      <rPr>
        <sz val="8"/>
        <color indexed="8"/>
        <rFont val="Arial"/>
        <family val="2"/>
        <charset val="238"/>
      </rPr>
      <t>ako audítora na overenie účtovnej závierky za účtovné obdobie od 1. januára 2013 do 31. decembra 2013.</t>
    </r>
  </si>
  <si>
    <t>Zmena spoločníkov, ako aj zvýšenie základného imania sú k 31. decembru 2013 v obchodnom registri už zapísané.</t>
  </si>
  <si>
    <t>Účtovná závierka bola zostavená za predpokladu, že Spoločnosť bude nepretržite pokračovať vo svojej činnosti (going concern).</t>
  </si>
  <si>
    <t>Uvedené zmeny nemajú vplyv na výsledok hospodárenia vykázaný v predchádzajúcich účtovných obdobiach, keďže sa aplikujú prospektívne na účtovné prípady, ktoré vznikli po 1. januári 2013.</t>
  </si>
  <si>
    <t>V účtovnom období 2013 Spoločnosť nevykonala žiadne opravy významných chýb minulých účtovných období.</t>
  </si>
  <si>
    <t>Spôsob oceňovania jednotlivých zložiek majetku a záväzkov</t>
  </si>
  <si>
    <t>4 až 6</t>
  </si>
  <si>
    <t>25 až 8</t>
  </si>
  <si>
    <t>Náklady budúcich období a príjmy budúcich období sa vykazujú vo výške, ktorá je potrebná na dodržanie zásady vecnej a časovej súvislosti s účtovným obdobím.</t>
  </si>
  <si>
    <t>Daň z príjmov splatná a odložená</t>
  </si>
  <si>
    <t>Nakúpené emisné kvóty sa oceňujú obstarávacou cenou.</t>
  </si>
  <si>
    <t>O nároku na dotácie zo štátneho rozpočtu sa účtuje, ak je takmer isté, že sa splnia všetky podmienky súvisiace s dotáciou a súčasne, že sa dotácia poskytne.</t>
  </si>
  <si>
    <t>Majetok prenajatý na základe operatívneho prenájmu vykazuje ako svoj majetok jeho vlastník, nie nájomca.</t>
  </si>
  <si>
    <t>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t>
  </si>
  <si>
    <t>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</si>
  <si>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Na ocenenie prírastku cudzej meny nakúpenej za euro sa použije kurz, za ktorý bola táto cudzia mena nakúpená.</t>
  </si>
  <si>
    <t>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</si>
  <si>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t>
  </si>
  <si>
    <t>Stav na konci účtovného obdobia</t>
  </si>
  <si>
    <t>Pohľadávky voči spoločníkom, členom a združeniu</t>
  </si>
  <si>
    <t>Veková štruktúra pohľadávok za bežné účtovné obdobie je uvedená v nasledujúcom prehľade:</t>
  </si>
  <si>
    <t>Veková štruktúra pohľadávok za predchádzajúce účtovné obdobie je uvedená v nasledujúcom prehľade:</t>
  </si>
  <si>
    <t>Bežné účty v banke alebo v pobočke zahraničnej banky</t>
  </si>
  <si>
    <t>Vkladové účty v banke alebo v pobočke zahraničnej banky termínované</t>
  </si>
  <si>
    <t>Štruktúra záväzkov (okrem bankových úverov) podľa zostatkovej doby splatnosti je uvedená v nasledujúcom prehľade:</t>
  </si>
  <si>
    <t>Zmena sadzby dane</t>
  </si>
  <si>
    <t xml:space="preserve">3. </t>
  </si>
  <si>
    <t xml:space="preserve"> - Spoločnosť plánuje v rokoch 2014 – 2015 zmeniť časť výrobného sortimentu a prispôsobiť tejto zmene aj výrobné zariadenie. Už uzatvorila zmluvy s dodávateľmi, podľa ktorých v roku 2014 bude investovať približne 330 000 EUR a v roku 2015 približne 470 000 EUR. Záväzky Spoločnosti z uvedených zmlúv evidované na podsúvahových účtoch sú vo výške 800 000 EUR (rok 2012: 0 EUR). Tieto záväzky sú v už uvedenej tabuľke zahrnuté do riadku Iné položky.</t>
  </si>
  <si>
    <t xml:space="preserve"> Odmeny členov štatutárnych orgánov Spoločnosti z dôvodu výkonu ich funkcie pre Spoločnosť v sledovanom účtovnom období boli vo výške ......... EUR (v roku 2012: ............. EUR), odmeny dozorných orgánov Spoločnosti vo výške ............... EUR (v roku 2012: ............ EUR).</t>
  </si>
  <si>
    <t>Členom štatutárnemu orgánu, ani členom dozorných orgánov neboli v roku 2013 poskytnuté žiadne pôžičky, záruky alebo iné formy zabezpečenia, ani finančné prostriedky alebo iné plnenia na súkromné účely členov, ktoré sa vyúčtovávajú (v roku 2012: žiadne).</t>
  </si>
  <si>
    <t>Spoločnosť neuskutočnila také transakcie so spriaznenými osobami, ktoré sa neuzavreli na základe obvyklých obchodných podmienok.</t>
  </si>
  <si>
    <t>Spoločnosť uskutočnila v priebehu účtovného obdobia nasledujúce transakcie so spriaznenými osobami uzavretých na základe obvyklých obchodných podmienok:</t>
  </si>
  <si>
    <t>(Nepovinné údaje, túto informáciu vymažte.)</t>
  </si>
  <si>
    <t>a1) Poskytnutie krátkodobej neúročenej požičky</t>
  </si>
  <si>
    <t>a)   Transakcie s materským podnikom, sesterskými a dcérskymi podnikmi:</t>
  </si>
  <si>
    <t>a2) Prijatie dlhodobej úročenej pôžičky</t>
  </si>
  <si>
    <t>a3) Nákup služieb (poradenstvo v oblasti výpočtovej techniky
a odbytu)</t>
  </si>
  <si>
    <t>a5) Poskytnutá záruka na bankový úver 3 000 TEUR</t>
  </si>
  <si>
    <t>a4) Nákladové úroky z prijatej pôžičky uvedenej v bode 2</t>
  </si>
  <si>
    <t>(Obsahová náplň, počet riadkov a stĺpcov v tabuľke sa nesmú meniť. Túto informáciu vymažte.)</t>
  </si>
  <si>
    <t>zmena spoločníkov účtovnej jednotky</t>
  </si>
  <si>
    <t>zmeny významných položiek dlhodobého finančného majetku</t>
  </si>
  <si>
    <t>zlúčenie, splynutie, rozdelenie, zmena právnej formy podniku</t>
  </si>
  <si>
    <t>získanie alebo odobratie licencií alebo iných povolení významných pre činnosť účtovnej jednotky</t>
  </si>
  <si>
    <t>(Povinný údaj. Forma a spôsob uvedenia informácií nie sú predpísané. Túto informáciu vymažte.)</t>
  </si>
  <si>
    <t>(K zverejňovaniu týchto údajov pozri zošit "MN").</t>
  </si>
  <si>
    <t>(Povinný údaj pre spoločnosti-pozri zošit "MN". Forma a spôsob uvedenia informácií nie sú predpísané. Túto informáciu vymažte.)</t>
  </si>
  <si>
    <r>
      <t>(Uvádza sa iba zoznam obchodov medzi účtovnou jednotkou a spriaznenými osobami, ktoré sa</t>
    </r>
    <r>
      <rPr>
        <i/>
        <u/>
        <sz val="8"/>
        <color rgb="FF002060"/>
        <rFont val="Arial"/>
        <family val="2"/>
        <charset val="238"/>
      </rPr>
      <t xml:space="preserve"> neuzavreli</t>
    </r>
    <r>
      <rPr>
        <i/>
        <sz val="8"/>
        <color rgb="FF002060"/>
        <rFont val="Arial"/>
        <family val="2"/>
        <charset val="238"/>
      </rPr>
      <t xml:space="preserve"> na základe obvyklých obchodných podmienok. K zverejňovaniu týchto údajov pozri zošit "MN". Túto informáciu vymažte.)</t>
    </r>
  </si>
  <si>
    <t xml:space="preserve">  počet vedúcich zamestnancov</t>
  </si>
  <si>
    <r>
      <t xml:space="preserve">Spoločnosť aplikovala výnimku z povinnosti zostaviť konsolidovanú účtovnú závierku a konsolidovanú výročnú správu v súlade s § 22 ods. 8 zákona o účtovníctve: Jej materská spoločnosť </t>
    </r>
    <r>
      <rPr>
        <i/>
        <sz val="8"/>
        <color rgb="FFFF0000"/>
        <rFont val="Arial"/>
        <family val="2"/>
        <charset val="238"/>
      </rPr>
      <t>(názov)</t>
    </r>
    <r>
      <rPr>
        <i/>
        <sz val="8"/>
        <color theme="1"/>
        <rFont val="Arial"/>
        <family val="2"/>
        <charset val="238"/>
      </rPr>
      <t>, vlastní 100 % podiel v Spoločnosti a zostavuje svoju konsolidovanú účtovnú závierku podľa IFRS v znení prijatom Európskou úniou. Do tejto konsolidovanej účtovnej závierky sa zahŕňa Spoločnosť a všetky jej dcérske spoločnosti.</t>
    </r>
  </si>
  <si>
    <t>Ročná odpisová sadzba     v %</t>
  </si>
  <si>
    <t>26 až 16</t>
  </si>
  <si>
    <t>Finančný prenájom (s kúpnou opciou; bez kúpnej opcie je považovaný za operatívny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t>
  </si>
  <si>
    <t xml:space="preserve">   DIČ</t>
  </si>
  <si>
    <t>Pohľadávky voči DÚJ a MÚJ</t>
  </si>
  <si>
    <t>Po lehote splatnosti</t>
  </si>
  <si>
    <t xml:space="preserve">Pohľadávky voči DÚJ a MÚJ </t>
  </si>
  <si>
    <t>Ostatné pohľadávky v rámci konsolidovaného celku</t>
  </si>
  <si>
    <t>Daňové pohľadávky a dotácie</t>
  </si>
  <si>
    <t>Peniaze na ceste</t>
  </si>
  <si>
    <t>Prídel do štatutárnych a ostatných fondov</t>
  </si>
  <si>
    <t>Prídel na zvýšenie základného imania</t>
  </si>
  <si>
    <t>Úhrada straty minulých období</t>
  </si>
  <si>
    <t>Rozdelenie podielu na zisku spoločníkom, členom</t>
  </si>
  <si>
    <t>Zo štatutárnych a ostatných fondov</t>
  </si>
  <si>
    <t>Z nerozdeleného zisku minulých rokov</t>
  </si>
  <si>
    <t>Úhrada straty spoločníkmi, členmi</t>
  </si>
  <si>
    <t>Prevod na účet neuhradenej straty minulých rokov</t>
  </si>
  <si>
    <t>Záväzky so zostatkovou dobou splatnosti jeden rok až päť rokov</t>
  </si>
  <si>
    <t>Začiatočný stav sociálneho fondu</t>
  </si>
  <si>
    <t>Tvorba sociálneho fondu na ťarchu nákladov</t>
  </si>
  <si>
    <t>Tvorba sociálneho fondu zo zisku</t>
  </si>
  <si>
    <t>Ostatná tvorba sociálneho fondu</t>
  </si>
  <si>
    <t>Tvorba sociálneho fondu spolu</t>
  </si>
  <si>
    <t>Úrok p.a.         v %</t>
  </si>
  <si>
    <t xml:space="preserve">Suma istiny v príslušnej mene
 za bežné účtovné obdobie
</t>
  </si>
  <si>
    <t xml:space="preserve">Suma istiny v eurách
 za bežné účtovné obdobie
</t>
  </si>
  <si>
    <t>Suma istiny v príslušnej mene za bezprostred-ne predchá-dzajúce účtovné obdobie</t>
  </si>
  <si>
    <t>Typ výrobkov, tovarov, služieb  (napríklad A</t>
  </si>
  <si>
    <t>Česká republika</t>
  </si>
  <si>
    <t>Slovenská republika</t>
  </si>
  <si>
    <t>Rusko</t>
  </si>
  <si>
    <t>Významné položky pri aktivácii nákladov, z toho: </t>
  </si>
  <si>
    <t xml:space="preserve">    kurzové zisky ku dňu, ku ktorému sa zostavuje účtovná závierka</t>
  </si>
  <si>
    <t xml:space="preserve">   výnos z rozdielu medzi uznanou hodnotou vkladu a účtovnou hodnotou vkladaného majetku</t>
  </si>
  <si>
    <t xml:space="preserve">   výnosy z cenných papierov a podielov v dcérskej účtovnej jednotke</t>
  </si>
  <si>
    <t xml:space="preserve">   výnosové úroky</t>
  </si>
  <si>
    <t xml:space="preserve">   ostatné finančné výnosy</t>
  </si>
  <si>
    <t xml:space="preserve">   náhrada škody zo živelných pohrôm od poisťovne</t>
  </si>
  <si>
    <t>Tržby za vlastné výrobky</t>
  </si>
  <si>
    <t>Tržby z predaja služieb</t>
  </si>
  <si>
    <t>Tržby za tovar</t>
  </si>
  <si>
    <t xml:space="preserve">   Náklady voči audítorovi, audítorskej spoločnosti, z toho:</t>
  </si>
  <si>
    <t xml:space="preserve">      iné uisťovacie audítorské služby</t>
  </si>
  <si>
    <t xml:space="preserve">      súvisiace audítorské služby</t>
  </si>
  <si>
    <t xml:space="preserve">      daňové poradenstvo</t>
  </si>
  <si>
    <t xml:space="preserve">      ostatné neaudítorské služby</t>
  </si>
  <si>
    <t xml:space="preserve">   Ostatné významné položky nákladov za poskytnuté služby, z toho:</t>
  </si>
  <si>
    <t xml:space="preserve">      doprava</t>
  </si>
  <si>
    <t xml:space="preserve">      nájomné</t>
  </si>
  <si>
    <t xml:space="preserve">      prenájom (lízing)</t>
  </si>
  <si>
    <t xml:space="preserve">      náklady na inzerciu, reklamu</t>
  </si>
  <si>
    <t xml:space="preserve">      právne a ekonomické poradenstvo</t>
  </si>
  <si>
    <t xml:space="preserve">      ostatné</t>
  </si>
  <si>
    <t xml:space="preserve">   Tvorba a zúčtovanie rezerv</t>
  </si>
  <si>
    <t xml:space="preserve">   Kurzové straty, z toho:</t>
  </si>
  <si>
    <t xml:space="preserve">   Ostatné významné položky finančných nákladov, z toho:</t>
  </si>
  <si>
    <t xml:space="preserve">      kurzové straty ku dňu, ku ktorému sa zostavuje účtovná závierka</t>
  </si>
  <si>
    <t xml:space="preserve">     Nákladové úroky</t>
  </si>
  <si>
    <t xml:space="preserve">     Tvorba a zúčtovanie opravných položiek k finančnému majetku</t>
  </si>
  <si>
    <t xml:space="preserve">     Bankové poplatky</t>
  </si>
  <si>
    <t xml:space="preserve">     Iné</t>
  </si>
  <si>
    <t xml:space="preserve">   Škody zo živelných pohrôm na majetku</t>
  </si>
  <si>
    <t>Daň v %</t>
  </si>
  <si>
    <t>Výsledok hospodárenia pred zdanením, z toho:</t>
  </si>
  <si>
    <t xml:space="preserve">teoretická daň </t>
  </si>
  <si>
    <t>Vplyv nevykázanej odloženej daňovej pohľadávky</t>
  </si>
  <si>
    <t>Splatná daň z príjmov</t>
  </si>
  <si>
    <t xml:space="preserve">Celková daň z príjmov </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</si>
  <si>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</si>
  <si>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</si>
  <si>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</si>
  <si>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</si>
  <si>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 xml:space="preserve">Bežné účtovné obdobie     </t>
  </si>
  <si>
    <t xml:space="preserve">Bezprostredne predchádzajúce účtovné obdobie     </t>
  </si>
  <si>
    <t xml:space="preserve">Hodnota príjmu, výhody bývalých členov orgánov        </t>
  </si>
  <si>
    <t>štatutárnych</t>
  </si>
  <si>
    <t>dozorných</t>
  </si>
  <si>
    <t xml:space="preserve">Bezprostredne predchádzajúce účtovné obdobie </t>
  </si>
  <si>
    <r>
      <t xml:space="preserve">Ostatné dlhodobé záväzky </t>
    </r>
    <r>
      <rPr>
        <sz val="8"/>
        <color rgb="FFFF0000"/>
        <rFont val="Arial"/>
        <family val="2"/>
        <charset val="238"/>
      </rPr>
      <t>(dlhodobá úročená pôžička)</t>
    </r>
  </si>
  <si>
    <t>mimoriadne udalosti (uviesť aké: napr. živelná pohroma,...)</t>
  </si>
  <si>
    <t>k 1. januáru 2014 Spoločnosť predala všetky svoje podiely v spoločnom podniku XY</t>
  </si>
  <si>
    <t>k 1. februáru 2014 Spoločnosť odkúpila 50 % podielov od druhého spoločníka spoločného podniku ABC, a následne zvýšila jeho základné imanie vložením časti podniku</t>
  </si>
  <si>
    <t>Položka vlastného   imania</t>
  </si>
  <si>
    <t xml:space="preserve">Stav na začiatku účtovného obdobia  </t>
  </si>
  <si>
    <t xml:space="preserve">Prírastky </t>
  </si>
  <si>
    <t xml:space="preserve">Úbytky </t>
  </si>
  <si>
    <t>Vlastné akcie a vlastné obchodné podiely</t>
  </si>
  <si>
    <t>Pohľadávky za upísané vlastné imanie</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</si>
  <si>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</si>
  <si>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</si>
  <si>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</si>
  <si>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</si>
  <si>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Štatutárne fondy a ostatné fondy</t>
  </si>
  <si>
    <t>Neuhradená strata minulých rokov</t>
  </si>
  <si>
    <t>Výsledok hospodárenia bežného účtovného obdobia</t>
  </si>
  <si>
    <t>Účet 491 - Vlastné imanie fyzickej osoby- podnikateľa</t>
  </si>
  <si>
    <t>Spoločnosť má s materskou spoločnosťou uzatvorenú licenčnú zmluvu na roky 201X – 201X na výrobu výrobku A, podľa ktorej odvádza ročne fixný licenčný poplatok ........................ EUR a za každý vyrobený a predaný výrobok A odvádza variabilný licenčný poplatok vo výške ........................ EUR. V roku 2013 vyrobila a predala ...................... ks týchto výrobkov A, v roku 2012 plánuje vyrobiť a predať ................. ks a v nasledujúcich rokoch približne po ................... ks ročne.</t>
  </si>
  <si>
    <t>Spoločnosť podala v roku 2013 žalobu na spoločnosť XY z dôvodu neoprávneného používania ochrannej značky číslo ............................... Predmetom súdneho sporu je zakázanie používania ochrannej značky. Zároveň žiada o náhradu ušlých výnosov vo výške ....................... EUR.</t>
  </si>
  <si>
    <t>Základné imanie sa v priebehu účtovného obdobia roka 2013 zvýšilo o ........................ EUR, čiastočne peňažným vkladom (......................... EUR) a čiastočne nepeňažným vkladom (kapitalizáciou záväzku vo výške ................... EUR). Toto zvýšenie je k 31. decembru 2013 už zapísané v obchodnom registri.</t>
  </si>
  <si>
    <t xml:space="preserve"> - Spoločnosť má s materskou spoločnosťou uzatvorenú licenčnú zmluvu na roky 201X – 20XX na výrobu elektromotorov typu ELMO-2B, podľa ktorej odvádza ročne fixný licenčný poplatok 35 000 EUR a za každý vyrobený a predaný elektromotor odvádza variabilný licenčný poplatok vo výške 5 EUR. V roku 2013 vyrobila a predala 5 300 ks týchto elektromotorov, v roku 2014 plánuje vyrobiť a predať 7 000 ks a v nasledujúcich rokoch približne po 10 000 ks ročne. Záväzky Spoločnosti z uvedenej licenčnej zmluvy evidované na podsúvahových účtoch sú vo výške 260 000 EUR (rok 2012: 321 500 EUR). Tieto záväzky sú v už uvedenej tabuľke zahrnuté do riadku Iné položky.</t>
  </si>
  <si>
    <t>PREHĽAD PEŇAŽNÝCH TOKOV K 31. DECEMBRU 2013</t>
  </si>
  <si>
    <t>Nepeňažné operácie ovplyvňujúce výsledok hospodárenia z bežnej činnosti pred zdanením daňou z príjmov (súčet A. 1. 1. až A. 1. 13.) (+/-)</t>
  </si>
  <si>
    <t>Výsledok hospodárenia z bežnej činnosti pred zdanením daňou z príjmov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</si>
  <si>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</si>
  <si>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</si>
  <si>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Zmena stavu dlhodobých rezerv (+/-)</t>
  </si>
  <si>
    <t>Kurzový zisk vyčíslený k peňažným prostriedkom a peňažným ekvivalentom ku dňu, ku ktorému sa zostavuje účtovná závierka (-)</t>
  </si>
  <si>
    <t>Ostatné položky nepeňažného charakteru, ktoré ovplyvňujú výsledok hospodárenia z bežnej činnosti, s výnimkou tých, ktoré sa uvádzajú osobitne v iných častiach prehľadu peňažných tokov (+/-)</t>
  </si>
  <si>
    <t>Kurzová strata vyčíslená k peňažným prostriedkom a peňažným ekvivalentom ku dňu, ku ktorému sa zostavuje účtovná závierka (+)</t>
  </si>
  <si>
    <t>Výsledok z predaja dlhodobého majetku, s výnimkou majetku, ktorý sa považuje za peňažný ekvivalent (+/-)</t>
  </si>
  <si>
    <t>Vplyv zmien stavu pracovného kapitálu,16 ktorým sa účely tohto opatrenia rozumie rozdiel medzi obežným majetkom a krátkodobými záväzkami s výnimkou položiekobežného majetku, ktoré sú súčasťou peňažných prostriedkov a peňažnýchekvivalentov, na výsledok hospodárenia z bežnej činnosti (súčet A. 2. 1. až A. 2. 4.)</t>
  </si>
  <si>
    <t>Zmena stavu pohľadávok z prevádzkovej činnosti (-/+)</t>
  </si>
  <si>
    <t>Zmena stavu zásob (-/+)</t>
  </si>
  <si>
    <t>Zmena stavu krátkodobého finančného majetku, s výnimkou majetku, ktorý je súčasťou peňažných prostriedkov a peňažných ekvivalentov (-/+)</t>
  </si>
  <si>
    <t>A. 1.10.</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</si>
  <si>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</si>
  <si>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</si>
  <si>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</si>
  <si>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</si>
  <si>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Peňažné toky z prevádzkovej činnosti (+/-), (súčet Z/S + A1. až A. 6.)</t>
  </si>
  <si>
    <t>Výdavky na daň z príjmov účtovnej jednotky, s výnimkou tých, ktoré sa začleňujú do investičných činností alebo finančných činností (-/+)</t>
  </si>
  <si>
    <t>Čisté peňažné toky z prevádzkovej činnosti (+/-), (súčet Z/S + A.1. až A. 9.)</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</si>
  <si>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</si>
  <si>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</si>
  <si>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Výdavky na obstaranie dlhodobých cenných papierov a podielov v iných účtovných jednotkách, s výnimkou cenných papierov, ktoré sa považujú za peňažné ekvivalenty a cenných papierov určených na predaj alebo na obchodovanie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</si>
  <si>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</si>
  <si>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</si>
  <si>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</si>
  <si>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</si>
  <si>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</si>
  <si>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</si>
  <si>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Čisté peňažné toky z investičnej činnosti (súčet B. 1. až B. 19.)</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</si>
  <si>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</si>
  <si>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</si>
  <si>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Ostatné príjmy vzťahujúce sa na investičnú činnosť (+)</t>
  </si>
  <si>
    <t>Ostatné výdavky vzťahujúce sa na investičnú činnosť (-)</t>
  </si>
  <si>
    <t>Peňažné toky vo vlastnom imaní (súčet C. 1. 1. až C. 1. 8.)</t>
  </si>
  <si>
    <t>Príjmy z ďalších vkladov do vlastného imania spoločníkmi alebo fyzickou osobou, ktorá je účtovnou jednotkou (+)</t>
  </si>
  <si>
    <t>Výdavky na obstaranie alebo spätné odkúpenie vlastných akcií a vlastných obchodných podielov (-)</t>
  </si>
  <si>
    <t>Výdavky na vyplatenie podielu na vlastnom imaní spoločníkmi účtovnej jednotky a fyzickou osobou, ktorá je účtovnou jednotkou (-)</t>
  </si>
  <si>
    <t>C. 1. 8.</t>
  </si>
  <si>
    <t>Výdavky z iných dôvodov, ktoré súvisia so znížením vlastného imania (-)</t>
  </si>
  <si>
    <t>Peňažné toky vznikajúce z dlhodobých záväzkov a krátkodobých záväzkov z finančnej činnosti (súčet C. 2. 1. až C. 2. 9.)</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</si>
  <si>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</si>
  <si>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</si>
  <si>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</si>
  <si>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</si>
  <si>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</si>
  <si>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</si>
  <si>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</si>
  <si>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</si>
  <si>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</si>
  <si>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</si>
  <si>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</si>
  <si>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</si>
  <si>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</si>
  <si>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</si>
  <si>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</si>
  <si>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Aktivované náklady na vývoj</t>
  </si>
  <si>
    <t>Poskytnuté preddavky na DNM</t>
  </si>
  <si>
    <t>Poskytnuté preddavky na DHM</t>
  </si>
  <si>
    <t>Zúčtovanie OP z dôvodu vyradenia majetku z účtovníctva</t>
  </si>
  <si>
    <t>Suma odloženej daňovej pohľadávky účtovanej ako náklad alebo výnos vyplývajúca zo zmeny sadzby dane z príjmov</t>
  </si>
  <si>
    <t xml:space="preserve">Suma odloženého daňového záväzku, ktorý vznikol z dôvodu neúčtovania tej časti odloženej daňovej pohľadávky v bežnom účtovnom období, o ktorej sa účtovalo v predchádzajúcich účtovných obdobiach
</t>
  </si>
  <si>
    <t>Položka vlastného imania</t>
  </si>
  <si>
    <t>Peňažné toky z prevádzkovej činnosti s výnimkou príjmov a výdavkov, ktoré sa uvádzajú osobitne v iných častiach prehľadu peňažných tokov (+/-), (súčet Z/S + A1 + A 2)</t>
  </si>
  <si>
    <t>Príjmy z úverov, ktoré účtovnej jednotke poskytla banka alebo pobočka zahraničnej banky, s výnimkou úverov, ktoré boli poskytnuté na zabezpečenie hlavného predmetu činnosti (+)</t>
  </si>
  <si>
    <t>s</t>
  </si>
  <si>
    <t>W</t>
  </si>
  <si>
    <t>I</t>
  </si>
  <si>
    <t>B</t>
  </si>
  <si>
    <t>r</t>
  </si>
  <si>
    <t>o</t>
  </si>
  <si>
    <t>ň</t>
  </si>
  <si>
    <t>á</t>
  </si>
  <si>
    <t>ľ</t>
  </si>
  <si>
    <t>p</t>
  </si>
  <si>
    <t>š</t>
  </si>
  <si>
    <t>k</t>
  </si>
  <si>
    <t>V</t>
  </si>
  <si>
    <t>Spoločnosť: WILBEX s.r.o.  (ďalej len Spoločnosť), bola založená  15.12.1997 a do Obchodného registra Okresného súdu v  Košiciach  bola zapísaná v oddieli Sro vložka číslo10184/V dňa  30.01.1998.</t>
  </si>
  <si>
    <t>obchodná činnosť s drevom, strojmi, kovmi</t>
  </si>
  <si>
    <t>sprostredkovanie nákupu, predaja a prenájmu nehnuteľosti</t>
  </si>
  <si>
    <t>Počet zamestnancov 0</t>
  </si>
  <si>
    <t>Mária Šumanská</t>
  </si>
  <si>
    <t>Účtovné metódy a všeobecné účtovné zásady boli účtovnou jednotkou konzistentne aplikované.</t>
  </si>
  <si>
    <t>Spoločnost nevlastní  dlhodobý nehmotný a hmotný majetok.</t>
  </si>
  <si>
    <t>Spoločnosť nevlastní dlodobý nehmotný a hmotný majetok.</t>
  </si>
  <si>
    <t>Spoločnosti nevlastní cenné papiere a podiely.</t>
  </si>
  <si>
    <t>Spoločnosť nevlastní zásoby.</t>
  </si>
  <si>
    <t>Spoločnosť nemá zázkovú výrobu.</t>
  </si>
  <si>
    <t>Spoločnosť nemá zákazkovú výstavbu nehuteľností.</t>
  </si>
  <si>
    <t>Spoločnosť nemá dlhodobý finančný majetok.</t>
  </si>
  <si>
    <t>Sôoločnosť nemá zákazkovú výrobu.</t>
  </si>
  <si>
    <t>Spoločnosť nemá pohľadávky z obchodného styku, netvorí opravné položky.</t>
  </si>
  <si>
    <t>Spoločnosť nemá finančné prostriedky, na bežnom účte v ČSOB má stav z predchádzajúceho roku 0,79 EUR</t>
  </si>
  <si>
    <t>Spoločnosť nemá krátkodobý finančný majetok.</t>
  </si>
  <si>
    <t>Spoločnosť neúčtovala o časovom rozlíšení.</t>
  </si>
  <si>
    <t>Spoločnosť netvorila rezervy.</t>
  </si>
  <si>
    <t>Sopoločnosť neúčtuje o odloženom daňovom záväzku.</t>
  </si>
  <si>
    <t>ČSOB</t>
  </si>
  <si>
    <t>EUR</t>
  </si>
  <si>
    <t>Spoločnosť nemá vlastnú výrobu.</t>
  </si>
  <si>
    <t>Ost. Výnosy, odpis  závazkov po spl. viac ako 36 mesiacov</t>
  </si>
  <si>
    <t>Ost. Výnosy, odpis  závazkov po spl. viac ako 48 mesicov</t>
  </si>
  <si>
    <t>Odpis pohľadávky</t>
  </si>
  <si>
    <t>Ost. Výnosy - drobné rozdiely</t>
  </si>
  <si>
    <t>Úroky z omeškania</t>
  </si>
  <si>
    <t>v nasledujúcej tabuľke.</t>
  </si>
  <si>
    <t>Náklady spolu</t>
  </si>
  <si>
    <t>náklady na telefón, sotvér</t>
  </si>
  <si>
    <t>Spoločnosť neúčtuje na podsúvahových účtoch.</t>
  </si>
  <si>
    <t>• prevod naneuhradenú stratu minulých rokov,</t>
  </si>
  <si>
    <t>Spoločnosť nemá dlhodobý nehmotný a hmotný majetok.</t>
  </si>
  <si>
    <t>Spoločnosť nemala v r. 2012 dlhodobý hmotný a nehmotný majetok.</t>
  </si>
  <si>
    <t>Spoločnosť nemá tržby za vlastné výkony a tovar.</t>
  </si>
  <si>
    <r>
      <t xml:space="preserve">Účtovná závierka Spoločnosti k 31. decembru 2013 spolu s výročnou správou a správou audítora o overení účtovnej závierky k 31. decembru 2012 bola uložená do zbierky listín obchodného registra </t>
    </r>
    <r>
      <rPr>
        <sz val="8"/>
        <rFont val="Arial"/>
        <family val="2"/>
        <charset val="238"/>
      </rPr>
      <t>dňa</t>
    </r>
  </si>
  <si>
    <t>Spoločnosť nemá pohľadávky z obchodného styku</t>
  </si>
  <si>
    <t>Prehľad o pohybe dlhodobého nehmotného majetku od 1. januára 2014 do 31. decembra 2014 a za porovnateľné obdobie od 1. januára 2013 do 31. decembra 2013 je uvedený v nasl. tabuľkách:</t>
  </si>
  <si>
    <t>Prehľad o pohybe dlhodobého hmotného majetku od 1. januára 2014 do 31. decembra 2014 a za porovnateľné obdobie od 1. januára 2013 do 31. decembra 2013 je uvedený v nasl. tabuľkách:</t>
  </si>
  <si>
    <t>Účtovná závierka Spoločnosti k 31. decembru 2016 je zostavená ako riadna účtovná závierka podľa § 17 ods. 6 zákona NR SR č. 431/2002 Z. z. o účtovníctve za účtovné obdobie od 1. januára 2016 do 31. decembra 2016.</t>
  </si>
  <si>
    <t>Účtovná závierka Spoločnosti k 31. decembru 2015, za predchádzajúce účtovné obdobie, bola schválená valným zhromaždením Spoločnosti, ktoré sa konalo dňa</t>
  </si>
  <si>
    <t xml:space="preserve">                                                                                                                                           </t>
  </si>
  <si>
    <t>Účtovná strata za rok 2016 bola vysporiadaná takto:</t>
  </si>
  <si>
    <t>Účtovný zisk za rok 2016 bol rozdelený na neuhradenú stratu minulých rokov</t>
  </si>
  <si>
    <t xml:space="preserve">                                                                                        </t>
  </si>
  <si>
    <t>V roku 2014 bola zmena sadzby dane z príjmov oproti roku 2013 Pre rok 2016 platí 22%-ná sadzba dane z príjmov,</t>
  </si>
  <si>
    <t>O rozdelení výsledku hospodárenia za účtovné obdobie 2016 vo výške-480,00 EUR rozhodne valné zhromaždenie. Návrh konateľa valnému zhromaždeniu je takýto:</t>
  </si>
</sst>
</file>

<file path=xl/styles.xml><?xml version="1.0" encoding="utf-8"?>
<styleSheet xmlns="http://schemas.openxmlformats.org/spreadsheetml/2006/main">
  <fonts count="39">
    <font>
      <sz val="11"/>
      <color theme="1"/>
      <name val="Calibri"/>
      <family val="2"/>
      <charset val="238"/>
      <scheme val="minor"/>
    </font>
    <font>
      <sz val="8"/>
      <color indexed="8"/>
      <name val="Arial"/>
      <family val="2"/>
      <charset val="238"/>
    </font>
    <font>
      <sz val="8"/>
      <color indexed="10"/>
      <name val="Arial"/>
      <family val="2"/>
      <charset val="238"/>
    </font>
    <font>
      <sz val="8"/>
      <name val="Arial"/>
      <family val="2"/>
      <charset val="238"/>
    </font>
    <font>
      <b/>
      <sz val="10"/>
      <color indexed="8"/>
      <name val="Arial"/>
      <family val="2"/>
      <charset val="238"/>
    </font>
    <font>
      <b/>
      <sz val="12"/>
      <color indexed="8"/>
      <name val="Arial"/>
      <family val="2"/>
      <charset val="238"/>
    </font>
    <font>
      <vertAlign val="superscript"/>
      <sz val="8"/>
      <color indexed="10"/>
      <name val="Arial"/>
      <family val="2"/>
      <charset val="238"/>
    </font>
    <font>
      <sz val="8"/>
      <color indexed="8"/>
      <name val="Calibri"/>
      <family val="2"/>
      <charset val="238"/>
    </font>
    <font>
      <b/>
      <sz val="8"/>
      <color indexed="8"/>
      <name val="Arial"/>
      <family val="2"/>
      <charset val="238"/>
    </font>
    <font>
      <sz val="8"/>
      <color theme="1"/>
      <name val="Arial"/>
      <family val="2"/>
      <charset val="238"/>
    </font>
    <font>
      <sz val="10"/>
      <color theme="1"/>
      <name val="Arial"/>
      <family val="2"/>
      <charset val="238"/>
    </font>
    <font>
      <b/>
      <sz val="8"/>
      <color theme="1"/>
      <name val="Arial"/>
      <family val="2"/>
      <charset val="238"/>
    </font>
    <font>
      <b/>
      <sz val="10"/>
      <color theme="1"/>
      <name val="Arial"/>
      <family val="2"/>
      <charset val="238"/>
    </font>
    <font>
      <b/>
      <sz val="12"/>
      <color theme="1"/>
      <name val="Arial"/>
      <family val="2"/>
      <charset val="238"/>
    </font>
    <font>
      <i/>
      <sz val="8"/>
      <color theme="1"/>
      <name val="Arial"/>
      <family val="2"/>
      <charset val="238"/>
    </font>
    <font>
      <sz val="8"/>
      <color rgb="FFFF0000"/>
      <name val="Arial"/>
      <family val="2"/>
      <charset val="238"/>
    </font>
    <font>
      <b/>
      <i/>
      <sz val="8"/>
      <color theme="1"/>
      <name val="Arial"/>
      <family val="2"/>
      <charset val="238"/>
    </font>
    <font>
      <b/>
      <sz val="14"/>
      <color theme="1"/>
      <name val="Arial"/>
      <family val="2"/>
      <charset val="238"/>
    </font>
    <font>
      <b/>
      <sz val="8"/>
      <color rgb="FFFF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Arial"/>
      <family val="2"/>
      <charset val="238"/>
    </font>
    <font>
      <i/>
      <sz val="8"/>
      <color rgb="FFFF0000"/>
      <name val="Arial"/>
      <family val="2"/>
      <charset val="238"/>
    </font>
    <font>
      <i/>
      <u/>
      <sz val="8"/>
      <color rgb="FF002060"/>
      <name val="Arial"/>
      <family val="2"/>
      <charset val="238"/>
    </font>
    <font>
      <i/>
      <sz val="8"/>
      <color rgb="FF002060"/>
      <name val="Arial"/>
      <family val="2"/>
      <charset val="238"/>
    </font>
    <font>
      <u/>
      <sz val="8"/>
      <color theme="1"/>
      <name val="Arial"/>
      <family val="2"/>
      <charset val="238"/>
    </font>
    <font>
      <b/>
      <sz val="9"/>
      <color theme="1"/>
      <name val="Arial"/>
      <family val="2"/>
      <charset val="238"/>
    </font>
    <font>
      <sz val="11"/>
      <color theme="1"/>
      <name val="Arial"/>
      <family val="2"/>
      <charset val="238"/>
    </font>
    <font>
      <sz val="9"/>
      <color theme="1"/>
      <name val="Arial"/>
      <family val="2"/>
      <charset val="238"/>
    </font>
    <font>
      <b/>
      <sz val="11"/>
      <color indexed="8"/>
      <name val="Arial"/>
      <family val="2"/>
      <charset val="238"/>
    </font>
    <font>
      <b/>
      <sz val="9"/>
      <color indexed="8"/>
      <name val="Arial"/>
      <family val="2"/>
      <charset val="238"/>
    </font>
    <font>
      <sz val="9"/>
      <color theme="1"/>
      <name val="Calibri"/>
      <family val="2"/>
      <charset val="238"/>
      <scheme val="minor"/>
    </font>
    <font>
      <b/>
      <sz val="9"/>
      <color theme="1"/>
      <name val="Aroal"/>
      <charset val="238"/>
    </font>
    <font>
      <sz val="8"/>
      <color theme="0" tint="-0.499984740745262"/>
      <name val="Arial"/>
      <family val="2"/>
      <charset val="238"/>
    </font>
    <font>
      <b/>
      <sz val="8"/>
      <color theme="1" tint="0.34998626667073579"/>
      <name val="Arial"/>
      <family val="2"/>
      <charset val="238"/>
    </font>
    <font>
      <sz val="8"/>
      <color theme="1" tint="0.34998626667073579"/>
      <name val="Arial"/>
      <family val="2"/>
      <charset val="238"/>
    </font>
  </fonts>
  <fills count="4">
    <fill>
      <patternFill patternType="none"/>
    </fill>
    <fill>
      <patternFill patternType="gray125"/>
    </fill>
    <fill>
      <patternFill patternType="solid">
        <fgColor indexed="41"/>
        <bgColor indexed="64"/>
      </patternFill>
    </fill>
    <fill>
      <patternFill patternType="solid">
        <fgColor indexed="42"/>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hair">
        <color indexed="64"/>
      </top>
      <bottom style="medium">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s>
  <cellStyleXfs count="1">
    <xf numFmtId="0" fontId="0" fillId="0" borderId="0"/>
  </cellStyleXfs>
  <cellXfs count="584">
    <xf numFmtId="0" fontId="0" fillId="0" borderId="0" xfId="0"/>
    <xf numFmtId="0" fontId="9" fillId="0" borderId="0" xfId="0" applyFont="1"/>
    <xf numFmtId="0" fontId="10" fillId="0" borderId="0" xfId="0" applyFont="1"/>
    <xf numFmtId="0" fontId="9" fillId="0" borderId="0" xfId="0" applyFont="1" applyAlignment="1">
      <alignment horizontal="center"/>
    </xf>
    <xf numFmtId="0" fontId="9" fillId="0" borderId="0" xfId="0" applyFont="1" applyAlignment="1">
      <alignment horizontal="right"/>
    </xf>
    <xf numFmtId="0" fontId="11" fillId="0" borderId="0" xfId="0" applyFont="1"/>
    <xf numFmtId="0" fontId="9" fillId="0" borderId="0" xfId="0" applyFont="1" applyBorder="1"/>
    <xf numFmtId="0" fontId="9" fillId="0" borderId="0" xfId="0" applyFont="1" applyBorder="1" applyAlignment="1">
      <alignment horizontal="center"/>
    </xf>
    <xf numFmtId="0" fontId="9" fillId="0" borderId="0" xfId="0" applyFont="1" applyAlignment="1"/>
    <xf numFmtId="0" fontId="9" fillId="0" borderId="1"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Alignment="1">
      <alignment vertical="center"/>
    </xf>
    <xf numFmtId="0" fontId="9" fillId="0" borderId="0" xfId="0" applyFont="1" applyAlignment="1">
      <alignment horizontal="right" vertical="center"/>
    </xf>
    <xf numFmtId="0" fontId="11" fillId="0" borderId="0" xfId="0" applyFont="1" applyAlignment="1">
      <alignment vertical="center"/>
    </xf>
    <xf numFmtId="0" fontId="9" fillId="0" borderId="0" xfId="0" applyFont="1" applyBorder="1" applyAlignment="1">
      <alignment vertical="top" wrapText="1"/>
    </xf>
    <xf numFmtId="0" fontId="12" fillId="0" borderId="0" xfId="0" applyFont="1"/>
    <xf numFmtId="0" fontId="9" fillId="0" borderId="0" xfId="0" applyFont="1" applyAlignment="1">
      <alignment wrapText="1"/>
    </xf>
    <xf numFmtId="0" fontId="9" fillId="0" borderId="0" xfId="0" applyFont="1" applyAlignment="1">
      <alignment vertical="center" wrapText="1"/>
    </xf>
    <xf numFmtId="0" fontId="4" fillId="0" borderId="0" xfId="0" applyFont="1"/>
    <xf numFmtId="0" fontId="15" fillId="0" borderId="0" xfId="0" applyFont="1" applyAlignment="1">
      <alignment vertical="center" wrapText="1"/>
    </xf>
    <xf numFmtId="0" fontId="15" fillId="0" borderId="0" xfId="0" applyFont="1" applyAlignment="1">
      <alignment wrapText="1"/>
    </xf>
    <xf numFmtId="0" fontId="15" fillId="0" borderId="0" xfId="0" applyFont="1"/>
    <xf numFmtId="0" fontId="9" fillId="0" borderId="0" xfId="0" applyFont="1" applyAlignment="1">
      <alignment vertical="center"/>
    </xf>
    <xf numFmtId="0" fontId="19" fillId="0" borderId="0" xfId="0" applyFont="1"/>
    <xf numFmtId="0" fontId="20" fillId="2" borderId="23" xfId="0" applyFont="1" applyFill="1" applyBorder="1"/>
    <xf numFmtId="0" fontId="21" fillId="2" borderId="23" xfId="0" applyFont="1" applyFill="1" applyBorder="1"/>
    <xf numFmtId="49" fontId="20" fillId="2" borderId="23" xfId="0" applyNumberFormat="1" applyFont="1" applyFill="1" applyBorder="1"/>
    <xf numFmtId="3" fontId="20" fillId="2" borderId="23" xfId="0" applyNumberFormat="1" applyFont="1" applyFill="1" applyBorder="1"/>
    <xf numFmtId="0" fontId="0" fillId="2" borderId="23" xfId="0" applyFill="1" applyBorder="1"/>
    <xf numFmtId="0" fontId="19" fillId="2" borderId="23" xfId="0" applyFont="1" applyFill="1" applyBorder="1"/>
    <xf numFmtId="49" fontId="0" fillId="2" borderId="23" xfId="0" applyNumberFormat="1" applyFill="1" applyBorder="1"/>
    <xf numFmtId="3" fontId="0" fillId="2" borderId="23" xfId="0" applyNumberFormat="1" applyFill="1" applyBorder="1"/>
    <xf numFmtId="0" fontId="0" fillId="0" borderId="23" xfId="0" applyBorder="1"/>
    <xf numFmtId="0" fontId="19"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20" fillId="0" borderId="0" xfId="0" applyNumberFormat="1" applyFont="1"/>
    <xf numFmtId="4" fontId="0" fillId="0" borderId="0" xfId="0" applyNumberFormat="1"/>
    <xf numFmtId="2" fontId="0" fillId="0" borderId="0" xfId="0" applyNumberFormat="1"/>
    <xf numFmtId="0" fontId="0" fillId="2" borderId="0" xfId="0" applyFill="1"/>
    <xf numFmtId="4" fontId="0" fillId="2" borderId="0" xfId="0" applyNumberFormat="1" applyFill="1"/>
    <xf numFmtId="0" fontId="20" fillId="0" borderId="0" xfId="0" applyFont="1"/>
    <xf numFmtId="49" fontId="20" fillId="0" borderId="0" xfId="0" applyNumberFormat="1" applyFont="1"/>
    <xf numFmtId="0" fontId="20" fillId="0" borderId="5" xfId="0" applyFont="1" applyBorder="1"/>
    <xf numFmtId="0" fontId="0" fillId="0" borderId="5" xfId="0" applyBorder="1"/>
    <xf numFmtId="49" fontId="20" fillId="0" borderId="5" xfId="0" applyNumberFormat="1" applyFont="1" applyBorder="1"/>
    <xf numFmtId="4" fontId="0" fillId="0" borderId="5" xfId="0" applyNumberFormat="1" applyBorder="1"/>
    <xf numFmtId="3" fontId="20" fillId="0" borderId="23" xfId="0" applyNumberFormat="1" applyFont="1" applyBorder="1"/>
    <xf numFmtId="49" fontId="0" fillId="2" borderId="0" xfId="0" applyNumberFormat="1" applyFill="1"/>
    <xf numFmtId="49" fontId="22" fillId="2" borderId="0" xfId="0" applyNumberFormat="1" applyFont="1" applyFill="1"/>
    <xf numFmtId="3" fontId="22" fillId="2" borderId="23" xfId="0" applyNumberFormat="1" applyFont="1" applyFill="1" applyBorder="1"/>
    <xf numFmtId="3" fontId="23" fillId="0" borderId="23" xfId="0" applyNumberFormat="1" applyFont="1" applyBorder="1"/>
    <xf numFmtId="0" fontId="23" fillId="2" borderId="0" xfId="0" applyFont="1" applyFill="1"/>
    <xf numFmtId="3" fontId="23" fillId="2" borderId="23" xfId="0" applyNumberFormat="1" applyFont="1" applyFill="1" applyBorder="1"/>
    <xf numFmtId="0" fontId="22" fillId="2" borderId="0" xfId="0" applyFont="1" applyFill="1"/>
    <xf numFmtId="0" fontId="23" fillId="0" borderId="0" xfId="0" applyFont="1"/>
    <xf numFmtId="0" fontId="20" fillId="2" borderId="0" xfId="0" applyFont="1" applyFill="1"/>
    <xf numFmtId="0" fontId="23" fillId="3" borderId="0" xfId="0" applyFont="1" applyFill="1"/>
    <xf numFmtId="0" fontId="0" fillId="3" borderId="0" xfId="0" applyFill="1"/>
    <xf numFmtId="3" fontId="23" fillId="3" borderId="23" xfId="0" applyNumberFormat="1" applyFont="1" applyFill="1" applyBorder="1"/>
    <xf numFmtId="0" fontId="0" fillId="0" borderId="0" xfId="0" applyFill="1"/>
    <xf numFmtId="4" fontId="0" fillId="0" borderId="0" xfId="0" applyNumberFormat="1" applyFill="1"/>
    <xf numFmtId="0" fontId="8" fillId="0" borderId="0" xfId="0" applyFont="1" applyFill="1"/>
    <xf numFmtId="0" fontId="8" fillId="0" borderId="0" xfId="0" applyFont="1"/>
    <xf numFmtId="0" fontId="9" fillId="0" borderId="0" xfId="0" applyFont="1" applyBorder="1" applyAlignment="1"/>
    <xf numFmtId="0" fontId="13" fillId="0" borderId="0" xfId="0" applyFont="1" applyAlignment="1">
      <alignment vertical="center" wrapText="1"/>
    </xf>
    <xf numFmtId="0" fontId="9" fillId="0" borderId="0" xfId="0" applyFont="1" applyBorder="1" applyAlignment="1">
      <alignment vertical="center"/>
    </xf>
    <xf numFmtId="0" fontId="9" fillId="0" borderId="2" xfId="0" applyFont="1" applyBorder="1" applyAlignment="1">
      <alignment horizontal="center" vertical="center"/>
    </xf>
    <xf numFmtId="0" fontId="9" fillId="0" borderId="20" xfId="0" applyFont="1" applyBorder="1" applyAlignment="1">
      <alignment horizontal="center" vertical="center"/>
    </xf>
    <xf numFmtId="0" fontId="9" fillId="0" borderId="20" xfId="0" applyFont="1" applyBorder="1" applyAlignment="1">
      <alignment horizontal="center" vertical="center"/>
    </xf>
    <xf numFmtId="0" fontId="10" fillId="0" borderId="0" xfId="0" applyFont="1" applyAlignment="1"/>
    <xf numFmtId="0" fontId="17" fillId="0" borderId="0" xfId="0" applyFont="1" applyAlignment="1"/>
    <xf numFmtId="0" fontId="3" fillId="0" borderId="0" xfId="0" applyFont="1"/>
    <xf numFmtId="0" fontId="9" fillId="0" borderId="0" xfId="0" applyFont="1" applyAlignment="1">
      <alignment horizontal="center"/>
    </xf>
    <xf numFmtId="0" fontId="25" fillId="0" borderId="0" xfId="0" applyFont="1"/>
    <xf numFmtId="0" fontId="26" fillId="0" borderId="0" xfId="0" applyFont="1" applyAlignment="1">
      <alignment vertical="center"/>
    </xf>
    <xf numFmtId="0" fontId="26" fillId="0" borderId="0" xfId="0" applyFont="1"/>
    <xf numFmtId="0" fontId="27" fillId="0" borderId="0" xfId="0" applyFont="1"/>
    <xf numFmtId="3" fontId="9" fillId="0" borderId="0" xfId="0" applyNumberFormat="1" applyFont="1" applyBorder="1" applyAlignment="1"/>
    <xf numFmtId="0" fontId="26" fillId="0" borderId="0" xfId="0" applyFont="1" applyBorder="1"/>
    <xf numFmtId="0" fontId="26" fillId="0" borderId="0" xfId="0" applyFont="1" applyBorder="1" applyAlignment="1">
      <alignment horizontal="left" vertical="center"/>
    </xf>
    <xf numFmtId="0" fontId="26"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0" xfId="0" applyFont="1" applyAlignment="1">
      <alignment horizontal="left"/>
    </xf>
    <xf numFmtId="0" fontId="24" fillId="0" borderId="0" xfId="0" applyFont="1"/>
    <xf numFmtId="0" fontId="30" fillId="0" borderId="0" xfId="0" applyFont="1"/>
    <xf numFmtId="0" fontId="29" fillId="0" borderId="0" xfId="0" applyFont="1"/>
    <xf numFmtId="0" fontId="31" fillId="0" borderId="0" xfId="0" applyFont="1"/>
    <xf numFmtId="0" fontId="32" fillId="0" borderId="0" xfId="0" applyFont="1"/>
    <xf numFmtId="0" fontId="33" fillId="0" borderId="0" xfId="0" applyFont="1"/>
    <xf numFmtId="0" fontId="9" fillId="0" borderId="5" xfId="0" applyFont="1" applyBorder="1"/>
    <xf numFmtId="0" fontId="34" fillId="0" borderId="0" xfId="0" applyFont="1"/>
    <xf numFmtId="0" fontId="32" fillId="0" borderId="0" xfId="0" applyFont="1" applyBorder="1"/>
    <xf numFmtId="0" fontId="30" fillId="0" borderId="0" xfId="0" applyFont="1" applyBorder="1"/>
    <xf numFmtId="0" fontId="24" fillId="0" borderId="0" xfId="0" applyFont="1" applyBorder="1"/>
    <xf numFmtId="0" fontId="33" fillId="0" borderId="0" xfId="0" applyFont="1" applyBorder="1"/>
    <xf numFmtId="0" fontId="31" fillId="0" borderId="0" xfId="0" applyFont="1" applyBorder="1"/>
    <xf numFmtId="0" fontId="29" fillId="0" borderId="0" xfId="0" applyFont="1" applyAlignment="1">
      <alignment horizontal="left"/>
    </xf>
    <xf numFmtId="0" fontId="28" fillId="0" borderId="0" xfId="0" applyFont="1"/>
    <xf numFmtId="0" fontId="9" fillId="0" borderId="0" xfId="0" applyFont="1" applyAlignment="1">
      <alignment horizontal="left"/>
    </xf>
    <xf numFmtId="0" fontId="26" fillId="0" borderId="0" xfId="0" applyFont="1" applyAlignment="1">
      <alignment horizontal="left"/>
    </xf>
    <xf numFmtId="0" fontId="11" fillId="0" borderId="0" xfId="0" applyFont="1" applyAlignment="1"/>
    <xf numFmtId="0" fontId="11" fillId="0" borderId="0" xfId="0" applyFont="1" applyAlignment="1">
      <alignment vertical="center" wrapText="1"/>
    </xf>
    <xf numFmtId="0" fontId="9" fillId="0" borderId="0" xfId="0" applyFont="1" applyAlignment="1">
      <alignment horizontal="left"/>
    </xf>
    <xf numFmtId="0" fontId="9" fillId="0" borderId="0" xfId="0" applyFont="1" applyBorder="1" applyAlignment="1">
      <alignment vertical="center"/>
    </xf>
    <xf numFmtId="0" fontId="26" fillId="0" borderId="0" xfId="0" applyFont="1" applyAlignment="1">
      <alignment horizontal="left"/>
    </xf>
    <xf numFmtId="0" fontId="18" fillId="0" borderId="0" xfId="0" applyFont="1" applyAlignment="1">
      <alignment vertical="center"/>
    </xf>
    <xf numFmtId="0" fontId="15" fillId="0" borderId="0" xfId="0"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xf>
    <xf numFmtId="0" fontId="9" fillId="0" borderId="0" xfId="0" applyFont="1" applyBorder="1" applyAlignment="1">
      <alignment horizontal="left"/>
    </xf>
    <xf numFmtId="0" fontId="15" fillId="0" borderId="0" xfId="0" applyFont="1" applyAlignment="1">
      <alignment horizontal="left" vertical="center"/>
    </xf>
    <xf numFmtId="0" fontId="26" fillId="0" borderId="0" xfId="0" applyFont="1" applyAlignment="1">
      <alignment horizontal="left"/>
    </xf>
    <xf numFmtId="0" fontId="11" fillId="0" borderId="0" xfId="0" applyFont="1" applyAlignment="1">
      <alignment horizontal="left" vertical="center" wrapText="1"/>
    </xf>
    <xf numFmtId="3" fontId="9" fillId="0" borderId="0" xfId="0" applyNumberFormat="1" applyFont="1" applyBorder="1" applyAlignment="1">
      <alignment vertical="center" wrapText="1"/>
    </xf>
    <xf numFmtId="0" fontId="36" fillId="0" borderId="0" xfId="0" applyFont="1"/>
    <xf numFmtId="0" fontId="36" fillId="0" borderId="90" xfId="0" applyFont="1" applyBorder="1"/>
    <xf numFmtId="0" fontId="38" fillId="0" borderId="0" xfId="0" applyFont="1"/>
    <xf numFmtId="0" fontId="9" fillId="0" borderId="0" xfId="0" applyFont="1" applyAlignment="1">
      <alignment horizontal="left"/>
    </xf>
    <xf numFmtId="0" fontId="9" fillId="0" borderId="0" xfId="0" applyFont="1" applyAlignment="1">
      <alignment horizontal="left" wrapText="1"/>
    </xf>
    <xf numFmtId="0" fontId="24" fillId="0" borderId="0" xfId="0" applyFont="1" applyAlignment="1">
      <alignment horizontal="left"/>
    </xf>
    <xf numFmtId="0" fontId="9" fillId="0" borderId="0" xfId="0" applyFont="1" applyAlignment="1">
      <alignment horizontal="left" vertical="center" wrapText="1"/>
    </xf>
    <xf numFmtId="0" fontId="9" fillId="0" borderId="0" xfId="0" applyFont="1" applyBorder="1" applyAlignment="1">
      <alignment horizontal="left"/>
    </xf>
    <xf numFmtId="3" fontId="9" fillId="0" borderId="0" xfId="0" applyNumberFormat="1" applyFont="1" applyBorder="1" applyAlignment="1">
      <alignment horizontal="right"/>
    </xf>
    <xf numFmtId="0" fontId="29" fillId="0" borderId="0" xfId="0" applyFont="1" applyAlignment="1">
      <alignment horizontal="left" wrapText="1"/>
    </xf>
    <xf numFmtId="0" fontId="15" fillId="0" borderId="0" xfId="0" applyFont="1" applyBorder="1" applyAlignment="1">
      <alignment horizontal="left"/>
    </xf>
    <xf numFmtId="0" fontId="15" fillId="0" borderId="0" xfId="0" applyFont="1" applyBorder="1" applyAlignment="1">
      <alignment horizontal="left"/>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10" fillId="0" borderId="0" xfId="0" applyFont="1" applyAlignment="1">
      <alignment horizontal="center"/>
    </xf>
    <xf numFmtId="0" fontId="17" fillId="0" borderId="0" xfId="0" applyFont="1" applyAlignment="1">
      <alignment horizontal="center"/>
    </xf>
    <xf numFmtId="0" fontId="9" fillId="0" borderId="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0" xfId="0" applyFont="1" applyAlignment="1">
      <alignment horizontal="right"/>
    </xf>
    <xf numFmtId="14" fontId="12" fillId="0" borderId="0" xfId="0" applyNumberFormat="1" applyFont="1" applyAlignment="1">
      <alignment horizontal="left"/>
    </xf>
    <xf numFmtId="0" fontId="12" fillId="0" borderId="0" xfId="0" applyFont="1" applyAlignment="1">
      <alignment horizontal="left"/>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2" xfId="0" applyFont="1" applyBorder="1" applyAlignment="1">
      <alignment horizontal="left" vertical="top" wrapText="1"/>
    </xf>
    <xf numFmtId="0" fontId="9" fillId="0" borderId="0" xfId="0" applyFont="1" applyBorder="1" applyAlignment="1">
      <alignment horizontal="left" vertical="top" wrapText="1"/>
    </xf>
    <xf numFmtId="0" fontId="9" fillId="0" borderId="3" xfId="0" applyFont="1" applyBorder="1" applyAlignment="1">
      <alignment horizontal="left" vertical="top" wrapText="1"/>
    </xf>
    <xf numFmtId="14" fontId="9" fillId="0" borderId="2" xfId="0" applyNumberFormat="1" applyFont="1" applyBorder="1" applyAlignment="1">
      <alignment horizontal="center" vertical="center" wrapText="1"/>
    </xf>
    <xf numFmtId="0" fontId="9" fillId="0" borderId="2" xfId="0" applyFont="1" applyBorder="1" applyAlignment="1">
      <alignment horizontal="center" vertical="top" wrapText="1"/>
    </xf>
    <xf numFmtId="0" fontId="9" fillId="0" borderId="0" xfId="0" applyFont="1" applyBorder="1" applyAlignment="1">
      <alignment horizontal="center" vertical="top" wrapTex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24" fillId="0" borderId="0" xfId="0" applyFont="1" applyAlignment="1">
      <alignment horizontal="left"/>
    </xf>
    <xf numFmtId="0" fontId="15" fillId="0" borderId="0" xfId="0" applyFont="1" applyAlignment="1">
      <alignment horizontal="left" vertical="center" wrapText="1"/>
    </xf>
    <xf numFmtId="0" fontId="3" fillId="0" borderId="0" xfId="0" applyFont="1" applyAlignment="1">
      <alignment horizontal="left"/>
    </xf>
    <xf numFmtId="0" fontId="9" fillId="0" borderId="0" xfId="0" applyFont="1" applyAlignment="1">
      <alignment horizontal="left"/>
    </xf>
    <xf numFmtId="0" fontId="3" fillId="0" borderId="0" xfId="0" applyFont="1" applyAlignment="1">
      <alignment horizontal="left" wrapText="1"/>
    </xf>
    <xf numFmtId="0" fontId="15" fillId="0" borderId="0" xfId="0" applyFont="1" applyAlignment="1">
      <alignment horizontal="left" wrapText="1"/>
    </xf>
    <xf numFmtId="0" fontId="9" fillId="0" borderId="8" xfId="0" applyFont="1" applyBorder="1" applyAlignment="1">
      <alignment horizontal="left" vertical="center" wrapText="1"/>
    </xf>
    <xf numFmtId="3" fontId="9" fillId="0" borderId="8" xfId="0" applyNumberFormat="1" applyFont="1" applyBorder="1" applyAlignment="1"/>
    <xf numFmtId="0" fontId="9" fillId="0" borderId="9" xfId="0" applyFont="1" applyBorder="1" applyAlignment="1">
      <alignment horizontal="left" vertical="center" wrapText="1"/>
    </xf>
    <xf numFmtId="3" fontId="9" fillId="0" borderId="9" xfId="0" applyNumberFormat="1" applyFont="1" applyBorder="1" applyAlignment="1"/>
    <xf numFmtId="0" fontId="9" fillId="0" borderId="1" xfId="0" applyFont="1" applyBorder="1" applyAlignment="1">
      <alignment horizontal="left"/>
    </xf>
    <xf numFmtId="3" fontId="9" fillId="0" borderId="1" xfId="0" applyNumberFormat="1" applyFont="1" applyBorder="1" applyAlignment="1">
      <alignment horizontal="right"/>
    </xf>
    <xf numFmtId="3" fontId="9" fillId="0" borderId="8" xfId="0" applyNumberFormat="1" applyFont="1" applyBorder="1" applyAlignment="1">
      <alignment horizontal="right"/>
    </xf>
    <xf numFmtId="0" fontId="11" fillId="0" borderId="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9" fillId="0" borderId="12" xfId="0" applyFont="1" applyBorder="1" applyAlignment="1">
      <alignment horizontal="center" vertical="center"/>
    </xf>
    <xf numFmtId="3" fontId="9" fillId="0" borderId="12" xfId="0" applyNumberFormat="1" applyFont="1" applyBorder="1" applyAlignment="1">
      <alignment horizontal="center" vertical="center"/>
    </xf>
    <xf numFmtId="0" fontId="9" fillId="0" borderId="7" xfId="0" applyFont="1" applyBorder="1" applyAlignment="1">
      <alignment horizontal="left"/>
    </xf>
    <xf numFmtId="3" fontId="9" fillId="0" borderId="7" xfId="0" applyNumberFormat="1" applyFont="1" applyBorder="1" applyAlignment="1">
      <alignment horizontal="right"/>
    </xf>
    <xf numFmtId="3" fontId="9" fillId="0" borderId="20" xfId="0" applyNumberFormat="1" applyFont="1" applyBorder="1" applyAlignment="1">
      <alignment horizontal="right"/>
    </xf>
    <xf numFmtId="3" fontId="9" fillId="0" borderId="21" xfId="0" applyNumberFormat="1" applyFont="1" applyBorder="1" applyAlignment="1">
      <alignment horizontal="right"/>
    </xf>
    <xf numFmtId="3" fontId="9" fillId="0" borderId="22" xfId="0" applyNumberFormat="1" applyFont="1" applyBorder="1" applyAlignment="1">
      <alignment horizontal="right"/>
    </xf>
    <xf numFmtId="3" fontId="9" fillId="0" borderId="38" xfId="0" applyNumberFormat="1" applyFont="1" applyBorder="1" applyAlignment="1"/>
    <xf numFmtId="3" fontId="9" fillId="0" borderId="39" xfId="0" applyNumberFormat="1" applyFont="1" applyBorder="1" applyAlignment="1"/>
    <xf numFmtId="3" fontId="9" fillId="0" borderId="40" xfId="0" applyNumberFormat="1" applyFont="1" applyBorder="1" applyAlignment="1"/>
    <xf numFmtId="3" fontId="9" fillId="0" borderId="31" xfId="0" applyNumberFormat="1" applyFont="1" applyBorder="1" applyAlignment="1"/>
    <xf numFmtId="3" fontId="9" fillId="0" borderId="34" xfId="0" applyNumberFormat="1" applyFont="1" applyBorder="1" applyAlignment="1"/>
    <xf numFmtId="3" fontId="9" fillId="0" borderId="32" xfId="0" applyNumberFormat="1" applyFont="1" applyBorder="1" applyAlignment="1"/>
    <xf numFmtId="3" fontId="9" fillId="0" borderId="4" xfId="0" applyNumberFormat="1" applyFont="1" applyBorder="1" applyAlignment="1"/>
    <xf numFmtId="3" fontId="9" fillId="0" borderId="5" xfId="0" applyNumberFormat="1" applyFont="1" applyBorder="1" applyAlignment="1"/>
    <xf numFmtId="3" fontId="9" fillId="0" borderId="6" xfId="0" applyNumberFormat="1" applyFont="1" applyBorder="1" applyAlignment="1"/>
    <xf numFmtId="3" fontId="9" fillId="0" borderId="38" xfId="0" applyNumberFormat="1" applyFont="1" applyBorder="1" applyAlignment="1">
      <alignment horizontal="right"/>
    </xf>
    <xf numFmtId="3" fontId="9" fillId="0" borderId="39" xfId="0" applyNumberFormat="1" applyFont="1" applyBorder="1" applyAlignment="1">
      <alignment horizontal="right"/>
    </xf>
    <xf numFmtId="3" fontId="9" fillId="0" borderId="40" xfId="0" applyNumberFormat="1" applyFont="1" applyBorder="1" applyAlignment="1">
      <alignment horizontal="right"/>
    </xf>
    <xf numFmtId="3" fontId="9" fillId="0" borderId="2" xfId="0" applyNumberFormat="1" applyFont="1" applyBorder="1" applyAlignment="1">
      <alignment horizontal="right"/>
    </xf>
    <xf numFmtId="3" fontId="9" fillId="0" borderId="0" xfId="0" applyNumberFormat="1" applyFont="1" applyBorder="1" applyAlignment="1">
      <alignment horizontal="right"/>
    </xf>
    <xf numFmtId="3" fontId="9" fillId="0" borderId="3" xfId="0" applyNumberFormat="1" applyFont="1" applyBorder="1" applyAlignment="1">
      <alignment horizontal="right"/>
    </xf>
    <xf numFmtId="3" fontId="9" fillId="0" borderId="31" xfId="0" applyNumberFormat="1" applyFont="1" applyBorder="1" applyAlignment="1">
      <alignment horizontal="right"/>
    </xf>
    <xf numFmtId="3" fontId="9" fillId="0" borderId="34" xfId="0" applyNumberFormat="1" applyFont="1" applyBorder="1" applyAlignment="1">
      <alignment horizontal="right"/>
    </xf>
    <xf numFmtId="3" fontId="9" fillId="0" borderId="32" xfId="0" applyNumberFormat="1" applyFont="1" applyBorder="1" applyAlignment="1">
      <alignment horizontal="right"/>
    </xf>
    <xf numFmtId="3" fontId="9" fillId="0" borderId="26" xfId="0" applyNumberFormat="1" applyFont="1" applyBorder="1" applyAlignment="1">
      <alignment horizontal="right"/>
    </xf>
    <xf numFmtId="3" fontId="9" fillId="0" borderId="16" xfId="0" applyNumberFormat="1" applyFont="1" applyBorder="1" applyAlignment="1">
      <alignment horizontal="right"/>
    </xf>
    <xf numFmtId="3" fontId="9" fillId="0" borderId="27" xfId="0" applyNumberFormat="1" applyFont="1" applyBorder="1" applyAlignment="1">
      <alignment horizontal="right"/>
    </xf>
    <xf numFmtId="3" fontId="9" fillId="0" borderId="24" xfId="0" applyNumberFormat="1" applyFont="1" applyBorder="1" applyAlignment="1">
      <alignment horizontal="right"/>
    </xf>
    <xf numFmtId="3" fontId="9" fillId="0" borderId="30" xfId="0" applyNumberFormat="1" applyFont="1" applyBorder="1" applyAlignment="1">
      <alignment horizontal="right"/>
    </xf>
    <xf numFmtId="3" fontId="9" fillId="0" borderId="25" xfId="0" applyNumberFormat="1" applyFont="1" applyBorder="1" applyAlignment="1">
      <alignment horizontal="right"/>
    </xf>
    <xf numFmtId="0" fontId="9" fillId="0" borderId="8" xfId="0" applyFont="1" applyBorder="1" applyAlignment="1">
      <alignment horizontal="center" vertical="center" wrapText="1"/>
    </xf>
    <xf numFmtId="0" fontId="15" fillId="0" borderId="0" xfId="0" applyFont="1" applyAlignment="1">
      <alignment horizontal="left"/>
    </xf>
    <xf numFmtId="0" fontId="24" fillId="0" borderId="0" xfId="0" applyFont="1" applyAlignment="1">
      <alignment horizontal="center" vertical="center"/>
    </xf>
    <xf numFmtId="0" fontId="9" fillId="0" borderId="7" xfId="0" applyFont="1" applyBorder="1" applyAlignment="1">
      <alignment horizontal="left" vertical="center" wrapText="1"/>
    </xf>
    <xf numFmtId="0" fontId="9" fillId="0" borderId="7" xfId="0" applyFont="1" applyBorder="1" applyAlignment="1">
      <alignment horizontal="center" vertical="center" wrapText="1"/>
    </xf>
    <xf numFmtId="0" fontId="24" fillId="0" borderId="0" xfId="0" applyFont="1" applyAlignment="1">
      <alignment horizontal="left" wrapText="1"/>
    </xf>
    <xf numFmtId="0" fontId="9" fillId="0" borderId="9" xfId="0" applyFont="1" applyBorder="1" applyAlignment="1">
      <alignment horizontal="center" vertical="center" wrapText="1"/>
    </xf>
    <xf numFmtId="0" fontId="9" fillId="0" borderId="9" xfId="0" applyFont="1" applyBorder="1" applyAlignment="1">
      <alignment horizontal="left"/>
    </xf>
    <xf numFmtId="0" fontId="11" fillId="0" borderId="1" xfId="0" applyFont="1" applyBorder="1" applyAlignment="1">
      <alignment horizontal="left"/>
    </xf>
    <xf numFmtId="0" fontId="9" fillId="0" borderId="37" xfId="0" applyFont="1" applyBorder="1" applyAlignment="1">
      <alignment horizontal="left"/>
    </xf>
    <xf numFmtId="3" fontId="9" fillId="0" borderId="9" xfId="0" applyNumberFormat="1" applyFont="1" applyBorder="1" applyAlignment="1">
      <alignment horizontal="right" vertical="center" wrapText="1"/>
    </xf>
    <xf numFmtId="3" fontId="11" fillId="0" borderId="1" xfId="0" applyNumberFormat="1" applyFont="1" applyBorder="1" applyAlignment="1">
      <alignment horizontal="right" vertical="center" wrapText="1"/>
    </xf>
    <xf numFmtId="3" fontId="9" fillId="0" borderId="37" xfId="0" applyNumberFormat="1" applyFont="1" applyBorder="1" applyAlignment="1">
      <alignment horizontal="right" vertical="center" wrapText="1"/>
    </xf>
    <xf numFmtId="3" fontId="9" fillId="0" borderId="7" xfId="0" applyNumberFormat="1" applyFont="1" applyBorder="1" applyAlignment="1">
      <alignment horizontal="right" vertical="center" wrapText="1"/>
    </xf>
    <xf numFmtId="0" fontId="11" fillId="0" borderId="7" xfId="0" applyFont="1" applyBorder="1" applyAlignment="1">
      <alignment horizontal="left"/>
    </xf>
    <xf numFmtId="3" fontId="11" fillId="0" borderId="7" xfId="0" applyNumberFormat="1" applyFont="1" applyBorder="1" applyAlignment="1">
      <alignment horizontal="right" vertical="center" wrapText="1"/>
    </xf>
    <xf numFmtId="0" fontId="9" fillId="0" borderId="8" xfId="0" applyFont="1" applyBorder="1" applyAlignment="1">
      <alignment horizontal="left"/>
    </xf>
    <xf numFmtId="0" fontId="9" fillId="0" borderId="8" xfId="0" applyFont="1" applyBorder="1" applyAlignment="1">
      <alignment horizontal="left" vertical="center"/>
    </xf>
    <xf numFmtId="0" fontId="9" fillId="0" borderId="10" xfId="0" applyFont="1" applyBorder="1" applyAlignment="1">
      <alignment horizontal="left"/>
    </xf>
    <xf numFmtId="3" fontId="9" fillId="0" borderId="8" xfId="0" applyNumberFormat="1" applyFont="1" applyBorder="1" applyAlignment="1">
      <alignment horizontal="right" vertical="center" wrapText="1"/>
    </xf>
    <xf numFmtId="3" fontId="9" fillId="0" borderId="10" xfId="0" applyNumberFormat="1" applyFont="1" applyBorder="1" applyAlignment="1">
      <alignment horizontal="right" vertical="center" wrapText="1"/>
    </xf>
    <xf numFmtId="0" fontId="24" fillId="0" borderId="0" xfId="0" applyFont="1" applyAlignment="1">
      <alignment horizontal="left" vertical="center" wrapText="1"/>
    </xf>
    <xf numFmtId="0" fontId="9" fillId="0" borderId="0" xfId="0" applyFont="1" applyAlignment="1">
      <alignment horizontal="left" vertical="center" wrapText="1"/>
    </xf>
    <xf numFmtId="0" fontId="27" fillId="0" borderId="0" xfId="0" applyFont="1" applyAlignment="1">
      <alignment horizontal="left" vertical="center" wrapText="1"/>
    </xf>
    <xf numFmtId="0" fontId="11" fillId="0" borderId="7" xfId="0" applyFont="1" applyBorder="1" applyAlignment="1">
      <alignment horizontal="left" vertical="center" wrapText="1"/>
    </xf>
    <xf numFmtId="3" fontId="9" fillId="0" borderId="9" xfId="0" applyNumberFormat="1" applyFont="1" applyBorder="1" applyAlignment="1">
      <alignment horizontal="right"/>
    </xf>
    <xf numFmtId="0" fontId="5" fillId="0" borderId="0" xfId="0" applyFont="1" applyAlignment="1">
      <alignment horizontal="center" vertical="center"/>
    </xf>
    <xf numFmtId="0" fontId="9" fillId="0" borderId="0" xfId="0" applyFont="1" applyAlignment="1">
      <alignment horizontal="left" vertical="top"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38" xfId="0" applyFont="1" applyBorder="1" applyAlignment="1">
      <alignment horizontal="left" wrapText="1"/>
    </xf>
    <xf numFmtId="0" fontId="9" fillId="0" borderId="39" xfId="0" applyFont="1" applyBorder="1" applyAlignment="1">
      <alignment horizontal="left" wrapText="1"/>
    </xf>
    <xf numFmtId="0" fontId="9" fillId="0" borderId="40" xfId="0" applyFont="1" applyBorder="1" applyAlignment="1">
      <alignment horizontal="left" wrapText="1"/>
    </xf>
    <xf numFmtId="0" fontId="9" fillId="0" borderId="31" xfId="0" applyFont="1" applyBorder="1" applyAlignment="1">
      <alignment horizontal="left" wrapText="1"/>
    </xf>
    <xf numFmtId="0" fontId="9" fillId="0" borderId="34" xfId="0" applyFont="1" applyBorder="1" applyAlignment="1">
      <alignment horizontal="left" wrapText="1"/>
    </xf>
    <xf numFmtId="0" fontId="9" fillId="0" borderId="32" xfId="0" applyFont="1" applyBorder="1" applyAlignment="1">
      <alignment horizontal="left" wrapText="1"/>
    </xf>
    <xf numFmtId="0" fontId="29" fillId="0" borderId="0" xfId="0" applyFont="1" applyAlignment="1">
      <alignment horizontal="left"/>
    </xf>
    <xf numFmtId="0" fontId="9" fillId="0" borderId="0" xfId="0" applyFont="1" applyBorder="1" applyAlignment="1">
      <alignment horizontal="left"/>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5" fillId="0" borderId="0" xfId="0" applyFont="1" applyAlignment="1">
      <alignment horizontal="left" vertical="center"/>
    </xf>
    <xf numFmtId="0" fontId="9" fillId="0" borderId="0" xfId="0" applyFont="1" applyAlignment="1">
      <alignment horizontal="left"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9" fontId="9" fillId="0" borderId="8" xfId="0" applyNumberFormat="1" applyFont="1" applyBorder="1" applyAlignment="1">
      <alignment horizontal="right"/>
    </xf>
    <xf numFmtId="9" fontId="9" fillId="0" borderId="78" xfId="0" applyNumberFormat="1" applyFont="1" applyBorder="1" applyAlignment="1">
      <alignment horizontal="right"/>
    </xf>
    <xf numFmtId="3" fontId="9" fillId="0" borderId="83" xfId="0" applyNumberFormat="1" applyFont="1" applyBorder="1" applyAlignment="1">
      <alignment horizontal="center" vertical="center"/>
    </xf>
    <xf numFmtId="3" fontId="9" fillId="0" borderId="84" xfId="0" applyNumberFormat="1" applyFont="1" applyBorder="1" applyAlignment="1">
      <alignment horizontal="center" vertical="center"/>
    </xf>
    <xf numFmtId="3" fontId="9" fillId="0" borderId="84" xfId="0" applyNumberFormat="1" applyFont="1" applyBorder="1" applyAlignment="1">
      <alignment horizontal="right"/>
    </xf>
    <xf numFmtId="9" fontId="9" fillId="0" borderId="84" xfId="0" applyNumberFormat="1" applyFont="1" applyBorder="1" applyAlignment="1">
      <alignment horizontal="right"/>
    </xf>
    <xf numFmtId="9" fontId="9" fillId="0" borderId="85" xfId="0" applyNumberFormat="1" applyFont="1" applyBorder="1" applyAlignment="1">
      <alignment horizontal="right"/>
    </xf>
    <xf numFmtId="3" fontId="9" fillId="0" borderId="89" xfId="0" applyNumberFormat="1" applyFont="1" applyBorder="1" applyAlignment="1">
      <alignment horizontal="center" vertical="center"/>
    </xf>
    <xf numFmtId="3" fontId="9" fillId="0" borderId="77" xfId="0" applyNumberFormat="1" applyFont="1" applyBorder="1" applyAlignment="1">
      <alignment horizontal="right"/>
    </xf>
    <xf numFmtId="3" fontId="9" fillId="0" borderId="75" xfId="0" applyNumberFormat="1" applyFont="1" applyBorder="1" applyAlignment="1">
      <alignment horizontal="center" vertical="center"/>
    </xf>
    <xf numFmtId="3" fontId="9" fillId="0" borderId="7" xfId="0" applyNumberFormat="1" applyFont="1" applyBorder="1" applyAlignment="1">
      <alignment horizontal="center" vertical="center"/>
    </xf>
    <xf numFmtId="9" fontId="9" fillId="0" borderId="7" xfId="0" applyNumberFormat="1" applyFont="1" applyBorder="1" applyAlignment="1">
      <alignment horizontal="right"/>
    </xf>
    <xf numFmtId="9" fontId="9" fillId="0" borderId="76" xfId="0" applyNumberFormat="1" applyFont="1" applyBorder="1" applyAlignment="1">
      <alignment horizontal="right"/>
    </xf>
    <xf numFmtId="3" fontId="9" fillId="0" borderId="25" xfId="0" applyNumberFormat="1" applyFont="1" applyBorder="1" applyAlignment="1">
      <alignment horizontal="center" vertical="center"/>
    </xf>
    <xf numFmtId="0" fontId="9" fillId="0" borderId="75" xfId="0" applyFont="1" applyBorder="1" applyAlignment="1">
      <alignment horizontal="left"/>
    </xf>
    <xf numFmtId="0" fontId="9" fillId="0" borderId="24" xfId="0" applyFont="1" applyBorder="1" applyAlignment="1">
      <alignment horizontal="left"/>
    </xf>
    <xf numFmtId="0" fontId="9" fillId="0" borderId="77" xfId="0" applyFont="1" applyBorder="1" applyAlignment="1">
      <alignment horizontal="left"/>
    </xf>
    <xf numFmtId="0" fontId="9" fillId="0" borderId="26" xfId="0" applyFont="1" applyBorder="1" applyAlignment="1">
      <alignment horizontal="left"/>
    </xf>
    <xf numFmtId="0" fontId="9" fillId="0" borderId="83" xfId="0" applyFont="1" applyBorder="1" applyAlignment="1">
      <alignment horizontal="left"/>
    </xf>
    <xf numFmtId="0" fontId="9" fillId="0" borderId="84" xfId="0" applyFont="1" applyBorder="1" applyAlignment="1">
      <alignment horizontal="left"/>
    </xf>
    <xf numFmtId="0" fontId="9" fillId="0" borderId="87" xfId="0" applyFont="1" applyBorder="1" applyAlignment="1">
      <alignment horizontal="left"/>
    </xf>
    <xf numFmtId="3" fontId="9" fillId="0" borderId="77" xfId="0" applyNumberFormat="1" applyFont="1" applyBorder="1" applyAlignment="1">
      <alignment horizontal="center" vertical="center"/>
    </xf>
    <xf numFmtId="3" fontId="9" fillId="0" borderId="8" xfId="0" applyNumberFormat="1" applyFont="1" applyBorder="1" applyAlignment="1">
      <alignment horizontal="center" vertical="center"/>
    </xf>
    <xf numFmtId="3" fontId="9" fillId="0" borderId="27" xfId="0" applyNumberFormat="1" applyFont="1" applyBorder="1" applyAlignment="1">
      <alignment horizontal="center" vertical="center"/>
    </xf>
    <xf numFmtId="9" fontId="9" fillId="0" borderId="9" xfId="0" applyNumberFormat="1" applyFont="1" applyBorder="1" applyAlignment="1">
      <alignment horizontal="right"/>
    </xf>
    <xf numFmtId="9" fontId="9" fillId="0" borderId="82" xfId="0" applyNumberFormat="1" applyFont="1" applyBorder="1" applyAlignment="1">
      <alignment horizontal="right"/>
    </xf>
    <xf numFmtId="3" fontId="14" fillId="0" borderId="69" xfId="0" applyNumberFormat="1" applyFont="1" applyBorder="1" applyAlignment="1">
      <alignment horizontal="right"/>
    </xf>
    <xf numFmtId="3" fontId="14" fillId="0" borderId="1" xfId="0" applyNumberFormat="1" applyFont="1" applyBorder="1" applyAlignment="1">
      <alignment horizontal="right"/>
    </xf>
    <xf numFmtId="9" fontId="14" fillId="0" borderId="1" xfId="0" applyNumberFormat="1" applyFont="1" applyBorder="1" applyAlignment="1">
      <alignment horizontal="right"/>
    </xf>
    <xf numFmtId="9" fontId="14" fillId="0" borderId="70" xfId="0" applyNumberFormat="1" applyFont="1" applyBorder="1" applyAlignment="1">
      <alignment horizontal="right"/>
    </xf>
    <xf numFmtId="3" fontId="9" fillId="0" borderId="10" xfId="0" applyNumberFormat="1" applyFont="1" applyBorder="1" applyAlignment="1">
      <alignment horizontal="right"/>
    </xf>
    <xf numFmtId="9" fontId="9" fillId="0" borderId="10" xfId="0" applyNumberFormat="1" applyFont="1" applyBorder="1" applyAlignment="1">
      <alignment horizontal="right"/>
    </xf>
    <xf numFmtId="9" fontId="9" fillId="0" borderId="80" xfId="0" applyNumberFormat="1" applyFont="1" applyBorder="1" applyAlignment="1">
      <alignment horizontal="right"/>
    </xf>
    <xf numFmtId="3" fontId="9" fillId="0" borderId="75" xfId="0" applyNumberFormat="1" applyFont="1" applyBorder="1" applyAlignment="1">
      <alignment horizontal="right"/>
    </xf>
    <xf numFmtId="0" fontId="9" fillId="0" borderId="79" xfId="0" applyFont="1" applyBorder="1" applyAlignment="1">
      <alignment horizontal="left"/>
    </xf>
    <xf numFmtId="0" fontId="9" fillId="0" borderId="38" xfId="0" applyFont="1" applyBorder="1" applyAlignment="1">
      <alignment horizontal="left"/>
    </xf>
    <xf numFmtId="0" fontId="9" fillId="0" borderId="77" xfId="0" applyFont="1" applyBorder="1" applyAlignment="1">
      <alignment horizontal="left" vertical="center" wrapText="1"/>
    </xf>
    <xf numFmtId="0" fontId="0" fillId="0" borderId="8" xfId="0" applyBorder="1" applyAlignment="1">
      <alignment vertical="center" wrapText="1"/>
    </xf>
    <xf numFmtId="0" fontId="0" fillId="0" borderId="26" xfId="0" applyBorder="1" applyAlignment="1">
      <alignment vertical="center" wrapText="1"/>
    </xf>
    <xf numFmtId="0" fontId="0" fillId="0" borderId="77" xfId="0" applyBorder="1" applyAlignment="1">
      <alignment vertical="center" wrapText="1"/>
    </xf>
    <xf numFmtId="0" fontId="9" fillId="0" borderId="81" xfId="0" applyFont="1" applyBorder="1" applyAlignment="1">
      <alignment horizontal="left"/>
    </xf>
    <xf numFmtId="0" fontId="9" fillId="0" borderId="28" xfId="0" applyFont="1" applyBorder="1" applyAlignment="1">
      <alignment horizontal="left"/>
    </xf>
    <xf numFmtId="0" fontId="14" fillId="0" borderId="69" xfId="0" applyFont="1" applyBorder="1" applyAlignment="1">
      <alignment horizontal="left"/>
    </xf>
    <xf numFmtId="0" fontId="14" fillId="0" borderId="1" xfId="0" applyFont="1" applyBorder="1" applyAlignment="1">
      <alignment horizontal="left"/>
    </xf>
    <xf numFmtId="0" fontId="14" fillId="0" borderId="20" xfId="0" applyFont="1" applyBorder="1" applyAlignment="1">
      <alignment horizontal="left"/>
    </xf>
    <xf numFmtId="3" fontId="9" fillId="0" borderId="79" xfId="0" applyNumberFormat="1" applyFont="1" applyBorder="1" applyAlignment="1">
      <alignment horizontal="center" vertical="center"/>
    </xf>
    <xf numFmtId="3" fontId="9" fillId="0" borderId="10" xfId="0" applyNumberFormat="1" applyFont="1" applyBorder="1" applyAlignment="1">
      <alignment horizontal="center" vertical="center"/>
    </xf>
    <xf numFmtId="3" fontId="9" fillId="0" borderId="40" xfId="0" applyNumberFormat="1" applyFont="1" applyBorder="1" applyAlignment="1">
      <alignment horizontal="center" vertical="center"/>
    </xf>
    <xf numFmtId="3" fontId="9" fillId="0" borderId="81" xfId="0" applyNumberFormat="1" applyFont="1" applyBorder="1" applyAlignment="1">
      <alignment horizontal="right"/>
    </xf>
    <xf numFmtId="3" fontId="9" fillId="0" borderId="29" xfId="0" applyNumberFormat="1" applyFont="1" applyBorder="1" applyAlignment="1">
      <alignment horizontal="right"/>
    </xf>
    <xf numFmtId="3" fontId="9" fillId="0" borderId="28" xfId="0" applyNumberFormat="1" applyFont="1" applyBorder="1" applyAlignment="1">
      <alignment horizontal="right"/>
    </xf>
    <xf numFmtId="3" fontId="9" fillId="0" borderId="33" xfId="0" applyNumberFormat="1" applyFont="1" applyBorder="1" applyAlignment="1">
      <alignment horizontal="right"/>
    </xf>
    <xf numFmtId="0" fontId="9" fillId="0" borderId="75" xfId="0" applyFont="1" applyBorder="1" applyAlignment="1">
      <alignment horizontal="left" wrapText="1"/>
    </xf>
    <xf numFmtId="0" fontId="0" fillId="0" borderId="7" xfId="0" applyBorder="1" applyAlignment="1">
      <alignment wrapText="1"/>
    </xf>
    <xf numFmtId="0" fontId="0" fillId="0" borderId="24" xfId="0" applyBorder="1" applyAlignment="1">
      <alignment wrapText="1"/>
    </xf>
    <xf numFmtId="0" fontId="0" fillId="0" borderId="77" xfId="0" applyBorder="1" applyAlignment="1">
      <alignment wrapText="1"/>
    </xf>
    <xf numFmtId="0" fontId="0" fillId="0" borderId="8" xfId="0" applyBorder="1" applyAlignment="1">
      <alignment wrapText="1"/>
    </xf>
    <xf numFmtId="0" fontId="0" fillId="0" borderId="26" xfId="0" applyBorder="1" applyAlignment="1">
      <alignment wrapText="1"/>
    </xf>
    <xf numFmtId="0" fontId="11" fillId="0" borderId="70" xfId="0" applyFont="1" applyBorder="1" applyAlignment="1">
      <alignment horizontal="center" vertical="center" wrapText="1"/>
    </xf>
    <xf numFmtId="0" fontId="11" fillId="0" borderId="72" xfId="0" applyFont="1" applyBorder="1" applyAlignment="1">
      <alignment horizontal="center" vertical="center" wrapText="1"/>
    </xf>
    <xf numFmtId="3" fontId="9" fillId="0" borderId="76" xfId="0" applyNumberFormat="1" applyFont="1" applyBorder="1" applyAlignment="1">
      <alignment horizontal="center" vertical="center"/>
    </xf>
    <xf numFmtId="3" fontId="9" fillId="0" borderId="78" xfId="0" applyNumberFormat="1" applyFont="1" applyBorder="1" applyAlignment="1">
      <alignment horizontal="center" vertical="center"/>
    </xf>
    <xf numFmtId="0" fontId="11" fillId="0" borderId="66" xfId="0" applyFont="1" applyBorder="1" applyAlignment="1">
      <alignment horizontal="center" vertical="center"/>
    </xf>
    <xf numFmtId="0" fontId="11" fillId="0" borderId="67" xfId="0" applyFont="1" applyBorder="1" applyAlignment="1">
      <alignment horizontal="center" vertical="center"/>
    </xf>
    <xf numFmtId="0" fontId="11" fillId="0" borderId="68" xfId="0" applyFont="1" applyBorder="1" applyAlignment="1">
      <alignment horizontal="center" vertical="center"/>
    </xf>
    <xf numFmtId="0" fontId="11" fillId="0" borderId="69" xfId="0" applyFont="1" applyBorder="1" applyAlignment="1">
      <alignment horizontal="center" vertical="center"/>
    </xf>
    <xf numFmtId="0" fontId="11" fillId="0" borderId="1" xfId="0" applyFont="1" applyBorder="1" applyAlignment="1">
      <alignment horizontal="center" vertical="center"/>
    </xf>
    <xf numFmtId="0" fontId="11" fillId="0" borderId="70" xfId="0" applyFont="1" applyBorder="1" applyAlignment="1">
      <alignment horizontal="center" vertical="center"/>
    </xf>
    <xf numFmtId="0" fontId="11" fillId="0" borderId="88"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68" xfId="0" applyFont="1" applyBorder="1" applyAlignment="1">
      <alignment horizontal="center" vertical="center" wrapText="1"/>
    </xf>
    <xf numFmtId="0" fontId="11" fillId="0" borderId="66" xfId="0" applyFont="1" applyBorder="1" applyAlignment="1">
      <alignment horizontal="center" vertical="center" wrapText="1"/>
    </xf>
    <xf numFmtId="0" fontId="11" fillId="0" borderId="86"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71" xfId="0" applyFont="1" applyBorder="1" applyAlignment="1">
      <alignment horizontal="center" vertical="center" wrapText="1"/>
    </xf>
    <xf numFmtId="0" fontId="9" fillId="0" borderId="73" xfId="0" applyFont="1" applyBorder="1" applyAlignment="1">
      <alignment horizontal="center" vertical="center"/>
    </xf>
    <xf numFmtId="0" fontId="9" fillId="0" borderId="4" xfId="0" applyFont="1" applyBorder="1" applyAlignment="1">
      <alignment horizontal="center" vertical="center"/>
    </xf>
    <xf numFmtId="3" fontId="9" fillId="0" borderId="73" xfId="0" applyNumberFormat="1" applyFont="1" applyBorder="1" applyAlignment="1">
      <alignment horizontal="center" vertical="center"/>
    </xf>
    <xf numFmtId="3" fontId="9" fillId="0" borderId="74" xfId="0" applyNumberFormat="1" applyFont="1" applyBorder="1" applyAlignment="1">
      <alignment horizontal="center" vertical="center"/>
    </xf>
    <xf numFmtId="3" fontId="9" fillId="0" borderId="6" xfId="0" applyNumberFormat="1" applyFont="1" applyBorder="1" applyAlignment="1">
      <alignment horizontal="center" vertical="center"/>
    </xf>
    <xf numFmtId="0" fontId="9" fillId="0" borderId="2" xfId="0" applyFont="1" applyBorder="1" applyAlignment="1">
      <alignment horizontal="left" wrapText="1"/>
    </xf>
    <xf numFmtId="0" fontId="9" fillId="0" borderId="0" xfId="0" applyFont="1" applyBorder="1" applyAlignment="1">
      <alignment horizontal="left" wrapText="1"/>
    </xf>
    <xf numFmtId="0" fontId="9" fillId="0" borderId="3" xfId="0" applyFont="1" applyBorder="1" applyAlignment="1">
      <alignment horizontal="left" wrapText="1"/>
    </xf>
    <xf numFmtId="3" fontId="11" fillId="0" borderId="7" xfId="0" applyNumberFormat="1" applyFont="1" applyBorder="1" applyAlignment="1">
      <alignment horizontal="right"/>
    </xf>
    <xf numFmtId="0" fontId="14" fillId="0" borderId="59" xfId="0" applyFont="1" applyBorder="1" applyAlignment="1">
      <alignment horizontal="left"/>
    </xf>
    <xf numFmtId="3" fontId="14" fillId="0" borderId="59" xfId="0" applyNumberFormat="1" applyFont="1" applyBorder="1" applyAlignment="1">
      <alignment horizontal="right"/>
    </xf>
    <xf numFmtId="0" fontId="9" fillId="0" borderId="60" xfId="0" applyFont="1" applyBorder="1" applyAlignment="1">
      <alignment horizontal="left" wrapText="1"/>
    </xf>
    <xf numFmtId="0" fontId="9" fillId="0" borderId="61" xfId="0" applyFont="1" applyBorder="1" applyAlignment="1">
      <alignment horizontal="left" wrapText="1"/>
    </xf>
    <xf numFmtId="0" fontId="9" fillId="0" borderId="62" xfId="0" applyFont="1" applyBorder="1" applyAlignment="1">
      <alignment horizontal="left" wrapText="1"/>
    </xf>
    <xf numFmtId="0" fontId="9" fillId="0" borderId="63" xfId="0" applyFont="1" applyBorder="1" applyAlignment="1">
      <alignment horizontal="left" wrapText="1"/>
    </xf>
    <xf numFmtId="0" fontId="9" fillId="0" borderId="64" xfId="0" applyFont="1" applyBorder="1" applyAlignment="1">
      <alignment horizontal="left" wrapText="1"/>
    </xf>
    <xf numFmtId="0" fontId="9" fillId="0" borderId="65" xfId="0" applyFont="1" applyBorder="1" applyAlignment="1">
      <alignment horizontal="left" wrapText="1"/>
    </xf>
    <xf numFmtId="3" fontId="9" fillId="0" borderId="60" xfId="0" applyNumberFormat="1" applyFont="1" applyBorder="1" applyAlignment="1">
      <alignment horizontal="right"/>
    </xf>
    <xf numFmtId="3" fontId="9" fillId="0" borderId="61" xfId="0" applyNumberFormat="1" applyFont="1" applyBorder="1" applyAlignment="1">
      <alignment horizontal="right"/>
    </xf>
    <xf numFmtId="3" fontId="9" fillId="0" borderId="62" xfId="0" applyNumberFormat="1" applyFont="1" applyBorder="1" applyAlignment="1">
      <alignment horizontal="right"/>
    </xf>
    <xf numFmtId="3" fontId="9" fillId="0" borderId="63" xfId="0" applyNumberFormat="1" applyFont="1" applyBorder="1" applyAlignment="1">
      <alignment horizontal="right"/>
    </xf>
    <xf numFmtId="3" fontId="9" fillId="0" borderId="64" xfId="0" applyNumberFormat="1" applyFont="1" applyBorder="1" applyAlignment="1">
      <alignment horizontal="right"/>
    </xf>
    <xf numFmtId="3" fontId="9" fillId="0" borderId="65" xfId="0" applyNumberFormat="1" applyFont="1" applyBorder="1" applyAlignment="1">
      <alignment horizontal="right"/>
    </xf>
    <xf numFmtId="3" fontId="11" fillId="0" borderId="1" xfId="0" applyNumberFormat="1" applyFont="1" applyBorder="1" applyAlignment="1">
      <alignment horizontal="right"/>
    </xf>
    <xf numFmtId="0" fontId="11" fillId="0" borderId="1" xfId="0" applyFont="1" applyBorder="1" applyAlignment="1">
      <alignment horizontal="left" wrapText="1"/>
    </xf>
    <xf numFmtId="0" fontId="14" fillId="0" borderId="7" xfId="0" applyFont="1" applyBorder="1" applyAlignment="1">
      <alignment horizontal="left" wrapText="1"/>
    </xf>
    <xf numFmtId="0" fontId="14" fillId="0" borderId="36" xfId="0" applyFont="1" applyBorder="1" applyAlignment="1">
      <alignment horizontal="left" wrapText="1"/>
    </xf>
    <xf numFmtId="3" fontId="14" fillId="0" borderId="7" xfId="0" applyNumberFormat="1" applyFont="1" applyBorder="1" applyAlignment="1">
      <alignment horizontal="right"/>
    </xf>
    <xf numFmtId="3" fontId="14" fillId="0" borderId="36" xfId="0" applyNumberFormat="1" applyFont="1" applyBorder="1" applyAlignment="1">
      <alignment horizontal="right"/>
    </xf>
    <xf numFmtId="0" fontId="9" fillId="0" borderId="11" xfId="0" applyFont="1" applyBorder="1" applyAlignment="1">
      <alignment horizontal="left"/>
    </xf>
    <xf numFmtId="3" fontId="9" fillId="0" borderId="11" xfId="0" applyNumberFormat="1" applyFont="1" applyBorder="1" applyAlignment="1">
      <alignment horizontal="right"/>
    </xf>
    <xf numFmtId="0" fontId="14" fillId="0" borderId="15" xfId="0" applyFont="1" applyBorder="1" applyAlignment="1">
      <alignment horizontal="left"/>
    </xf>
    <xf numFmtId="3" fontId="14" fillId="0" borderId="15" xfId="0" applyNumberFormat="1" applyFont="1" applyBorder="1" applyAlignment="1">
      <alignment horizontal="right"/>
    </xf>
    <xf numFmtId="0" fontId="24" fillId="0" borderId="0" xfId="0" applyFont="1" applyBorder="1" applyAlignment="1">
      <alignment horizontal="left"/>
    </xf>
    <xf numFmtId="0" fontId="26" fillId="0" borderId="0" xfId="0" applyFont="1" applyAlignment="1">
      <alignment horizontal="left" wrapText="1"/>
    </xf>
    <xf numFmtId="0" fontId="9" fillId="0" borderId="11" xfId="0" applyFont="1" applyBorder="1" applyAlignment="1">
      <alignment horizontal="left" wrapText="1"/>
    </xf>
    <xf numFmtId="0" fontId="9" fillId="0" borderId="8" xfId="0" applyFont="1" applyBorder="1" applyAlignment="1">
      <alignment horizontal="left" wrapText="1"/>
    </xf>
    <xf numFmtId="0" fontId="9" fillId="0" borderId="35" xfId="0" applyFont="1" applyBorder="1" applyAlignment="1">
      <alignment horizontal="left" wrapText="1"/>
    </xf>
    <xf numFmtId="0" fontId="9" fillId="0" borderId="36" xfId="0" applyFont="1" applyBorder="1" applyAlignment="1">
      <alignment horizontal="left" wrapText="1"/>
    </xf>
    <xf numFmtId="3" fontId="9" fillId="0" borderId="35" xfId="0" applyNumberFormat="1" applyFont="1" applyBorder="1" applyAlignment="1">
      <alignment horizontal="center"/>
    </xf>
    <xf numFmtId="3" fontId="9" fillId="0" borderId="36" xfId="0" applyNumberFormat="1" applyFont="1" applyBorder="1" applyAlignment="1">
      <alignment horizontal="center"/>
    </xf>
    <xf numFmtId="0" fontId="11" fillId="0" borderId="9" xfId="0" applyFont="1" applyBorder="1" applyAlignment="1">
      <alignment horizontal="left" vertical="center" wrapText="1"/>
    </xf>
    <xf numFmtId="3" fontId="11" fillId="0" borderId="7" xfId="0" applyNumberFormat="1" applyFont="1" applyBorder="1" applyAlignment="1">
      <alignment horizontal="right" wrapText="1"/>
    </xf>
    <xf numFmtId="3" fontId="11" fillId="0" borderId="9" xfId="0" applyNumberFormat="1" applyFont="1" applyBorder="1" applyAlignment="1">
      <alignment horizontal="right" wrapText="1"/>
    </xf>
    <xf numFmtId="3" fontId="9" fillId="0" borderId="51" xfId="0" applyNumberFormat="1" applyFont="1" applyBorder="1" applyAlignment="1">
      <alignment horizontal="right"/>
    </xf>
    <xf numFmtId="3" fontId="9" fillId="0" borderId="52" xfId="0" applyNumberFormat="1" applyFont="1" applyBorder="1" applyAlignment="1">
      <alignment horizontal="right"/>
    </xf>
    <xf numFmtId="3" fontId="9" fillId="0" borderId="54" xfId="0" applyNumberFormat="1" applyFont="1" applyBorder="1" applyAlignment="1">
      <alignment horizontal="right"/>
    </xf>
    <xf numFmtId="3" fontId="9" fillId="0" borderId="55" xfId="0" applyNumberFormat="1" applyFont="1" applyBorder="1" applyAlignment="1">
      <alignment horizontal="right"/>
    </xf>
    <xf numFmtId="3" fontId="9" fillId="0" borderId="57" xfId="0" applyNumberFormat="1" applyFont="1" applyBorder="1" applyAlignment="1">
      <alignment horizontal="right"/>
    </xf>
    <xf numFmtId="3" fontId="9" fillId="0" borderId="58" xfId="0" applyNumberFormat="1" applyFont="1" applyBorder="1" applyAlignment="1">
      <alignment horizontal="right"/>
    </xf>
    <xf numFmtId="3" fontId="11" fillId="0" borderId="45" xfId="0" applyNumberFormat="1" applyFont="1" applyBorder="1" applyAlignment="1">
      <alignment horizontal="right"/>
    </xf>
    <xf numFmtId="3" fontId="11" fillId="0" borderId="46" xfId="0" applyNumberFormat="1" applyFont="1" applyBorder="1" applyAlignment="1">
      <alignment horizontal="right"/>
    </xf>
    <xf numFmtId="3" fontId="11" fillId="0" borderId="50" xfId="0" applyNumberFormat="1" applyFont="1" applyBorder="1" applyAlignment="1">
      <alignment horizontal="right"/>
    </xf>
    <xf numFmtId="3" fontId="11" fillId="0" borderId="51" xfId="0" applyNumberFormat="1" applyFont="1" applyBorder="1" applyAlignment="1">
      <alignment horizontal="right"/>
    </xf>
    <xf numFmtId="3" fontId="11" fillId="0" borderId="53" xfId="0" applyNumberFormat="1" applyFont="1" applyBorder="1" applyAlignment="1">
      <alignment horizontal="right"/>
    </xf>
    <xf numFmtId="3" fontId="11" fillId="0" borderId="54" xfId="0" applyNumberFormat="1" applyFont="1" applyBorder="1" applyAlignment="1">
      <alignment horizontal="right"/>
    </xf>
    <xf numFmtId="3" fontId="11" fillId="0" borderId="56" xfId="0" applyNumberFormat="1" applyFont="1" applyBorder="1" applyAlignment="1">
      <alignment horizontal="right"/>
    </xf>
    <xf numFmtId="3" fontId="11" fillId="0" borderId="57" xfId="0" applyNumberFormat="1" applyFont="1" applyBorder="1" applyAlignment="1">
      <alignment horizontal="right"/>
    </xf>
    <xf numFmtId="3" fontId="11" fillId="0" borderId="44" xfId="0" applyNumberFormat="1" applyFont="1" applyBorder="1" applyAlignment="1">
      <alignment horizontal="right"/>
    </xf>
    <xf numFmtId="3" fontId="11" fillId="0" borderId="52" xfId="0" applyNumberFormat="1" applyFont="1" applyBorder="1" applyAlignment="1">
      <alignment horizontal="right"/>
    </xf>
    <xf numFmtId="3" fontId="11" fillId="0" borderId="55" xfId="0" applyNumberFormat="1" applyFont="1" applyBorder="1" applyAlignment="1">
      <alignment horizontal="right"/>
    </xf>
    <xf numFmtId="3" fontId="11" fillId="0" borderId="58" xfId="0" applyNumberFormat="1" applyFont="1" applyBorder="1" applyAlignment="1">
      <alignment horizontal="right"/>
    </xf>
    <xf numFmtId="3" fontId="9" fillId="0" borderId="50" xfId="0" applyNumberFormat="1" applyFont="1" applyBorder="1" applyAlignment="1">
      <alignment horizontal="right"/>
    </xf>
    <xf numFmtId="3" fontId="9" fillId="0" borderId="53" xfId="0" applyNumberFormat="1" applyFont="1" applyBorder="1" applyAlignment="1">
      <alignment horizontal="right"/>
    </xf>
    <xf numFmtId="3" fontId="9" fillId="0" borderId="56" xfId="0" applyNumberFormat="1" applyFont="1" applyBorder="1" applyAlignment="1">
      <alignment horizontal="right"/>
    </xf>
    <xf numFmtId="0" fontId="14" fillId="0" borderId="8" xfId="0" applyFont="1" applyBorder="1" applyAlignment="1">
      <alignment horizontal="left" wrapText="1"/>
    </xf>
    <xf numFmtId="0" fontId="14" fillId="0" borderId="9" xfId="0" applyFont="1" applyBorder="1" applyAlignment="1">
      <alignment horizontal="left" wrapText="1"/>
    </xf>
    <xf numFmtId="49" fontId="14" fillId="0" borderId="8" xfId="0" applyNumberFormat="1" applyFont="1" applyBorder="1" applyAlignment="1">
      <alignment horizontal="center"/>
    </xf>
    <xf numFmtId="49" fontId="14" fillId="0" borderId="9" xfId="0" applyNumberFormat="1" applyFont="1" applyBorder="1" applyAlignment="1">
      <alignment horizontal="center"/>
    </xf>
    <xf numFmtId="3" fontId="14" fillId="0" borderId="8" xfId="0" applyNumberFormat="1" applyFont="1" applyBorder="1" applyAlignment="1">
      <alignment horizontal="center"/>
    </xf>
    <xf numFmtId="3" fontId="14" fillId="0" borderId="9" xfId="0" applyNumberFormat="1" applyFont="1" applyBorder="1" applyAlignment="1">
      <alignment horizontal="center"/>
    </xf>
    <xf numFmtId="14" fontId="14" fillId="0" borderId="8" xfId="0" applyNumberFormat="1" applyFont="1" applyBorder="1" applyAlignment="1">
      <alignment horizontal="right"/>
    </xf>
    <xf numFmtId="14" fontId="14" fillId="0" borderId="9" xfId="0" applyNumberFormat="1" applyFont="1" applyBorder="1" applyAlignment="1">
      <alignment horizontal="right"/>
    </xf>
    <xf numFmtId="3" fontId="14" fillId="0" borderId="8" xfId="0" applyNumberFormat="1" applyFont="1" applyBorder="1" applyAlignment="1">
      <alignment horizontal="right"/>
    </xf>
    <xf numFmtId="3" fontId="14" fillId="0" borderId="9" xfId="0" applyNumberFormat="1" applyFont="1" applyBorder="1" applyAlignment="1">
      <alignment horizontal="right"/>
    </xf>
    <xf numFmtId="0" fontId="35" fillId="0" borderId="0" xfId="0" applyFont="1" applyAlignment="1">
      <alignment horizontal="left"/>
    </xf>
    <xf numFmtId="0" fontId="11" fillId="0" borderId="44"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9" xfId="0" applyFont="1" applyBorder="1" applyAlignment="1">
      <alignment horizontal="center" vertical="center" wrapText="1"/>
    </xf>
    <xf numFmtId="4" fontId="9" fillId="0" borderId="7" xfId="0" applyNumberFormat="1" applyFont="1" applyBorder="1" applyAlignment="1">
      <alignment horizontal="center"/>
    </xf>
    <xf numFmtId="49" fontId="9" fillId="0" borderId="8" xfId="0" applyNumberFormat="1" applyFont="1" applyBorder="1" applyAlignment="1">
      <alignment horizontal="center"/>
    </xf>
    <xf numFmtId="4" fontId="9" fillId="0" borderId="8" xfId="0" applyNumberFormat="1" applyFont="1" applyBorder="1" applyAlignment="1">
      <alignment horizontal="center"/>
    </xf>
    <xf numFmtId="49" fontId="9" fillId="0" borderId="7" xfId="0" applyNumberFormat="1" applyFont="1" applyBorder="1" applyAlignment="1">
      <alignment horizontal="center"/>
    </xf>
    <xf numFmtId="0" fontId="11" fillId="0" borderId="10" xfId="0" applyFont="1" applyBorder="1" applyAlignment="1">
      <alignment horizontal="center" vertical="center" wrapText="1"/>
    </xf>
    <xf numFmtId="0" fontId="9" fillId="0" borderId="13" xfId="0" applyFont="1" applyBorder="1" applyAlignment="1">
      <alignment horizontal="center"/>
    </xf>
    <xf numFmtId="14" fontId="9" fillId="0" borderId="8" xfId="0" applyNumberFormat="1" applyFont="1" applyBorder="1" applyAlignment="1">
      <alignment horizontal="right"/>
    </xf>
    <xf numFmtId="0" fontId="11" fillId="0" borderId="8" xfId="0" applyFont="1" applyBorder="1" applyAlignment="1">
      <alignment horizontal="left"/>
    </xf>
    <xf numFmtId="3" fontId="11" fillId="0" borderId="8" xfId="0" applyNumberFormat="1" applyFont="1" applyBorder="1" applyAlignment="1">
      <alignment horizontal="right"/>
    </xf>
    <xf numFmtId="14" fontId="9" fillId="0" borderId="7" xfId="0" applyNumberFormat="1" applyFont="1" applyBorder="1" applyAlignment="1">
      <alignment horizontal="right"/>
    </xf>
    <xf numFmtId="0" fontId="11" fillId="0" borderId="9" xfId="0" applyFont="1" applyBorder="1" applyAlignment="1">
      <alignment horizontal="left"/>
    </xf>
    <xf numFmtId="3" fontId="11" fillId="0" borderId="9" xfId="0" applyNumberFormat="1" applyFont="1" applyBorder="1" applyAlignment="1">
      <alignment horizontal="right"/>
    </xf>
    <xf numFmtId="0" fontId="29" fillId="0" borderId="0" xfId="0" applyFont="1" applyAlignment="1">
      <alignment horizontal="left" wrapText="1"/>
    </xf>
    <xf numFmtId="0" fontId="29" fillId="0" borderId="0" xfId="0" applyFont="1" applyBorder="1" applyAlignment="1">
      <alignment horizontal="left"/>
    </xf>
    <xf numFmtId="0" fontId="9" fillId="0" borderId="9" xfId="0" applyFont="1" applyBorder="1" applyAlignment="1">
      <alignment horizontal="left" wrapText="1"/>
    </xf>
    <xf numFmtId="0" fontId="9" fillId="0" borderId="0" xfId="0" applyFont="1" applyBorder="1" applyAlignment="1">
      <alignment horizontal="left" vertical="center"/>
    </xf>
    <xf numFmtId="0" fontId="11" fillId="0" borderId="14" xfId="0" applyFont="1" applyBorder="1" applyAlignment="1">
      <alignment horizontal="center" vertical="center"/>
    </xf>
    <xf numFmtId="3" fontId="11" fillId="0" borderId="20" xfId="0" applyNumberFormat="1" applyFont="1" applyBorder="1" applyAlignment="1">
      <alignment horizontal="center"/>
    </xf>
    <xf numFmtId="3" fontId="11" fillId="0" borderId="21" xfId="0" applyNumberFormat="1" applyFont="1" applyBorder="1" applyAlignment="1">
      <alignment horizontal="center"/>
    </xf>
    <xf numFmtId="3" fontId="11" fillId="0" borderId="22" xfId="0" applyNumberFormat="1" applyFont="1" applyBorder="1" applyAlignment="1">
      <alignment horizontal="center"/>
    </xf>
    <xf numFmtId="3" fontId="11" fillId="0" borderId="7" xfId="0" applyNumberFormat="1" applyFont="1" applyBorder="1" applyAlignment="1"/>
    <xf numFmtId="3" fontId="11" fillId="0" borderId="8" xfId="0" applyNumberFormat="1" applyFont="1" applyBorder="1" applyAlignment="1"/>
    <xf numFmtId="3" fontId="11" fillId="0" borderId="9" xfId="0" applyNumberFormat="1" applyFont="1" applyBorder="1" applyAlignment="1"/>
    <xf numFmtId="0" fontId="11" fillId="0" borderId="8" xfId="0" applyFont="1" applyBorder="1" applyAlignment="1">
      <alignment horizontal="left" vertical="center" wrapText="1"/>
    </xf>
    <xf numFmtId="0" fontId="9" fillId="0" borderId="0" xfId="0" applyFont="1" applyAlignment="1">
      <alignment horizontal="left" vertical="center"/>
    </xf>
    <xf numFmtId="0" fontId="9" fillId="0" borderId="30" xfId="0" applyFont="1" applyBorder="1" applyAlignment="1">
      <alignment horizontal="left"/>
    </xf>
    <xf numFmtId="0" fontId="9" fillId="0" borderId="25" xfId="0" applyFont="1" applyBorder="1" applyAlignment="1">
      <alignment horizontal="left"/>
    </xf>
    <xf numFmtId="0" fontId="9" fillId="0" borderId="16" xfId="0" applyFont="1" applyBorder="1" applyAlignment="1">
      <alignment horizontal="left"/>
    </xf>
    <xf numFmtId="0" fontId="9" fillId="0" borderId="27" xfId="0" applyFont="1" applyBorder="1" applyAlignment="1">
      <alignment horizontal="left"/>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31" xfId="0" applyFont="1" applyBorder="1" applyAlignment="1">
      <alignment horizontal="left" vertical="center" wrapText="1"/>
    </xf>
    <xf numFmtId="0" fontId="9" fillId="0" borderId="34" xfId="0" applyFont="1" applyBorder="1" applyAlignment="1">
      <alignment horizontal="left" vertical="center" wrapText="1"/>
    </xf>
    <xf numFmtId="0" fontId="9" fillId="0" borderId="32" xfId="0" applyFont="1" applyBorder="1" applyAlignment="1">
      <alignment horizontal="left" vertical="center" wrapText="1"/>
    </xf>
    <xf numFmtId="0" fontId="9" fillId="0" borderId="33" xfId="0" applyFont="1" applyBorder="1" applyAlignment="1">
      <alignment horizontal="left"/>
    </xf>
    <xf numFmtId="0" fontId="9" fillId="0" borderId="29" xfId="0" applyFont="1" applyBorder="1" applyAlignment="1">
      <alignment horizontal="left"/>
    </xf>
    <xf numFmtId="0" fontId="11" fillId="0" borderId="20" xfId="0" applyFont="1" applyBorder="1" applyAlignment="1">
      <alignment horizontal="left"/>
    </xf>
    <xf numFmtId="0" fontId="11" fillId="0" borderId="21" xfId="0" applyFont="1" applyBorder="1" applyAlignment="1">
      <alignment horizontal="left"/>
    </xf>
    <xf numFmtId="0" fontId="11" fillId="0" borderId="22" xfId="0" applyFont="1" applyBorder="1" applyAlignment="1">
      <alignment horizontal="left"/>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Border="1" applyAlignment="1">
      <alignment horizontal="center" vertical="center"/>
    </xf>
    <xf numFmtId="0" fontId="11" fillId="0" borderId="3" xfId="0" applyFont="1" applyBorder="1" applyAlignment="1">
      <alignment horizontal="center" vertical="center"/>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11" fillId="0" borderId="20" xfId="0" applyFont="1" applyBorder="1" applyAlignment="1">
      <alignment horizontal="center"/>
    </xf>
    <xf numFmtId="0" fontId="11" fillId="0" borderId="21" xfId="0" applyFont="1" applyBorder="1" applyAlignment="1">
      <alignment horizontal="center"/>
    </xf>
    <xf numFmtId="0" fontId="11" fillId="0" borderId="22" xfId="0" applyFont="1" applyBorder="1" applyAlignment="1">
      <alignment horizontal="center"/>
    </xf>
    <xf numFmtId="0" fontId="9" fillId="0" borderId="1" xfId="0" applyFont="1" applyBorder="1" applyAlignment="1">
      <alignment horizontal="left" wrapText="1"/>
    </xf>
    <xf numFmtId="0" fontId="9" fillId="0" borderId="12" xfId="0" applyFont="1" applyBorder="1" applyAlignment="1">
      <alignment horizontal="center"/>
    </xf>
    <xf numFmtId="0" fontId="9" fillId="0" borderId="1" xfId="0" applyFont="1" applyBorder="1" applyAlignment="1">
      <alignment horizontal="left" vertical="center" wrapText="1"/>
    </xf>
    <xf numFmtId="0" fontId="29" fillId="0" borderId="0" xfId="0" applyFont="1" applyAlignment="1">
      <alignment horizontal="left" vertical="center"/>
    </xf>
    <xf numFmtId="0" fontId="3" fillId="0" borderId="0" xfId="0" applyFont="1" applyAlignment="1">
      <alignment horizontal="left" vertical="center" wrapText="1"/>
    </xf>
    <xf numFmtId="0" fontId="9" fillId="0" borderId="0" xfId="0" applyFont="1" applyAlignment="1">
      <alignment horizontal="center"/>
    </xf>
    <xf numFmtId="0" fontId="9" fillId="0" borderId="1" xfId="0" applyFont="1" applyBorder="1" applyAlignment="1">
      <alignment horizontal="center"/>
    </xf>
    <xf numFmtId="0" fontId="14" fillId="0" borderId="0" xfId="0" applyNumberFormat="1" applyFont="1" applyAlignment="1">
      <alignment horizontal="left" vertical="center" wrapText="1"/>
    </xf>
    <xf numFmtId="9" fontId="11" fillId="0" borderId="1" xfId="0" applyNumberFormat="1" applyFont="1" applyBorder="1" applyAlignment="1">
      <alignment horizontal="right"/>
    </xf>
    <xf numFmtId="10" fontId="9" fillId="0" borderId="9" xfId="0" applyNumberFormat="1" applyFont="1" applyBorder="1" applyAlignment="1">
      <alignment horizontal="right"/>
    </xf>
    <xf numFmtId="0" fontId="9" fillId="0" borderId="24" xfId="0" applyFont="1" applyBorder="1" applyAlignment="1">
      <alignment horizontal="center"/>
    </xf>
    <xf numFmtId="0" fontId="9" fillId="0" borderId="30" xfId="0" applyFont="1" applyBorder="1" applyAlignment="1">
      <alignment horizontal="center"/>
    </xf>
    <xf numFmtId="0" fontId="9" fillId="0" borderId="25" xfId="0" applyFont="1" applyBorder="1" applyAlignment="1">
      <alignment horizontal="center"/>
    </xf>
    <xf numFmtId="0" fontId="9" fillId="0" borderId="26" xfId="0" applyFont="1" applyBorder="1" applyAlignment="1">
      <alignment horizontal="center"/>
    </xf>
    <xf numFmtId="0" fontId="9" fillId="0" borderId="16" xfId="0" applyFont="1" applyBorder="1" applyAlignment="1">
      <alignment horizontal="center"/>
    </xf>
    <xf numFmtId="0" fontId="9" fillId="0" borderId="27" xfId="0" applyFont="1" applyBorder="1" applyAlignment="1">
      <alignment horizontal="center"/>
    </xf>
    <xf numFmtId="0" fontId="9" fillId="0" borderId="28" xfId="0" applyFont="1" applyBorder="1" applyAlignment="1">
      <alignment horizontal="center"/>
    </xf>
    <xf numFmtId="0" fontId="9" fillId="0" borderId="33" xfId="0" applyFont="1" applyBorder="1" applyAlignment="1">
      <alignment horizontal="center"/>
    </xf>
    <xf numFmtId="0" fontId="9" fillId="0" borderId="29" xfId="0" applyFont="1" applyBorder="1" applyAlignment="1">
      <alignment horizontal="center"/>
    </xf>
    <xf numFmtId="10" fontId="9" fillId="0" borderId="8" xfId="0" applyNumberFormat="1" applyFont="1" applyBorder="1" applyAlignment="1">
      <alignment horizontal="right"/>
    </xf>
    <xf numFmtId="10" fontId="9" fillId="0" borderId="7" xfId="0" applyNumberFormat="1" applyFont="1" applyBorder="1" applyAlignment="1">
      <alignment horizontal="right"/>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center"/>
    </xf>
    <xf numFmtId="0" fontId="9" fillId="0" borderId="9" xfId="0" applyFont="1" applyBorder="1" applyAlignment="1">
      <alignment horizontal="center"/>
    </xf>
    <xf numFmtId="0" fontId="9" fillId="0" borderId="7" xfId="0" applyFont="1" applyBorder="1" applyAlignment="1">
      <alignment horizontal="center"/>
    </xf>
    <xf numFmtId="0" fontId="11" fillId="0" borderId="0" xfId="0" applyFont="1" applyAlignment="1">
      <alignment horizontal="left"/>
    </xf>
    <xf numFmtId="0" fontId="37" fillId="0" borderId="91" xfId="0" applyFont="1" applyBorder="1" applyAlignment="1">
      <alignment horizontal="left"/>
    </xf>
    <xf numFmtId="0" fontId="37" fillId="0" borderId="92" xfId="0" applyFont="1" applyBorder="1" applyAlignment="1">
      <alignment horizontal="left"/>
    </xf>
    <xf numFmtId="0" fontId="37" fillId="0" borderId="93" xfId="0" applyFont="1" applyBorder="1" applyAlignment="1">
      <alignment horizontal="left"/>
    </xf>
    <xf numFmtId="0" fontId="9" fillId="0" borderId="9" xfId="0" applyFont="1" applyBorder="1" applyAlignment="1">
      <alignment horizontal="right"/>
    </xf>
    <xf numFmtId="0" fontId="9" fillId="0" borderId="1" xfId="0" applyFont="1" applyBorder="1" applyAlignment="1">
      <alignment horizontal="right"/>
    </xf>
    <xf numFmtId="0" fontId="9" fillId="0" borderId="7" xfId="0" applyFont="1" applyBorder="1" applyAlignment="1">
      <alignment horizontal="right"/>
    </xf>
    <xf numFmtId="0" fontId="9" fillId="0" borderId="8" xfId="0" applyFont="1" applyBorder="1" applyAlignment="1">
      <alignment horizontal="right"/>
    </xf>
    <xf numFmtId="0" fontId="16" fillId="0" borderId="7" xfId="0" applyFont="1" applyBorder="1" applyAlignment="1">
      <alignment horizontal="center" vertical="center"/>
    </xf>
    <xf numFmtId="0" fontId="16" fillId="0" borderId="9" xfId="0" applyFont="1" applyBorder="1" applyAlignment="1">
      <alignment horizontal="center" vertical="center"/>
    </xf>
    <xf numFmtId="0" fontId="16" fillId="0" borderId="7" xfId="0" applyFont="1" applyBorder="1" applyAlignment="1">
      <alignment horizontal="center" vertical="center" wrapText="1"/>
    </xf>
    <xf numFmtId="0" fontId="16" fillId="0" borderId="9" xfId="0" applyFont="1" applyBorder="1" applyAlignment="1">
      <alignment horizontal="center" vertical="center" wrapText="1"/>
    </xf>
    <xf numFmtId="0" fontId="14" fillId="0" borderId="9" xfId="0" applyFont="1" applyBorder="1" applyAlignment="1">
      <alignment horizontal="left"/>
    </xf>
    <xf numFmtId="14" fontId="9" fillId="0" borderId="41" xfId="0" applyNumberFormat="1" applyFont="1" applyBorder="1" applyAlignment="1">
      <alignment horizontal="center"/>
    </xf>
    <xf numFmtId="0" fontId="9" fillId="0" borderId="42" xfId="0" applyFont="1" applyBorder="1" applyAlignment="1">
      <alignment horizontal="center"/>
    </xf>
    <xf numFmtId="0" fontId="9" fillId="0" borderId="43" xfId="0" applyFont="1" applyBorder="1" applyAlignment="1">
      <alignment horizontal="center"/>
    </xf>
    <xf numFmtId="0" fontId="9" fillId="0" borderId="41" xfId="0" applyFont="1" applyBorder="1" applyAlignment="1">
      <alignment horizontal="center"/>
    </xf>
    <xf numFmtId="0" fontId="9" fillId="0" borderId="26" xfId="0" applyFont="1" applyBorder="1" applyAlignment="1">
      <alignment horizontal="left" vertical="center" wrapText="1"/>
    </xf>
    <xf numFmtId="0" fontId="9" fillId="0" borderId="16" xfId="0" applyFont="1" applyBorder="1" applyAlignment="1">
      <alignment horizontal="left" vertical="center" wrapText="1"/>
    </xf>
    <xf numFmtId="0" fontId="9" fillId="0" borderId="27" xfId="0" applyFont="1" applyBorder="1" applyAlignment="1">
      <alignment horizontal="left" vertical="center" wrapText="1"/>
    </xf>
    <xf numFmtId="3" fontId="11" fillId="0" borderId="20" xfId="0" applyNumberFormat="1" applyFont="1" applyBorder="1" applyAlignment="1">
      <alignment horizontal="right"/>
    </xf>
    <xf numFmtId="3" fontId="11" fillId="0" borderId="21" xfId="0" applyNumberFormat="1" applyFont="1" applyBorder="1" applyAlignment="1">
      <alignment horizontal="right"/>
    </xf>
    <xf numFmtId="3" fontId="11" fillId="0" borderId="22" xfId="0" applyNumberFormat="1" applyFont="1" applyBorder="1" applyAlignment="1">
      <alignment horizontal="right"/>
    </xf>
    <xf numFmtId="0" fontId="15" fillId="0" borderId="0" xfId="0" applyFont="1" applyBorder="1" applyAlignment="1">
      <alignment horizontal="left"/>
    </xf>
    <xf numFmtId="3" fontId="9" fillId="0" borderId="38" xfId="0" applyNumberFormat="1" applyFont="1" applyBorder="1" applyAlignment="1">
      <alignment horizontal="right" vertical="center" wrapText="1"/>
    </xf>
    <xf numFmtId="3" fontId="9" fillId="0" borderId="39" xfId="0" applyNumberFormat="1" applyFont="1" applyBorder="1" applyAlignment="1">
      <alignment horizontal="right" vertical="center" wrapText="1"/>
    </xf>
    <xf numFmtId="3" fontId="9" fillId="0" borderId="40" xfId="0" applyNumberFormat="1" applyFont="1" applyBorder="1" applyAlignment="1">
      <alignment horizontal="right" vertical="center" wrapText="1"/>
    </xf>
    <xf numFmtId="3" fontId="9" fillId="0" borderId="31" xfId="0" applyNumberFormat="1" applyFont="1" applyBorder="1" applyAlignment="1">
      <alignment horizontal="right" vertical="center" wrapText="1"/>
    </xf>
    <xf numFmtId="3" fontId="9" fillId="0" borderId="34" xfId="0" applyNumberFormat="1" applyFont="1" applyBorder="1" applyAlignment="1">
      <alignment horizontal="right" vertical="center" wrapText="1"/>
    </xf>
    <xf numFmtId="3" fontId="9" fillId="0" borderId="32" xfId="0" applyNumberFormat="1" applyFont="1" applyBorder="1" applyAlignment="1">
      <alignment horizontal="right" vertical="center" wrapText="1"/>
    </xf>
    <xf numFmtId="3" fontId="9" fillId="0" borderId="38" xfId="0" applyNumberFormat="1" applyFont="1" applyBorder="1" applyAlignment="1">
      <alignment horizontal="right" wrapText="1"/>
    </xf>
    <xf numFmtId="3" fontId="9" fillId="0" borderId="39" xfId="0" applyNumberFormat="1" applyFont="1" applyBorder="1" applyAlignment="1">
      <alignment horizontal="right" wrapText="1"/>
    </xf>
    <xf numFmtId="3" fontId="9" fillId="0" borderId="40" xfId="0" applyNumberFormat="1" applyFont="1" applyBorder="1" applyAlignment="1">
      <alignment horizontal="right" wrapText="1"/>
    </xf>
    <xf numFmtId="3" fontId="9" fillId="0" borderId="31" xfId="0" applyNumberFormat="1" applyFont="1" applyBorder="1" applyAlignment="1">
      <alignment horizontal="right" wrapText="1"/>
    </xf>
    <xf numFmtId="3" fontId="9" fillId="0" borderId="34" xfId="0" applyNumberFormat="1" applyFont="1" applyBorder="1" applyAlignment="1">
      <alignment horizontal="right" wrapText="1"/>
    </xf>
    <xf numFmtId="3" fontId="9" fillId="0" borderId="32" xfId="0" applyNumberFormat="1" applyFont="1" applyBorder="1" applyAlignment="1">
      <alignment horizontal="right" wrapText="1"/>
    </xf>
    <xf numFmtId="3" fontId="11" fillId="0" borderId="28" xfId="0" applyNumberFormat="1" applyFont="1" applyBorder="1" applyAlignment="1">
      <alignment horizontal="right"/>
    </xf>
    <xf numFmtId="3" fontId="11" fillId="0" borderId="33" xfId="0" applyNumberFormat="1" applyFont="1" applyBorder="1" applyAlignment="1">
      <alignment horizontal="right"/>
    </xf>
    <xf numFmtId="3" fontId="11" fillId="0" borderId="29" xfId="0" applyNumberFormat="1" applyFont="1" applyBorder="1" applyAlignment="1">
      <alignment horizontal="right"/>
    </xf>
    <xf numFmtId="0" fontId="11" fillId="0" borderId="28" xfId="0" applyFont="1" applyBorder="1" applyAlignment="1">
      <alignment horizontal="left"/>
    </xf>
    <xf numFmtId="0" fontId="11" fillId="0" borderId="33" xfId="0" applyFont="1" applyBorder="1" applyAlignment="1">
      <alignment horizontal="left"/>
    </xf>
    <xf numFmtId="0" fontId="11" fillId="0" borderId="29" xfId="0" applyFont="1" applyBorder="1" applyAlignment="1">
      <alignment horizontal="left"/>
    </xf>
    <xf numFmtId="0" fontId="11" fillId="0" borderId="13" xfId="0" applyFont="1" applyBorder="1" applyAlignment="1">
      <alignment horizontal="center" vertical="center" wrapText="1"/>
    </xf>
    <xf numFmtId="0" fontId="11" fillId="0" borderId="13" xfId="0" applyFont="1" applyBorder="1" applyAlignment="1">
      <alignment horizontal="center" vertical="center"/>
    </xf>
    <xf numFmtId="3" fontId="9" fillId="0" borderId="8" xfId="0" applyNumberFormat="1" applyFont="1" applyBorder="1" applyAlignment="1">
      <alignment horizontal="right" wrapText="1"/>
    </xf>
    <xf numFmtId="0" fontId="14" fillId="0" borderId="1" xfId="0" applyFont="1" applyBorder="1" applyAlignment="1">
      <alignment horizontal="left" vertical="center"/>
    </xf>
    <xf numFmtId="0" fontId="14" fillId="0" borderId="7" xfId="0" applyFont="1" applyBorder="1" applyAlignment="1">
      <alignment horizontal="left" vertical="center"/>
    </xf>
    <xf numFmtId="0" fontId="14" fillId="0" borderId="36" xfId="0" applyFont="1" applyBorder="1" applyAlignment="1">
      <alignment horizontal="left" vertical="center"/>
    </xf>
    <xf numFmtId="0" fontId="9" fillId="0" borderId="11" xfId="0" applyFont="1" applyBorder="1" applyAlignment="1">
      <alignment horizontal="left" vertical="center"/>
    </xf>
    <xf numFmtId="0" fontId="9" fillId="0" borderId="10" xfId="0" applyFont="1" applyBorder="1" applyAlignment="1">
      <alignment horizontal="left" vertical="center"/>
    </xf>
    <xf numFmtId="0" fontId="14" fillId="0" borderId="7" xfId="0" applyFont="1" applyBorder="1" applyAlignment="1">
      <alignment horizontal="left" vertical="center" wrapText="1"/>
    </xf>
    <xf numFmtId="0" fontId="14" fillId="0" borderId="36" xfId="0" applyFont="1" applyBorder="1" applyAlignment="1">
      <alignment horizontal="left" vertical="center" wrapText="1"/>
    </xf>
    <xf numFmtId="0" fontId="9" fillId="0" borderId="10" xfId="0" applyFont="1" applyBorder="1" applyAlignment="1">
      <alignment horizontal="left" vertical="center" wrapText="1"/>
    </xf>
    <xf numFmtId="0" fontId="14" fillId="0" borderId="35" xfId="0" applyFont="1" applyBorder="1" applyAlignment="1">
      <alignment horizontal="left" vertical="center" wrapText="1"/>
    </xf>
    <xf numFmtId="0" fontId="14" fillId="0" borderId="8"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4" fillId="0" borderId="35" xfId="0" applyFont="1" applyBorder="1" applyAlignment="1">
      <alignment horizontal="left" vertical="center"/>
    </xf>
    <xf numFmtId="0" fontId="14" fillId="0" borderId="8"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9" fillId="0" borderId="9" xfId="0" applyFont="1" applyBorder="1" applyAlignment="1">
      <alignment horizontal="left" vertical="center"/>
    </xf>
    <xf numFmtId="0" fontId="9" fillId="0" borderId="7" xfId="0" applyFont="1" applyBorder="1" applyAlignment="1">
      <alignment horizontal="left" vertical="center"/>
    </xf>
    <xf numFmtId="0" fontId="16" fillId="0" borderId="1" xfId="0" applyFont="1" applyBorder="1" applyAlignment="1">
      <alignment horizontal="left" vertical="center" wrapText="1"/>
    </xf>
    <xf numFmtId="0" fontId="9" fillId="0" borderId="1" xfId="0" applyFont="1" applyBorder="1" applyAlignment="1">
      <alignment horizontal="left" vertical="center"/>
    </xf>
    <xf numFmtId="0" fontId="16" fillId="0" borderId="1" xfId="0" applyFont="1" applyBorder="1" applyAlignment="1">
      <alignment horizontal="left" vertical="center"/>
    </xf>
    <xf numFmtId="3" fontId="16" fillId="0" borderId="1" xfId="0" applyNumberFormat="1" applyFont="1" applyBorder="1" applyAlignment="1">
      <alignment horizontal="right"/>
    </xf>
    <xf numFmtId="0" fontId="16" fillId="0" borderId="1" xfId="0" applyFont="1" applyBorder="1" applyAlignment="1">
      <alignment horizontal="left"/>
    </xf>
    <xf numFmtId="0" fontId="16" fillId="0" borderId="12" xfId="0" applyFont="1" applyBorder="1" applyAlignment="1">
      <alignment horizontal="left" vertical="center"/>
    </xf>
    <xf numFmtId="0" fontId="16" fillId="0" borderId="12" xfId="0" applyFont="1" applyBorder="1" applyAlignment="1">
      <alignment horizontal="left" vertical="center" wrapText="1"/>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9" fillId="0" borderId="36" xfId="0" applyFont="1" applyBorder="1" applyAlignment="1">
      <alignment horizontal="left" vertical="center"/>
    </xf>
    <xf numFmtId="0" fontId="9" fillId="0" borderId="36" xfId="0" applyFont="1" applyBorder="1" applyAlignment="1">
      <alignment horizontal="left" vertical="center" wrapText="1"/>
    </xf>
    <xf numFmtId="0" fontId="9" fillId="0" borderId="11" xfId="0" applyFont="1" applyBorder="1" applyAlignment="1">
      <alignment horizontal="left" vertical="center" wrapText="1"/>
    </xf>
    <xf numFmtId="0" fontId="14" fillId="0" borderId="15" xfId="0" applyFont="1" applyBorder="1" applyAlignment="1">
      <alignment horizontal="left" vertical="center"/>
    </xf>
    <xf numFmtId="3" fontId="14" fillId="0" borderId="35" xfId="0" applyNumberFormat="1" applyFont="1" applyBorder="1" applyAlignment="1">
      <alignment horizontal="right"/>
    </xf>
    <xf numFmtId="3" fontId="11" fillId="0" borderId="36" xfId="0" applyNumberFormat="1" applyFont="1" applyBorder="1" applyAlignment="1">
      <alignment horizontal="right"/>
    </xf>
    <xf numFmtId="3" fontId="16" fillId="0" borderId="12" xfId="0" applyNumberFormat="1" applyFont="1" applyBorder="1" applyAlignment="1">
      <alignment horizontal="right"/>
    </xf>
    <xf numFmtId="3" fontId="11" fillId="0" borderId="10" xfId="0" applyNumberFormat="1" applyFont="1" applyBorder="1" applyAlignment="1">
      <alignment horizontal="right"/>
    </xf>
    <xf numFmtId="3" fontId="9" fillId="0" borderId="35" xfId="0" applyNumberFormat="1" applyFont="1" applyBorder="1" applyAlignment="1">
      <alignment horizontal="right"/>
    </xf>
    <xf numFmtId="3" fontId="9" fillId="0" borderId="36" xfId="0" applyNumberFormat="1" applyFont="1" applyBorder="1" applyAlignment="1">
      <alignment horizontal="right"/>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ackage" Target="../embeddings/Dokument_programu_Microsoft_Office_Word1.docx"/><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package" Target="../embeddings/Dokument_programu_Microsoft_Office_Word2.docx"/></Relationships>
</file>

<file path=xl/worksheets/sheet1.xml><?xml version="1.0" encoding="utf-8"?>
<worksheet xmlns="http://schemas.openxmlformats.org/spreadsheetml/2006/main" xmlns:r="http://schemas.openxmlformats.org/officeDocument/2006/relationships">
  <dimension ref="A1:L399"/>
  <sheetViews>
    <sheetView topLeftCell="A58" workbookViewId="0">
      <selection activeCell="D66" sqref="D66"/>
    </sheetView>
  </sheetViews>
  <sheetFormatPr defaultRowHeight="15"/>
  <cols>
    <col min="1" max="1" width="7.5703125" customWidth="1"/>
    <col min="2" max="2" width="4.140625" customWidth="1"/>
    <col min="3" max="3" width="4.7109375" customWidth="1"/>
    <col min="4" max="4" width="19.7109375" customWidth="1"/>
    <col min="5" max="5" width="5.42578125" customWidth="1"/>
  </cols>
  <sheetData>
    <row r="1" spans="1:9">
      <c r="A1" t="s">
        <v>1071</v>
      </c>
    </row>
    <row r="2" spans="1:9">
      <c r="A2" t="s">
        <v>503</v>
      </c>
    </row>
    <row r="3" spans="1:9">
      <c r="A3" t="s">
        <v>19</v>
      </c>
    </row>
    <row r="4" spans="1:9">
      <c r="A4" t="s">
        <v>20</v>
      </c>
    </row>
    <row r="5" spans="1:9">
      <c r="A5" t="s">
        <v>504</v>
      </c>
      <c r="F5" s="25" t="s">
        <v>505</v>
      </c>
      <c r="G5" s="25" t="s">
        <v>506</v>
      </c>
      <c r="H5" s="25" t="s">
        <v>507</v>
      </c>
      <c r="I5" s="25" t="s">
        <v>508</v>
      </c>
    </row>
    <row r="6" spans="1:9">
      <c r="A6" s="26"/>
      <c r="B6" s="26"/>
      <c r="C6" s="26"/>
      <c r="D6" s="27" t="s">
        <v>509</v>
      </c>
      <c r="E6" s="28" t="s">
        <v>510</v>
      </c>
      <c r="F6" s="29">
        <f>F7+F35+F66</f>
        <v>0</v>
      </c>
      <c r="G6" s="29">
        <f>G7+G35+G66</f>
        <v>0</v>
      </c>
      <c r="H6" s="29">
        <f>H7+H35+H66</f>
        <v>0</v>
      </c>
      <c r="I6" s="29">
        <f>I7+I35+I66</f>
        <v>0</v>
      </c>
    </row>
    <row r="7" spans="1:9">
      <c r="A7" s="30" t="s">
        <v>511</v>
      </c>
      <c r="B7" s="30"/>
      <c r="C7" s="30"/>
      <c r="D7" s="31" t="s">
        <v>512</v>
      </c>
      <c r="E7" s="32" t="s">
        <v>513</v>
      </c>
      <c r="F7" s="33">
        <f>F8+F16+F26</f>
        <v>0</v>
      </c>
      <c r="G7" s="33">
        <f>G8+G16+G26</f>
        <v>0</v>
      </c>
      <c r="H7" s="33">
        <f>H8+H16+H26</f>
        <v>0</v>
      </c>
      <c r="I7" s="33">
        <f>I8+I16+I26</f>
        <v>0</v>
      </c>
    </row>
    <row r="8" spans="1:9">
      <c r="A8" s="30"/>
      <c r="B8" s="30" t="s">
        <v>400</v>
      </c>
      <c r="C8" s="30"/>
      <c r="D8" s="31" t="s">
        <v>514</v>
      </c>
      <c r="E8" s="32" t="s">
        <v>515</v>
      </c>
      <c r="F8" s="33">
        <f>SUM(F9:F15)</f>
        <v>0</v>
      </c>
      <c r="G8" s="33">
        <f>SUM(G9:G15)</f>
        <v>0</v>
      </c>
      <c r="H8" s="33">
        <f>SUM(H9:H15)</f>
        <v>0</v>
      </c>
      <c r="I8" s="33">
        <f>SUM(I9:I15)</f>
        <v>0</v>
      </c>
    </row>
    <row r="9" spans="1:9">
      <c r="A9" s="34"/>
      <c r="B9" s="34"/>
      <c r="C9" s="34" t="s">
        <v>47</v>
      </c>
      <c r="D9" s="35" t="s">
        <v>517</v>
      </c>
      <c r="E9" s="36" t="s">
        <v>516</v>
      </c>
      <c r="F9" s="37"/>
      <c r="G9" s="37"/>
      <c r="H9" s="37">
        <f>F9-G9</f>
        <v>0</v>
      </c>
      <c r="I9" s="37"/>
    </row>
    <row r="10" spans="1:9">
      <c r="A10" s="34"/>
      <c r="B10" s="34"/>
      <c r="C10" s="34" t="s">
        <v>41</v>
      </c>
      <c r="D10" s="35" t="s">
        <v>75</v>
      </c>
      <c r="E10" s="36" t="s">
        <v>518</v>
      </c>
      <c r="F10" s="37"/>
      <c r="G10" s="37"/>
      <c r="H10" s="37">
        <f t="shared" ref="H10:H15" si="0">F10-G10</f>
        <v>0</v>
      </c>
      <c r="I10" s="37"/>
    </row>
    <row r="11" spans="1:9">
      <c r="A11" s="34"/>
      <c r="B11" s="34"/>
      <c r="C11" s="34" t="s">
        <v>42</v>
      </c>
      <c r="D11" s="35" t="s">
        <v>460</v>
      </c>
      <c r="E11" s="36" t="s">
        <v>519</v>
      </c>
      <c r="F11" s="37"/>
      <c r="G11" s="37"/>
      <c r="H11" s="37">
        <f t="shared" si="0"/>
        <v>0</v>
      </c>
      <c r="I11" s="37"/>
    </row>
    <row r="12" spans="1:9">
      <c r="A12" s="34"/>
      <c r="B12" s="34"/>
      <c r="C12" s="34" t="s">
        <v>379</v>
      </c>
      <c r="D12" s="35" t="s">
        <v>76</v>
      </c>
      <c r="E12" s="36" t="s">
        <v>520</v>
      </c>
      <c r="F12" s="37"/>
      <c r="G12" s="37"/>
      <c r="H12" s="37">
        <f t="shared" si="0"/>
        <v>0</v>
      </c>
      <c r="I12" s="37"/>
    </row>
    <row r="13" spans="1:9">
      <c r="A13" s="34"/>
      <c r="B13" s="34"/>
      <c r="C13" s="34" t="s">
        <v>381</v>
      </c>
      <c r="D13" s="35" t="s">
        <v>522</v>
      </c>
      <c r="E13" s="36" t="s">
        <v>521</v>
      </c>
      <c r="F13" s="37"/>
      <c r="G13" s="37"/>
      <c r="H13" s="37">
        <f t="shared" si="0"/>
        <v>0</v>
      </c>
      <c r="I13" s="37"/>
    </row>
    <row r="14" spans="1:9">
      <c r="A14" s="34"/>
      <c r="B14" s="34"/>
      <c r="C14" s="34" t="s">
        <v>383</v>
      </c>
      <c r="D14" s="35" t="s">
        <v>524</v>
      </c>
      <c r="E14" s="36" t="s">
        <v>523</v>
      </c>
      <c r="F14" s="37"/>
      <c r="G14" s="37"/>
      <c r="H14" s="37">
        <f t="shared" si="0"/>
        <v>0</v>
      </c>
      <c r="I14" s="37"/>
    </row>
    <row r="15" spans="1:9">
      <c r="A15" s="34"/>
      <c r="B15" s="34"/>
      <c r="C15" s="34" t="s">
        <v>385</v>
      </c>
      <c r="D15" s="35" t="s">
        <v>526</v>
      </c>
      <c r="E15" s="36" t="s">
        <v>525</v>
      </c>
      <c r="F15" s="37"/>
      <c r="G15" s="37"/>
      <c r="H15" s="37">
        <f t="shared" si="0"/>
        <v>0</v>
      </c>
      <c r="I15" s="37"/>
    </row>
    <row r="16" spans="1:9">
      <c r="A16" s="30"/>
      <c r="B16" s="30" t="s">
        <v>528</v>
      </c>
      <c r="C16" s="30"/>
      <c r="D16" s="31" t="s">
        <v>529</v>
      </c>
      <c r="E16" s="32" t="s">
        <v>527</v>
      </c>
      <c r="F16" s="33">
        <f>SUM(F17:F25)</f>
        <v>0</v>
      </c>
      <c r="G16" s="33">
        <f>SUM(G17:G25)</f>
        <v>0</v>
      </c>
      <c r="H16" s="33">
        <f>SUM(H17:H25)</f>
        <v>0</v>
      </c>
      <c r="I16" s="33">
        <f>SUM(I17:I25)</f>
        <v>0</v>
      </c>
    </row>
    <row r="17" spans="1:9">
      <c r="A17" s="34"/>
      <c r="B17" s="34"/>
      <c r="C17" s="34" t="s">
        <v>47</v>
      </c>
      <c r="D17" s="35" t="s">
        <v>92</v>
      </c>
      <c r="E17" s="36" t="s">
        <v>530</v>
      </c>
      <c r="F17" s="37"/>
      <c r="G17" s="37"/>
      <c r="H17" s="37">
        <f t="shared" ref="H17:H25" si="1">F17-G17</f>
        <v>0</v>
      </c>
      <c r="I17" s="37"/>
    </row>
    <row r="18" spans="1:9">
      <c r="A18" s="34"/>
      <c r="B18" s="34"/>
      <c r="C18" s="34" t="s">
        <v>41</v>
      </c>
      <c r="D18" s="35" t="s">
        <v>93</v>
      </c>
      <c r="E18" s="36" t="s">
        <v>531</v>
      </c>
      <c r="F18" s="37"/>
      <c r="G18" s="37"/>
      <c r="H18" s="37">
        <f t="shared" si="1"/>
        <v>0</v>
      </c>
      <c r="I18" s="37"/>
    </row>
    <row r="19" spans="1:9">
      <c r="A19" s="34"/>
      <c r="B19" s="34"/>
      <c r="C19" s="34" t="s">
        <v>42</v>
      </c>
      <c r="D19" s="35" t="s">
        <v>533</v>
      </c>
      <c r="E19" s="36" t="s">
        <v>532</v>
      </c>
      <c r="F19" s="37"/>
      <c r="G19" s="37"/>
      <c r="H19" s="37">
        <f t="shared" si="1"/>
        <v>0</v>
      </c>
      <c r="I19" s="37"/>
    </row>
    <row r="20" spans="1:9">
      <c r="A20" s="34"/>
      <c r="B20" s="34"/>
      <c r="C20" s="34" t="s">
        <v>379</v>
      </c>
      <c r="D20" s="35" t="s">
        <v>535</v>
      </c>
      <c r="E20" s="36" t="s">
        <v>534</v>
      </c>
      <c r="F20" s="37"/>
      <c r="G20" s="37"/>
      <c r="H20" s="37">
        <f t="shared" si="1"/>
        <v>0</v>
      </c>
      <c r="I20" s="37"/>
    </row>
    <row r="21" spans="1:9">
      <c r="A21" s="34"/>
      <c r="B21" s="34"/>
      <c r="C21" s="34" t="s">
        <v>381</v>
      </c>
      <c r="D21" s="35" t="s">
        <v>537</v>
      </c>
      <c r="E21" s="36" t="s">
        <v>536</v>
      </c>
      <c r="F21" s="37"/>
      <c r="G21" s="37"/>
      <c r="H21" s="37">
        <f t="shared" si="1"/>
        <v>0</v>
      </c>
      <c r="I21" s="37"/>
    </row>
    <row r="22" spans="1:9">
      <c r="A22" s="34"/>
      <c r="B22" s="34"/>
      <c r="C22" s="34" t="s">
        <v>383</v>
      </c>
      <c r="D22" s="35" t="s">
        <v>539</v>
      </c>
      <c r="E22" s="36" t="s">
        <v>538</v>
      </c>
      <c r="F22" s="37"/>
      <c r="G22" s="37"/>
      <c r="H22" s="37">
        <f t="shared" si="1"/>
        <v>0</v>
      </c>
      <c r="I22" s="37"/>
    </row>
    <row r="23" spans="1:9">
      <c r="A23" s="34"/>
      <c r="B23" s="34"/>
      <c r="C23" s="34" t="s">
        <v>385</v>
      </c>
      <c r="D23" s="35" t="s">
        <v>541</v>
      </c>
      <c r="E23" s="36" t="s">
        <v>540</v>
      </c>
      <c r="F23" s="37"/>
      <c r="G23" s="37"/>
      <c r="H23" s="37">
        <f t="shared" si="1"/>
        <v>0</v>
      </c>
      <c r="I23" s="37"/>
    </row>
    <row r="24" spans="1:9">
      <c r="A24" s="34"/>
      <c r="B24" s="34"/>
      <c r="C24" s="34" t="s">
        <v>386</v>
      </c>
      <c r="D24" s="35" t="s">
        <v>543</v>
      </c>
      <c r="E24" s="36" t="s">
        <v>542</v>
      </c>
      <c r="F24" s="37"/>
      <c r="G24" s="37"/>
      <c r="H24" s="37">
        <f t="shared" si="1"/>
        <v>0</v>
      </c>
      <c r="I24" s="37"/>
    </row>
    <row r="25" spans="1:9">
      <c r="A25" s="34"/>
      <c r="B25" s="34"/>
      <c r="C25" s="34" t="s">
        <v>545</v>
      </c>
      <c r="D25" s="35" t="s">
        <v>546</v>
      </c>
      <c r="E25" s="36" t="s">
        <v>544</v>
      </c>
      <c r="F25" s="37"/>
      <c r="G25" s="37"/>
      <c r="H25" s="37">
        <f t="shared" si="1"/>
        <v>0</v>
      </c>
      <c r="I25" s="37"/>
    </row>
    <row r="26" spans="1:9">
      <c r="A26" s="30"/>
      <c r="B26" s="30" t="s">
        <v>548</v>
      </c>
      <c r="C26" s="30"/>
      <c r="D26" s="31" t="s">
        <v>549</v>
      </c>
      <c r="E26" s="32" t="s">
        <v>547</v>
      </c>
      <c r="F26" s="33">
        <f>SUM(F27:F34)</f>
        <v>0</v>
      </c>
      <c r="G26" s="33">
        <f>SUM(G27:G34)</f>
        <v>0</v>
      </c>
      <c r="H26" s="33">
        <f>SUM(H27:H34)</f>
        <v>0</v>
      </c>
      <c r="I26" s="33">
        <f>SUM(I27:I34)</f>
        <v>0</v>
      </c>
    </row>
    <row r="27" spans="1:9">
      <c r="A27" s="34"/>
      <c r="B27" s="34"/>
      <c r="C27" s="34" t="s">
        <v>47</v>
      </c>
      <c r="D27" s="35" t="s">
        <v>551</v>
      </c>
      <c r="E27" s="36" t="s">
        <v>550</v>
      </c>
      <c r="F27" s="37"/>
      <c r="G27" s="37"/>
      <c r="H27" s="37">
        <f t="shared" ref="H27:H34" si="2">F27-G27</f>
        <v>0</v>
      </c>
      <c r="I27" s="37"/>
    </row>
    <row r="28" spans="1:9">
      <c r="A28" s="34"/>
      <c r="B28" s="34"/>
      <c r="C28" s="34" t="s">
        <v>41</v>
      </c>
      <c r="D28" s="35" t="s">
        <v>553</v>
      </c>
      <c r="E28" s="36" t="s">
        <v>552</v>
      </c>
      <c r="F28" s="37"/>
      <c r="G28" s="37"/>
      <c r="H28" s="37">
        <f t="shared" si="2"/>
        <v>0</v>
      </c>
      <c r="I28" s="37"/>
    </row>
    <row r="29" spans="1:9">
      <c r="A29" s="34"/>
      <c r="B29" s="34"/>
      <c r="C29" s="34" t="s">
        <v>42</v>
      </c>
      <c r="D29" s="35" t="s">
        <v>555</v>
      </c>
      <c r="E29" s="36" t="s">
        <v>554</v>
      </c>
      <c r="F29" s="37"/>
      <c r="G29" s="37"/>
      <c r="H29" s="37">
        <f t="shared" si="2"/>
        <v>0</v>
      </c>
      <c r="I29" s="37"/>
    </row>
    <row r="30" spans="1:9">
      <c r="A30" s="34"/>
      <c r="B30" s="34"/>
      <c r="C30" s="34" t="s">
        <v>379</v>
      </c>
      <c r="D30" s="35" t="s">
        <v>557</v>
      </c>
      <c r="E30" s="36" t="s">
        <v>556</v>
      </c>
      <c r="F30" s="37"/>
      <c r="G30" s="37"/>
      <c r="H30" s="37">
        <f t="shared" si="2"/>
        <v>0</v>
      </c>
      <c r="I30" s="37"/>
    </row>
    <row r="31" spans="1:9">
      <c r="A31" s="34"/>
      <c r="B31" s="34"/>
      <c r="C31" s="34" t="s">
        <v>381</v>
      </c>
      <c r="D31" s="35" t="s">
        <v>559</v>
      </c>
      <c r="E31" s="36" t="s">
        <v>558</v>
      </c>
      <c r="F31" s="37"/>
      <c r="G31" s="37"/>
      <c r="H31" s="37">
        <f t="shared" si="2"/>
        <v>0</v>
      </c>
      <c r="I31" s="37"/>
    </row>
    <row r="32" spans="1:9">
      <c r="A32" s="34"/>
      <c r="B32" s="34"/>
      <c r="C32" s="34" t="s">
        <v>383</v>
      </c>
      <c r="D32" s="35" t="s">
        <v>561</v>
      </c>
      <c r="E32" s="36" t="s">
        <v>560</v>
      </c>
      <c r="F32" s="37"/>
      <c r="G32" s="37"/>
      <c r="H32" s="37">
        <f t="shared" si="2"/>
        <v>0</v>
      </c>
      <c r="I32" s="37"/>
    </row>
    <row r="33" spans="1:9">
      <c r="A33" s="34"/>
      <c r="B33" s="34"/>
      <c r="C33" s="34" t="s">
        <v>385</v>
      </c>
      <c r="D33" s="35" t="s">
        <v>563</v>
      </c>
      <c r="E33" s="36" t="s">
        <v>562</v>
      </c>
      <c r="F33" s="37"/>
      <c r="G33" s="37"/>
      <c r="H33" s="37">
        <f t="shared" si="2"/>
        <v>0</v>
      </c>
      <c r="I33" s="37"/>
    </row>
    <row r="34" spans="1:9">
      <c r="A34" s="34"/>
      <c r="B34" s="34"/>
      <c r="C34" s="34" t="s">
        <v>386</v>
      </c>
      <c r="D34" s="35" t="s">
        <v>565</v>
      </c>
      <c r="E34" s="36" t="s">
        <v>564</v>
      </c>
      <c r="F34" s="37"/>
      <c r="G34" s="37"/>
      <c r="H34" s="37">
        <f t="shared" si="2"/>
        <v>0</v>
      </c>
      <c r="I34" s="37"/>
    </row>
    <row r="35" spans="1:9">
      <c r="A35" s="30" t="s">
        <v>239</v>
      </c>
      <c r="B35" s="30"/>
      <c r="C35" s="30"/>
      <c r="D35" s="31" t="s">
        <v>567</v>
      </c>
      <c r="E35" s="32" t="s">
        <v>566</v>
      </c>
      <c r="F35" s="33">
        <f>F36+F43+F51+F60</f>
        <v>0</v>
      </c>
      <c r="G35" s="33">
        <f>G36+G43+G51+G60</f>
        <v>0</v>
      </c>
      <c r="H35" s="33">
        <f>H36+H43+H51+H60</f>
        <v>0</v>
      </c>
      <c r="I35" s="33">
        <f>I36+I43+I51+I60</f>
        <v>0</v>
      </c>
    </row>
    <row r="36" spans="1:9">
      <c r="A36" s="30"/>
      <c r="B36" s="30" t="s">
        <v>400</v>
      </c>
      <c r="C36" s="30"/>
      <c r="D36" s="31" t="s">
        <v>101</v>
      </c>
      <c r="E36" s="32" t="s">
        <v>568</v>
      </c>
      <c r="F36" s="33">
        <f>SUM(F37:F42)</f>
        <v>0</v>
      </c>
      <c r="G36" s="33">
        <f>SUM(G37:G42)</f>
        <v>0</v>
      </c>
      <c r="H36" s="33">
        <f>SUM(H37:H42)</f>
        <v>0</v>
      </c>
      <c r="I36" s="33">
        <f>SUM(I37:I42)</f>
        <v>0</v>
      </c>
    </row>
    <row r="37" spans="1:9">
      <c r="A37" s="34"/>
      <c r="B37" s="34"/>
      <c r="C37" s="34" t="s">
        <v>47</v>
      </c>
      <c r="D37" s="35" t="s">
        <v>104</v>
      </c>
      <c r="E37" s="36" t="s">
        <v>569</v>
      </c>
      <c r="F37" s="37"/>
      <c r="G37" s="37"/>
      <c r="H37" s="37">
        <f t="shared" ref="H37:H42" si="3">F37-G37</f>
        <v>0</v>
      </c>
      <c r="I37" s="37"/>
    </row>
    <row r="38" spans="1:9">
      <c r="A38" s="34"/>
      <c r="B38" s="34"/>
      <c r="C38" s="34" t="s">
        <v>41</v>
      </c>
      <c r="D38" s="35" t="s">
        <v>571</v>
      </c>
      <c r="E38" s="36" t="s">
        <v>570</v>
      </c>
      <c r="F38" s="37"/>
      <c r="G38" s="37"/>
      <c r="H38" s="37">
        <f t="shared" si="3"/>
        <v>0</v>
      </c>
      <c r="I38" s="37"/>
    </row>
    <row r="39" spans="1:9">
      <c r="A39" s="34"/>
      <c r="B39" s="34"/>
      <c r="C39" s="34" t="s">
        <v>42</v>
      </c>
      <c r="D39" s="35" t="s">
        <v>105</v>
      </c>
      <c r="E39" s="36" t="s">
        <v>572</v>
      </c>
      <c r="F39" s="37"/>
      <c r="G39" s="37"/>
      <c r="H39" s="37">
        <f t="shared" si="3"/>
        <v>0</v>
      </c>
      <c r="I39" s="37"/>
    </row>
    <row r="40" spans="1:9">
      <c r="A40" s="34"/>
      <c r="B40" s="34"/>
      <c r="C40" s="34" t="s">
        <v>379</v>
      </c>
      <c r="D40" s="35" t="s">
        <v>106</v>
      </c>
      <c r="E40" s="36" t="s">
        <v>573</v>
      </c>
      <c r="F40" s="37"/>
      <c r="G40" s="37"/>
      <c r="H40" s="37">
        <f t="shared" si="3"/>
        <v>0</v>
      </c>
      <c r="I40" s="37"/>
    </row>
    <row r="41" spans="1:9">
      <c r="A41" s="34"/>
      <c r="B41" s="34"/>
      <c r="C41" s="34" t="s">
        <v>381</v>
      </c>
      <c r="D41" s="35" t="s">
        <v>107</v>
      </c>
      <c r="E41" s="36" t="s">
        <v>574</v>
      </c>
      <c r="F41" s="37"/>
      <c r="G41" s="37"/>
      <c r="H41" s="37">
        <f t="shared" si="3"/>
        <v>0</v>
      </c>
      <c r="I41" s="37"/>
    </row>
    <row r="42" spans="1:9">
      <c r="A42" s="34"/>
      <c r="B42" s="34"/>
      <c r="C42" s="34" t="s">
        <v>383</v>
      </c>
      <c r="D42" s="35" t="s">
        <v>577</v>
      </c>
      <c r="E42" s="36" t="s">
        <v>575</v>
      </c>
      <c r="F42" s="37"/>
      <c r="G42" s="37"/>
      <c r="H42" s="37">
        <f t="shared" si="3"/>
        <v>0</v>
      </c>
      <c r="I42" s="37"/>
    </row>
    <row r="43" spans="1:9">
      <c r="A43" s="30"/>
      <c r="B43" s="30" t="s">
        <v>528</v>
      </c>
      <c r="C43" s="30"/>
      <c r="D43" s="31" t="s">
        <v>579</v>
      </c>
      <c r="E43" s="32" t="s">
        <v>576</v>
      </c>
      <c r="F43" s="33">
        <f>SUM(F44:F50)</f>
        <v>0</v>
      </c>
      <c r="G43" s="33">
        <f>SUM(G44:G50)</f>
        <v>0</v>
      </c>
      <c r="H43" s="33">
        <f>SUM(H44:H50)</f>
        <v>0</v>
      </c>
      <c r="I43" s="33">
        <f>SUM(I44:I50)</f>
        <v>0</v>
      </c>
    </row>
    <row r="44" spans="1:9">
      <c r="A44" s="34"/>
      <c r="B44" s="34"/>
      <c r="C44" s="34" t="s">
        <v>47</v>
      </c>
      <c r="D44" s="35" t="s">
        <v>581</v>
      </c>
      <c r="E44" s="36" t="s">
        <v>578</v>
      </c>
      <c r="F44" s="37"/>
      <c r="G44" s="37"/>
      <c r="H44" s="37">
        <f t="shared" ref="H44:H50" si="4">F44-G44</f>
        <v>0</v>
      </c>
      <c r="I44" s="37"/>
    </row>
    <row r="45" spans="1:9">
      <c r="A45" s="34"/>
      <c r="B45" s="34"/>
      <c r="C45" s="34" t="s">
        <v>41</v>
      </c>
      <c r="D45" s="35" t="s">
        <v>1075</v>
      </c>
      <c r="E45" s="36" t="s">
        <v>580</v>
      </c>
      <c r="F45" s="37"/>
      <c r="G45" s="37"/>
      <c r="H45" s="37">
        <f t="shared" si="4"/>
        <v>0</v>
      </c>
      <c r="I45" s="37"/>
    </row>
    <row r="46" spans="1:9">
      <c r="A46" s="34"/>
      <c r="B46" s="34"/>
      <c r="C46" s="34" t="s">
        <v>42</v>
      </c>
      <c r="D46" s="35" t="s">
        <v>583</v>
      </c>
      <c r="E46" s="36" t="s">
        <v>582</v>
      </c>
      <c r="F46" s="37"/>
      <c r="G46" s="37"/>
      <c r="H46" s="37">
        <f t="shared" si="4"/>
        <v>0</v>
      </c>
      <c r="I46" s="37"/>
    </row>
    <row r="47" spans="1:9">
      <c r="A47" s="34"/>
      <c r="B47" s="34"/>
      <c r="C47" s="34" t="s">
        <v>379</v>
      </c>
      <c r="D47" s="35" t="s">
        <v>585</v>
      </c>
      <c r="E47" s="36" t="s">
        <v>584</v>
      </c>
      <c r="F47" s="37"/>
      <c r="G47" s="37"/>
      <c r="H47" s="37">
        <f t="shared" si="4"/>
        <v>0</v>
      </c>
      <c r="I47" s="37"/>
    </row>
    <row r="48" spans="1:9">
      <c r="A48" s="34"/>
      <c r="B48" s="34"/>
      <c r="C48" s="34" t="s">
        <v>381</v>
      </c>
      <c r="D48" s="35" t="s">
        <v>587</v>
      </c>
      <c r="E48" s="36" t="s">
        <v>586</v>
      </c>
      <c r="F48" s="37"/>
      <c r="G48" s="37"/>
      <c r="H48" s="37">
        <f t="shared" si="4"/>
        <v>0</v>
      </c>
      <c r="I48" s="37"/>
    </row>
    <row r="49" spans="1:9">
      <c r="A49" s="34"/>
      <c r="B49" s="34"/>
      <c r="C49" s="34" t="s">
        <v>383</v>
      </c>
      <c r="D49" s="35" t="s">
        <v>111</v>
      </c>
      <c r="E49" s="36" t="s">
        <v>588</v>
      </c>
      <c r="F49" s="37"/>
      <c r="G49" s="37"/>
      <c r="H49" s="37">
        <f t="shared" si="4"/>
        <v>0</v>
      </c>
      <c r="I49" s="37"/>
    </row>
    <row r="50" spans="1:9">
      <c r="A50" s="34"/>
      <c r="B50" s="34"/>
      <c r="C50" s="34" t="s">
        <v>385</v>
      </c>
      <c r="D50" s="35" t="s">
        <v>590</v>
      </c>
      <c r="E50" s="36" t="s">
        <v>589</v>
      </c>
      <c r="F50" s="37"/>
      <c r="G50" s="37"/>
      <c r="H50" s="37">
        <f t="shared" si="4"/>
        <v>0</v>
      </c>
      <c r="I50" s="37"/>
    </row>
    <row r="51" spans="1:9">
      <c r="A51" s="30"/>
      <c r="B51" s="30" t="s">
        <v>548</v>
      </c>
      <c r="C51" s="30"/>
      <c r="D51" s="31" t="s">
        <v>592</v>
      </c>
      <c r="E51" s="32" t="s">
        <v>591</v>
      </c>
      <c r="F51" s="33">
        <f>SUM(F52:F59)</f>
        <v>0</v>
      </c>
      <c r="G51" s="33">
        <f>SUM(G52:G59)</f>
        <v>0</v>
      </c>
      <c r="H51" s="33">
        <f>SUM(H52:H59)</f>
        <v>0</v>
      </c>
      <c r="I51" s="33">
        <f>SUM(I52:I59)</f>
        <v>0</v>
      </c>
    </row>
    <row r="52" spans="1:9">
      <c r="A52" s="34"/>
      <c r="B52" s="34"/>
      <c r="C52" s="34" t="s">
        <v>47</v>
      </c>
      <c r="D52" s="35" t="s">
        <v>581</v>
      </c>
      <c r="E52" s="36" t="s">
        <v>593</v>
      </c>
      <c r="F52" s="37"/>
      <c r="G52" s="37"/>
      <c r="H52" s="37">
        <f t="shared" ref="H52:H59" si="5">F52-G52</f>
        <v>0</v>
      </c>
      <c r="I52" s="37"/>
    </row>
    <row r="53" spans="1:9">
      <c r="A53" s="34"/>
      <c r="B53" s="34"/>
      <c r="C53" s="34" t="s">
        <v>41</v>
      </c>
      <c r="D53" s="35" t="s">
        <v>1075</v>
      </c>
      <c r="E53" s="36" t="s">
        <v>594</v>
      </c>
      <c r="F53" s="37"/>
      <c r="G53" s="37"/>
      <c r="H53" s="37">
        <f t="shared" si="5"/>
        <v>0</v>
      </c>
      <c r="I53" s="37"/>
    </row>
    <row r="54" spans="1:9">
      <c r="A54" s="34"/>
      <c r="B54" s="34"/>
      <c r="C54" s="34" t="s">
        <v>42</v>
      </c>
      <c r="D54" s="35" t="s">
        <v>583</v>
      </c>
      <c r="E54" s="36" t="s">
        <v>595</v>
      </c>
      <c r="F54" s="37"/>
      <c r="G54" s="37"/>
      <c r="H54" s="37">
        <f t="shared" si="5"/>
        <v>0</v>
      </c>
      <c r="I54" s="37"/>
    </row>
    <row r="55" spans="1:9">
      <c r="A55" s="34"/>
      <c r="B55" s="34"/>
      <c r="C55" s="34" t="s">
        <v>379</v>
      </c>
      <c r="D55" s="35" t="s">
        <v>585</v>
      </c>
      <c r="E55" s="36" t="s">
        <v>596</v>
      </c>
      <c r="F55" s="37"/>
      <c r="G55" s="37"/>
      <c r="H55" s="37">
        <f t="shared" si="5"/>
        <v>0</v>
      </c>
      <c r="I55" s="37"/>
    </row>
    <row r="56" spans="1:9">
      <c r="A56" s="34"/>
      <c r="B56" s="34"/>
      <c r="C56" s="34" t="s">
        <v>381</v>
      </c>
      <c r="D56" s="35" t="s">
        <v>587</v>
      </c>
      <c r="E56" s="36" t="s">
        <v>597</v>
      </c>
      <c r="F56" s="37"/>
      <c r="G56" s="37"/>
      <c r="H56" s="37">
        <f t="shared" si="5"/>
        <v>0</v>
      </c>
      <c r="I56" s="37"/>
    </row>
    <row r="57" spans="1:9">
      <c r="A57" s="34"/>
      <c r="B57" s="34"/>
      <c r="C57" s="34" t="s">
        <v>383</v>
      </c>
      <c r="D57" s="35" t="s">
        <v>118</v>
      </c>
      <c r="E57" s="36" t="s">
        <v>598</v>
      </c>
      <c r="F57" s="37"/>
      <c r="G57" s="37"/>
      <c r="H57" s="37">
        <f t="shared" si="5"/>
        <v>0</v>
      </c>
      <c r="I57" s="37"/>
    </row>
    <row r="58" spans="1:9">
      <c r="A58" s="34"/>
      <c r="B58" s="34"/>
      <c r="C58" s="34" t="s">
        <v>385</v>
      </c>
      <c r="D58" s="35" t="s">
        <v>599</v>
      </c>
      <c r="E58" s="36" t="s">
        <v>600</v>
      </c>
      <c r="F58" s="37"/>
      <c r="G58" s="37"/>
      <c r="H58" s="37">
        <f t="shared" si="5"/>
        <v>0</v>
      </c>
      <c r="I58" s="37"/>
    </row>
    <row r="59" spans="1:9">
      <c r="A59" s="34"/>
      <c r="B59" s="34"/>
      <c r="C59" s="34" t="s">
        <v>386</v>
      </c>
      <c r="D59" s="35" t="s">
        <v>111</v>
      </c>
      <c r="E59" s="36" t="s">
        <v>601</v>
      </c>
      <c r="F59" s="37"/>
      <c r="G59" s="37"/>
      <c r="H59" s="37">
        <f t="shared" si="5"/>
        <v>0</v>
      </c>
      <c r="I59" s="37"/>
    </row>
    <row r="60" spans="1:9">
      <c r="A60" s="30"/>
      <c r="B60" s="30" t="s">
        <v>602</v>
      </c>
      <c r="C60" s="30"/>
      <c r="D60" s="31" t="s">
        <v>382</v>
      </c>
      <c r="E60" s="32" t="s">
        <v>603</v>
      </c>
      <c r="F60" s="33">
        <f>SUM(F61:F65)</f>
        <v>0</v>
      </c>
      <c r="G60" s="33">
        <f>SUM(G61:G65)</f>
        <v>0</v>
      </c>
      <c r="H60" s="33">
        <f>SUM(H61:H65)</f>
        <v>0</v>
      </c>
      <c r="I60" s="33">
        <f>SUM(I61:I65)</f>
        <v>0</v>
      </c>
    </row>
    <row r="61" spans="1:9">
      <c r="A61" s="34"/>
      <c r="B61" s="34"/>
      <c r="C61" s="34" t="s">
        <v>47</v>
      </c>
      <c r="D61" s="35" t="s">
        <v>604</v>
      </c>
      <c r="E61" s="36" t="s">
        <v>605</v>
      </c>
      <c r="F61" s="37"/>
      <c r="G61" s="37"/>
      <c r="H61" s="37">
        <f>F61-G61</f>
        <v>0</v>
      </c>
      <c r="I61" s="37"/>
    </row>
    <row r="62" spans="1:9">
      <c r="A62" s="34"/>
      <c r="B62" s="34"/>
      <c r="C62" s="34" t="s">
        <v>41</v>
      </c>
      <c r="D62" s="35" t="s">
        <v>606</v>
      </c>
      <c r="E62" s="36" t="s">
        <v>607</v>
      </c>
      <c r="F62" s="37"/>
      <c r="G62" s="37"/>
      <c r="H62" s="37">
        <f>F62-G62</f>
        <v>0</v>
      </c>
      <c r="I62" s="37"/>
    </row>
    <row r="63" spans="1:9">
      <c r="A63" s="34"/>
      <c r="B63" s="34"/>
      <c r="C63" s="34" t="s">
        <v>42</v>
      </c>
      <c r="D63" s="35" t="s">
        <v>608</v>
      </c>
      <c r="E63" s="36" t="s">
        <v>609</v>
      </c>
      <c r="F63" s="37"/>
      <c r="G63" s="37"/>
      <c r="H63" s="37">
        <f>F63-G63</f>
        <v>0</v>
      </c>
      <c r="I63" s="37"/>
    </row>
    <row r="64" spans="1:9">
      <c r="A64" s="34"/>
      <c r="B64" s="34"/>
      <c r="C64" s="34" t="s">
        <v>379</v>
      </c>
      <c r="D64" s="35" t="s">
        <v>610</v>
      </c>
      <c r="E64" s="36" t="s">
        <v>611</v>
      </c>
      <c r="F64" s="37"/>
      <c r="G64" s="37"/>
      <c r="H64" s="37">
        <f>F64-G64</f>
        <v>0</v>
      </c>
      <c r="I64" s="37"/>
    </row>
    <row r="65" spans="1:9">
      <c r="A65" s="34"/>
      <c r="B65" s="34"/>
      <c r="C65" s="34" t="s">
        <v>381</v>
      </c>
      <c r="D65" s="35" t="s">
        <v>1093</v>
      </c>
      <c r="E65" s="36" t="s">
        <v>612</v>
      </c>
      <c r="F65" s="37"/>
      <c r="G65" s="37"/>
      <c r="H65" s="37">
        <f>F65-G65</f>
        <v>0</v>
      </c>
      <c r="I65" s="37"/>
    </row>
    <row r="66" spans="1:9">
      <c r="A66" s="30" t="s">
        <v>265</v>
      </c>
      <c r="B66" s="30"/>
      <c r="C66" s="30"/>
      <c r="D66" s="31" t="s">
        <v>387</v>
      </c>
      <c r="E66" s="32" t="s">
        <v>613</v>
      </c>
      <c r="F66" s="33">
        <f>SUM(F67:F70)</f>
        <v>0</v>
      </c>
      <c r="G66" s="33">
        <f>SUM(G67:G70)</f>
        <v>0</v>
      </c>
      <c r="H66" s="33">
        <f>SUM(H67:H70)</f>
        <v>0</v>
      </c>
      <c r="I66" s="33">
        <f>SUM(I67:I70)</f>
        <v>0</v>
      </c>
    </row>
    <row r="67" spans="1:9">
      <c r="A67" s="34"/>
      <c r="B67" s="34"/>
      <c r="C67" s="34" t="s">
        <v>47</v>
      </c>
      <c r="D67" s="35" t="s">
        <v>614</v>
      </c>
      <c r="E67" s="36" t="s">
        <v>615</v>
      </c>
      <c r="F67" s="37"/>
      <c r="G67" s="37"/>
      <c r="H67" s="37">
        <f>F67-G67</f>
        <v>0</v>
      </c>
      <c r="I67" s="37"/>
    </row>
    <row r="68" spans="1:9">
      <c r="A68" s="34"/>
      <c r="B68" s="34"/>
      <c r="C68" s="34" t="s">
        <v>41</v>
      </c>
      <c r="D68" s="35" t="s">
        <v>616</v>
      </c>
      <c r="E68" s="36" t="s">
        <v>617</v>
      </c>
      <c r="F68" s="37"/>
      <c r="G68" s="37"/>
      <c r="H68" s="37">
        <f>F68-G68</f>
        <v>0</v>
      </c>
      <c r="I68" s="37"/>
    </row>
    <row r="69" spans="1:9">
      <c r="A69" s="34"/>
      <c r="B69" s="34"/>
      <c r="C69" s="34" t="s">
        <v>42</v>
      </c>
      <c r="D69" s="35" t="s">
        <v>618</v>
      </c>
      <c r="E69" s="36" t="s">
        <v>619</v>
      </c>
      <c r="F69" s="37"/>
      <c r="G69" s="37"/>
      <c r="H69" s="37">
        <f>F69-G69</f>
        <v>0</v>
      </c>
      <c r="I69" s="37"/>
    </row>
    <row r="70" spans="1:9">
      <c r="A70" s="34"/>
      <c r="B70" s="34"/>
      <c r="C70" s="34" t="s">
        <v>379</v>
      </c>
      <c r="D70" s="35" t="s">
        <v>620</v>
      </c>
      <c r="E70" s="36" t="s">
        <v>621</v>
      </c>
      <c r="F70" s="37"/>
      <c r="G70" s="37"/>
      <c r="H70" s="37">
        <f>F70-G70</f>
        <v>0</v>
      </c>
      <c r="I70" s="37"/>
    </row>
    <row r="71" spans="1:9">
      <c r="D71" s="25"/>
      <c r="E71" s="38" t="s">
        <v>304</v>
      </c>
      <c r="F71" s="39"/>
      <c r="G71" s="39"/>
      <c r="H71" s="39"/>
      <c r="I71" s="39"/>
    </row>
    <row r="72" spans="1:9">
      <c r="A72" t="str">
        <f>A1</f>
        <v>Súvaha k 31.12.2011</v>
      </c>
      <c r="D72" s="25"/>
      <c r="E72" s="38"/>
      <c r="F72" s="39"/>
      <c r="G72" s="39"/>
      <c r="H72" s="39"/>
      <c r="I72" s="39"/>
    </row>
    <row r="73" spans="1:9">
      <c r="A73" t="str">
        <f>A2</f>
        <v>Spoločnosť</v>
      </c>
      <c r="D73" s="25">
        <f>D2</f>
        <v>0</v>
      </c>
      <c r="E73" s="38"/>
      <c r="F73" s="39"/>
      <c r="G73" s="39"/>
      <c r="H73" s="39"/>
      <c r="I73" s="39"/>
    </row>
    <row r="74" spans="1:9">
      <c r="A74" t="str">
        <f>A3</f>
        <v>IČO</v>
      </c>
      <c r="D74" s="25">
        <f>D3</f>
        <v>0</v>
      </c>
      <c r="E74" s="38"/>
      <c r="F74" s="39"/>
      <c r="G74" s="39"/>
      <c r="H74" s="39"/>
      <c r="I74" s="39"/>
    </row>
    <row r="75" spans="1:9">
      <c r="A75" t="str">
        <f>A4</f>
        <v>DIČ</v>
      </c>
      <c r="D75" s="25">
        <f>D4</f>
        <v>0</v>
      </c>
      <c r="E75" s="38"/>
      <c r="F75" s="39"/>
      <c r="G75" s="39"/>
      <c r="H75" s="39"/>
      <c r="I75" s="39"/>
    </row>
    <row r="76" spans="1:9">
      <c r="A76" t="str">
        <f>A5</f>
        <v>SK NACE</v>
      </c>
      <c r="D76" s="25">
        <f>D5</f>
        <v>0</v>
      </c>
      <c r="E76" s="38"/>
      <c r="F76" s="39"/>
      <c r="G76" s="39"/>
      <c r="H76" s="25" t="s">
        <v>622</v>
      </c>
      <c r="I76" s="25" t="s">
        <v>508</v>
      </c>
    </row>
    <row r="77" spans="1:9">
      <c r="A77" s="26"/>
      <c r="B77" s="26"/>
      <c r="C77" s="26"/>
      <c r="D77" s="27" t="s">
        <v>623</v>
      </c>
      <c r="E77" s="28" t="s">
        <v>624</v>
      </c>
      <c r="F77" s="40"/>
      <c r="G77" s="40"/>
      <c r="H77" s="29">
        <f>H78+H99+H132</f>
        <v>0</v>
      </c>
      <c r="I77" s="29">
        <f>I78+I99+I132</f>
        <v>0</v>
      </c>
    </row>
    <row r="78" spans="1:9">
      <c r="A78" s="30" t="s">
        <v>511</v>
      </c>
      <c r="B78" s="30"/>
      <c r="C78" s="30"/>
      <c r="D78" s="31" t="s">
        <v>391</v>
      </c>
      <c r="E78" s="32" t="s">
        <v>625</v>
      </c>
      <c r="F78" s="39"/>
      <c r="G78" s="39"/>
      <c r="H78" s="33">
        <f>H79+H84+H91+H95+H98</f>
        <v>0</v>
      </c>
      <c r="I78" s="33">
        <f>I79+I84+I91+I95+I98</f>
        <v>0</v>
      </c>
    </row>
    <row r="79" spans="1:9">
      <c r="A79" s="30"/>
      <c r="B79" s="30" t="s">
        <v>400</v>
      </c>
      <c r="C79" s="30"/>
      <c r="D79" s="31" t="s">
        <v>626</v>
      </c>
      <c r="E79" s="32" t="s">
        <v>627</v>
      </c>
      <c r="F79" s="39"/>
      <c r="G79" s="39"/>
      <c r="H79" s="33">
        <f>SUM(H80:H83)</f>
        <v>0</v>
      </c>
      <c r="I79" s="33">
        <f>SUM(I80:I83)</f>
        <v>0</v>
      </c>
    </row>
    <row r="80" spans="1:9">
      <c r="A80" s="34"/>
      <c r="B80" s="34"/>
      <c r="C80" s="34" t="s">
        <v>47</v>
      </c>
      <c r="D80" s="35" t="s">
        <v>628</v>
      </c>
      <c r="E80" s="36" t="s">
        <v>629</v>
      </c>
      <c r="F80" s="39"/>
      <c r="G80" s="39"/>
      <c r="H80" s="37"/>
      <c r="I80" s="37"/>
    </row>
    <row r="81" spans="1:9">
      <c r="A81" s="34"/>
      <c r="B81" s="34"/>
      <c r="C81" s="34" t="s">
        <v>41</v>
      </c>
      <c r="D81" s="35" t="s">
        <v>630</v>
      </c>
      <c r="E81" s="36" t="s">
        <v>631</v>
      </c>
      <c r="F81" s="39"/>
      <c r="G81" s="39"/>
      <c r="H81" s="37"/>
      <c r="I81" s="37"/>
    </row>
    <row r="82" spans="1:9">
      <c r="A82" s="34"/>
      <c r="B82" s="34"/>
      <c r="C82" s="34" t="s">
        <v>42</v>
      </c>
      <c r="D82" s="35" t="s">
        <v>632</v>
      </c>
      <c r="E82" s="36" t="s">
        <v>633</v>
      </c>
      <c r="F82" s="39"/>
      <c r="G82" s="39"/>
      <c r="H82" s="37"/>
      <c r="I82" s="37"/>
    </row>
    <row r="83" spans="1:9">
      <c r="A83" s="34"/>
      <c r="B83" s="34"/>
      <c r="C83" s="34" t="s">
        <v>379</v>
      </c>
      <c r="D83" s="35" t="s">
        <v>634</v>
      </c>
      <c r="E83" s="36" t="s">
        <v>635</v>
      </c>
      <c r="F83" s="39"/>
      <c r="G83" s="39"/>
      <c r="H83" s="37"/>
      <c r="I83" s="37"/>
    </row>
    <row r="84" spans="1:9">
      <c r="A84" s="30"/>
      <c r="B84" s="30" t="s">
        <v>528</v>
      </c>
      <c r="C84" s="30"/>
      <c r="D84" s="31" t="s">
        <v>636</v>
      </c>
      <c r="E84" s="32" t="s">
        <v>637</v>
      </c>
      <c r="F84" s="39"/>
      <c r="G84" s="39"/>
      <c r="H84" s="33">
        <f>SUM(H85:H90)</f>
        <v>0</v>
      </c>
      <c r="I84" s="33">
        <f>SUM(I85:I90)</f>
        <v>0</v>
      </c>
    </row>
    <row r="85" spans="1:9">
      <c r="A85" s="34"/>
      <c r="B85" s="34"/>
      <c r="C85" s="34" t="s">
        <v>47</v>
      </c>
      <c r="D85" s="35" t="s">
        <v>203</v>
      </c>
      <c r="E85" s="36" t="s">
        <v>638</v>
      </c>
      <c r="F85" s="39"/>
      <c r="G85" s="39"/>
      <c r="H85" s="37"/>
      <c r="I85" s="37"/>
    </row>
    <row r="86" spans="1:9">
      <c r="A86" s="34"/>
      <c r="B86" s="34"/>
      <c r="C86" s="34" t="s">
        <v>41</v>
      </c>
      <c r="D86" s="35" t="s">
        <v>204</v>
      </c>
      <c r="E86" s="36" t="s">
        <v>639</v>
      </c>
      <c r="F86" s="39"/>
      <c r="G86" s="39"/>
      <c r="H86" s="37"/>
      <c r="I86" s="37"/>
    </row>
    <row r="87" spans="1:9">
      <c r="A87" s="34"/>
      <c r="B87" s="34"/>
      <c r="C87" s="34" t="s">
        <v>42</v>
      </c>
      <c r="D87" s="35" t="s">
        <v>205</v>
      </c>
      <c r="E87" s="36" t="s">
        <v>640</v>
      </c>
      <c r="F87" s="39"/>
      <c r="G87" s="39"/>
      <c r="H87" s="37"/>
      <c r="I87" s="37"/>
    </row>
    <row r="88" spans="1:9">
      <c r="A88" s="34"/>
      <c r="B88" s="34"/>
      <c r="C88" s="34" t="s">
        <v>379</v>
      </c>
      <c r="D88" s="35" t="s">
        <v>641</v>
      </c>
      <c r="E88" s="36" t="s">
        <v>642</v>
      </c>
      <c r="F88" s="39"/>
      <c r="G88" s="39"/>
      <c r="H88" s="37"/>
      <c r="I88" s="37"/>
    </row>
    <row r="89" spans="1:9">
      <c r="A89" s="34"/>
      <c r="B89" s="34"/>
      <c r="C89" s="34" t="s">
        <v>381</v>
      </c>
      <c r="D89" s="35" t="s">
        <v>643</v>
      </c>
      <c r="E89" s="36" t="s">
        <v>644</v>
      </c>
      <c r="F89" s="39"/>
      <c r="G89" s="39"/>
      <c r="H89" s="37"/>
      <c r="I89" s="37"/>
    </row>
    <row r="90" spans="1:9">
      <c r="A90" s="34"/>
      <c r="B90" s="34"/>
      <c r="C90" s="34" t="s">
        <v>383</v>
      </c>
      <c r="D90" s="35" t="s">
        <v>645</v>
      </c>
      <c r="E90" s="36" t="s">
        <v>646</v>
      </c>
      <c r="F90" s="39"/>
      <c r="G90" s="39"/>
      <c r="H90" s="37"/>
      <c r="I90" s="37"/>
    </row>
    <row r="91" spans="1:9">
      <c r="A91" s="30"/>
      <c r="B91" s="30" t="s">
        <v>548</v>
      </c>
      <c r="C91" s="30"/>
      <c r="D91" s="31" t="s">
        <v>647</v>
      </c>
      <c r="E91" s="32" t="s">
        <v>648</v>
      </c>
      <c r="F91" s="39"/>
      <c r="G91" s="39"/>
      <c r="H91" s="33">
        <f>SUM(H92:H94)</f>
        <v>0</v>
      </c>
      <c r="I91" s="33">
        <f>SUM(I92:I94)</f>
        <v>0</v>
      </c>
    </row>
    <row r="92" spans="1:9">
      <c r="A92" s="34"/>
      <c r="B92" s="34"/>
      <c r="C92" s="34" t="s">
        <v>47</v>
      </c>
      <c r="D92" s="35" t="s">
        <v>205</v>
      </c>
      <c r="E92" s="36" t="s">
        <v>649</v>
      </c>
      <c r="F92" s="39"/>
      <c r="G92" s="39"/>
      <c r="H92" s="37"/>
      <c r="I92" s="37"/>
    </row>
    <row r="93" spans="1:9">
      <c r="A93" s="34"/>
      <c r="B93" s="34"/>
      <c r="C93" s="34" t="s">
        <v>41</v>
      </c>
      <c r="D93" s="35" t="s">
        <v>206</v>
      </c>
      <c r="E93" s="36" t="s">
        <v>650</v>
      </c>
      <c r="F93" s="39"/>
      <c r="G93" s="39"/>
      <c r="H93" s="37"/>
      <c r="I93" s="37"/>
    </row>
    <row r="94" spans="1:9">
      <c r="A94" s="34"/>
      <c r="B94" s="34"/>
      <c r="C94" s="34" t="s">
        <v>42</v>
      </c>
      <c r="D94" s="35" t="s">
        <v>651</v>
      </c>
      <c r="E94" s="36" t="s">
        <v>652</v>
      </c>
      <c r="F94" s="39"/>
      <c r="G94" s="39"/>
      <c r="H94" s="37"/>
      <c r="I94" s="37"/>
    </row>
    <row r="95" spans="1:9">
      <c r="A95" s="30"/>
      <c r="B95" s="30" t="s">
        <v>602</v>
      </c>
      <c r="C95" s="30"/>
      <c r="D95" s="31" t="s">
        <v>653</v>
      </c>
      <c r="E95" s="32" t="s">
        <v>654</v>
      </c>
      <c r="F95" s="39"/>
      <c r="G95" s="39"/>
      <c r="H95" s="33">
        <f>SUM(H96:H97)</f>
        <v>0</v>
      </c>
      <c r="I95" s="33">
        <f>SUM(I96:I97)</f>
        <v>0</v>
      </c>
    </row>
    <row r="96" spans="1:9">
      <c r="A96" s="34"/>
      <c r="B96" s="34"/>
      <c r="C96" s="34" t="s">
        <v>47</v>
      </c>
      <c r="D96" s="35" t="s">
        <v>655</v>
      </c>
      <c r="E96" s="36" t="s">
        <v>656</v>
      </c>
      <c r="F96" s="39"/>
      <c r="G96" s="39"/>
      <c r="H96" s="37"/>
      <c r="I96" s="37"/>
    </row>
    <row r="97" spans="1:9">
      <c r="A97" s="34"/>
      <c r="B97" s="34"/>
      <c r="C97" s="34" t="s">
        <v>41</v>
      </c>
      <c r="D97" s="35" t="s">
        <v>657</v>
      </c>
      <c r="E97" s="36" t="s">
        <v>658</v>
      </c>
      <c r="F97" s="39"/>
      <c r="G97" s="39"/>
      <c r="H97" s="37"/>
      <c r="I97" s="37"/>
    </row>
    <row r="98" spans="1:9">
      <c r="A98" s="34"/>
      <c r="B98" s="34" t="s">
        <v>659</v>
      </c>
      <c r="C98" s="34"/>
      <c r="D98" s="35" t="s">
        <v>660</v>
      </c>
      <c r="E98" s="36" t="s">
        <v>661</v>
      </c>
      <c r="F98" s="39"/>
      <c r="G98" s="39"/>
      <c r="H98" s="37"/>
      <c r="I98" s="37"/>
    </row>
    <row r="99" spans="1:9">
      <c r="A99" s="30" t="s">
        <v>239</v>
      </c>
      <c r="B99" s="30"/>
      <c r="C99" s="30"/>
      <c r="D99" s="31" t="s">
        <v>330</v>
      </c>
      <c r="E99" s="32" t="s">
        <v>662</v>
      </c>
      <c r="F99" s="39"/>
      <c r="G99" s="39"/>
      <c r="H99" s="33">
        <f>H100+H105+H117+H128+H129</f>
        <v>0</v>
      </c>
      <c r="I99" s="33">
        <f>I100+I105+I117+I128+I129</f>
        <v>0</v>
      </c>
    </row>
    <row r="100" spans="1:9">
      <c r="A100" s="30"/>
      <c r="B100" s="30" t="s">
        <v>400</v>
      </c>
      <c r="C100" s="30"/>
      <c r="D100" s="31" t="s">
        <v>663</v>
      </c>
      <c r="E100" s="32" t="s">
        <v>664</v>
      </c>
      <c r="F100" s="39"/>
      <c r="G100" s="39"/>
      <c r="H100" s="33">
        <f>SUM(H101:H104)</f>
        <v>0</v>
      </c>
      <c r="I100" s="33">
        <f>SUM(I101:I104)</f>
        <v>0</v>
      </c>
    </row>
    <row r="101" spans="1:9">
      <c r="A101" s="34"/>
      <c r="B101" s="34"/>
      <c r="C101" s="34" t="s">
        <v>47</v>
      </c>
      <c r="D101" s="35" t="s">
        <v>665</v>
      </c>
      <c r="E101" s="36" t="s">
        <v>666</v>
      </c>
      <c r="F101" s="39"/>
      <c r="G101" s="39"/>
      <c r="H101" s="37"/>
      <c r="I101" s="37"/>
    </row>
    <row r="102" spans="1:9">
      <c r="A102" s="34"/>
      <c r="B102" s="34"/>
      <c r="C102" s="34" t="s">
        <v>41</v>
      </c>
      <c r="D102" s="35" t="s">
        <v>667</v>
      </c>
      <c r="E102" s="36" t="s">
        <v>668</v>
      </c>
      <c r="F102" s="39"/>
      <c r="G102" s="39"/>
      <c r="H102" s="37"/>
      <c r="I102" s="37"/>
    </row>
    <row r="103" spans="1:9">
      <c r="A103" s="34"/>
      <c r="B103" s="34"/>
      <c r="C103" s="34" t="s">
        <v>42</v>
      </c>
      <c r="D103" s="35" t="s">
        <v>669</v>
      </c>
      <c r="E103" s="36" t="s">
        <v>670</v>
      </c>
      <c r="F103" s="39"/>
      <c r="G103" s="39"/>
      <c r="H103" s="37"/>
      <c r="I103" s="37"/>
    </row>
    <row r="104" spans="1:9">
      <c r="A104" s="34"/>
      <c r="B104" s="34"/>
      <c r="C104" s="34" t="s">
        <v>379</v>
      </c>
      <c r="D104" s="35" t="s">
        <v>671</v>
      </c>
      <c r="E104" s="36" t="s">
        <v>672</v>
      </c>
      <c r="F104" s="39"/>
      <c r="G104" s="39"/>
      <c r="H104" s="37"/>
      <c r="I104" s="37"/>
    </row>
    <row r="105" spans="1:9">
      <c r="A105" s="30"/>
      <c r="B105" s="30" t="s">
        <v>528</v>
      </c>
      <c r="C105" s="30"/>
      <c r="D105" s="31" t="s">
        <v>673</v>
      </c>
      <c r="E105" s="32" t="s">
        <v>674</v>
      </c>
      <c r="F105" s="39"/>
      <c r="G105" s="39"/>
      <c r="H105" s="33">
        <f>SUM(H106:H116)</f>
        <v>0</v>
      </c>
      <c r="I105" s="33">
        <f>SUM(I106:I116)</f>
        <v>0</v>
      </c>
    </row>
    <row r="106" spans="1:9">
      <c r="A106" s="34"/>
      <c r="B106" s="34"/>
      <c r="C106" s="34" t="s">
        <v>47</v>
      </c>
      <c r="D106" s="35" t="s">
        <v>675</v>
      </c>
      <c r="E106" s="36" t="s">
        <v>676</v>
      </c>
      <c r="F106" s="39"/>
      <c r="G106" s="39"/>
      <c r="H106" s="37"/>
      <c r="I106" s="37"/>
    </row>
    <row r="107" spans="1:9">
      <c r="A107" s="34"/>
      <c r="B107" s="34"/>
      <c r="C107" s="34" t="s">
        <v>41</v>
      </c>
      <c r="D107" s="35" t="s">
        <v>1075</v>
      </c>
      <c r="E107" s="36" t="s">
        <v>678</v>
      </c>
      <c r="F107" s="39"/>
      <c r="G107" s="39"/>
      <c r="H107" s="37"/>
      <c r="I107" s="37"/>
    </row>
    <row r="108" spans="1:9">
      <c r="A108" s="34"/>
      <c r="B108" s="34"/>
      <c r="C108" s="34" t="s">
        <v>42</v>
      </c>
      <c r="D108" s="35" t="s">
        <v>677</v>
      </c>
      <c r="E108" s="36" t="s">
        <v>680</v>
      </c>
      <c r="F108" s="39"/>
      <c r="G108" s="39"/>
      <c r="H108" s="37"/>
      <c r="I108" s="37"/>
    </row>
    <row r="109" spans="1:9">
      <c r="A109" s="34"/>
      <c r="B109" s="34"/>
      <c r="C109" s="34" t="s">
        <v>379</v>
      </c>
      <c r="D109" s="35" t="s">
        <v>679</v>
      </c>
      <c r="E109" s="36" t="s">
        <v>682</v>
      </c>
      <c r="F109" s="39"/>
      <c r="G109" s="39"/>
      <c r="H109" s="37"/>
      <c r="I109" s="37"/>
    </row>
    <row r="110" spans="1:9">
      <c r="A110" s="34"/>
      <c r="B110" s="34"/>
      <c r="C110" s="34" t="s">
        <v>381</v>
      </c>
      <c r="D110" s="35" t="s">
        <v>681</v>
      </c>
      <c r="E110" s="36" t="s">
        <v>684</v>
      </c>
      <c r="F110" s="39"/>
      <c r="G110" s="39"/>
      <c r="H110" s="37"/>
      <c r="I110" s="37"/>
    </row>
    <row r="111" spans="1:9">
      <c r="A111" s="34"/>
      <c r="B111" s="34"/>
      <c r="C111" s="34" t="s">
        <v>383</v>
      </c>
      <c r="D111" s="35" t="s">
        <v>683</v>
      </c>
      <c r="E111" s="36" t="s">
        <v>686</v>
      </c>
      <c r="F111" s="39"/>
      <c r="G111" s="39"/>
      <c r="H111" s="37"/>
      <c r="I111" s="37"/>
    </row>
    <row r="112" spans="1:9">
      <c r="A112" s="34"/>
      <c r="B112" s="34"/>
      <c r="C112" s="34" t="s">
        <v>385</v>
      </c>
      <c r="D112" s="35" t="s">
        <v>685</v>
      </c>
      <c r="E112" s="36" t="s">
        <v>688</v>
      </c>
      <c r="F112" s="39"/>
      <c r="G112" s="39"/>
      <c r="H112" s="37"/>
      <c r="I112" s="37"/>
    </row>
    <row r="113" spans="1:9">
      <c r="A113" s="34"/>
      <c r="B113" s="34"/>
      <c r="C113" s="34" t="s">
        <v>386</v>
      </c>
      <c r="D113" s="35" t="s">
        <v>687</v>
      </c>
      <c r="E113" s="36" t="s">
        <v>690</v>
      </c>
      <c r="F113" s="39"/>
      <c r="G113" s="39"/>
      <c r="H113" s="37"/>
      <c r="I113" s="37"/>
    </row>
    <row r="114" spans="1:9">
      <c r="A114" s="34"/>
      <c r="B114" s="34"/>
      <c r="C114" s="34" t="s">
        <v>545</v>
      </c>
      <c r="D114" s="35" t="s">
        <v>689</v>
      </c>
      <c r="E114" s="36" t="s">
        <v>692</v>
      </c>
      <c r="F114" s="39"/>
      <c r="G114" s="39"/>
      <c r="H114" s="37"/>
      <c r="I114" s="37"/>
    </row>
    <row r="115" spans="1:9">
      <c r="A115" s="34"/>
      <c r="B115" s="34"/>
      <c r="C115" s="34" t="s">
        <v>1076</v>
      </c>
      <c r="D115" s="35" t="s">
        <v>691</v>
      </c>
      <c r="E115" s="36" t="s">
        <v>693</v>
      </c>
      <c r="F115" s="39"/>
      <c r="G115" s="39"/>
      <c r="H115" s="37"/>
      <c r="I115" s="37"/>
    </row>
    <row r="116" spans="1:9">
      <c r="A116" s="34"/>
      <c r="B116" s="34"/>
      <c r="C116" s="34" t="s">
        <v>1077</v>
      </c>
      <c r="D116" s="35" t="s">
        <v>138</v>
      </c>
      <c r="E116" s="36" t="s">
        <v>695</v>
      </c>
      <c r="F116" s="39"/>
      <c r="G116" s="39"/>
      <c r="H116" s="37"/>
      <c r="I116" s="37"/>
    </row>
    <row r="117" spans="1:9">
      <c r="A117" s="30"/>
      <c r="B117" s="30" t="s">
        <v>548</v>
      </c>
      <c r="C117" s="30"/>
      <c r="D117" s="31" t="s">
        <v>694</v>
      </c>
      <c r="E117" s="32" t="s">
        <v>697</v>
      </c>
      <c r="F117" s="39"/>
      <c r="G117" s="39"/>
      <c r="H117" s="33">
        <f>SUM(H118:H127)</f>
        <v>0</v>
      </c>
      <c r="I117" s="33">
        <f>SUM(I118:I127)</f>
        <v>0</v>
      </c>
    </row>
    <row r="118" spans="1:9">
      <c r="A118" s="34"/>
      <c r="B118" s="34"/>
      <c r="C118" s="34" t="s">
        <v>47</v>
      </c>
      <c r="D118" s="35" t="s">
        <v>696</v>
      </c>
      <c r="E118" s="36" t="s">
        <v>698</v>
      </c>
      <c r="F118" s="39"/>
      <c r="G118" s="39"/>
      <c r="H118" s="37"/>
      <c r="I118" s="37"/>
    </row>
    <row r="119" spans="1:9">
      <c r="A119" s="34"/>
      <c r="B119" s="34"/>
      <c r="C119" s="34" t="s">
        <v>41</v>
      </c>
      <c r="D119" s="35" t="s">
        <v>1075</v>
      </c>
      <c r="E119" s="36" t="s">
        <v>700</v>
      </c>
      <c r="F119" s="39"/>
      <c r="G119" s="39"/>
      <c r="H119" s="37"/>
      <c r="I119" s="37"/>
    </row>
    <row r="120" spans="1:9">
      <c r="A120" s="34"/>
      <c r="B120" s="34"/>
      <c r="C120" s="34" t="s">
        <v>42</v>
      </c>
      <c r="D120" s="35" t="s">
        <v>132</v>
      </c>
      <c r="E120" s="36" t="s">
        <v>702</v>
      </c>
      <c r="F120" s="39"/>
      <c r="G120" s="39"/>
      <c r="H120" s="37"/>
      <c r="I120" s="37"/>
    </row>
    <row r="121" spans="1:9">
      <c r="A121" s="34"/>
      <c r="B121" s="34"/>
      <c r="C121" s="34" t="s">
        <v>379</v>
      </c>
      <c r="D121" s="35" t="s">
        <v>699</v>
      </c>
      <c r="E121" s="36" t="s">
        <v>704</v>
      </c>
      <c r="F121" s="39"/>
      <c r="G121" s="39"/>
      <c r="H121" s="37"/>
      <c r="I121" s="37"/>
    </row>
    <row r="122" spans="1:9">
      <c r="A122" s="34"/>
      <c r="B122" s="34"/>
      <c r="C122" s="34" t="s">
        <v>381</v>
      </c>
      <c r="D122" s="35" t="s">
        <v>701</v>
      </c>
      <c r="E122" s="36" t="s">
        <v>706</v>
      </c>
      <c r="F122" s="39"/>
      <c r="G122" s="39"/>
      <c r="H122" s="37"/>
      <c r="I122" s="37"/>
    </row>
    <row r="123" spans="1:9">
      <c r="A123" s="34"/>
      <c r="B123" s="34"/>
      <c r="C123" s="34" t="s">
        <v>383</v>
      </c>
      <c r="D123" s="35" t="s">
        <v>703</v>
      </c>
      <c r="E123" s="36" t="s">
        <v>708</v>
      </c>
      <c r="F123" s="39"/>
      <c r="G123" s="39"/>
      <c r="H123" s="37"/>
      <c r="I123" s="37"/>
    </row>
    <row r="124" spans="1:9">
      <c r="A124" s="34"/>
      <c r="B124" s="34"/>
      <c r="C124" s="34" t="s">
        <v>385</v>
      </c>
      <c r="D124" s="35" t="s">
        <v>705</v>
      </c>
      <c r="E124" s="36" t="s">
        <v>710</v>
      </c>
      <c r="F124" s="39"/>
      <c r="G124" s="39"/>
      <c r="H124" s="37"/>
      <c r="I124" s="37"/>
    </row>
    <row r="125" spans="1:9">
      <c r="A125" s="34"/>
      <c r="B125" s="34"/>
      <c r="C125" s="34" t="s">
        <v>386</v>
      </c>
      <c r="D125" s="35" t="s">
        <v>707</v>
      </c>
      <c r="E125" s="36" t="s">
        <v>712</v>
      </c>
      <c r="F125" s="39"/>
      <c r="G125" s="39"/>
      <c r="H125" s="37"/>
      <c r="I125" s="37"/>
    </row>
    <row r="126" spans="1:9">
      <c r="A126" s="34"/>
      <c r="B126" s="34"/>
      <c r="C126" s="34" t="s">
        <v>545</v>
      </c>
      <c r="D126" s="35" t="s">
        <v>709</v>
      </c>
      <c r="E126" s="36" t="s">
        <v>714</v>
      </c>
      <c r="F126" s="39"/>
      <c r="G126" s="39"/>
      <c r="H126" s="37"/>
      <c r="I126" s="37"/>
    </row>
    <row r="127" spans="1:9">
      <c r="A127" s="34"/>
      <c r="B127" s="34"/>
      <c r="C127" s="34" t="s">
        <v>1076</v>
      </c>
      <c r="D127" s="35" t="s">
        <v>711</v>
      </c>
      <c r="E127" s="36" t="s">
        <v>715</v>
      </c>
      <c r="F127" s="39"/>
      <c r="G127" s="39"/>
      <c r="H127" s="37"/>
      <c r="I127" s="37"/>
    </row>
    <row r="128" spans="1:9">
      <c r="A128" s="34"/>
      <c r="B128" s="34" t="s">
        <v>602</v>
      </c>
      <c r="C128" s="34"/>
      <c r="D128" s="35" t="s">
        <v>713</v>
      </c>
      <c r="E128" s="36" t="s">
        <v>717</v>
      </c>
      <c r="F128" s="39"/>
      <c r="G128" s="39"/>
      <c r="H128" s="37"/>
      <c r="I128" s="37"/>
    </row>
    <row r="129" spans="1:10">
      <c r="A129" s="30"/>
      <c r="B129" s="30" t="s">
        <v>659</v>
      </c>
      <c r="C129" s="30"/>
      <c r="D129" s="31" t="s">
        <v>394</v>
      </c>
      <c r="E129" s="32" t="s">
        <v>719</v>
      </c>
      <c r="F129" s="39"/>
      <c r="G129" s="39"/>
      <c r="H129" s="33">
        <f>SUM(H130:H131)</f>
        <v>0</v>
      </c>
      <c r="I129" s="33">
        <f>SUM(I130:I131)</f>
        <v>0</v>
      </c>
    </row>
    <row r="130" spans="1:10">
      <c r="A130" s="34"/>
      <c r="B130" s="34"/>
      <c r="C130" s="34" t="s">
        <v>47</v>
      </c>
      <c r="D130" s="35" t="s">
        <v>716</v>
      </c>
      <c r="E130" s="36" t="s">
        <v>720</v>
      </c>
      <c r="F130" s="39"/>
      <c r="G130" s="39"/>
      <c r="H130" s="37"/>
      <c r="I130" s="37"/>
    </row>
    <row r="131" spans="1:10">
      <c r="A131" s="34"/>
      <c r="B131" s="34"/>
      <c r="C131" s="34" t="s">
        <v>41</v>
      </c>
      <c r="D131" s="35" t="s">
        <v>718</v>
      </c>
      <c r="E131" s="36" t="s">
        <v>722</v>
      </c>
      <c r="F131" s="39"/>
      <c r="G131" s="39"/>
      <c r="H131" s="37"/>
      <c r="I131" s="37"/>
    </row>
    <row r="132" spans="1:10">
      <c r="A132" s="30" t="s">
        <v>265</v>
      </c>
      <c r="B132" s="30"/>
      <c r="C132" s="30"/>
      <c r="D132" s="31" t="s">
        <v>387</v>
      </c>
      <c r="E132" s="32" t="s">
        <v>724</v>
      </c>
      <c r="F132" s="39"/>
      <c r="G132" s="39"/>
      <c r="H132" s="33">
        <f>SUM(H133:H136)</f>
        <v>0</v>
      </c>
      <c r="I132" s="33">
        <f>SUM(I133:I136)</f>
        <v>0</v>
      </c>
    </row>
    <row r="133" spans="1:10">
      <c r="A133" s="34"/>
      <c r="B133" s="34"/>
      <c r="C133" s="34" t="s">
        <v>47</v>
      </c>
      <c r="D133" s="35" t="s">
        <v>721</v>
      </c>
      <c r="E133" s="36" t="s">
        <v>726</v>
      </c>
      <c r="F133" s="39"/>
      <c r="G133" s="39"/>
      <c r="H133" s="37"/>
      <c r="I133" s="37"/>
    </row>
    <row r="134" spans="1:10">
      <c r="A134" s="34"/>
      <c r="B134" s="34"/>
      <c r="C134" s="34" t="s">
        <v>41</v>
      </c>
      <c r="D134" s="35" t="s">
        <v>723</v>
      </c>
      <c r="E134" s="36" t="s">
        <v>728</v>
      </c>
      <c r="F134" s="39"/>
      <c r="G134" s="39"/>
      <c r="H134" s="37"/>
      <c r="I134" s="37"/>
    </row>
    <row r="135" spans="1:10">
      <c r="A135" s="34"/>
      <c r="B135" s="34"/>
      <c r="C135" s="34" t="s">
        <v>42</v>
      </c>
      <c r="D135" s="35" t="s">
        <v>725</v>
      </c>
      <c r="E135" s="36" t="s">
        <v>1086</v>
      </c>
      <c r="F135" s="39"/>
      <c r="G135" s="39"/>
      <c r="H135" s="37"/>
      <c r="I135" s="37"/>
    </row>
    <row r="136" spans="1:10">
      <c r="A136" s="34"/>
      <c r="B136" s="34"/>
      <c r="C136" s="34" t="s">
        <v>379</v>
      </c>
      <c r="D136" s="35" t="s">
        <v>727</v>
      </c>
      <c r="E136" s="36" t="s">
        <v>1087</v>
      </c>
      <c r="F136" s="39"/>
      <c r="G136" s="39"/>
      <c r="H136" s="37"/>
      <c r="I136" s="37"/>
    </row>
    <row r="137" spans="1:10">
      <c r="D137" s="25"/>
      <c r="E137" s="38"/>
      <c r="F137" s="39"/>
      <c r="G137" s="39"/>
      <c r="H137" s="39"/>
      <c r="I137" s="39"/>
    </row>
    <row r="138" spans="1:10">
      <c r="D138" s="25"/>
      <c r="E138" s="38"/>
      <c r="F138" s="39"/>
      <c r="G138" s="39"/>
      <c r="H138" s="39">
        <f>H6</f>
        <v>0</v>
      </c>
      <c r="I138" s="39">
        <f>I6</f>
        <v>0</v>
      </c>
      <c r="J138" t="s">
        <v>304</v>
      </c>
    </row>
    <row r="139" spans="1:10">
      <c r="D139" s="25"/>
      <c r="E139" s="38"/>
      <c r="F139" s="39"/>
      <c r="G139" s="39"/>
      <c r="H139" s="39">
        <f>H77</f>
        <v>0</v>
      </c>
      <c r="I139" s="39">
        <f>I77</f>
        <v>0</v>
      </c>
      <c r="J139" t="s">
        <v>304</v>
      </c>
    </row>
    <row r="140" spans="1:10">
      <c r="D140" s="25"/>
      <c r="E140" s="38"/>
      <c r="F140" s="39"/>
      <c r="G140" s="39"/>
      <c r="H140" s="39" t="b">
        <f>H138=H139</f>
        <v>1</v>
      </c>
      <c r="I140" s="39" t="b">
        <f>I138=I139</f>
        <v>1</v>
      </c>
    </row>
    <row r="141" spans="1:10">
      <c r="D141" s="25"/>
      <c r="E141" s="38"/>
      <c r="F141" s="39"/>
      <c r="G141" s="39"/>
      <c r="H141" s="39">
        <f>H98</f>
        <v>0</v>
      </c>
      <c r="I141" s="39">
        <f>I98</f>
        <v>0</v>
      </c>
    </row>
    <row r="142" spans="1:10">
      <c r="D142" s="25"/>
      <c r="E142" s="38"/>
      <c r="F142" s="39"/>
      <c r="G142" s="39"/>
      <c r="H142" s="39">
        <f>H210</f>
        <v>0</v>
      </c>
      <c r="I142" s="39">
        <f>I210</f>
        <v>0</v>
      </c>
    </row>
    <row r="143" spans="1:10">
      <c r="D143" s="25"/>
      <c r="E143" s="38"/>
      <c r="F143" s="39"/>
      <c r="G143" s="39"/>
      <c r="H143" s="39" t="b">
        <f>H141=H142</f>
        <v>1</v>
      </c>
      <c r="I143" s="39" t="b">
        <f>I141=I142</f>
        <v>1</v>
      </c>
    </row>
    <row r="144" spans="1:10">
      <c r="D144" s="25"/>
      <c r="E144" s="38"/>
      <c r="F144" s="39"/>
      <c r="G144" s="39"/>
      <c r="H144" s="39"/>
      <c r="I144" s="39"/>
    </row>
    <row r="145" spans="1:9">
      <c r="A145" t="s">
        <v>1072</v>
      </c>
      <c r="D145" s="25"/>
      <c r="E145" s="38"/>
      <c r="F145" s="39"/>
      <c r="G145" s="39"/>
      <c r="H145" s="39"/>
      <c r="I145" s="39"/>
    </row>
    <row r="146" spans="1:9">
      <c r="A146" t="str">
        <f>A2</f>
        <v>Spoločnosť</v>
      </c>
      <c r="D146" s="25">
        <f>D2</f>
        <v>0</v>
      </c>
      <c r="E146" s="38"/>
      <c r="F146" s="39"/>
      <c r="G146" s="39"/>
      <c r="H146" s="39"/>
      <c r="I146" s="39"/>
    </row>
    <row r="147" spans="1:9">
      <c r="A147" t="str">
        <f>A3</f>
        <v>IČO</v>
      </c>
      <c r="D147" s="25">
        <f>D3</f>
        <v>0</v>
      </c>
      <c r="E147" s="38"/>
      <c r="F147" s="39"/>
      <c r="G147" s="39"/>
      <c r="H147" s="39"/>
      <c r="I147" s="39"/>
    </row>
    <row r="148" spans="1:9">
      <c r="A148" t="str">
        <f>A4</f>
        <v>DIČ</v>
      </c>
      <c r="D148" s="25">
        <f>D4</f>
        <v>0</v>
      </c>
      <c r="E148" s="38"/>
      <c r="F148" s="39"/>
      <c r="G148" s="39"/>
      <c r="H148" s="39"/>
      <c r="I148" s="39"/>
    </row>
    <row r="149" spans="1:9">
      <c r="A149" t="str">
        <f>A5</f>
        <v>SK NACE</v>
      </c>
      <c r="D149" s="25">
        <f>D5</f>
        <v>0</v>
      </c>
      <c r="E149" s="38"/>
      <c r="F149" s="39"/>
      <c r="G149" s="39"/>
      <c r="H149" s="25" t="s">
        <v>622</v>
      </c>
      <c r="I149" s="25" t="s">
        <v>508</v>
      </c>
    </row>
    <row r="150" spans="1:9">
      <c r="A150" s="34" t="s">
        <v>304</v>
      </c>
      <c r="B150" s="34" t="s">
        <v>400</v>
      </c>
      <c r="C150" s="34"/>
      <c r="D150" s="35" t="s">
        <v>729</v>
      </c>
      <c r="E150" s="36" t="s">
        <v>730</v>
      </c>
      <c r="F150" s="39"/>
      <c r="G150" s="39"/>
      <c r="H150" s="37"/>
      <c r="I150" s="37"/>
    </row>
    <row r="151" spans="1:9">
      <c r="A151" s="34" t="s">
        <v>38</v>
      </c>
      <c r="B151" s="34"/>
      <c r="C151" s="34"/>
      <c r="D151" s="35" t="s">
        <v>731</v>
      </c>
      <c r="E151" s="36" t="s">
        <v>732</v>
      </c>
      <c r="F151" s="39"/>
      <c r="G151" s="39"/>
      <c r="H151" s="37"/>
      <c r="I151" s="37"/>
    </row>
    <row r="152" spans="1:9">
      <c r="A152" s="30" t="s">
        <v>304</v>
      </c>
      <c r="B152" s="30"/>
      <c r="C152" s="30" t="s">
        <v>733</v>
      </c>
      <c r="D152" s="31" t="s">
        <v>734</v>
      </c>
      <c r="E152" s="32" t="s">
        <v>735</v>
      </c>
      <c r="F152" s="39"/>
      <c r="G152" s="39"/>
      <c r="H152" s="33">
        <f>H150-H151</f>
        <v>0</v>
      </c>
      <c r="I152" s="33">
        <f>I150-I151</f>
        <v>0</v>
      </c>
    </row>
    <row r="153" spans="1:9">
      <c r="A153" s="30"/>
      <c r="B153" s="30" t="s">
        <v>528</v>
      </c>
      <c r="C153" s="30"/>
      <c r="D153" s="31" t="s">
        <v>736</v>
      </c>
      <c r="E153" s="32" t="s">
        <v>737</v>
      </c>
      <c r="F153" s="39"/>
      <c r="G153" s="39"/>
      <c r="H153" s="33">
        <f>SUM(H154:H156)</f>
        <v>0</v>
      </c>
      <c r="I153" s="33">
        <f>SUM(I154:I156)</f>
        <v>0</v>
      </c>
    </row>
    <row r="154" spans="1:9">
      <c r="A154" s="34"/>
      <c r="B154" s="34"/>
      <c r="C154" s="34" t="s">
        <v>47</v>
      </c>
      <c r="D154" s="35" t="s">
        <v>738</v>
      </c>
      <c r="E154" s="36" t="s">
        <v>739</v>
      </c>
      <c r="F154" s="39"/>
      <c r="G154" s="39"/>
      <c r="H154" s="37"/>
      <c r="I154" s="37"/>
    </row>
    <row r="155" spans="1:9">
      <c r="A155" s="34"/>
      <c r="B155" s="34"/>
      <c r="C155" s="34" t="s">
        <v>41</v>
      </c>
      <c r="D155" s="35" t="s">
        <v>740</v>
      </c>
      <c r="E155" s="36" t="s">
        <v>741</v>
      </c>
      <c r="F155" s="39"/>
      <c r="G155" s="39"/>
      <c r="H155" s="37"/>
      <c r="I155" s="37"/>
    </row>
    <row r="156" spans="1:9">
      <c r="A156" s="34"/>
      <c r="B156" s="34"/>
      <c r="C156" s="34" t="s">
        <v>42</v>
      </c>
      <c r="D156" s="35" t="s">
        <v>742</v>
      </c>
      <c r="E156" s="36" t="s">
        <v>743</v>
      </c>
      <c r="F156" s="39"/>
      <c r="G156" s="39"/>
      <c r="H156" s="37"/>
      <c r="I156" s="37"/>
    </row>
    <row r="157" spans="1:9">
      <c r="A157" s="30" t="s">
        <v>239</v>
      </c>
      <c r="B157" s="30"/>
      <c r="C157" s="30"/>
      <c r="D157" s="31" t="s">
        <v>744</v>
      </c>
      <c r="E157" s="32" t="s">
        <v>745</v>
      </c>
      <c r="F157" s="39"/>
      <c r="G157" s="39"/>
      <c r="H157" s="33">
        <f>SUM(H158:H159)</f>
        <v>0</v>
      </c>
      <c r="I157" s="33">
        <f>SUM(I158:I159)</f>
        <v>0</v>
      </c>
    </row>
    <row r="158" spans="1:9">
      <c r="A158" s="34"/>
      <c r="B158" s="34"/>
      <c r="C158" s="34" t="s">
        <v>47</v>
      </c>
      <c r="D158" s="35" t="s">
        <v>746</v>
      </c>
      <c r="E158" s="36" t="s">
        <v>747</v>
      </c>
      <c r="F158" s="39"/>
      <c r="G158" s="39"/>
      <c r="H158" s="37"/>
      <c r="I158" s="37"/>
    </row>
    <row r="159" spans="1:9">
      <c r="A159" s="34"/>
      <c r="B159" s="34"/>
      <c r="C159" s="34" t="s">
        <v>41</v>
      </c>
      <c r="D159" s="35" t="s">
        <v>748</v>
      </c>
      <c r="E159" s="36" t="s">
        <v>749</v>
      </c>
      <c r="F159" s="39"/>
      <c r="G159" s="39"/>
      <c r="H159" s="37"/>
      <c r="I159" s="37"/>
    </row>
    <row r="160" spans="1:9">
      <c r="A160" s="30"/>
      <c r="B160" s="30"/>
      <c r="C160" s="30" t="s">
        <v>733</v>
      </c>
      <c r="D160" s="31" t="s">
        <v>750</v>
      </c>
      <c r="E160" s="32" t="s">
        <v>751</v>
      </c>
      <c r="F160" s="39"/>
      <c r="G160" s="39"/>
      <c r="H160" s="33">
        <f>H152+H153-H157</f>
        <v>0</v>
      </c>
      <c r="I160" s="33">
        <f>I152+I153-I157</f>
        <v>0</v>
      </c>
    </row>
    <row r="161" spans="1:9">
      <c r="A161" s="30" t="s">
        <v>265</v>
      </c>
      <c r="B161" s="30"/>
      <c r="C161" s="30"/>
      <c r="D161" s="31" t="s">
        <v>752</v>
      </c>
      <c r="E161" s="32" t="s">
        <v>753</v>
      </c>
      <c r="F161" s="39"/>
      <c r="G161" s="39"/>
      <c r="H161" s="33">
        <f>SUM(H162:H165)</f>
        <v>0</v>
      </c>
      <c r="I161" s="33">
        <f>SUM(I162:I165)</f>
        <v>0</v>
      </c>
    </row>
    <row r="162" spans="1:9">
      <c r="A162" s="34"/>
      <c r="B162" s="34"/>
      <c r="C162" s="34" t="s">
        <v>47</v>
      </c>
      <c r="D162" s="35" t="s">
        <v>754</v>
      </c>
      <c r="E162" s="36" t="s">
        <v>755</v>
      </c>
      <c r="F162" s="39"/>
      <c r="G162" s="39"/>
      <c r="H162" s="37"/>
      <c r="I162" s="37"/>
    </row>
    <row r="163" spans="1:9">
      <c r="A163" s="34"/>
      <c r="B163" s="34"/>
      <c r="C163" s="34" t="s">
        <v>41</v>
      </c>
      <c r="D163" s="35" t="s">
        <v>756</v>
      </c>
      <c r="E163" s="36" t="s">
        <v>757</v>
      </c>
      <c r="F163" s="39"/>
      <c r="G163" s="39"/>
      <c r="H163" s="37"/>
      <c r="I163" s="37"/>
    </row>
    <row r="164" spans="1:9">
      <c r="A164" s="34"/>
      <c r="B164" s="34"/>
      <c r="C164" s="34" t="s">
        <v>42</v>
      </c>
      <c r="D164" s="35" t="s">
        <v>758</v>
      </c>
      <c r="E164" s="36" t="s">
        <v>759</v>
      </c>
      <c r="F164" s="39"/>
      <c r="G164" s="39"/>
      <c r="H164" s="37"/>
      <c r="I164" s="37"/>
    </row>
    <row r="165" spans="1:9">
      <c r="A165" s="34"/>
      <c r="B165" s="34"/>
      <c r="C165" s="34" t="s">
        <v>379</v>
      </c>
      <c r="D165" s="35" t="s">
        <v>760</v>
      </c>
      <c r="E165" s="36" t="s">
        <v>761</v>
      </c>
      <c r="F165" s="39"/>
      <c r="G165" s="39"/>
      <c r="H165" s="37"/>
      <c r="I165" s="37"/>
    </row>
    <row r="166" spans="1:9">
      <c r="A166" s="34" t="s">
        <v>266</v>
      </c>
      <c r="B166" s="34"/>
      <c r="C166" s="34"/>
      <c r="D166" s="35" t="s">
        <v>762</v>
      </c>
      <c r="E166" s="36" t="s">
        <v>763</v>
      </c>
      <c r="F166" s="39"/>
      <c r="G166" s="39"/>
      <c r="H166" s="37"/>
      <c r="I166" s="37"/>
    </row>
    <row r="167" spans="1:9">
      <c r="A167" s="34" t="s">
        <v>358</v>
      </c>
      <c r="B167" s="34"/>
      <c r="C167" s="34"/>
      <c r="D167" s="35" t="s">
        <v>764</v>
      </c>
      <c r="E167" s="36" t="s">
        <v>765</v>
      </c>
      <c r="F167" s="39"/>
      <c r="G167" s="39"/>
      <c r="H167" s="37"/>
      <c r="I167" s="37"/>
    </row>
    <row r="168" spans="1:9">
      <c r="A168" s="34"/>
      <c r="B168" s="34" t="s">
        <v>548</v>
      </c>
      <c r="C168" s="34"/>
      <c r="D168" s="35" t="s">
        <v>766</v>
      </c>
      <c r="E168" s="36" t="s">
        <v>767</v>
      </c>
      <c r="F168" s="39"/>
      <c r="G168" s="39"/>
      <c r="H168" s="37"/>
      <c r="I168" s="37"/>
    </row>
    <row r="169" spans="1:9">
      <c r="A169" s="34" t="s">
        <v>372</v>
      </c>
      <c r="B169" s="34"/>
      <c r="C169" s="34"/>
      <c r="D169" s="35" t="s">
        <v>768</v>
      </c>
      <c r="E169" s="36" t="s">
        <v>769</v>
      </c>
      <c r="F169" s="39"/>
      <c r="G169" s="39"/>
      <c r="H169" s="37"/>
      <c r="I169" s="37"/>
    </row>
    <row r="170" spans="1:9">
      <c r="A170" s="34" t="s">
        <v>388</v>
      </c>
      <c r="B170" s="34"/>
      <c r="C170" s="34"/>
      <c r="D170" s="35" t="s">
        <v>770</v>
      </c>
      <c r="E170" s="36" t="s">
        <v>771</v>
      </c>
      <c r="F170" s="39"/>
      <c r="G170" s="39"/>
      <c r="H170" s="37"/>
      <c r="I170" s="37"/>
    </row>
    <row r="171" spans="1:9">
      <c r="A171" s="34"/>
      <c r="B171" s="34" t="s">
        <v>602</v>
      </c>
      <c r="C171" s="34"/>
      <c r="D171" s="35" t="s">
        <v>772</v>
      </c>
      <c r="E171" s="36" t="s">
        <v>773</v>
      </c>
      <c r="F171" s="39"/>
      <c r="G171" s="39"/>
      <c r="H171" s="37"/>
      <c r="I171" s="37"/>
    </row>
    <row r="172" spans="1:9">
      <c r="A172" s="34" t="s">
        <v>774</v>
      </c>
      <c r="B172" s="34"/>
      <c r="C172" s="34"/>
      <c r="D172" s="35" t="s">
        <v>775</v>
      </c>
      <c r="E172" s="36" t="s">
        <v>776</v>
      </c>
      <c r="F172" s="39"/>
      <c r="G172" s="39"/>
      <c r="H172" s="37"/>
      <c r="I172" s="37"/>
    </row>
    <row r="173" spans="1:9">
      <c r="A173" s="34"/>
      <c r="B173" s="34" t="s">
        <v>659</v>
      </c>
      <c r="C173" s="34"/>
      <c r="D173" s="35" t="s">
        <v>777</v>
      </c>
      <c r="E173" s="36" t="s">
        <v>778</v>
      </c>
      <c r="F173" s="39"/>
      <c r="G173" s="39"/>
      <c r="H173" s="37"/>
      <c r="I173" s="37"/>
    </row>
    <row r="174" spans="1:9">
      <c r="A174" s="34" t="s">
        <v>400</v>
      </c>
      <c r="B174" s="34"/>
      <c r="C174" s="34"/>
      <c r="D174" s="35" t="s">
        <v>779</v>
      </c>
      <c r="E174" s="36" t="s">
        <v>780</v>
      </c>
      <c r="F174" s="39"/>
      <c r="G174" s="39"/>
      <c r="H174" s="37"/>
      <c r="I174" s="37"/>
    </row>
    <row r="175" spans="1:9">
      <c r="A175" s="30"/>
      <c r="B175" s="30"/>
      <c r="C175" s="30" t="s">
        <v>781</v>
      </c>
      <c r="D175" s="31" t="s">
        <v>782</v>
      </c>
      <c r="E175" s="32" t="s">
        <v>783</v>
      </c>
      <c r="F175" s="39"/>
      <c r="G175" s="39"/>
      <c r="H175" s="33">
        <f>H160-H161-H166-H167+H168-H169-H170+H171-H172+H173-H174</f>
        <v>0</v>
      </c>
      <c r="I175" s="33">
        <f>I160-I161-I166-I167+I168-I169-I170+I171-I172+I173-I174</f>
        <v>0</v>
      </c>
    </row>
    <row r="176" spans="1:9">
      <c r="A176" s="34"/>
      <c r="B176" s="34" t="s">
        <v>784</v>
      </c>
      <c r="C176" s="34"/>
      <c r="D176" s="35" t="s">
        <v>785</v>
      </c>
      <c r="E176" s="36" t="s">
        <v>786</v>
      </c>
      <c r="F176" s="39"/>
      <c r="G176" s="39"/>
      <c r="H176" s="37"/>
      <c r="I176" s="37"/>
    </row>
    <row r="177" spans="1:9">
      <c r="A177" s="34" t="s">
        <v>404</v>
      </c>
      <c r="B177" s="34"/>
      <c r="C177" s="34"/>
      <c r="D177" s="35" t="s">
        <v>787</v>
      </c>
      <c r="E177" s="36" t="s">
        <v>788</v>
      </c>
      <c r="F177" s="39"/>
      <c r="G177" s="39"/>
      <c r="H177" s="37"/>
      <c r="I177" s="37"/>
    </row>
    <row r="178" spans="1:9">
      <c r="A178" s="30"/>
      <c r="B178" s="30" t="s">
        <v>789</v>
      </c>
      <c r="C178" s="30"/>
      <c r="D178" s="31" t="s">
        <v>790</v>
      </c>
      <c r="E178" s="32" t="s">
        <v>791</v>
      </c>
      <c r="F178" s="39"/>
      <c r="G178" s="39"/>
      <c r="H178" s="33">
        <f>SUM(H179:H181)</f>
        <v>0</v>
      </c>
      <c r="I178" s="33">
        <f>SUM(I179:I181)</f>
        <v>0</v>
      </c>
    </row>
    <row r="179" spans="1:9">
      <c r="A179" s="34"/>
      <c r="B179" s="34"/>
      <c r="C179" s="34" t="s">
        <v>47</v>
      </c>
      <c r="D179" s="35" t="s">
        <v>792</v>
      </c>
      <c r="E179" s="36" t="s">
        <v>793</v>
      </c>
      <c r="F179" s="39"/>
      <c r="G179" s="39"/>
      <c r="H179" s="37"/>
      <c r="I179" s="37"/>
    </row>
    <row r="180" spans="1:9">
      <c r="A180" s="34"/>
      <c r="B180" s="34"/>
      <c r="C180" s="34" t="s">
        <v>41</v>
      </c>
      <c r="D180" s="35" t="s">
        <v>794</v>
      </c>
      <c r="E180" s="36" t="s">
        <v>795</v>
      </c>
      <c r="F180" s="39"/>
      <c r="G180" s="39"/>
      <c r="H180" s="37"/>
      <c r="I180" s="37"/>
    </row>
    <row r="181" spans="1:9">
      <c r="A181" s="34"/>
      <c r="B181" s="34"/>
      <c r="C181" s="34" t="s">
        <v>42</v>
      </c>
      <c r="D181" s="35" t="s">
        <v>796</v>
      </c>
      <c r="E181" s="36" t="s">
        <v>797</v>
      </c>
      <c r="F181" s="39"/>
      <c r="G181" s="39"/>
      <c r="H181" s="37"/>
      <c r="I181" s="37"/>
    </row>
    <row r="182" spans="1:9">
      <c r="A182" s="34"/>
      <c r="B182" s="34" t="s">
        <v>798</v>
      </c>
      <c r="C182" s="34"/>
      <c r="D182" s="35" t="s">
        <v>799</v>
      </c>
      <c r="E182" s="36" t="s">
        <v>800</v>
      </c>
      <c r="F182" s="39"/>
      <c r="G182" s="39"/>
      <c r="H182" s="37"/>
      <c r="I182" s="37"/>
    </row>
    <row r="183" spans="1:9">
      <c r="A183" s="34" t="s">
        <v>801</v>
      </c>
      <c r="B183" s="34"/>
      <c r="C183" s="34"/>
      <c r="D183" s="35" t="s">
        <v>802</v>
      </c>
      <c r="E183" s="36" t="s">
        <v>803</v>
      </c>
      <c r="F183" s="39"/>
      <c r="G183" s="39"/>
      <c r="H183" s="37"/>
      <c r="I183" s="37"/>
    </row>
    <row r="184" spans="1:9">
      <c r="A184" s="34"/>
      <c r="B184" s="34" t="s">
        <v>804</v>
      </c>
      <c r="C184" s="34"/>
      <c r="D184" s="35" t="s">
        <v>805</v>
      </c>
      <c r="E184" s="36" t="s">
        <v>806</v>
      </c>
      <c r="F184" s="39"/>
      <c r="G184" s="39"/>
      <c r="H184" s="37"/>
      <c r="I184" s="37"/>
    </row>
    <row r="185" spans="1:9">
      <c r="A185" s="34" t="s">
        <v>807</v>
      </c>
      <c r="B185" s="34"/>
      <c r="C185" s="34"/>
      <c r="D185" s="35" t="s">
        <v>808</v>
      </c>
      <c r="E185" s="36" t="s">
        <v>809</v>
      </c>
      <c r="F185" s="39"/>
      <c r="G185" s="39"/>
      <c r="H185" s="37"/>
      <c r="I185" s="37"/>
    </row>
    <row r="186" spans="1:9">
      <c r="A186" s="34" t="s">
        <v>810</v>
      </c>
      <c r="B186" s="34"/>
      <c r="C186" s="34"/>
      <c r="D186" s="35" t="s">
        <v>811</v>
      </c>
      <c r="E186" s="36" t="s">
        <v>812</v>
      </c>
      <c r="F186" s="39"/>
      <c r="G186" s="39"/>
      <c r="H186" s="37"/>
      <c r="I186" s="37"/>
    </row>
    <row r="187" spans="1:9">
      <c r="A187" s="34"/>
      <c r="B187" s="34" t="s">
        <v>813</v>
      </c>
      <c r="C187" s="34"/>
      <c r="D187" s="35" t="s">
        <v>501</v>
      </c>
      <c r="E187" s="36" t="s">
        <v>814</v>
      </c>
      <c r="F187" s="39"/>
      <c r="G187" s="39"/>
      <c r="H187" s="37"/>
      <c r="I187" s="37"/>
    </row>
    <row r="188" spans="1:9">
      <c r="A188" s="34" t="s">
        <v>815</v>
      </c>
      <c r="B188" s="34"/>
      <c r="C188" s="34"/>
      <c r="D188" s="35" t="s">
        <v>502</v>
      </c>
      <c r="E188" s="36" t="s">
        <v>816</v>
      </c>
      <c r="F188" s="39"/>
      <c r="G188" s="39"/>
      <c r="H188" s="37"/>
      <c r="I188" s="37"/>
    </row>
    <row r="189" spans="1:9">
      <c r="A189" s="34"/>
      <c r="B189" s="34" t="s">
        <v>817</v>
      </c>
      <c r="C189" s="34"/>
      <c r="D189" s="35" t="s">
        <v>818</v>
      </c>
      <c r="E189" s="36" t="s">
        <v>819</v>
      </c>
      <c r="F189" s="39"/>
      <c r="G189" s="39"/>
      <c r="H189" s="37"/>
      <c r="I189" s="37"/>
    </row>
    <row r="190" spans="1:9">
      <c r="A190" s="34" t="s">
        <v>437</v>
      </c>
      <c r="B190" s="34"/>
      <c r="C190" s="34"/>
      <c r="D190" s="35" t="s">
        <v>820</v>
      </c>
      <c r="E190" s="36" t="s">
        <v>821</v>
      </c>
      <c r="F190" s="39"/>
      <c r="G190" s="39"/>
      <c r="H190" s="37"/>
      <c r="I190" s="37"/>
    </row>
    <row r="191" spans="1:9">
      <c r="A191" s="34"/>
      <c r="B191" s="34" t="s">
        <v>822</v>
      </c>
      <c r="C191" s="34"/>
      <c r="D191" s="35" t="s">
        <v>823</v>
      </c>
      <c r="E191" s="36" t="s">
        <v>824</v>
      </c>
      <c r="F191" s="39"/>
      <c r="G191" s="39"/>
      <c r="H191" s="37"/>
      <c r="I191" s="37"/>
    </row>
    <row r="192" spans="1:9">
      <c r="A192" s="34" t="s">
        <v>439</v>
      </c>
      <c r="B192" s="34"/>
      <c r="C192" s="34"/>
      <c r="D192" s="35" t="s">
        <v>825</v>
      </c>
      <c r="E192" s="36" t="s">
        <v>826</v>
      </c>
      <c r="F192" s="39"/>
      <c r="G192" s="39"/>
      <c r="H192" s="37"/>
      <c r="I192" s="37"/>
    </row>
    <row r="193" spans="1:9">
      <c r="A193" s="34"/>
      <c r="B193" s="34" t="s">
        <v>827</v>
      </c>
      <c r="C193" s="34"/>
      <c r="D193" s="35" t="s">
        <v>828</v>
      </c>
      <c r="E193" s="36" t="s">
        <v>829</v>
      </c>
      <c r="F193" s="39"/>
      <c r="G193" s="39"/>
      <c r="H193" s="37"/>
      <c r="I193" s="37"/>
    </row>
    <row r="194" spans="1:9">
      <c r="A194" s="34" t="s">
        <v>442</v>
      </c>
      <c r="B194" s="34"/>
      <c r="C194" s="34"/>
      <c r="D194" s="35" t="s">
        <v>830</v>
      </c>
      <c r="E194" s="36" t="s">
        <v>831</v>
      </c>
      <c r="F194" s="39"/>
      <c r="G194" s="39"/>
      <c r="H194" s="37"/>
      <c r="I194" s="37"/>
    </row>
    <row r="195" spans="1:9">
      <c r="A195" s="30"/>
      <c r="B195" s="30"/>
      <c r="C195" s="30" t="s">
        <v>781</v>
      </c>
      <c r="D195" s="31" t="s">
        <v>832</v>
      </c>
      <c r="E195" s="32" t="s">
        <v>833</v>
      </c>
      <c r="F195" s="39"/>
      <c r="G195" s="39"/>
      <c r="H195" s="33">
        <f>H176-H177+H178+H182-H183+H184-H185-H186+H187-H188+H189-H190+H191-H192+H193-H194</f>
        <v>0</v>
      </c>
      <c r="I195" s="33">
        <f>I176-I177+I178+I182-I183+I184-I185-I186+I187-I188+I189-I190+I191-I192+I193-I194</f>
        <v>0</v>
      </c>
    </row>
    <row r="196" spans="1:9">
      <c r="A196" s="30"/>
      <c r="B196" s="30"/>
      <c r="C196" s="30" t="s">
        <v>834</v>
      </c>
      <c r="D196" s="31" t="s">
        <v>835</v>
      </c>
      <c r="E196" s="32" t="s">
        <v>836</v>
      </c>
      <c r="F196" s="39"/>
      <c r="G196" s="39"/>
      <c r="H196" s="33">
        <f>H175+H195</f>
        <v>0</v>
      </c>
      <c r="I196" s="33">
        <f>I175+I195</f>
        <v>0</v>
      </c>
    </row>
    <row r="197" spans="1:9">
      <c r="A197" s="30" t="s">
        <v>837</v>
      </c>
      <c r="B197" s="30"/>
      <c r="C197" s="30"/>
      <c r="D197" s="31" t="s">
        <v>838</v>
      </c>
      <c r="E197" s="32" t="s">
        <v>839</v>
      </c>
      <c r="F197" s="39"/>
      <c r="G197" s="39"/>
      <c r="H197" s="33">
        <f>SUM(H198:H199)</f>
        <v>0</v>
      </c>
      <c r="I197" s="33">
        <f>SUM(I198:I199)</f>
        <v>0</v>
      </c>
    </row>
    <row r="198" spans="1:9">
      <c r="A198" s="34"/>
      <c r="B198" s="34"/>
      <c r="C198" s="34" t="s">
        <v>47</v>
      </c>
      <c r="D198" s="35" t="s">
        <v>840</v>
      </c>
      <c r="E198" s="36" t="s">
        <v>841</v>
      </c>
      <c r="F198" s="39"/>
      <c r="G198" s="39"/>
      <c r="H198" s="37"/>
      <c r="I198" s="37"/>
    </row>
    <row r="199" spans="1:9">
      <c r="A199" s="34"/>
      <c r="B199" s="34"/>
      <c r="C199" s="34" t="s">
        <v>41</v>
      </c>
      <c r="D199" s="35" t="s">
        <v>842</v>
      </c>
      <c r="E199" s="36" t="s">
        <v>843</v>
      </c>
      <c r="F199" s="39"/>
      <c r="G199" s="39"/>
      <c r="H199" s="37"/>
      <c r="I199" s="37"/>
    </row>
    <row r="200" spans="1:9">
      <c r="A200" s="30"/>
      <c r="B200" s="30"/>
      <c r="C200" s="30" t="s">
        <v>834</v>
      </c>
      <c r="D200" s="31" t="s">
        <v>844</v>
      </c>
      <c r="E200" s="32" t="s">
        <v>845</v>
      </c>
      <c r="F200" s="39"/>
      <c r="G200" s="39"/>
      <c r="H200" s="33">
        <f>H196-H197</f>
        <v>0</v>
      </c>
      <c r="I200" s="33">
        <f>I196-I197</f>
        <v>0</v>
      </c>
    </row>
    <row r="201" spans="1:9">
      <c r="A201" s="34"/>
      <c r="B201" s="34" t="s">
        <v>846</v>
      </c>
      <c r="C201" s="34"/>
      <c r="D201" s="35" t="s">
        <v>847</v>
      </c>
      <c r="E201" s="36" t="s">
        <v>848</v>
      </c>
      <c r="F201" s="39"/>
      <c r="G201" s="39"/>
      <c r="H201" s="37"/>
      <c r="I201" s="37"/>
    </row>
    <row r="202" spans="1:9">
      <c r="A202" s="34" t="s">
        <v>849</v>
      </c>
      <c r="B202" s="34"/>
      <c r="C202" s="34"/>
      <c r="D202" s="35" t="s">
        <v>850</v>
      </c>
      <c r="E202" s="36" t="s">
        <v>851</v>
      </c>
      <c r="F202" s="39"/>
      <c r="G202" s="39"/>
      <c r="H202" s="37"/>
      <c r="I202" s="37"/>
    </row>
    <row r="203" spans="1:9">
      <c r="A203" s="30"/>
      <c r="B203" s="30"/>
      <c r="C203" s="30" t="s">
        <v>781</v>
      </c>
      <c r="D203" s="31" t="s">
        <v>852</v>
      </c>
      <c r="E203" s="32" t="s">
        <v>853</v>
      </c>
      <c r="F203" s="39"/>
      <c r="G203" s="39"/>
      <c r="H203" s="33">
        <f>H201-H202</f>
        <v>0</v>
      </c>
      <c r="I203" s="33">
        <f>I201-I202</f>
        <v>0</v>
      </c>
    </row>
    <row r="204" spans="1:9">
      <c r="A204" s="30" t="s">
        <v>854</v>
      </c>
      <c r="B204" s="30"/>
      <c r="C204" s="30"/>
      <c r="D204" s="31" t="s">
        <v>855</v>
      </c>
      <c r="E204" s="32" t="s">
        <v>856</v>
      </c>
      <c r="F204" s="39"/>
      <c r="G204" s="39"/>
      <c r="H204" s="33">
        <f>SUM(H205:H206)</f>
        <v>0</v>
      </c>
      <c r="I204" s="33">
        <f>SUM(I205:I206)</f>
        <v>0</v>
      </c>
    </row>
    <row r="205" spans="1:9">
      <c r="A205" s="34"/>
      <c r="B205" s="34"/>
      <c r="C205" s="34" t="s">
        <v>47</v>
      </c>
      <c r="D205" s="35" t="s">
        <v>840</v>
      </c>
      <c r="E205" s="36" t="s">
        <v>857</v>
      </c>
      <c r="F205" s="39"/>
      <c r="G205" s="39"/>
      <c r="H205" s="37"/>
      <c r="I205" s="37"/>
    </row>
    <row r="206" spans="1:9">
      <c r="A206" s="34"/>
      <c r="B206" s="34"/>
      <c r="C206" s="34" t="s">
        <v>41</v>
      </c>
      <c r="D206" s="35" t="s">
        <v>842</v>
      </c>
      <c r="E206" s="36" t="s">
        <v>858</v>
      </c>
      <c r="F206" s="39"/>
      <c r="G206" s="39"/>
      <c r="H206" s="37"/>
      <c r="I206" s="37"/>
    </row>
    <row r="207" spans="1:9">
      <c r="A207" s="30"/>
      <c r="B207" s="30"/>
      <c r="C207" s="30" t="s">
        <v>781</v>
      </c>
      <c r="D207" s="31" t="s">
        <v>859</v>
      </c>
      <c r="E207" s="32" t="s">
        <v>860</v>
      </c>
      <c r="F207" s="39"/>
      <c r="G207" s="39"/>
      <c r="H207" s="33">
        <f>H203-H204</f>
        <v>0</v>
      </c>
      <c r="I207" s="33">
        <f>I203-I204</f>
        <v>0</v>
      </c>
    </row>
    <row r="208" spans="1:9">
      <c r="A208" s="30"/>
      <c r="B208" s="30"/>
      <c r="C208" s="30" t="s">
        <v>861</v>
      </c>
      <c r="D208" s="31" t="s">
        <v>862</v>
      </c>
      <c r="E208" s="32" t="s">
        <v>863</v>
      </c>
      <c r="F208" s="39"/>
      <c r="G208" s="39"/>
      <c r="H208" s="33">
        <f>H196+H203</f>
        <v>0</v>
      </c>
      <c r="I208" s="33">
        <f>I196+I203</f>
        <v>0</v>
      </c>
    </row>
    <row r="209" spans="1:9">
      <c r="A209" s="34" t="s">
        <v>659</v>
      </c>
      <c r="B209" s="34"/>
      <c r="C209" s="34"/>
      <c r="D209" s="35" t="s">
        <v>864</v>
      </c>
      <c r="E209" s="36" t="s">
        <v>865</v>
      </c>
      <c r="F209" s="39"/>
      <c r="G209" s="39"/>
      <c r="H209" s="37"/>
      <c r="I209" s="37"/>
    </row>
    <row r="210" spans="1:9">
      <c r="A210" s="30"/>
      <c r="B210" s="30"/>
      <c r="C210" s="30" t="s">
        <v>861</v>
      </c>
      <c r="D210" s="31" t="s">
        <v>866</v>
      </c>
      <c r="E210" s="32" t="s">
        <v>867</v>
      </c>
      <c r="F210" s="39"/>
      <c r="G210" s="39"/>
      <c r="H210" s="33">
        <f>H200+H207-H209</f>
        <v>0</v>
      </c>
      <c r="I210" s="33">
        <f>I200+I207-I209</f>
        <v>0</v>
      </c>
    </row>
    <row r="211" spans="1:9">
      <c r="D211" s="25"/>
      <c r="E211" s="38"/>
      <c r="F211" s="39"/>
      <c r="G211" s="39"/>
      <c r="H211" s="39"/>
      <c r="I211" s="39"/>
    </row>
    <row r="212" spans="1:9">
      <c r="D212" s="25"/>
      <c r="E212" s="38"/>
      <c r="F212" s="39"/>
      <c r="G212" s="39"/>
      <c r="H212" s="39"/>
      <c r="I212" s="39"/>
    </row>
    <row r="213" spans="1:9">
      <c r="D213" s="25"/>
      <c r="E213" s="38"/>
      <c r="F213" s="39"/>
      <c r="G213" s="39"/>
      <c r="H213" s="39"/>
      <c r="I213" s="39"/>
    </row>
    <row r="214" spans="1:9">
      <c r="D214" s="25"/>
      <c r="E214" s="38"/>
      <c r="F214" s="39"/>
      <c r="G214" s="39"/>
      <c r="H214" s="39"/>
      <c r="I214" s="39"/>
    </row>
    <row r="215" spans="1:9">
      <c r="D215" s="25"/>
      <c r="E215" s="38"/>
      <c r="F215" s="39"/>
      <c r="G215" s="39"/>
      <c r="H215" s="39"/>
      <c r="I215" s="39"/>
    </row>
    <row r="216" spans="1:9">
      <c r="A216" t="str">
        <f>A2</f>
        <v>Spoločnosť</v>
      </c>
      <c r="D216" s="25"/>
      <c r="E216" s="38"/>
      <c r="F216" s="39"/>
      <c r="G216" s="39"/>
      <c r="H216" s="39"/>
      <c r="I216" s="39"/>
    </row>
    <row r="217" spans="1:9">
      <c r="D217" s="25"/>
      <c r="E217" s="38"/>
      <c r="F217" s="39"/>
      <c r="G217" s="39"/>
      <c r="H217" s="39"/>
      <c r="I217" s="39"/>
    </row>
    <row r="218" spans="1:9">
      <c r="D218" t="s">
        <v>868</v>
      </c>
      <c r="H218" s="39">
        <f>H150+H154+H168+H171+H176+H178+H187+H191+H201</f>
        <v>0</v>
      </c>
      <c r="I218" s="39">
        <f>I150+I154+I168+I171+I176+I178+I187+I191+I201</f>
        <v>0</v>
      </c>
    </row>
    <row r="219" spans="1:9">
      <c r="D219" t="s">
        <v>869</v>
      </c>
      <c r="H219" s="39">
        <f>H36+H51+H60-H102-H104-H117-H128-H131</f>
        <v>0</v>
      </c>
      <c r="I219" s="39">
        <f>I36+I51+I60-I102-I104-I117-I128-I131</f>
        <v>0</v>
      </c>
    </row>
    <row r="221" spans="1:9">
      <c r="D221" t="s">
        <v>870</v>
      </c>
      <c r="H221" s="41" t="e">
        <f>H218/H77</f>
        <v>#DIV/0!</v>
      </c>
      <c r="I221" s="41" t="e">
        <f>I218/I77</f>
        <v>#DIV/0!</v>
      </c>
    </row>
    <row r="222" spans="1:9">
      <c r="D222" t="s">
        <v>871</v>
      </c>
      <c r="H222" s="41" t="e">
        <f>H210/H77</f>
        <v>#DIV/0!</v>
      </c>
      <c r="I222" s="41" t="e">
        <f>I210/I77</f>
        <v>#DIV/0!</v>
      </c>
    </row>
    <row r="223" spans="1:9">
      <c r="D223" t="s">
        <v>872</v>
      </c>
      <c r="H223" s="41" t="e">
        <f>H210/H78</f>
        <v>#DIV/0!</v>
      </c>
      <c r="I223" s="41" t="e">
        <f>I210/I78</f>
        <v>#DIV/0!</v>
      </c>
    </row>
    <row r="224" spans="1:9">
      <c r="D224" t="s">
        <v>873</v>
      </c>
      <c r="H224" s="41" t="e">
        <f>H210/H219</f>
        <v>#DIV/0!</v>
      </c>
      <c r="I224" s="41" t="e">
        <f>I210/I219</f>
        <v>#DIV/0!</v>
      </c>
    </row>
    <row r="226" spans="1:9">
      <c r="D226" t="s">
        <v>874</v>
      </c>
      <c r="H226" s="39" t="e">
        <f>H219/(H218/365)</f>
        <v>#DIV/0!</v>
      </c>
      <c r="I226" s="39" t="e">
        <f>I219/(I218/365)</f>
        <v>#DIV/0!</v>
      </c>
    </row>
    <row r="227" spans="1:9">
      <c r="D227" t="s">
        <v>875</v>
      </c>
      <c r="H227" s="39" t="e">
        <f>H36/(H218/365)</f>
        <v>#DIV/0!</v>
      </c>
      <c r="I227" s="39" t="e">
        <f>I36/(I218/365)</f>
        <v>#DIV/0!</v>
      </c>
    </row>
    <row r="228" spans="1:9">
      <c r="D228" t="s">
        <v>876</v>
      </c>
      <c r="H228" s="39" t="e">
        <f>H51/(H218/365)</f>
        <v>#DIV/0!</v>
      </c>
      <c r="I228" s="39" t="e">
        <f>I51/(I218/365)</f>
        <v>#DIV/0!</v>
      </c>
    </row>
    <row r="230" spans="1:9">
      <c r="D230" t="s">
        <v>877</v>
      </c>
      <c r="H230" s="41" t="e">
        <f>H99/H77</f>
        <v>#DIV/0!</v>
      </c>
      <c r="I230" s="41" t="e">
        <f>I99/I77</f>
        <v>#DIV/0!</v>
      </c>
    </row>
    <row r="231" spans="1:9">
      <c r="D231" t="s">
        <v>878</v>
      </c>
      <c r="H231" s="41" t="e">
        <f>(H102+H104+H117+H128+H134+H136)/H77</f>
        <v>#DIV/0!</v>
      </c>
      <c r="I231" s="41" t="e">
        <f>(I102+I104+I117+I128+I134+I136)/I77</f>
        <v>#DIV/0!</v>
      </c>
    </row>
    <row r="232" spans="1:9">
      <c r="D232" t="s">
        <v>879</v>
      </c>
      <c r="H232" s="41" t="e">
        <f>(H78+H101+H103+H105+H130+H122+H124)/H7</f>
        <v>#DIV/0!</v>
      </c>
      <c r="I232" s="41" t="e">
        <f>(I78+I101+I103+I105+I130+I122+I124)/I7</f>
        <v>#DIV/0!</v>
      </c>
    </row>
    <row r="233" spans="1:9">
      <c r="D233" t="s">
        <v>880</v>
      </c>
      <c r="H233" s="41" t="e">
        <f>H78/H7</f>
        <v>#DIV/0!</v>
      </c>
      <c r="I233" s="41" t="e">
        <f>I78/I7</f>
        <v>#DIV/0!</v>
      </c>
    </row>
    <row r="234" spans="1:9">
      <c r="H234" s="41"/>
      <c r="I234" s="41"/>
    </row>
    <row r="235" spans="1:9">
      <c r="D235" t="s">
        <v>881</v>
      </c>
      <c r="H235" s="41" t="e">
        <f>(H61+H62)/(H117+H128)</f>
        <v>#DIV/0!</v>
      </c>
      <c r="I235" s="41" t="e">
        <f>(I61+I62)/(I117+I128)</f>
        <v>#DIV/0!</v>
      </c>
    </row>
    <row r="236" spans="1:9">
      <c r="D236" t="s">
        <v>882</v>
      </c>
      <c r="H236" s="41" t="e">
        <f>H60/(H102+H104+H117+H128+H131)</f>
        <v>#DIV/0!</v>
      </c>
      <c r="I236" s="41" t="e">
        <f>I60/(I102+I104+I117+I128+I131)</f>
        <v>#DIV/0!</v>
      </c>
    </row>
    <row r="237" spans="1:9">
      <c r="D237" t="s">
        <v>883</v>
      </c>
      <c r="H237" s="41" t="e">
        <f>(H60+H51)/(H102+H104+H117+H128+H131)</f>
        <v>#DIV/0!</v>
      </c>
      <c r="I237" s="41" t="e">
        <f>(I60+I51)/(I102+I104+I117+I128+I131)</f>
        <v>#DIV/0!</v>
      </c>
    </row>
    <row r="238" spans="1:9">
      <c r="D238" t="s">
        <v>884</v>
      </c>
      <c r="H238" s="41" t="e">
        <f>(H60+H51+H36)/(H102+H104+H117+H128+H131)</f>
        <v>#DIV/0!</v>
      </c>
      <c r="I238" s="41" t="e">
        <f>(I60+I51+I36)/(I102+I104+I117+I128+I131)</f>
        <v>#DIV/0!</v>
      </c>
    </row>
    <row r="240" spans="1:9">
      <c r="A240" s="42">
        <f>A14</f>
        <v>0</v>
      </c>
    </row>
    <row r="241" spans="1:12">
      <c r="A241" t="s">
        <v>885</v>
      </c>
      <c r="F241">
        <v>6</v>
      </c>
      <c r="H241" s="41"/>
      <c r="I241" s="41"/>
      <c r="J241" s="41"/>
      <c r="K241" s="41"/>
      <c r="L241" s="41"/>
    </row>
    <row r="242" spans="1:12">
      <c r="F242">
        <v>5</v>
      </c>
      <c r="H242" s="41"/>
      <c r="I242" s="41"/>
      <c r="J242" s="41"/>
      <c r="K242" s="41"/>
      <c r="L242" s="41"/>
    </row>
    <row r="243" spans="1:12">
      <c r="F243" s="43" t="s">
        <v>886</v>
      </c>
      <c r="G243" s="43"/>
      <c r="H243" s="44"/>
      <c r="I243" s="44"/>
      <c r="J243" s="44">
        <f>J241-J242</f>
        <v>0</v>
      </c>
      <c r="K243" s="41"/>
      <c r="L243" s="41"/>
    </row>
    <row r="244" spans="1:12">
      <c r="H244" s="41"/>
      <c r="I244" s="41"/>
      <c r="J244" s="41"/>
      <c r="K244" s="41"/>
      <c r="L244" s="41"/>
    </row>
    <row r="245" spans="1:12">
      <c r="D245" s="43" t="s">
        <v>887</v>
      </c>
      <c r="E245" s="43"/>
      <c r="F245" s="43"/>
      <c r="G245" s="43"/>
      <c r="H245" s="44"/>
      <c r="I245" s="44"/>
      <c r="J245" s="44">
        <f>SUM(J246:J249)</f>
        <v>0</v>
      </c>
      <c r="K245" s="41"/>
      <c r="L245" s="41"/>
    </row>
    <row r="246" spans="1:12">
      <c r="D246" s="64"/>
      <c r="E246" s="64"/>
      <c r="F246" s="64"/>
      <c r="G246" s="64"/>
      <c r="H246" s="65"/>
      <c r="I246" s="65"/>
      <c r="J246" s="65"/>
      <c r="K246" s="41"/>
      <c r="L246" s="41"/>
    </row>
    <row r="247" spans="1:12">
      <c r="D247" s="64"/>
      <c r="E247" s="64"/>
      <c r="F247" s="64"/>
      <c r="G247" s="64"/>
      <c r="H247" s="65"/>
      <c r="I247" s="65"/>
      <c r="J247" s="65"/>
      <c r="K247" s="41"/>
      <c r="L247" s="41"/>
    </row>
    <row r="248" spans="1:12">
      <c r="D248" s="64"/>
      <c r="E248" s="64"/>
      <c r="F248" s="64"/>
      <c r="G248" s="64"/>
      <c r="H248" s="65"/>
      <c r="I248" s="65"/>
      <c r="J248" s="65"/>
      <c r="K248" s="41"/>
      <c r="L248" s="41"/>
    </row>
    <row r="249" spans="1:12">
      <c r="H249" s="41"/>
      <c r="I249" s="41"/>
      <c r="J249" s="41"/>
      <c r="K249" s="41"/>
      <c r="L249" s="41"/>
    </row>
    <row r="250" spans="1:12">
      <c r="D250" s="43" t="s">
        <v>888</v>
      </c>
      <c r="E250" s="43"/>
      <c r="F250" s="43"/>
      <c r="G250" s="43"/>
      <c r="H250" s="44"/>
      <c r="I250" s="44"/>
      <c r="J250" s="44">
        <f>SUM(J251:J254)</f>
        <v>0</v>
      </c>
      <c r="K250" s="41"/>
      <c r="L250" s="41"/>
    </row>
    <row r="251" spans="1:12">
      <c r="D251" s="64"/>
      <c r="E251" s="64"/>
      <c r="F251" s="64"/>
      <c r="G251" s="64"/>
      <c r="H251" s="65"/>
      <c r="I251" s="65"/>
      <c r="J251" s="65"/>
      <c r="K251" s="41"/>
      <c r="L251" s="41"/>
    </row>
    <row r="252" spans="1:12">
      <c r="D252" s="64"/>
      <c r="E252" s="64"/>
      <c r="F252" s="64"/>
      <c r="G252" s="64"/>
      <c r="H252" s="65"/>
      <c r="I252" s="65"/>
      <c r="J252" s="65"/>
      <c r="K252" s="41"/>
      <c r="L252" s="41"/>
    </row>
    <row r="253" spans="1:12">
      <c r="D253" s="64"/>
      <c r="E253" s="64"/>
      <c r="F253" s="64"/>
      <c r="G253" s="64"/>
      <c r="H253" s="65"/>
      <c r="I253" s="65"/>
      <c r="J253" s="65"/>
      <c r="K253" s="41"/>
      <c r="L253" s="41"/>
    </row>
    <row r="254" spans="1:12">
      <c r="H254" s="41"/>
      <c r="I254" s="41"/>
      <c r="J254" s="41"/>
      <c r="K254" s="41"/>
      <c r="L254" s="41"/>
    </row>
    <row r="255" spans="1:12">
      <c r="D255" s="43" t="s">
        <v>889</v>
      </c>
      <c r="E255" s="43"/>
      <c r="F255" s="43"/>
      <c r="G255" s="43"/>
      <c r="H255" s="44"/>
      <c r="I255" s="44"/>
      <c r="J255" s="44">
        <f>J243+J245-J250</f>
        <v>0</v>
      </c>
      <c r="K255" s="41"/>
      <c r="L255" s="41"/>
    </row>
    <row r="256" spans="1:12">
      <c r="F256">
        <v>2006</v>
      </c>
      <c r="H256" s="41"/>
      <c r="I256" s="41"/>
      <c r="J256" s="41"/>
      <c r="K256" s="41"/>
      <c r="L256" s="41"/>
    </row>
    <row r="257" spans="1:12">
      <c r="F257">
        <v>2007</v>
      </c>
      <c r="H257" s="41"/>
      <c r="I257" s="41"/>
      <c r="J257" s="41"/>
      <c r="K257" s="41"/>
      <c r="L257" s="41"/>
    </row>
    <row r="258" spans="1:12">
      <c r="F258">
        <v>2008</v>
      </c>
      <c r="H258" s="41"/>
      <c r="I258" s="41"/>
      <c r="J258" s="41"/>
      <c r="K258" s="41"/>
      <c r="L258" s="41"/>
    </row>
    <row r="259" spans="1:12">
      <c r="F259">
        <v>2009</v>
      </c>
      <c r="H259" s="41"/>
      <c r="I259" s="41"/>
      <c r="J259" s="41"/>
      <c r="K259" s="41"/>
      <c r="L259" s="41"/>
    </row>
    <row r="260" spans="1:12">
      <c r="F260">
        <v>2010</v>
      </c>
      <c r="G260">
        <v>0</v>
      </c>
      <c r="H260" s="41"/>
      <c r="I260" s="41"/>
      <c r="J260" s="41" t="s">
        <v>304</v>
      </c>
      <c r="K260" s="41"/>
      <c r="L260" s="41"/>
    </row>
    <row r="261" spans="1:12">
      <c r="D261" t="s">
        <v>890</v>
      </c>
      <c r="H261" s="41"/>
      <c r="I261" s="41"/>
      <c r="J261" s="41">
        <v>0</v>
      </c>
      <c r="K261" s="41"/>
      <c r="L261" s="41"/>
    </row>
    <row r="262" spans="1:12">
      <c r="D262" t="s">
        <v>891</v>
      </c>
      <c r="H262" s="41"/>
      <c r="I262" s="41"/>
      <c r="J262" s="41">
        <f>(J255+J261)*0.19</f>
        <v>0</v>
      </c>
      <c r="K262" s="41"/>
      <c r="L262" s="41"/>
    </row>
    <row r="263" spans="1:12">
      <c r="D263" t="s">
        <v>892</v>
      </c>
      <c r="H263" s="41"/>
      <c r="I263" s="41"/>
      <c r="J263" s="41">
        <v>0</v>
      </c>
      <c r="K263" s="41"/>
      <c r="L263" s="41"/>
    </row>
    <row r="264" spans="1:12">
      <c r="D264" s="43" t="s">
        <v>893</v>
      </c>
      <c r="E264" s="43"/>
      <c r="F264" s="43"/>
      <c r="G264" s="43"/>
      <c r="H264" s="44"/>
      <c r="I264" s="44"/>
      <c r="J264" s="44">
        <f>J262+J263</f>
        <v>0</v>
      </c>
      <c r="K264" s="41"/>
      <c r="L264" s="41"/>
    </row>
    <row r="265" spans="1:12">
      <c r="H265" s="41"/>
      <c r="I265" s="41"/>
      <c r="J265" s="41"/>
      <c r="K265" s="41"/>
      <c r="L265" s="41"/>
    </row>
    <row r="266" spans="1:12">
      <c r="H266" s="41" t="s">
        <v>894</v>
      </c>
      <c r="I266" s="41" t="s">
        <v>889</v>
      </c>
      <c r="J266" s="41" t="s">
        <v>895</v>
      </c>
      <c r="K266" s="41" t="s">
        <v>896</v>
      </c>
      <c r="L266" s="41" t="s">
        <v>897</v>
      </c>
    </row>
    <row r="267" spans="1:12">
      <c r="A267" t="s">
        <v>898</v>
      </c>
      <c r="F267" t="s">
        <v>899</v>
      </c>
      <c r="H267" s="41"/>
      <c r="I267" s="41"/>
      <c r="J267" s="41"/>
      <c r="K267" s="41">
        <f>(H267-I267)*0.19</f>
        <v>0</v>
      </c>
      <c r="L267" s="41">
        <f>(I267-H267)*0.19</f>
        <v>0</v>
      </c>
    </row>
    <row r="268" spans="1:12">
      <c r="F268" t="s">
        <v>900</v>
      </c>
      <c r="H268" s="41"/>
      <c r="I268" s="41"/>
      <c r="J268" s="41"/>
      <c r="K268" s="41">
        <f>(H268-I268)*0.19</f>
        <v>0</v>
      </c>
      <c r="L268" s="41">
        <f>(I268-H268)*0.19</f>
        <v>0</v>
      </c>
    </row>
    <row r="269" spans="1:12">
      <c r="F269" t="s">
        <v>901</v>
      </c>
      <c r="H269" s="41"/>
      <c r="I269" s="41"/>
      <c r="J269" s="41"/>
      <c r="K269" s="41">
        <f>(H269-I269)*0.19</f>
        <v>0</v>
      </c>
      <c r="L269" s="41">
        <f>(I269-H269)*0.19</f>
        <v>0</v>
      </c>
    </row>
    <row r="270" spans="1:12">
      <c r="F270" t="s">
        <v>902</v>
      </c>
      <c r="H270" s="41"/>
      <c r="I270" s="41"/>
      <c r="J270" s="41"/>
      <c r="K270" s="41">
        <f>(H270-I270)*0.19</f>
        <v>0</v>
      </c>
      <c r="L270" s="41">
        <f>(I270-H270)*0.19</f>
        <v>0</v>
      </c>
    </row>
    <row r="271" spans="1:12">
      <c r="F271" t="s">
        <v>903</v>
      </c>
      <c r="H271" s="41"/>
      <c r="I271" s="41"/>
      <c r="J271" s="41"/>
      <c r="K271" s="41">
        <f>(H271-I271)*0.19</f>
        <v>0</v>
      </c>
      <c r="L271" s="41">
        <f>(I271-H271)*0.19</f>
        <v>0</v>
      </c>
    </row>
    <row r="272" spans="1:12">
      <c r="F272" t="s">
        <v>890</v>
      </c>
      <c r="H272" s="41"/>
      <c r="I272" s="41"/>
      <c r="J272" s="41"/>
      <c r="K272" s="41"/>
      <c r="L272" s="41" t="s">
        <v>304</v>
      </c>
    </row>
    <row r="273" spans="4:12">
      <c r="G273">
        <v>2007</v>
      </c>
      <c r="H273" s="41"/>
      <c r="I273" s="41"/>
      <c r="J273" s="41"/>
      <c r="K273" s="41"/>
      <c r="L273" s="41"/>
    </row>
    <row r="274" spans="4:12">
      <c r="G274">
        <v>2008</v>
      </c>
      <c r="H274" s="41"/>
      <c r="I274" s="41"/>
      <c r="J274" s="41"/>
      <c r="K274" s="41"/>
      <c r="L274" s="41"/>
    </row>
    <row r="275" spans="4:12">
      <c r="G275">
        <v>2009</v>
      </c>
      <c r="H275" s="41"/>
      <c r="I275" s="41"/>
      <c r="J275" s="41"/>
      <c r="K275" s="41"/>
      <c r="L275" s="41"/>
    </row>
    <row r="276" spans="4:12">
      <c r="G276">
        <v>2010</v>
      </c>
      <c r="H276" s="41"/>
      <c r="I276" s="41"/>
      <c r="J276" s="41"/>
      <c r="K276" s="41"/>
      <c r="L276" s="41"/>
    </row>
    <row r="277" spans="4:12">
      <c r="G277">
        <v>2011</v>
      </c>
      <c r="H277" s="41"/>
      <c r="I277" s="41"/>
      <c r="J277" s="41">
        <f>SUM(I273:I277)</f>
        <v>0</v>
      </c>
      <c r="K277" s="41"/>
      <c r="L277" s="41">
        <f>J277*0.19</f>
        <v>0</v>
      </c>
    </row>
    <row r="278" spans="4:12">
      <c r="H278" s="41" t="s">
        <v>304</v>
      </c>
      <c r="I278" s="41"/>
      <c r="J278" s="41"/>
      <c r="K278" s="41">
        <f>SUM(K267:K277)</f>
        <v>0</v>
      </c>
      <c r="L278" s="41">
        <f>SUM(L267:L277)</f>
        <v>0</v>
      </c>
    </row>
    <row r="279" spans="4:12">
      <c r="H279" s="41"/>
      <c r="I279" s="41"/>
      <c r="J279" s="41"/>
      <c r="K279" s="41"/>
      <c r="L279" s="41"/>
    </row>
    <row r="280" spans="4:12">
      <c r="D280" s="25"/>
      <c r="E280" s="38"/>
      <c r="F280" s="39"/>
      <c r="G280" s="39"/>
      <c r="H280" s="39"/>
      <c r="I280" s="39"/>
    </row>
    <row r="281" spans="4:12">
      <c r="D281" s="25"/>
      <c r="E281" s="38"/>
      <c r="F281" s="39"/>
      <c r="G281" s="39"/>
      <c r="H281" s="39"/>
      <c r="I281" s="39"/>
    </row>
    <row r="282" spans="4:12">
      <c r="D282" s="25"/>
      <c r="E282" s="38"/>
      <c r="F282" s="39"/>
      <c r="G282" s="39"/>
      <c r="H282" s="39"/>
      <c r="I282" s="39"/>
    </row>
    <row r="283" spans="4:12">
      <c r="D283" s="25"/>
      <c r="E283" s="38"/>
      <c r="F283" s="39"/>
      <c r="G283" s="39"/>
      <c r="H283" s="39"/>
      <c r="I283" s="39"/>
    </row>
    <row r="284" spans="4:12">
      <c r="D284" s="25"/>
      <c r="E284" s="38"/>
      <c r="F284" s="39"/>
      <c r="G284" s="39"/>
      <c r="H284" s="39"/>
      <c r="I284" s="39"/>
    </row>
    <row r="285" spans="4:12">
      <c r="D285" s="25"/>
      <c r="E285" s="38"/>
      <c r="F285" s="39"/>
      <c r="G285" s="39"/>
      <c r="H285" s="39"/>
      <c r="I285" s="39"/>
    </row>
    <row r="286" spans="4:12">
      <c r="D286" s="25"/>
      <c r="E286" s="38"/>
      <c r="F286" s="39"/>
      <c r="G286" s="39"/>
      <c r="H286" s="39"/>
      <c r="I286" s="39"/>
    </row>
    <row r="287" spans="4:12">
      <c r="D287" s="25"/>
      <c r="E287" s="38"/>
      <c r="F287" s="39"/>
      <c r="G287" s="39"/>
      <c r="H287" s="39"/>
      <c r="I287" s="39"/>
    </row>
    <row r="288" spans="4:12">
      <c r="D288" s="25"/>
      <c r="E288" s="38"/>
      <c r="F288" s="39"/>
      <c r="G288" s="39"/>
      <c r="H288" s="39"/>
      <c r="I288" s="39"/>
    </row>
    <row r="289" spans="1:12">
      <c r="D289" s="25"/>
      <c r="E289" s="38"/>
      <c r="F289" s="39"/>
      <c r="G289" s="39"/>
      <c r="H289" s="39"/>
      <c r="I289" s="39"/>
    </row>
    <row r="290" spans="1:12">
      <c r="D290" s="25"/>
      <c r="E290" s="38"/>
      <c r="F290" s="39"/>
      <c r="G290" s="39"/>
      <c r="H290" s="39"/>
      <c r="I290" s="39"/>
    </row>
    <row r="291" spans="1:12">
      <c r="D291" s="25"/>
      <c r="E291" s="38"/>
      <c r="F291" s="39"/>
      <c r="G291" s="39"/>
      <c r="H291" s="39"/>
      <c r="I291" s="39"/>
    </row>
    <row r="292" spans="1:12">
      <c r="D292" s="25"/>
      <c r="E292" s="38"/>
      <c r="F292" s="39"/>
      <c r="G292" s="39"/>
      <c r="H292" s="39"/>
      <c r="I292" s="39"/>
    </row>
    <row r="293" spans="1:12">
      <c r="A293" t="str">
        <f>A2</f>
        <v>Spoločnosť</v>
      </c>
      <c r="D293" s="25"/>
      <c r="E293" s="38"/>
      <c r="F293" s="39"/>
      <c r="G293" s="39"/>
      <c r="H293" s="39"/>
      <c r="I293" s="39"/>
    </row>
    <row r="294" spans="1:12">
      <c r="D294" s="25"/>
      <c r="E294" s="38"/>
      <c r="F294" s="39"/>
      <c r="G294" s="39"/>
      <c r="H294" s="39"/>
      <c r="I294" s="39"/>
    </row>
    <row r="295" spans="1:12">
      <c r="A295" s="45" t="s">
        <v>1073</v>
      </c>
      <c r="E295" s="46" t="s">
        <v>904</v>
      </c>
      <c r="H295" s="41"/>
      <c r="I295" s="41"/>
      <c r="J295" s="41"/>
      <c r="K295" s="41"/>
    </row>
    <row r="296" spans="1:12">
      <c r="A296" t="s">
        <v>905</v>
      </c>
      <c r="D296" s="38" t="s">
        <v>48</v>
      </c>
      <c r="H296" s="41"/>
      <c r="I296" s="41"/>
      <c r="J296" s="41"/>
      <c r="K296" s="34" t="s">
        <v>1073</v>
      </c>
      <c r="L296" s="34" t="s">
        <v>1074</v>
      </c>
    </row>
    <row r="297" spans="1:12">
      <c r="A297" s="47" t="s">
        <v>38</v>
      </c>
      <c r="B297" s="48"/>
      <c r="C297" s="48"/>
      <c r="D297" s="49" t="s">
        <v>906</v>
      </c>
      <c r="E297" s="48"/>
      <c r="F297" s="48"/>
      <c r="G297" s="48"/>
      <c r="H297" s="50"/>
      <c r="I297" s="50"/>
      <c r="J297" s="50"/>
      <c r="K297" s="51"/>
      <c r="L297" s="51"/>
    </row>
    <row r="298" spans="1:12">
      <c r="A298" t="s">
        <v>907</v>
      </c>
      <c r="D298" s="38" t="s">
        <v>908</v>
      </c>
      <c r="H298" s="41"/>
      <c r="I298" s="41"/>
      <c r="J298" s="41"/>
      <c r="K298" s="37"/>
      <c r="L298" s="37"/>
    </row>
    <row r="299" spans="1:12">
      <c r="A299" s="43" t="s">
        <v>909</v>
      </c>
      <c r="B299" s="43"/>
      <c r="C299" s="43"/>
      <c r="D299" s="52" t="s">
        <v>910</v>
      </c>
      <c r="E299" s="43"/>
      <c r="F299" s="43"/>
      <c r="G299" s="43"/>
      <c r="H299" s="44"/>
      <c r="I299" s="44"/>
      <c r="J299" s="44"/>
      <c r="K299" s="33">
        <f>SUM(K300:K312)</f>
        <v>0</v>
      </c>
      <c r="L299" s="33">
        <f>SUM(L300:L312)</f>
        <v>0</v>
      </c>
    </row>
    <row r="300" spans="1:12">
      <c r="A300" t="s">
        <v>911</v>
      </c>
      <c r="D300" s="38" t="s">
        <v>912</v>
      </c>
      <c r="H300" s="41"/>
      <c r="I300" s="41"/>
      <c r="J300" s="41"/>
      <c r="K300" s="37"/>
      <c r="L300" s="37"/>
    </row>
    <row r="301" spans="1:12">
      <c r="A301" t="s">
        <v>913</v>
      </c>
      <c r="D301" s="38" t="s">
        <v>914</v>
      </c>
      <c r="H301" s="41"/>
      <c r="I301" s="41"/>
      <c r="J301" s="41"/>
      <c r="K301" s="37"/>
      <c r="L301" s="37"/>
    </row>
    <row r="302" spans="1:12">
      <c r="A302" t="s">
        <v>915</v>
      </c>
      <c r="D302" s="38" t="s">
        <v>916</v>
      </c>
      <c r="H302" s="41"/>
      <c r="I302" s="41"/>
      <c r="J302" s="41"/>
      <c r="K302" s="37"/>
      <c r="L302" s="37"/>
    </row>
    <row r="303" spans="1:12">
      <c r="A303" t="s">
        <v>917</v>
      </c>
      <c r="D303" s="38" t="s">
        <v>918</v>
      </c>
      <c r="H303" s="41"/>
      <c r="I303" s="41"/>
      <c r="J303" s="41"/>
      <c r="K303" s="37"/>
      <c r="L303" s="37"/>
    </row>
    <row r="304" spans="1:12">
      <c r="A304" t="s">
        <v>919</v>
      </c>
      <c r="D304" s="38" t="s">
        <v>920</v>
      </c>
      <c r="H304" s="41"/>
      <c r="I304" s="41"/>
      <c r="J304" s="41"/>
      <c r="K304" s="37"/>
      <c r="L304" s="37"/>
    </row>
    <row r="305" spans="1:12">
      <c r="A305" t="s">
        <v>921</v>
      </c>
      <c r="D305" s="38" t="s">
        <v>922</v>
      </c>
      <c r="H305" s="41"/>
      <c r="I305" s="41"/>
      <c r="J305" s="41"/>
      <c r="K305" s="37"/>
      <c r="L305" s="37"/>
    </row>
    <row r="306" spans="1:12">
      <c r="A306" t="s">
        <v>923</v>
      </c>
      <c r="D306" s="38" t="s">
        <v>924</v>
      </c>
      <c r="H306" s="41"/>
      <c r="I306" s="41"/>
      <c r="J306" s="41"/>
      <c r="K306" s="37"/>
      <c r="L306" s="37"/>
    </row>
    <row r="307" spans="1:12">
      <c r="A307" t="s">
        <v>925</v>
      </c>
      <c r="D307" s="38" t="s">
        <v>926</v>
      </c>
      <c r="H307" s="41"/>
      <c r="I307" s="41"/>
      <c r="J307" s="41"/>
      <c r="K307" s="37"/>
      <c r="L307" s="37"/>
    </row>
    <row r="308" spans="1:12">
      <c r="A308" t="s">
        <v>927</v>
      </c>
      <c r="D308" s="38" t="s">
        <v>928</v>
      </c>
      <c r="H308" s="41"/>
      <c r="I308" s="41"/>
      <c r="J308" s="41"/>
      <c r="K308" s="37"/>
      <c r="L308" s="37"/>
    </row>
    <row r="309" spans="1:12">
      <c r="A309" t="s">
        <v>929</v>
      </c>
      <c r="D309" s="38" t="s">
        <v>930</v>
      </c>
      <c r="H309" s="41"/>
      <c r="I309" s="41"/>
      <c r="J309" s="41"/>
      <c r="K309" s="37"/>
      <c r="L309" s="37"/>
    </row>
    <row r="310" spans="1:12">
      <c r="A310" t="s">
        <v>931</v>
      </c>
      <c r="D310" s="38" t="s">
        <v>932</v>
      </c>
      <c r="H310" s="41"/>
      <c r="I310" s="41"/>
      <c r="J310" s="41"/>
      <c r="K310" s="37"/>
      <c r="L310" s="37"/>
    </row>
    <row r="311" spans="1:12">
      <c r="A311" t="s">
        <v>933</v>
      </c>
      <c r="D311" s="38" t="s">
        <v>934</v>
      </c>
      <c r="H311" s="41"/>
      <c r="I311" s="41"/>
      <c r="J311" s="41"/>
      <c r="K311" s="37"/>
      <c r="L311" s="37"/>
    </row>
    <row r="312" spans="1:12">
      <c r="A312" t="s">
        <v>935</v>
      </c>
      <c r="D312" s="38" t="s">
        <v>936</v>
      </c>
      <c r="H312" s="41"/>
      <c r="I312" s="41"/>
      <c r="J312" s="41"/>
      <c r="K312" s="37"/>
      <c r="L312" s="37"/>
    </row>
    <row r="313" spans="1:12">
      <c r="A313" s="43" t="s">
        <v>937</v>
      </c>
      <c r="B313" s="43"/>
      <c r="C313" s="43"/>
      <c r="D313" s="52" t="s">
        <v>938</v>
      </c>
      <c r="E313" s="43"/>
      <c r="F313" s="43"/>
      <c r="G313" s="43"/>
      <c r="H313" s="43"/>
      <c r="I313" s="43"/>
      <c r="J313" s="43"/>
      <c r="K313" s="33">
        <f>SUM(K314:K317)</f>
        <v>0</v>
      </c>
      <c r="L313" s="33">
        <f>SUM(L314:L317)</f>
        <v>0</v>
      </c>
    </row>
    <row r="314" spans="1:12">
      <c r="A314" t="s">
        <v>939</v>
      </c>
      <c r="D314" s="38" t="s">
        <v>940</v>
      </c>
      <c r="K314" s="37"/>
      <c r="L314" s="37"/>
    </row>
    <row r="315" spans="1:12">
      <c r="A315" t="s">
        <v>941</v>
      </c>
      <c r="D315" s="38" t="s">
        <v>942</v>
      </c>
      <c r="K315" s="37"/>
      <c r="L315" s="37"/>
    </row>
    <row r="316" spans="1:12">
      <c r="A316" t="s">
        <v>943</v>
      </c>
      <c r="D316" s="38" t="s">
        <v>944</v>
      </c>
      <c r="K316" s="37"/>
      <c r="L316" s="37"/>
    </row>
    <row r="317" spans="1:12">
      <c r="A317" t="s">
        <v>945</v>
      </c>
      <c r="D317" s="38" t="s">
        <v>946</v>
      </c>
      <c r="K317" s="37"/>
      <c r="L317" s="37"/>
    </row>
    <row r="318" spans="1:12">
      <c r="A318" t="s">
        <v>947</v>
      </c>
      <c r="D318" s="38" t="s">
        <v>948</v>
      </c>
      <c r="K318" s="37"/>
      <c r="L318" s="37"/>
    </row>
    <row r="319" spans="1:12">
      <c r="A319" t="s">
        <v>949</v>
      </c>
      <c r="D319" s="38" t="s">
        <v>950</v>
      </c>
      <c r="K319" s="37"/>
      <c r="L319" s="37"/>
    </row>
    <row r="320" spans="1:12">
      <c r="A320" t="s">
        <v>951</v>
      </c>
      <c r="D320" s="38" t="s">
        <v>952</v>
      </c>
      <c r="K320" s="37"/>
      <c r="L320" s="37"/>
    </row>
    <row r="321" spans="1:12">
      <c r="A321" t="s">
        <v>953</v>
      </c>
      <c r="D321" s="38" t="s">
        <v>954</v>
      </c>
      <c r="K321" s="37"/>
      <c r="L321" s="37"/>
    </row>
    <row r="322" spans="1:12">
      <c r="A322" s="43"/>
      <c r="B322" s="43"/>
      <c r="C322" s="43"/>
      <c r="D322" s="53" t="s">
        <v>955</v>
      </c>
      <c r="E322" s="43"/>
      <c r="F322" s="43"/>
      <c r="G322" s="43"/>
      <c r="H322" s="43"/>
      <c r="I322" s="43"/>
      <c r="J322" s="43"/>
      <c r="K322" s="54">
        <f>K298+K299+K313+K318+K319+K320+K321</f>
        <v>0</v>
      </c>
      <c r="L322" s="54">
        <f>L298+L299+L313+L318+L319+L320+L321</f>
        <v>0</v>
      </c>
    </row>
    <row r="323" spans="1:12">
      <c r="A323" t="s">
        <v>956</v>
      </c>
      <c r="D323" s="38" t="s">
        <v>957</v>
      </c>
      <c r="K323" s="37"/>
      <c r="L323" s="37"/>
    </row>
    <row r="324" spans="1:12">
      <c r="A324" t="s">
        <v>958</v>
      </c>
      <c r="D324" s="38" t="s">
        <v>959</v>
      </c>
      <c r="K324" s="37"/>
      <c r="L324" s="37"/>
    </row>
    <row r="325" spans="1:12">
      <c r="A325" t="s">
        <v>960</v>
      </c>
      <c r="D325" s="38" t="s">
        <v>961</v>
      </c>
      <c r="K325" s="37"/>
      <c r="L325" s="37"/>
    </row>
    <row r="326" spans="1:12">
      <c r="A326" s="43" t="s">
        <v>304</v>
      </c>
      <c r="B326" s="43"/>
      <c r="C326" s="43"/>
      <c r="D326" s="53" t="s">
        <v>962</v>
      </c>
      <c r="E326" s="43"/>
      <c r="F326" s="43"/>
      <c r="G326" s="43"/>
      <c r="H326" s="43"/>
      <c r="I326" s="43"/>
      <c r="J326" s="43"/>
      <c r="K326" s="54">
        <f>SUM(K322:K325)</f>
        <v>0</v>
      </c>
      <c r="L326" s="54">
        <f>SUM(L322:L325)</f>
        <v>0</v>
      </c>
    </row>
    <row r="327" spans="1:12">
      <c r="A327" s="45" t="s">
        <v>239</v>
      </c>
      <c r="D327" s="45" t="s">
        <v>963</v>
      </c>
      <c r="K327" s="51"/>
      <c r="L327" s="51"/>
    </row>
    <row r="328" spans="1:12">
      <c r="A328" t="s">
        <v>964</v>
      </c>
      <c r="D328" s="38" t="s">
        <v>965</v>
      </c>
      <c r="K328" s="37"/>
      <c r="L328" s="37"/>
    </row>
    <row r="329" spans="1:12">
      <c r="A329" t="s">
        <v>966</v>
      </c>
      <c r="D329" s="38" t="s">
        <v>967</v>
      </c>
      <c r="K329" s="37"/>
      <c r="L329" s="37"/>
    </row>
    <row r="330" spans="1:12">
      <c r="A330" t="s">
        <v>968</v>
      </c>
      <c r="D330" s="38" t="s">
        <v>969</v>
      </c>
      <c r="K330" s="37"/>
      <c r="L330" s="37"/>
    </row>
    <row r="331" spans="1:12">
      <c r="A331" t="s">
        <v>970</v>
      </c>
      <c r="D331" s="38" t="s">
        <v>971</v>
      </c>
      <c r="K331" s="37"/>
      <c r="L331" s="37"/>
    </row>
    <row r="332" spans="1:12">
      <c r="A332" t="s">
        <v>972</v>
      </c>
      <c r="D332" s="38" t="s">
        <v>973</v>
      </c>
      <c r="K332" s="37"/>
      <c r="L332" s="37"/>
    </row>
    <row r="333" spans="1:12">
      <c r="A333" t="s">
        <v>974</v>
      </c>
      <c r="D333" s="38" t="s">
        <v>975</v>
      </c>
      <c r="K333" s="37"/>
      <c r="L333" s="37"/>
    </row>
    <row r="334" spans="1:12">
      <c r="A334" t="s">
        <v>976</v>
      </c>
      <c r="D334" s="38" t="s">
        <v>977</v>
      </c>
      <c r="K334" s="37"/>
      <c r="L334" s="37"/>
    </row>
    <row r="335" spans="1:12">
      <c r="A335" t="s">
        <v>978</v>
      </c>
      <c r="D335" s="38" t="s">
        <v>979</v>
      </c>
      <c r="K335" s="37"/>
      <c r="L335" s="37"/>
    </row>
    <row r="336" spans="1:12">
      <c r="A336" t="s">
        <v>980</v>
      </c>
      <c r="D336" s="38" t="s">
        <v>981</v>
      </c>
      <c r="K336" s="37"/>
      <c r="L336" s="37"/>
    </row>
    <row r="337" spans="1:12">
      <c r="A337" t="s">
        <v>982</v>
      </c>
      <c r="D337" s="38" t="s">
        <v>983</v>
      </c>
      <c r="K337" s="55"/>
      <c r="L337" s="55"/>
    </row>
    <row r="338" spans="1:12">
      <c r="A338" t="s">
        <v>984</v>
      </c>
      <c r="D338" s="38" t="s">
        <v>985</v>
      </c>
      <c r="K338" s="37"/>
      <c r="L338" s="37"/>
    </row>
    <row r="339" spans="1:12">
      <c r="A339" t="s">
        <v>986</v>
      </c>
      <c r="D339" s="38" t="s">
        <v>987</v>
      </c>
      <c r="K339" s="37"/>
      <c r="L339" s="37"/>
    </row>
    <row r="340" spans="1:12">
      <c r="A340" t="s">
        <v>988</v>
      </c>
      <c r="D340" s="38" t="s">
        <v>989</v>
      </c>
      <c r="K340" s="37"/>
      <c r="L340" s="37"/>
    </row>
    <row r="341" spans="1:12">
      <c r="A341" t="s">
        <v>990</v>
      </c>
      <c r="D341" s="38" t="s">
        <v>991</v>
      </c>
      <c r="K341" s="37"/>
      <c r="L341" s="37"/>
    </row>
    <row r="342" spans="1:12">
      <c r="A342" t="s">
        <v>992</v>
      </c>
      <c r="D342" s="38" t="s">
        <v>993</v>
      </c>
      <c r="K342" s="37"/>
      <c r="L342" s="37"/>
    </row>
    <row r="343" spans="1:12">
      <c r="A343" t="s">
        <v>994</v>
      </c>
      <c r="D343" s="38" t="s">
        <v>995</v>
      </c>
      <c r="K343" s="37"/>
      <c r="L343" s="37"/>
    </row>
    <row r="344" spans="1:12">
      <c r="A344" t="s">
        <v>996</v>
      </c>
      <c r="D344" s="38" t="s">
        <v>997</v>
      </c>
      <c r="K344" s="37"/>
      <c r="L344" s="37"/>
    </row>
    <row r="345" spans="1:12">
      <c r="A345" t="s">
        <v>998</v>
      </c>
      <c r="D345" s="38" t="s">
        <v>999</v>
      </c>
      <c r="K345" s="37"/>
      <c r="L345" s="37"/>
    </row>
    <row r="346" spans="1:12">
      <c r="A346" t="s">
        <v>1000</v>
      </c>
      <c r="D346" s="38" t="s">
        <v>1001</v>
      </c>
      <c r="K346" s="37"/>
      <c r="L346" s="37"/>
    </row>
    <row r="347" spans="1:12">
      <c r="A347" t="s">
        <v>1002</v>
      </c>
      <c r="D347" s="38" t="s">
        <v>1003</v>
      </c>
      <c r="K347" s="37"/>
      <c r="L347" s="37"/>
    </row>
    <row r="348" spans="1:12">
      <c r="A348" s="43" t="s">
        <v>304</v>
      </c>
      <c r="B348" s="43"/>
      <c r="C348" s="43"/>
      <c r="D348" s="53" t="s">
        <v>1004</v>
      </c>
      <c r="E348" s="43"/>
      <c r="F348" s="43"/>
      <c r="G348" s="43"/>
      <c r="H348" s="43"/>
      <c r="I348" s="43"/>
      <c r="J348" s="43"/>
      <c r="K348" s="54">
        <f>SUM(K328:K347)</f>
        <v>0</v>
      </c>
      <c r="L348" s="54">
        <f>SUM(L328:L347)</f>
        <v>0</v>
      </c>
    </row>
    <row r="349" spans="1:12">
      <c r="A349" s="45" t="s">
        <v>1005</v>
      </c>
      <c r="D349" s="45" t="s">
        <v>1006</v>
      </c>
      <c r="K349" s="51" t="s">
        <v>304</v>
      </c>
      <c r="L349" s="51" t="s">
        <v>304</v>
      </c>
    </row>
    <row r="350" spans="1:12">
      <c r="A350" s="56" t="s">
        <v>1007</v>
      </c>
      <c r="B350" s="43"/>
      <c r="C350" s="43"/>
      <c r="D350" s="56" t="s">
        <v>1008</v>
      </c>
      <c r="E350" s="43"/>
      <c r="F350" s="43"/>
      <c r="G350" s="43"/>
      <c r="H350" s="43"/>
      <c r="I350" s="43"/>
      <c r="J350" s="43"/>
      <c r="K350" s="57">
        <f>SUM(K351:K358)</f>
        <v>0</v>
      </c>
      <c r="L350" s="57">
        <f>SUM(L351:L358)</f>
        <v>0</v>
      </c>
    </row>
    <row r="351" spans="1:12">
      <c r="A351" t="s">
        <v>1009</v>
      </c>
      <c r="D351" s="38" t="s">
        <v>1010</v>
      </c>
      <c r="K351" s="37"/>
      <c r="L351" s="37"/>
    </row>
    <row r="352" spans="1:12">
      <c r="A352" t="s">
        <v>1011</v>
      </c>
      <c r="D352" s="38" t="s">
        <v>1012</v>
      </c>
      <c r="K352" s="37"/>
      <c r="L352" s="37"/>
    </row>
    <row r="353" spans="1:12">
      <c r="A353" t="s">
        <v>1013</v>
      </c>
      <c r="D353" s="38" t="s">
        <v>267</v>
      </c>
      <c r="K353" s="37"/>
      <c r="L353" s="37"/>
    </row>
    <row r="354" spans="1:12">
      <c r="A354" t="s">
        <v>1014</v>
      </c>
      <c r="D354" s="38" t="s">
        <v>1015</v>
      </c>
      <c r="K354" s="37"/>
      <c r="L354" s="37"/>
    </row>
    <row r="355" spans="1:12">
      <c r="A355" t="s">
        <v>1016</v>
      </c>
      <c r="D355" s="38" t="s">
        <v>1017</v>
      </c>
      <c r="K355" s="37"/>
      <c r="L355" s="37"/>
    </row>
    <row r="356" spans="1:12">
      <c r="A356" t="s">
        <v>1018</v>
      </c>
      <c r="D356" s="38" t="s">
        <v>1019</v>
      </c>
      <c r="K356" s="37"/>
      <c r="L356" s="37"/>
    </row>
    <row r="357" spans="1:12">
      <c r="A357" t="s">
        <v>1020</v>
      </c>
      <c r="D357" s="38" t="s">
        <v>1021</v>
      </c>
      <c r="K357" s="37"/>
      <c r="L357" s="37"/>
    </row>
    <row r="358" spans="1:12">
      <c r="A358" t="s">
        <v>1022</v>
      </c>
      <c r="D358" s="38" t="s">
        <v>1023</v>
      </c>
      <c r="K358" s="37"/>
      <c r="L358" s="37"/>
    </row>
    <row r="359" spans="1:12">
      <c r="A359" s="43" t="s">
        <v>1024</v>
      </c>
      <c r="B359" s="43"/>
      <c r="C359" s="43"/>
      <c r="D359" s="52" t="s">
        <v>1025</v>
      </c>
      <c r="E359" s="43"/>
      <c r="F359" s="43"/>
      <c r="G359" s="43"/>
      <c r="H359" s="43"/>
      <c r="I359" s="43"/>
      <c r="J359" s="43"/>
      <c r="K359" s="33">
        <f>SUM(K360:K369)</f>
        <v>0</v>
      </c>
      <c r="L359" s="33">
        <f>SUM(L360:L369)</f>
        <v>0</v>
      </c>
    </row>
    <row r="360" spans="1:12">
      <c r="A360" t="s">
        <v>1026</v>
      </c>
      <c r="D360" s="38" t="s">
        <v>1027</v>
      </c>
      <c r="K360" s="37"/>
      <c r="L360" s="37"/>
    </row>
    <row r="361" spans="1:12">
      <c r="A361" t="s">
        <v>1028</v>
      </c>
      <c r="D361" s="38" t="s">
        <v>1029</v>
      </c>
      <c r="K361" s="37"/>
      <c r="L361" s="37"/>
    </row>
    <row r="362" spans="1:12">
      <c r="A362" t="s">
        <v>1030</v>
      </c>
      <c r="D362" s="38" t="s">
        <v>1031</v>
      </c>
      <c r="K362" s="37"/>
      <c r="L362" s="37"/>
    </row>
    <row r="363" spans="1:12">
      <c r="A363" t="s">
        <v>1032</v>
      </c>
      <c r="D363" s="38" t="s">
        <v>1033</v>
      </c>
      <c r="K363" s="37"/>
      <c r="L363" s="37"/>
    </row>
    <row r="364" spans="1:12">
      <c r="A364" t="s">
        <v>1034</v>
      </c>
      <c r="D364" s="38" t="s">
        <v>1035</v>
      </c>
      <c r="K364" s="37"/>
      <c r="L364" s="37"/>
    </row>
    <row r="365" spans="1:12">
      <c r="A365" t="s">
        <v>1036</v>
      </c>
      <c r="D365" s="38" t="s">
        <v>1037</v>
      </c>
      <c r="K365" s="37"/>
      <c r="L365" s="37"/>
    </row>
    <row r="366" spans="1:12">
      <c r="A366" t="s">
        <v>1038</v>
      </c>
      <c r="D366" s="38" t="s">
        <v>1039</v>
      </c>
      <c r="K366" s="37"/>
      <c r="L366" s="37"/>
    </row>
    <row r="367" spans="1:12">
      <c r="A367" t="s">
        <v>1040</v>
      </c>
      <c r="D367" s="38" t="s">
        <v>1041</v>
      </c>
      <c r="K367" s="37"/>
      <c r="L367" s="37"/>
    </row>
    <row r="368" spans="1:12">
      <c r="A368" t="s">
        <v>1042</v>
      </c>
      <c r="D368" s="38" t="s">
        <v>1043</v>
      </c>
      <c r="K368" s="37"/>
      <c r="L368" s="37"/>
    </row>
    <row r="369" spans="1:12">
      <c r="A369" t="s">
        <v>1044</v>
      </c>
      <c r="D369" s="38" t="s">
        <v>1045</v>
      </c>
      <c r="K369" s="37"/>
      <c r="L369" s="37"/>
    </row>
    <row r="370" spans="1:12">
      <c r="A370" t="s">
        <v>1046</v>
      </c>
      <c r="D370" s="38" t="s">
        <v>1047</v>
      </c>
      <c r="K370" s="37"/>
      <c r="L370" s="37"/>
    </row>
    <row r="371" spans="1:12">
      <c r="A371" t="s">
        <v>1048</v>
      </c>
      <c r="D371" s="38" t="s">
        <v>1049</v>
      </c>
      <c r="K371" s="37"/>
      <c r="L371" s="37"/>
    </row>
    <row r="372" spans="1:12">
      <c r="A372" t="s">
        <v>1050</v>
      </c>
      <c r="D372" s="38" t="s">
        <v>1051</v>
      </c>
      <c r="K372" s="37"/>
      <c r="L372" s="37"/>
    </row>
    <row r="373" spans="1:12">
      <c r="A373" t="s">
        <v>1052</v>
      </c>
      <c r="D373" s="38" t="s">
        <v>1053</v>
      </c>
      <c r="K373" s="37"/>
      <c r="L373" s="37"/>
    </row>
    <row r="374" spans="1:12">
      <c r="A374" t="s">
        <v>1054</v>
      </c>
      <c r="D374" s="38" t="s">
        <v>1055</v>
      </c>
      <c r="K374" s="37"/>
      <c r="L374" s="37"/>
    </row>
    <row r="375" spans="1:12">
      <c r="A375" t="s">
        <v>1056</v>
      </c>
      <c r="D375" s="38" t="s">
        <v>1057</v>
      </c>
      <c r="K375" s="37"/>
      <c r="L375" s="37"/>
    </row>
    <row r="376" spans="1:12">
      <c r="A376" t="s">
        <v>1058</v>
      </c>
      <c r="D376" s="38" t="s">
        <v>1059</v>
      </c>
      <c r="K376" s="37"/>
      <c r="L376" s="37"/>
    </row>
    <row r="377" spans="1:12">
      <c r="A377" s="58" t="s">
        <v>304</v>
      </c>
      <c r="B377" s="43"/>
      <c r="C377" s="43"/>
      <c r="D377" s="53" t="s">
        <v>1060</v>
      </c>
      <c r="E377" s="43"/>
      <c r="F377" s="43"/>
      <c r="G377" s="43"/>
      <c r="H377" s="43"/>
      <c r="I377" s="43"/>
      <c r="J377" s="43"/>
      <c r="K377" s="54">
        <f>K350+K359+K370+K371+K372+K373+K374+K375+K376</f>
        <v>0</v>
      </c>
      <c r="L377" s="54">
        <f>L350+L359+L370+L371+L372+L373+L374+L375+L376</f>
        <v>0</v>
      </c>
    </row>
    <row r="378" spans="1:12">
      <c r="A378" s="45" t="s">
        <v>1061</v>
      </c>
      <c r="D378" s="45" t="s">
        <v>1062</v>
      </c>
      <c r="K378" s="51">
        <f>K326+K348+K377</f>
        <v>0</v>
      </c>
      <c r="L378" s="51">
        <f>L326+L348+L377</f>
        <v>0</v>
      </c>
    </row>
    <row r="379" spans="1:12">
      <c r="A379" s="45" t="s">
        <v>1063</v>
      </c>
      <c r="D379" s="45" t="s">
        <v>1064</v>
      </c>
      <c r="K379" s="37"/>
      <c r="L379" s="37"/>
    </row>
    <row r="380" spans="1:12">
      <c r="A380" s="59" t="s">
        <v>1065</v>
      </c>
      <c r="D380" s="59" t="s">
        <v>1066</v>
      </c>
      <c r="K380" s="37"/>
      <c r="L380" s="37"/>
    </row>
    <row r="381" spans="1:12">
      <c r="A381" s="59" t="s">
        <v>1067</v>
      </c>
      <c r="D381" s="59" t="s">
        <v>1068</v>
      </c>
      <c r="K381" s="37"/>
      <c r="L381" s="37"/>
    </row>
    <row r="382" spans="1:12">
      <c r="A382" s="60" t="s">
        <v>774</v>
      </c>
      <c r="B382" s="43"/>
      <c r="C382" s="43"/>
      <c r="D382" s="60" t="s">
        <v>1069</v>
      </c>
      <c r="E382" s="43"/>
      <c r="F382" s="43"/>
      <c r="G382" s="43"/>
      <c r="H382" s="43"/>
      <c r="I382" s="43"/>
      <c r="J382" s="43"/>
      <c r="K382" s="29">
        <f>K380+K381</f>
        <v>0</v>
      </c>
      <c r="L382" s="29">
        <f>L380+L381</f>
        <v>0</v>
      </c>
    </row>
    <row r="383" spans="1:12">
      <c r="A383" s="61"/>
      <c r="B383" s="62"/>
      <c r="C383" s="62"/>
      <c r="D383" s="61" t="s">
        <v>1070</v>
      </c>
      <c r="E383" s="62"/>
      <c r="F383" s="62"/>
      <c r="G383" s="62"/>
      <c r="H383" s="62"/>
      <c r="I383" s="62"/>
      <c r="J383" s="62"/>
      <c r="K383" s="63">
        <f>K382-K379</f>
        <v>0</v>
      </c>
      <c r="L383" s="63">
        <f>L382-L379</f>
        <v>0</v>
      </c>
    </row>
    <row r="384" spans="1:12">
      <c r="D384" s="25"/>
      <c r="E384" s="38"/>
      <c r="F384" s="39"/>
      <c r="G384" s="39"/>
      <c r="H384" s="39"/>
      <c r="I384" s="39"/>
      <c r="K384" t="b">
        <f>K383-K381=K378</f>
        <v>1</v>
      </c>
      <c r="L384" t="b">
        <f>L383-L381=L378</f>
        <v>1</v>
      </c>
    </row>
    <row r="385" spans="4:9">
      <c r="D385" s="25"/>
      <c r="E385" s="38"/>
      <c r="F385" s="39"/>
      <c r="G385" s="39"/>
      <c r="H385" s="39"/>
      <c r="I385" s="39"/>
    </row>
    <row r="386" spans="4:9">
      <c r="D386" s="25"/>
      <c r="E386" s="38"/>
      <c r="F386" s="39"/>
      <c r="G386" s="39"/>
      <c r="H386" s="39"/>
      <c r="I386" s="39"/>
    </row>
    <row r="387" spans="4:9">
      <c r="D387" s="25"/>
      <c r="E387" s="38"/>
      <c r="F387" s="39"/>
      <c r="G387" s="39"/>
      <c r="H387" s="39"/>
      <c r="I387" s="39"/>
    </row>
    <row r="388" spans="4:9">
      <c r="D388" s="25"/>
      <c r="E388" s="38"/>
      <c r="F388" s="39"/>
      <c r="G388" s="39"/>
      <c r="H388" s="39"/>
      <c r="I388" s="39"/>
    </row>
    <row r="389" spans="4:9">
      <c r="D389" s="25"/>
      <c r="E389" s="38"/>
      <c r="F389" s="39"/>
      <c r="G389" s="39"/>
      <c r="H389" s="39"/>
      <c r="I389" s="39"/>
    </row>
    <row r="390" spans="4:9">
      <c r="D390" s="25"/>
      <c r="E390" s="38"/>
      <c r="F390" s="39"/>
      <c r="G390" s="39"/>
      <c r="H390" s="39"/>
      <c r="I390" s="39"/>
    </row>
    <row r="391" spans="4:9">
      <c r="D391" s="25"/>
      <c r="E391" s="38"/>
      <c r="F391" s="39"/>
      <c r="G391" s="39"/>
      <c r="H391" s="39"/>
      <c r="I391" s="39"/>
    </row>
    <row r="392" spans="4:9">
      <c r="D392" s="25"/>
      <c r="E392" s="38"/>
      <c r="F392" s="39"/>
      <c r="G392" s="39"/>
      <c r="H392" s="39"/>
      <c r="I392" s="39"/>
    </row>
    <row r="393" spans="4:9">
      <c r="D393" s="25"/>
      <c r="E393" s="38"/>
      <c r="F393" s="39"/>
      <c r="G393" s="39"/>
      <c r="H393" s="39"/>
      <c r="I393" s="39"/>
    </row>
    <row r="394" spans="4:9">
      <c r="D394" s="25"/>
      <c r="E394" s="38"/>
      <c r="F394" s="39"/>
      <c r="G394" s="39"/>
      <c r="H394" s="39"/>
      <c r="I394" s="39"/>
    </row>
    <row r="395" spans="4:9">
      <c r="D395" s="25"/>
      <c r="E395" s="38"/>
      <c r="F395" s="39"/>
      <c r="G395" s="39"/>
      <c r="H395" s="39"/>
      <c r="I395" s="39"/>
    </row>
    <row r="396" spans="4:9">
      <c r="D396" s="25"/>
      <c r="E396" s="38"/>
      <c r="F396" s="39"/>
      <c r="G396" s="39"/>
      <c r="H396" s="39"/>
      <c r="I396" s="39"/>
    </row>
    <row r="397" spans="4:9">
      <c r="D397" s="25"/>
      <c r="E397" s="38"/>
      <c r="F397" s="39"/>
      <c r="G397" s="39"/>
      <c r="H397" s="39"/>
      <c r="I397" s="39"/>
    </row>
    <row r="398" spans="4:9">
      <c r="D398" s="25"/>
      <c r="E398" s="38"/>
      <c r="F398" s="39"/>
      <c r="G398" s="39"/>
      <c r="H398" s="39"/>
      <c r="I398" s="39"/>
    </row>
    <row r="399" spans="4:9">
      <c r="D399" s="25"/>
      <c r="E399" s="38"/>
      <c r="F399" s="39"/>
      <c r="G399" s="39"/>
      <c r="H399" s="39"/>
      <c r="I399" s="3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AK62"/>
  <sheetViews>
    <sheetView topLeftCell="A40" workbookViewId="0">
      <selection activeCell="J52" sqref="J52:R55"/>
    </sheetView>
  </sheetViews>
  <sheetFormatPr defaultColWidth="9.140625" defaultRowHeight="11.25"/>
  <cols>
    <col min="1" max="1" width="2.5703125" style="1" customWidth="1"/>
    <col min="2" max="36" width="2.28515625" style="1" customWidth="1"/>
    <col min="37" max="38" width="2.5703125" style="1" customWidth="1"/>
    <col min="39" max="16384" width="9.140625" style="1"/>
  </cols>
  <sheetData>
    <row r="1" spans="2:37" ht="6.75" customHeight="1"/>
    <row r="2" spans="2:37" ht="15.75" customHeight="1">
      <c r="AC2" s="132" t="s">
        <v>0</v>
      </c>
      <c r="AD2" s="133"/>
      <c r="AE2" s="133"/>
      <c r="AF2" s="133"/>
      <c r="AG2" s="133"/>
      <c r="AH2" s="133"/>
      <c r="AI2" s="133"/>
      <c r="AJ2" s="134"/>
    </row>
    <row r="3" spans="2:37" ht="15.75" customHeight="1">
      <c r="AD3" s="7"/>
      <c r="AE3" s="7"/>
      <c r="AF3" s="7"/>
      <c r="AG3" s="7"/>
      <c r="AH3" s="7"/>
      <c r="AI3" s="7"/>
      <c r="AJ3" s="7"/>
      <c r="AK3" s="7"/>
    </row>
    <row r="4" spans="2:37" ht="15.75" customHeight="1">
      <c r="AD4" s="7"/>
      <c r="AE4" s="7"/>
      <c r="AF4" s="7"/>
      <c r="AG4" s="7"/>
      <c r="AH4" s="7"/>
      <c r="AI4" s="7"/>
      <c r="AJ4" s="7"/>
      <c r="AK4" s="7"/>
    </row>
    <row r="6" spans="2:37" ht="18">
      <c r="B6" s="136" t="s">
        <v>1</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75"/>
    </row>
    <row r="8" spans="2:37" ht="15" customHeight="1">
      <c r="B8" s="135" t="s">
        <v>2</v>
      </c>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74"/>
    </row>
    <row r="9" spans="2:37" ht="15" customHeight="1">
      <c r="B9" s="143" t="s">
        <v>3</v>
      </c>
      <c r="C9" s="143"/>
      <c r="D9" s="143"/>
      <c r="E9" s="143"/>
      <c r="F9" s="143"/>
      <c r="G9" s="143"/>
      <c r="H9" s="143"/>
      <c r="I9" s="143"/>
      <c r="J9" s="143"/>
      <c r="K9" s="143"/>
      <c r="L9" s="143"/>
      <c r="M9" s="143"/>
      <c r="N9" s="143"/>
      <c r="O9" s="143"/>
      <c r="P9" s="143"/>
      <c r="Q9" s="143"/>
      <c r="R9" s="143"/>
      <c r="S9" s="143"/>
      <c r="T9" s="144">
        <v>41639</v>
      </c>
      <c r="U9" s="145"/>
      <c r="V9" s="145"/>
      <c r="W9" s="145"/>
      <c r="X9" s="145"/>
      <c r="Y9" s="2"/>
      <c r="Z9" s="2"/>
      <c r="AA9" s="2"/>
      <c r="AB9" s="2"/>
      <c r="AC9" s="2"/>
      <c r="AD9" s="2"/>
      <c r="AE9" s="2"/>
      <c r="AF9" s="2"/>
      <c r="AG9" s="2"/>
      <c r="AH9" s="2"/>
      <c r="AI9" s="2"/>
      <c r="AJ9" s="2"/>
      <c r="AK9" s="2"/>
    </row>
    <row r="10" spans="2:37" ht="18" customHeight="1">
      <c r="B10" s="4"/>
      <c r="C10" s="4"/>
      <c r="D10" s="4"/>
      <c r="E10" s="4"/>
      <c r="F10" s="4"/>
      <c r="G10" s="4"/>
      <c r="H10" s="4"/>
      <c r="I10" s="4"/>
      <c r="J10" s="4"/>
      <c r="K10" s="4"/>
      <c r="L10" s="4"/>
      <c r="M10" s="4"/>
      <c r="N10" s="4"/>
      <c r="O10" s="4"/>
      <c r="P10" s="4"/>
      <c r="Q10" s="4"/>
      <c r="R10" s="4"/>
      <c r="S10" s="4"/>
      <c r="T10" s="3"/>
      <c r="U10" s="3"/>
      <c r="V10" s="3"/>
      <c r="W10" s="3"/>
      <c r="X10" s="3"/>
    </row>
    <row r="11" spans="2:37" ht="15.75" customHeight="1"/>
    <row r="13" spans="2:37" s="13" customFormat="1" ht="12.75" customHeight="1">
      <c r="G13" s="14"/>
      <c r="H13" s="14"/>
      <c r="I13" s="14"/>
      <c r="J13" s="14"/>
      <c r="K13" s="14"/>
      <c r="L13" s="14"/>
      <c r="M13" s="14"/>
      <c r="N13" s="14"/>
      <c r="O13" s="14"/>
      <c r="Q13" s="10" t="s">
        <v>4</v>
      </c>
      <c r="S13" s="9"/>
      <c r="T13" s="10" t="s">
        <v>6</v>
      </c>
      <c r="U13" s="24" t="s">
        <v>7</v>
      </c>
      <c r="V13" s="24"/>
      <c r="W13" s="24"/>
      <c r="X13" s="24"/>
      <c r="Y13" s="24"/>
      <c r="Z13" s="24"/>
      <c r="AA13" s="24"/>
      <c r="AB13" s="24"/>
      <c r="AC13" s="9" t="s">
        <v>1317</v>
      </c>
      <c r="AD13" s="10" t="s">
        <v>6</v>
      </c>
      <c r="AE13" s="24" t="s">
        <v>8</v>
      </c>
      <c r="AF13" s="24"/>
      <c r="AG13" s="24"/>
      <c r="AH13" s="24"/>
      <c r="AI13" s="24"/>
      <c r="AJ13" s="24"/>
    </row>
    <row r="14" spans="2:37" ht="12.75" customHeight="1"/>
    <row r="15" spans="2:37" ht="12.75" customHeight="1">
      <c r="S15" s="1" t="s">
        <v>9</v>
      </c>
      <c r="W15" s="1" t="s">
        <v>10</v>
      </c>
      <c r="AC15" s="1" t="s">
        <v>9</v>
      </c>
      <c r="AG15" s="1" t="s">
        <v>10</v>
      </c>
    </row>
    <row r="16" spans="2:37" s="13" customFormat="1" ht="12.75" customHeight="1">
      <c r="B16" s="24" t="s">
        <v>1094</v>
      </c>
      <c r="S16" s="9">
        <v>0</v>
      </c>
      <c r="T16" s="9">
        <v>1</v>
      </c>
      <c r="U16" s="10"/>
      <c r="V16" s="10"/>
      <c r="W16" s="9">
        <v>2</v>
      </c>
      <c r="X16" s="9">
        <v>0</v>
      </c>
      <c r="Y16" s="9">
        <v>1</v>
      </c>
      <c r="Z16" s="9">
        <v>3</v>
      </c>
      <c r="AA16" s="146" t="s">
        <v>11</v>
      </c>
      <c r="AB16" s="147"/>
      <c r="AC16" s="9">
        <v>1</v>
      </c>
      <c r="AD16" s="9">
        <v>2</v>
      </c>
      <c r="AE16" s="10"/>
      <c r="AF16" s="10"/>
      <c r="AG16" s="9">
        <v>2</v>
      </c>
      <c r="AH16" s="9">
        <v>0</v>
      </c>
      <c r="AI16" s="9">
        <v>1</v>
      </c>
      <c r="AJ16" s="9">
        <v>3</v>
      </c>
    </row>
    <row r="17" spans="2:37" ht="12.75" customHeight="1"/>
    <row r="18" spans="2:37" ht="12.75" customHeight="1">
      <c r="AK18" s="6"/>
    </row>
    <row r="19" spans="2:37" s="13" customFormat="1" ht="12.75" customHeight="1">
      <c r="B19" s="13" t="s">
        <v>12</v>
      </c>
      <c r="S19" s="9">
        <v>0</v>
      </c>
      <c r="T19" s="9">
        <v>1</v>
      </c>
      <c r="U19" s="10"/>
      <c r="V19" s="10"/>
      <c r="W19" s="9">
        <v>2</v>
      </c>
      <c r="X19" s="9">
        <v>0</v>
      </c>
      <c r="Y19" s="9">
        <v>1</v>
      </c>
      <c r="Z19" s="9">
        <v>2</v>
      </c>
      <c r="AA19" s="146" t="s">
        <v>11</v>
      </c>
      <c r="AB19" s="147"/>
      <c r="AC19" s="9">
        <v>1</v>
      </c>
      <c r="AD19" s="9">
        <v>2</v>
      </c>
      <c r="AE19" s="10"/>
      <c r="AF19" s="10"/>
      <c r="AG19" s="9">
        <v>2</v>
      </c>
      <c r="AH19" s="9">
        <v>0</v>
      </c>
      <c r="AI19" s="9">
        <v>1</v>
      </c>
      <c r="AJ19" s="9">
        <v>2</v>
      </c>
      <c r="AK19" s="70"/>
    </row>
    <row r="20" spans="2:37" ht="12.75" customHeight="1">
      <c r="AK20" s="6"/>
    </row>
    <row r="21" spans="2:37" ht="12.75" customHeight="1">
      <c r="AK21" s="6"/>
    </row>
    <row r="22" spans="2:37" ht="12.75" customHeight="1">
      <c r="AK22" s="6"/>
    </row>
    <row r="23" spans="2:37" s="13" customFormat="1" ht="12.75" customHeight="1">
      <c r="B23" s="15" t="s">
        <v>13</v>
      </c>
      <c r="T23" s="15" t="s">
        <v>1095</v>
      </c>
      <c r="AA23" s="15" t="s">
        <v>1095</v>
      </c>
      <c r="AK23" s="70"/>
    </row>
    <row r="24" spans="2:37" ht="12.75" customHeight="1">
      <c r="B24" s="9">
        <v>1</v>
      </c>
      <c r="C24" s="9">
        <v>5</v>
      </c>
      <c r="D24" s="10"/>
      <c r="E24" s="9">
        <v>1</v>
      </c>
      <c r="F24" s="9">
        <v>2</v>
      </c>
      <c r="G24" s="12"/>
      <c r="H24" s="9">
        <v>1</v>
      </c>
      <c r="I24" s="9">
        <v>9</v>
      </c>
      <c r="J24" s="9">
        <v>9</v>
      </c>
      <c r="K24" s="9">
        <v>7</v>
      </c>
      <c r="L24" s="24"/>
      <c r="M24" s="6"/>
      <c r="N24" s="6"/>
      <c r="O24" s="6"/>
      <c r="P24" s="6"/>
      <c r="Q24" s="6"/>
      <c r="R24" s="6"/>
      <c r="T24" s="9" t="s">
        <v>100</v>
      </c>
      <c r="U24" s="3" t="s">
        <v>6</v>
      </c>
      <c r="V24" s="1" t="s">
        <v>14</v>
      </c>
      <c r="AA24" s="9"/>
      <c r="AB24" s="3" t="s">
        <v>6</v>
      </c>
      <c r="AC24" s="1" t="s">
        <v>17</v>
      </c>
      <c r="AK24" s="6"/>
    </row>
    <row r="25" spans="2:37" ht="12.75" customHeight="1">
      <c r="T25" s="9"/>
      <c r="U25" s="3" t="s">
        <v>6</v>
      </c>
      <c r="V25" s="1" t="s">
        <v>15</v>
      </c>
      <c r="AA25" s="9"/>
      <c r="AB25" s="3" t="s">
        <v>6</v>
      </c>
      <c r="AC25" s="1" t="s">
        <v>18</v>
      </c>
      <c r="AK25" s="6"/>
    </row>
    <row r="26" spans="2:37" ht="12.75" customHeight="1">
      <c r="T26" s="9"/>
      <c r="U26" s="3" t="s">
        <v>6</v>
      </c>
      <c r="V26" s="1" t="s">
        <v>16</v>
      </c>
      <c r="AK26" s="6"/>
    </row>
    <row r="27" spans="2:37" ht="12.75" customHeight="1">
      <c r="AK27" s="6"/>
    </row>
    <row r="28" spans="2:37" s="8" customFormat="1" ht="12.75" customHeight="1">
      <c r="B28" s="15" t="s">
        <v>19</v>
      </c>
      <c r="C28" s="24"/>
      <c r="D28" s="24"/>
      <c r="E28" s="24"/>
      <c r="F28" s="24"/>
      <c r="G28" s="24"/>
      <c r="H28" s="24"/>
      <c r="I28" s="24"/>
      <c r="J28" s="24"/>
      <c r="K28" s="15" t="s">
        <v>20</v>
      </c>
      <c r="L28" s="24"/>
      <c r="M28" s="24"/>
      <c r="N28" s="24"/>
      <c r="O28" s="24"/>
      <c r="P28" s="24"/>
      <c r="Q28" s="24"/>
      <c r="R28" s="24"/>
      <c r="S28" s="24"/>
      <c r="T28" s="24"/>
      <c r="U28" s="24"/>
      <c r="V28" s="15" t="s">
        <v>21</v>
      </c>
      <c r="W28" s="24"/>
      <c r="X28" s="24"/>
      <c r="AK28" s="68"/>
    </row>
    <row r="29" spans="2:37" ht="12.75" customHeight="1">
      <c r="B29" s="9">
        <v>3</v>
      </c>
      <c r="C29" s="9">
        <v>6</v>
      </c>
      <c r="D29" s="9">
        <v>1</v>
      </c>
      <c r="E29" s="9">
        <v>8</v>
      </c>
      <c r="F29" s="9">
        <v>2</v>
      </c>
      <c r="G29" s="9">
        <v>4</v>
      </c>
      <c r="H29" s="9">
        <v>0</v>
      </c>
      <c r="I29" s="9">
        <v>1</v>
      </c>
      <c r="J29" s="10"/>
      <c r="K29" s="9">
        <v>2</v>
      </c>
      <c r="L29" s="9">
        <v>0</v>
      </c>
      <c r="M29" s="9">
        <v>2</v>
      </c>
      <c r="N29" s="9">
        <v>0</v>
      </c>
      <c r="O29" s="9">
        <v>0</v>
      </c>
      <c r="P29" s="9">
        <v>3</v>
      </c>
      <c r="Q29" s="9">
        <v>3</v>
      </c>
      <c r="R29" s="9">
        <v>3</v>
      </c>
      <c r="S29" s="9">
        <v>7</v>
      </c>
      <c r="T29" s="73">
        <v>8</v>
      </c>
      <c r="U29" s="71"/>
      <c r="V29" s="9">
        <v>4</v>
      </c>
      <c r="W29" s="9">
        <v>6</v>
      </c>
      <c r="X29" s="10" t="s">
        <v>304</v>
      </c>
      <c r="Y29" s="9">
        <v>1</v>
      </c>
      <c r="Z29" s="9">
        <v>3</v>
      </c>
      <c r="AA29" s="10" t="s">
        <v>22</v>
      </c>
      <c r="AB29" s="9">
        <v>0</v>
      </c>
      <c r="AK29" s="6"/>
    </row>
    <row r="30" spans="2:37" ht="12.75" customHeight="1">
      <c r="AK30" s="6"/>
    </row>
    <row r="31" spans="2:37" ht="12.75" customHeight="1">
      <c r="B31" s="15" t="s">
        <v>23</v>
      </c>
      <c r="AK31" s="6"/>
    </row>
    <row r="32" spans="2:37" ht="12.75" customHeight="1">
      <c r="B32" s="9" t="s">
        <v>1318</v>
      </c>
      <c r="C32" s="9" t="s">
        <v>1319</v>
      </c>
      <c r="D32" s="9" t="s">
        <v>807</v>
      </c>
      <c r="E32" s="9" t="s">
        <v>1320</v>
      </c>
      <c r="F32" s="9" t="s">
        <v>1063</v>
      </c>
      <c r="G32" s="9" t="s">
        <v>5</v>
      </c>
      <c r="H32" s="9"/>
      <c r="I32" s="9"/>
      <c r="J32" s="9" t="s">
        <v>1317</v>
      </c>
      <c r="K32" s="9"/>
      <c r="L32" s="9" t="s">
        <v>1321</v>
      </c>
      <c r="M32" s="9" t="s">
        <v>22</v>
      </c>
      <c r="N32" s="9" t="s">
        <v>1322</v>
      </c>
      <c r="O32" s="9" t="s">
        <v>22</v>
      </c>
      <c r="P32" s="9"/>
      <c r="Q32" s="9"/>
      <c r="R32" s="9"/>
      <c r="S32" s="9"/>
      <c r="T32" s="9"/>
      <c r="U32" s="9"/>
      <c r="V32" s="9"/>
      <c r="W32" s="9"/>
      <c r="X32" s="9"/>
      <c r="Y32" s="9"/>
      <c r="Z32" s="9"/>
      <c r="AA32" s="9"/>
      <c r="AB32" s="9"/>
      <c r="AC32" s="9"/>
      <c r="AD32" s="9"/>
      <c r="AE32" s="9"/>
      <c r="AF32" s="9"/>
      <c r="AG32" s="9"/>
      <c r="AH32" s="9"/>
      <c r="AI32" s="9"/>
      <c r="AJ32" s="9"/>
      <c r="AK32" s="12"/>
    </row>
    <row r="33" spans="2:37" ht="12.75" customHeight="1">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12"/>
    </row>
    <row r="34" spans="2:37" ht="12.75" customHeight="1">
      <c r="AK34" s="6"/>
    </row>
    <row r="35" spans="2:37" ht="12.75" customHeight="1">
      <c r="B35" s="15" t="s">
        <v>24</v>
      </c>
      <c r="AK35" s="6"/>
    </row>
    <row r="36" spans="2:37" ht="12.75" customHeight="1">
      <c r="B36" s="15" t="s">
        <v>25</v>
      </c>
      <c r="AC36" s="15" t="s">
        <v>26</v>
      </c>
      <c r="AK36" s="6"/>
    </row>
    <row r="37" spans="2:37" ht="12.75" customHeight="1">
      <c r="B37" s="9" t="s">
        <v>1065</v>
      </c>
      <c r="C37" s="9" t="s">
        <v>1321</v>
      </c>
      <c r="D37" s="9" t="s">
        <v>61</v>
      </c>
      <c r="E37" s="9" t="s">
        <v>1323</v>
      </c>
      <c r="F37" s="9" t="s">
        <v>61</v>
      </c>
      <c r="G37" s="9"/>
      <c r="H37" s="9" t="s">
        <v>801</v>
      </c>
      <c r="I37" s="9" t="s">
        <v>1321</v>
      </c>
      <c r="J37" s="9" t="s">
        <v>1324</v>
      </c>
      <c r="K37" s="9" t="s">
        <v>1325</v>
      </c>
      <c r="L37" s="9" t="s">
        <v>61</v>
      </c>
      <c r="M37" s="9"/>
      <c r="N37" s="9"/>
      <c r="O37" s="9"/>
      <c r="P37" s="9"/>
      <c r="Q37" s="9"/>
      <c r="R37" s="9"/>
      <c r="S37" s="9"/>
      <c r="T37" s="9"/>
      <c r="U37" s="9"/>
      <c r="V37" s="9"/>
      <c r="W37" s="9"/>
      <c r="X37" s="9"/>
      <c r="Y37" s="9"/>
      <c r="Z37" s="9"/>
      <c r="AA37" s="72"/>
      <c r="AB37" s="11"/>
      <c r="AC37" s="9">
        <v>2</v>
      </c>
      <c r="AD37" s="9"/>
      <c r="AE37" s="9"/>
      <c r="AF37" s="9"/>
      <c r="AG37" s="9"/>
      <c r="AH37" s="9"/>
      <c r="AI37" s="9"/>
      <c r="AJ37" s="9"/>
      <c r="AK37" s="6"/>
    </row>
    <row r="38" spans="2:37" ht="12.75" customHeight="1">
      <c r="AK38" s="6"/>
    </row>
    <row r="39" spans="2:37" ht="12.75" customHeight="1">
      <c r="B39" s="15" t="s">
        <v>27</v>
      </c>
      <c r="C39" s="24"/>
      <c r="D39" s="24"/>
      <c r="E39" s="24"/>
      <c r="F39" s="24"/>
      <c r="G39" s="24"/>
      <c r="H39" s="24"/>
      <c r="I39" s="15" t="s">
        <v>28</v>
      </c>
      <c r="AK39" s="6"/>
    </row>
    <row r="40" spans="2:37" ht="12.75" customHeight="1">
      <c r="B40" s="9">
        <v>0</v>
      </c>
      <c r="C40" s="9">
        <v>5</v>
      </c>
      <c r="D40" s="9">
        <v>2</v>
      </c>
      <c r="E40" s="9">
        <v>0</v>
      </c>
      <c r="F40" s="9">
        <v>1</v>
      </c>
      <c r="G40" s="3"/>
      <c r="H40" s="3"/>
      <c r="I40" s="9" t="s">
        <v>837</v>
      </c>
      <c r="J40" s="9" t="s">
        <v>1326</v>
      </c>
      <c r="K40" s="9" t="s">
        <v>81</v>
      </c>
      <c r="L40" s="9" t="s">
        <v>1327</v>
      </c>
      <c r="M40" s="9" t="s">
        <v>1317</v>
      </c>
      <c r="N40" s="9" t="s">
        <v>1328</v>
      </c>
      <c r="O40" s="9" t="s">
        <v>1324</v>
      </c>
      <c r="P40" s="9"/>
      <c r="Q40" s="9" t="s">
        <v>815</v>
      </c>
      <c r="R40" s="9" t="s">
        <v>1322</v>
      </c>
      <c r="S40" s="9" t="s">
        <v>4</v>
      </c>
      <c r="T40" s="9" t="s">
        <v>1324</v>
      </c>
      <c r="U40" s="9"/>
      <c r="V40" s="9" t="s">
        <v>1329</v>
      </c>
      <c r="W40" s="9" t="s">
        <v>70</v>
      </c>
      <c r="X40" s="9" t="s">
        <v>1317</v>
      </c>
      <c r="Y40" s="9"/>
      <c r="Z40" s="9"/>
      <c r="AA40" s="9"/>
      <c r="AB40" s="9"/>
      <c r="AC40" s="9"/>
      <c r="AD40" s="9"/>
      <c r="AE40" s="9"/>
      <c r="AF40" s="9"/>
      <c r="AG40" s="9"/>
      <c r="AH40" s="9"/>
      <c r="AI40" s="9"/>
      <c r="AJ40" s="9"/>
      <c r="AK40" s="12"/>
    </row>
    <row r="41" spans="2:37" ht="12.75" customHeight="1">
      <c r="AK41" s="6"/>
    </row>
    <row r="42" spans="2:37" ht="12.75" customHeight="1">
      <c r="B42" s="15" t="s">
        <v>29</v>
      </c>
      <c r="C42" s="24"/>
      <c r="D42" s="24"/>
      <c r="E42" s="24"/>
      <c r="F42" s="24"/>
      <c r="G42" s="24"/>
      <c r="H42" s="24"/>
      <c r="I42" s="24"/>
      <c r="J42" s="24"/>
      <c r="K42" s="24"/>
      <c r="L42" s="24"/>
      <c r="M42" s="24"/>
      <c r="N42" s="24"/>
      <c r="O42" s="24"/>
      <c r="P42" s="24"/>
      <c r="Q42" s="15" t="s">
        <v>31</v>
      </c>
      <c r="R42" s="24"/>
      <c r="S42" s="24"/>
      <c r="AK42" s="6"/>
    </row>
    <row r="43" spans="2:37" ht="12.75" customHeight="1">
      <c r="B43" s="9">
        <v>0</v>
      </c>
      <c r="C43" s="9">
        <v>9</v>
      </c>
      <c r="D43" s="9">
        <v>0</v>
      </c>
      <c r="E43" s="9">
        <v>7</v>
      </c>
      <c r="F43" s="10" t="s">
        <v>30</v>
      </c>
      <c r="G43" s="9">
        <v>4</v>
      </c>
      <c r="H43" s="9">
        <v>5</v>
      </c>
      <c r="I43" s="9">
        <v>7</v>
      </c>
      <c r="J43" s="9">
        <v>3</v>
      </c>
      <c r="K43" s="9">
        <v>0</v>
      </c>
      <c r="L43" s="9">
        <v>2</v>
      </c>
      <c r="M43" s="9"/>
      <c r="N43" s="9"/>
      <c r="Q43" s="9">
        <v>0</v>
      </c>
      <c r="R43" s="9"/>
      <c r="S43" s="9"/>
      <c r="T43" s="9"/>
      <c r="U43" s="10" t="s">
        <v>30</v>
      </c>
      <c r="V43" s="9"/>
      <c r="W43" s="9"/>
      <c r="X43" s="9"/>
      <c r="Y43" s="9"/>
      <c r="Z43" s="9"/>
      <c r="AA43" s="9"/>
      <c r="AB43" s="9"/>
      <c r="AC43" s="9"/>
      <c r="AK43" s="6"/>
    </row>
    <row r="44" spans="2:37" ht="12.75" customHeight="1">
      <c r="B44" s="15" t="s">
        <v>32</v>
      </c>
      <c r="AK44" s="6"/>
    </row>
    <row r="45" spans="2:37" ht="12.75" customHeight="1">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12"/>
    </row>
    <row r="46" spans="2:37" ht="12.75" customHeight="1">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2:37" ht="12.75" customHeight="1"/>
    <row r="48" spans="2:37" ht="11.25" customHeight="1">
      <c r="B48" s="148" t="s">
        <v>1096</v>
      </c>
      <c r="C48" s="149"/>
      <c r="D48" s="149"/>
      <c r="E48" s="149"/>
      <c r="F48" s="149"/>
      <c r="G48" s="149"/>
      <c r="H48" s="149"/>
      <c r="I48" s="150"/>
      <c r="J48" s="148" t="s">
        <v>35</v>
      </c>
      <c r="K48" s="149"/>
      <c r="L48" s="149"/>
      <c r="M48" s="149"/>
      <c r="N48" s="149"/>
      <c r="O48" s="149"/>
      <c r="P48" s="149"/>
      <c r="Q48" s="149"/>
      <c r="R48" s="150"/>
      <c r="S48" s="148" t="s">
        <v>36</v>
      </c>
      <c r="T48" s="149"/>
      <c r="U48" s="149"/>
      <c r="V48" s="149"/>
      <c r="W48" s="149"/>
      <c r="X48" s="149"/>
      <c r="Y48" s="149"/>
      <c r="Z48" s="149"/>
      <c r="AA48" s="150"/>
      <c r="AB48" s="148" t="s">
        <v>37</v>
      </c>
      <c r="AC48" s="149"/>
      <c r="AD48" s="149"/>
      <c r="AE48" s="149"/>
      <c r="AF48" s="149"/>
      <c r="AG48" s="149"/>
      <c r="AH48" s="149"/>
      <c r="AI48" s="149"/>
      <c r="AJ48" s="150"/>
    </row>
    <row r="49" spans="2:36" ht="11.25" customHeight="1">
      <c r="B49" s="154">
        <v>41816</v>
      </c>
      <c r="C49" s="138"/>
      <c r="D49" s="138"/>
      <c r="E49" s="138"/>
      <c r="F49" s="138"/>
      <c r="G49" s="138"/>
      <c r="H49" s="138"/>
      <c r="I49" s="139"/>
      <c r="J49" s="151"/>
      <c r="K49" s="152"/>
      <c r="L49" s="152"/>
      <c r="M49" s="152"/>
      <c r="N49" s="152"/>
      <c r="O49" s="152"/>
      <c r="P49" s="152"/>
      <c r="Q49" s="152"/>
      <c r="R49" s="153"/>
      <c r="S49" s="151"/>
      <c r="T49" s="152"/>
      <c r="U49" s="152"/>
      <c r="V49" s="152"/>
      <c r="W49" s="152"/>
      <c r="X49" s="152"/>
      <c r="Y49" s="152"/>
      <c r="Z49" s="152"/>
      <c r="AA49" s="153"/>
      <c r="AB49" s="151"/>
      <c r="AC49" s="152"/>
      <c r="AD49" s="152"/>
      <c r="AE49" s="152"/>
      <c r="AF49" s="152"/>
      <c r="AG49" s="152"/>
      <c r="AH49" s="152"/>
      <c r="AI49" s="152"/>
      <c r="AJ49" s="153"/>
    </row>
    <row r="50" spans="2:36">
      <c r="B50" s="137"/>
      <c r="C50" s="138"/>
      <c r="D50" s="138"/>
      <c r="E50" s="138"/>
      <c r="F50" s="138"/>
      <c r="G50" s="138"/>
      <c r="H50" s="138"/>
      <c r="I50" s="139"/>
      <c r="J50" s="151"/>
      <c r="K50" s="152"/>
      <c r="L50" s="152"/>
      <c r="M50" s="152"/>
      <c r="N50" s="152"/>
      <c r="O50" s="152"/>
      <c r="P50" s="152"/>
      <c r="Q50" s="152"/>
      <c r="R50" s="153"/>
      <c r="S50" s="151"/>
      <c r="T50" s="152"/>
      <c r="U50" s="152"/>
      <c r="V50" s="152"/>
      <c r="W50" s="152"/>
      <c r="X50" s="152"/>
      <c r="Y50" s="152"/>
      <c r="Z50" s="152"/>
      <c r="AA50" s="153"/>
      <c r="AB50" s="151"/>
      <c r="AC50" s="152"/>
      <c r="AD50" s="152"/>
      <c r="AE50" s="152"/>
      <c r="AF50" s="152"/>
      <c r="AG50" s="152"/>
      <c r="AH50" s="152"/>
      <c r="AI50" s="152"/>
      <c r="AJ50" s="153"/>
    </row>
    <row r="51" spans="2:36">
      <c r="B51" s="140"/>
      <c r="C51" s="141"/>
      <c r="D51" s="141"/>
      <c r="E51" s="141"/>
      <c r="F51" s="141"/>
      <c r="G51" s="141"/>
      <c r="H51" s="141"/>
      <c r="I51" s="142"/>
      <c r="J51" s="151"/>
      <c r="K51" s="152"/>
      <c r="L51" s="152"/>
      <c r="M51" s="152"/>
      <c r="N51" s="152"/>
      <c r="O51" s="152"/>
      <c r="P51" s="152"/>
      <c r="Q51" s="152"/>
      <c r="R51" s="153"/>
      <c r="S51" s="151"/>
      <c r="T51" s="152"/>
      <c r="U51" s="152"/>
      <c r="V51" s="152"/>
      <c r="W51" s="152"/>
      <c r="X51" s="152"/>
      <c r="Y51" s="152"/>
      <c r="Z51" s="152"/>
      <c r="AA51" s="153"/>
      <c r="AB51" s="151"/>
      <c r="AC51" s="152"/>
      <c r="AD51" s="152"/>
      <c r="AE51" s="152"/>
      <c r="AF51" s="152"/>
      <c r="AG51" s="152"/>
      <c r="AH51" s="152"/>
      <c r="AI51" s="152"/>
      <c r="AJ51" s="153"/>
    </row>
    <row r="52" spans="2:36" ht="11.25" customHeight="1">
      <c r="B52" s="148" t="s">
        <v>1097</v>
      </c>
      <c r="C52" s="149"/>
      <c r="D52" s="149"/>
      <c r="E52" s="149"/>
      <c r="F52" s="149"/>
      <c r="G52" s="149"/>
      <c r="H52" s="149"/>
      <c r="I52" s="150"/>
      <c r="J52" s="155"/>
      <c r="K52" s="156"/>
      <c r="L52" s="156"/>
      <c r="M52" s="156"/>
      <c r="N52" s="156"/>
      <c r="O52" s="156"/>
      <c r="P52" s="156"/>
      <c r="Q52" s="156"/>
      <c r="R52" s="157"/>
      <c r="S52" s="155"/>
      <c r="T52" s="156"/>
      <c r="U52" s="156"/>
      <c r="V52" s="156"/>
      <c r="W52" s="156"/>
      <c r="X52" s="156"/>
      <c r="Y52" s="156"/>
      <c r="Z52" s="156"/>
      <c r="AA52" s="157"/>
      <c r="AB52" s="155"/>
      <c r="AC52" s="156"/>
      <c r="AD52" s="156"/>
      <c r="AE52" s="156"/>
      <c r="AF52" s="156"/>
      <c r="AG52" s="156"/>
      <c r="AH52" s="156"/>
      <c r="AI52" s="156"/>
      <c r="AJ52" s="157"/>
    </row>
    <row r="53" spans="2:36" ht="11.25" customHeight="1">
      <c r="B53" s="137"/>
      <c r="C53" s="138"/>
      <c r="D53" s="138"/>
      <c r="E53" s="138"/>
      <c r="F53" s="138"/>
      <c r="G53" s="138"/>
      <c r="H53" s="138"/>
      <c r="I53" s="139"/>
      <c r="J53" s="155"/>
      <c r="K53" s="156"/>
      <c r="L53" s="156"/>
      <c r="M53" s="156"/>
      <c r="N53" s="156"/>
      <c r="O53" s="156"/>
      <c r="P53" s="156"/>
      <c r="Q53" s="156"/>
      <c r="R53" s="157"/>
      <c r="S53" s="155"/>
      <c r="T53" s="156"/>
      <c r="U53" s="156"/>
      <c r="V53" s="156"/>
      <c r="W53" s="156"/>
      <c r="X53" s="156"/>
      <c r="Y53" s="156"/>
      <c r="Z53" s="156"/>
      <c r="AA53" s="157"/>
      <c r="AB53" s="155"/>
      <c r="AC53" s="156"/>
      <c r="AD53" s="156"/>
      <c r="AE53" s="156"/>
      <c r="AF53" s="156"/>
      <c r="AG53" s="156"/>
      <c r="AH53" s="156"/>
      <c r="AI53" s="156"/>
      <c r="AJ53" s="157"/>
    </row>
    <row r="54" spans="2:36">
      <c r="B54" s="137"/>
      <c r="C54" s="138"/>
      <c r="D54" s="138"/>
      <c r="E54" s="138"/>
      <c r="F54" s="138"/>
      <c r="G54" s="138"/>
      <c r="H54" s="138"/>
      <c r="I54" s="139"/>
      <c r="J54" s="155"/>
      <c r="K54" s="156"/>
      <c r="L54" s="156"/>
      <c r="M54" s="156"/>
      <c r="N54" s="156"/>
      <c r="O54" s="156"/>
      <c r="P54" s="156"/>
      <c r="Q54" s="156"/>
      <c r="R54" s="157"/>
      <c r="S54" s="155"/>
      <c r="T54" s="156"/>
      <c r="U54" s="156"/>
      <c r="V54" s="156"/>
      <c r="W54" s="156"/>
      <c r="X54" s="156"/>
      <c r="Y54" s="156"/>
      <c r="Z54" s="156"/>
      <c r="AA54" s="157"/>
      <c r="AB54" s="155"/>
      <c r="AC54" s="156"/>
      <c r="AD54" s="156"/>
      <c r="AE54" s="156"/>
      <c r="AF54" s="156"/>
      <c r="AG54" s="156"/>
      <c r="AH54" s="156"/>
      <c r="AI54" s="156"/>
      <c r="AJ54" s="157"/>
    </row>
    <row r="55" spans="2:36">
      <c r="B55" s="140"/>
      <c r="C55" s="141"/>
      <c r="D55" s="141"/>
      <c r="E55" s="141"/>
      <c r="F55" s="141"/>
      <c r="G55" s="141"/>
      <c r="H55" s="141"/>
      <c r="I55" s="142"/>
      <c r="J55" s="158"/>
      <c r="K55" s="159"/>
      <c r="L55" s="159"/>
      <c r="M55" s="159"/>
      <c r="N55" s="159"/>
      <c r="O55" s="159"/>
      <c r="P55" s="159"/>
      <c r="Q55" s="159"/>
      <c r="R55" s="160"/>
      <c r="S55" s="158"/>
      <c r="T55" s="159"/>
      <c r="U55" s="159"/>
      <c r="V55" s="159"/>
      <c r="W55" s="159"/>
      <c r="X55" s="159"/>
      <c r="Y55" s="159"/>
      <c r="Z55" s="159"/>
      <c r="AA55" s="160"/>
      <c r="AB55" s="158"/>
      <c r="AC55" s="159"/>
      <c r="AD55" s="159"/>
      <c r="AE55" s="159"/>
      <c r="AF55" s="159"/>
      <c r="AG55" s="159"/>
      <c r="AH55" s="159"/>
      <c r="AI55" s="159"/>
      <c r="AJ55" s="160"/>
    </row>
    <row r="56" spans="2:36" ht="12.75" customHeight="1">
      <c r="B56" s="14" t="s">
        <v>33</v>
      </c>
      <c r="C56" s="13" t="s">
        <v>34</v>
      </c>
      <c r="D56" s="13"/>
      <c r="E56" s="13"/>
      <c r="F56" s="13"/>
      <c r="H56" s="9" t="s">
        <v>5</v>
      </c>
    </row>
    <row r="61" spans="2:36">
      <c r="G61" s="6"/>
      <c r="H61" s="6"/>
      <c r="I61" s="16"/>
    </row>
    <row r="62" spans="2:36">
      <c r="G62" s="6"/>
      <c r="H62" s="6"/>
      <c r="I62" s="16"/>
    </row>
  </sheetData>
  <mergeCells count="17">
    <mergeCell ref="J52:R55"/>
    <mergeCell ref="AC2:AJ2"/>
    <mergeCell ref="B8:AJ8"/>
    <mergeCell ref="B6:AJ6"/>
    <mergeCell ref="B53:I55"/>
    <mergeCell ref="B9:S9"/>
    <mergeCell ref="T9:X9"/>
    <mergeCell ref="AA16:AB16"/>
    <mergeCell ref="AA19:AB19"/>
    <mergeCell ref="J48:R51"/>
    <mergeCell ref="S48:AA51"/>
    <mergeCell ref="AB48:AJ51"/>
    <mergeCell ref="B48:I48"/>
    <mergeCell ref="B52:I52"/>
    <mergeCell ref="B49:I51"/>
    <mergeCell ref="AB52:AJ55"/>
    <mergeCell ref="S52:AA55"/>
  </mergeCells>
  <pageMargins left="0.70866141732283472" right="0.70866141732283472" top="0.74803149606299213" bottom="0.74803149606299213" header="0.31496062992125984" footer="0.31496062992125984"/>
  <pageSetup paperSize="9" scale="105" orientation="portrait" r:id="rId1"/>
  <headerFooter>
    <oddHeader>&amp;L&amp;"Arial,Normálne"&amp;8Názov spoločnosti</oddHeader>
    <oddFooter>&amp;L&amp;"Arial,Normálne"&amp;8Poznámky k účtovnej závierke zostavenej k 31. decembru 2013</oddFooter>
  </headerFooter>
</worksheet>
</file>

<file path=xl/worksheets/sheet3.xml><?xml version="1.0" encoding="utf-8"?>
<worksheet xmlns="http://schemas.openxmlformats.org/spreadsheetml/2006/main" xmlns:r="http://schemas.openxmlformats.org/officeDocument/2006/relationships">
  <dimension ref="A1:AT1513"/>
  <sheetViews>
    <sheetView tabSelected="1" view="pageLayout" zoomScale="115" zoomScalePageLayoutView="115" workbookViewId="0">
      <selection activeCell="D11" sqref="D11:AS11"/>
    </sheetView>
  </sheetViews>
  <sheetFormatPr defaultColWidth="2.28515625" defaultRowHeight="12.75" customHeight="1"/>
  <cols>
    <col min="1" max="1" width="0.28515625" style="1" customWidth="1"/>
    <col min="2" max="2" width="1.28515625" style="1" customWidth="1"/>
    <col min="3" max="44" width="2.28515625" style="1"/>
    <col min="45" max="45" width="2.140625" style="1" customWidth="1"/>
    <col min="46" max="46" width="0.5703125" style="1" hidden="1" customWidth="1"/>
    <col min="47" max="16384" width="2.28515625" style="1"/>
  </cols>
  <sheetData>
    <row r="1" spans="1:46" ht="12.75" customHeight="1">
      <c r="A1" s="501" t="s">
        <v>1098</v>
      </c>
      <c r="B1" s="502"/>
      <c r="C1" s="502"/>
      <c r="D1" s="502"/>
      <c r="E1" s="502"/>
      <c r="F1" s="502"/>
      <c r="G1" s="502"/>
      <c r="H1" s="502"/>
      <c r="I1" s="503"/>
      <c r="AH1" s="120" t="s">
        <v>1152</v>
      </c>
      <c r="AI1" s="122"/>
      <c r="AJ1" s="121">
        <v>2</v>
      </c>
      <c r="AK1" s="121">
        <v>0</v>
      </c>
      <c r="AL1" s="121">
        <v>2</v>
      </c>
      <c r="AM1" s="121">
        <v>0</v>
      </c>
      <c r="AN1" s="121">
        <v>0</v>
      </c>
      <c r="AO1" s="121">
        <v>3</v>
      </c>
      <c r="AP1" s="121">
        <v>3</v>
      </c>
      <c r="AQ1" s="121">
        <v>3</v>
      </c>
      <c r="AR1" s="121">
        <v>7</v>
      </c>
      <c r="AS1" s="121">
        <v>8</v>
      </c>
    </row>
    <row r="3" spans="1:46" ht="15">
      <c r="A3" s="89" t="s">
        <v>38</v>
      </c>
      <c r="B3" s="89"/>
      <c r="C3" s="161" t="s">
        <v>39</v>
      </c>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row>
    <row r="5" spans="1:46" ht="12.75" customHeight="1">
      <c r="A5" s="91" t="s">
        <v>44</v>
      </c>
      <c r="B5" s="92"/>
      <c r="C5" s="246" t="s">
        <v>40</v>
      </c>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row>
    <row r="6" spans="1:46" ht="12.75" customHeight="1">
      <c r="C6" s="232" t="s">
        <v>1330</v>
      </c>
      <c r="D6" s="232"/>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19"/>
    </row>
    <row r="7" spans="1:46" ht="12.75" customHeight="1">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19"/>
    </row>
    <row r="9" spans="1:46" s="92" customFormat="1" ht="12.75" customHeight="1">
      <c r="A9" s="91" t="s">
        <v>45</v>
      </c>
      <c r="C9" s="246" t="s">
        <v>285</v>
      </c>
      <c r="D9" s="246"/>
      <c r="E9" s="246"/>
      <c r="F9" s="246"/>
      <c r="G9" s="246"/>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row>
    <row r="10" spans="1:46" ht="12.75" customHeight="1">
      <c r="C10" s="77" t="s">
        <v>6</v>
      </c>
      <c r="D10" s="479" t="s">
        <v>1331</v>
      </c>
      <c r="E10" s="479"/>
      <c r="F10" s="479"/>
      <c r="G10" s="479"/>
      <c r="H10" s="479"/>
      <c r="I10" s="479"/>
      <c r="J10" s="479"/>
      <c r="K10" s="479"/>
      <c r="L10" s="479"/>
      <c r="M10" s="479"/>
      <c r="N10" s="479"/>
      <c r="O10" s="479"/>
      <c r="P10" s="479"/>
      <c r="Q10" s="479"/>
      <c r="R10" s="479"/>
      <c r="S10" s="479"/>
      <c r="T10" s="479"/>
      <c r="U10" s="479"/>
      <c r="V10" s="479"/>
      <c r="W10" s="479"/>
      <c r="X10" s="479"/>
      <c r="Y10" s="479"/>
      <c r="Z10" s="479"/>
      <c r="AA10" s="479"/>
      <c r="AB10" s="479"/>
      <c r="AC10" s="479"/>
      <c r="AD10" s="479"/>
      <c r="AE10" s="479"/>
      <c r="AF10" s="479"/>
      <c r="AG10" s="479"/>
      <c r="AH10" s="479"/>
      <c r="AI10" s="479"/>
      <c r="AJ10" s="479"/>
      <c r="AK10" s="479"/>
      <c r="AL10" s="479"/>
      <c r="AM10" s="479"/>
      <c r="AN10" s="479"/>
      <c r="AO10" s="479"/>
      <c r="AP10" s="479"/>
      <c r="AQ10" s="479"/>
      <c r="AR10" s="479"/>
      <c r="AS10" s="479"/>
      <c r="AT10" s="8"/>
    </row>
    <row r="11" spans="1:46" ht="12.75" customHeight="1">
      <c r="C11" s="77" t="s">
        <v>6</v>
      </c>
      <c r="D11" s="479" t="s">
        <v>1332</v>
      </c>
      <c r="E11" s="479"/>
      <c r="F11" s="479"/>
      <c r="G11" s="479"/>
      <c r="H11" s="479"/>
      <c r="I11" s="479"/>
      <c r="J11" s="479"/>
      <c r="K11" s="479"/>
      <c r="L11" s="479"/>
      <c r="M11" s="479"/>
      <c r="N11" s="479"/>
      <c r="O11" s="479"/>
      <c r="P11" s="479"/>
      <c r="Q11" s="479"/>
      <c r="R11" s="479"/>
      <c r="S11" s="479"/>
      <c r="T11" s="479"/>
      <c r="U11" s="479"/>
      <c r="V11" s="479"/>
      <c r="W11" s="479"/>
      <c r="X11" s="479"/>
      <c r="Y11" s="479"/>
      <c r="Z11" s="479"/>
      <c r="AA11" s="479"/>
      <c r="AB11" s="479"/>
      <c r="AC11" s="479"/>
      <c r="AD11" s="479"/>
      <c r="AE11" s="479"/>
      <c r="AF11" s="479"/>
      <c r="AG11" s="479"/>
      <c r="AH11" s="479"/>
      <c r="AI11" s="479"/>
      <c r="AJ11" s="479"/>
      <c r="AK11" s="479"/>
      <c r="AL11" s="479"/>
      <c r="AM11" s="479"/>
      <c r="AN11" s="479"/>
      <c r="AO11" s="479"/>
      <c r="AP11" s="479"/>
      <c r="AQ11" s="479"/>
      <c r="AR11" s="479"/>
      <c r="AS11" s="479"/>
      <c r="AT11" s="8"/>
    </row>
    <row r="12" spans="1:46" ht="12.75" customHeight="1">
      <c r="C12" s="77" t="s">
        <v>6</v>
      </c>
      <c r="D12" s="479"/>
      <c r="E12" s="479"/>
      <c r="F12" s="479"/>
      <c r="G12" s="479"/>
      <c r="H12" s="479"/>
      <c r="I12" s="479"/>
      <c r="J12" s="479"/>
      <c r="K12" s="479"/>
      <c r="L12" s="479"/>
      <c r="M12" s="479"/>
      <c r="N12" s="479"/>
      <c r="O12" s="479"/>
      <c r="P12" s="479"/>
      <c r="Q12" s="479"/>
      <c r="R12" s="479"/>
      <c r="S12" s="479"/>
      <c r="T12" s="479"/>
      <c r="U12" s="479"/>
      <c r="V12" s="479"/>
      <c r="W12" s="479"/>
      <c r="X12" s="479"/>
      <c r="Y12" s="479"/>
      <c r="Z12" s="479"/>
      <c r="AA12" s="479"/>
      <c r="AB12" s="479"/>
      <c r="AC12" s="479"/>
      <c r="AD12" s="479"/>
      <c r="AE12" s="479"/>
      <c r="AF12" s="479"/>
      <c r="AG12" s="479"/>
      <c r="AH12" s="479"/>
      <c r="AI12" s="479"/>
      <c r="AJ12" s="479"/>
      <c r="AK12" s="479"/>
      <c r="AL12" s="479"/>
      <c r="AM12" s="479"/>
      <c r="AN12" s="479"/>
      <c r="AO12" s="479"/>
      <c r="AP12" s="479"/>
      <c r="AQ12" s="479"/>
      <c r="AR12" s="479"/>
      <c r="AS12" s="479"/>
      <c r="AT12" s="8"/>
    </row>
    <row r="14" spans="1:46" ht="12.75" customHeight="1">
      <c r="A14" s="91" t="s">
        <v>46</v>
      </c>
      <c r="B14" s="92"/>
      <c r="C14" s="246" t="s">
        <v>1333</v>
      </c>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row>
    <row r="15" spans="1:46" ht="12.75" customHeight="1">
      <c r="C15" s="232" t="s">
        <v>43</v>
      </c>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row>
    <row r="16" spans="1:46" ht="12.75" customHeight="1">
      <c r="C16" s="7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row>
    <row r="17" spans="1:46" ht="12.75" customHeight="1">
      <c r="C17" s="508" t="s">
        <v>48</v>
      </c>
      <c r="D17" s="508"/>
      <c r="E17" s="508"/>
      <c r="F17" s="508"/>
      <c r="G17" s="508"/>
      <c r="H17" s="508"/>
      <c r="I17" s="508"/>
      <c r="J17" s="508"/>
      <c r="K17" s="508"/>
      <c r="L17" s="508"/>
      <c r="M17" s="508"/>
      <c r="N17" s="508"/>
      <c r="O17" s="508"/>
      <c r="P17" s="508"/>
      <c r="Q17" s="508"/>
      <c r="R17" s="508"/>
      <c r="S17" s="508"/>
      <c r="T17" s="510" t="s">
        <v>49</v>
      </c>
      <c r="U17" s="510"/>
      <c r="V17" s="510"/>
      <c r="W17" s="510"/>
      <c r="X17" s="510"/>
      <c r="Y17" s="510"/>
      <c r="Z17" s="510"/>
      <c r="AA17" s="510"/>
      <c r="AB17" s="510"/>
      <c r="AC17" s="510"/>
      <c r="AD17" s="510"/>
      <c r="AE17" s="510"/>
      <c r="AF17" s="510" t="s">
        <v>50</v>
      </c>
      <c r="AG17" s="510"/>
      <c r="AH17" s="510"/>
      <c r="AI17" s="510"/>
      <c r="AJ17" s="510"/>
      <c r="AK17" s="510"/>
      <c r="AL17" s="510"/>
      <c r="AM17" s="510"/>
      <c r="AN17" s="510"/>
      <c r="AO17" s="510"/>
      <c r="AP17" s="510"/>
      <c r="AQ17" s="510"/>
    </row>
    <row r="18" spans="1:46" ht="12.75" customHeight="1">
      <c r="C18" s="509"/>
      <c r="D18" s="509"/>
      <c r="E18" s="509"/>
      <c r="F18" s="509"/>
      <c r="G18" s="509"/>
      <c r="H18" s="509"/>
      <c r="I18" s="509"/>
      <c r="J18" s="509"/>
      <c r="K18" s="509"/>
      <c r="L18" s="509"/>
      <c r="M18" s="509"/>
      <c r="N18" s="509"/>
      <c r="O18" s="509"/>
      <c r="P18" s="509"/>
      <c r="Q18" s="509"/>
      <c r="R18" s="509"/>
      <c r="S18" s="509"/>
      <c r="T18" s="511"/>
      <c r="U18" s="511"/>
      <c r="V18" s="511"/>
      <c r="W18" s="511"/>
      <c r="X18" s="511"/>
      <c r="Y18" s="511"/>
      <c r="Z18" s="511"/>
      <c r="AA18" s="511"/>
      <c r="AB18" s="511"/>
      <c r="AC18" s="511"/>
      <c r="AD18" s="511"/>
      <c r="AE18" s="511"/>
      <c r="AF18" s="511"/>
      <c r="AG18" s="511"/>
      <c r="AH18" s="511"/>
      <c r="AI18" s="511"/>
      <c r="AJ18" s="511"/>
      <c r="AK18" s="511"/>
      <c r="AL18" s="511"/>
      <c r="AM18" s="511"/>
      <c r="AN18" s="511"/>
      <c r="AO18" s="511"/>
      <c r="AP18" s="511"/>
      <c r="AQ18" s="511"/>
    </row>
    <row r="19" spans="1:46" ht="12.75" customHeight="1">
      <c r="C19" s="308" t="s">
        <v>447</v>
      </c>
      <c r="D19" s="308"/>
      <c r="E19" s="308"/>
      <c r="F19" s="308"/>
      <c r="G19" s="308"/>
      <c r="H19" s="308"/>
      <c r="I19" s="308"/>
      <c r="J19" s="308"/>
      <c r="K19" s="308"/>
      <c r="L19" s="308"/>
      <c r="M19" s="308"/>
      <c r="N19" s="308"/>
      <c r="O19" s="308"/>
      <c r="P19" s="308"/>
      <c r="Q19" s="308"/>
      <c r="R19" s="308"/>
      <c r="S19" s="308"/>
      <c r="T19" s="505"/>
      <c r="U19" s="505"/>
      <c r="V19" s="505"/>
      <c r="W19" s="505"/>
      <c r="X19" s="505"/>
      <c r="Y19" s="505"/>
      <c r="Z19" s="505"/>
      <c r="AA19" s="505"/>
      <c r="AB19" s="505"/>
      <c r="AC19" s="505"/>
      <c r="AD19" s="505"/>
      <c r="AE19" s="505"/>
      <c r="AF19" s="505"/>
      <c r="AG19" s="505"/>
      <c r="AH19" s="505"/>
      <c r="AI19" s="505"/>
      <c r="AJ19" s="505"/>
      <c r="AK19" s="505"/>
      <c r="AL19" s="505"/>
      <c r="AM19" s="505"/>
      <c r="AN19" s="505"/>
      <c r="AO19" s="505"/>
      <c r="AP19" s="505"/>
      <c r="AQ19" s="505"/>
    </row>
    <row r="20" spans="1:46" ht="12.75" customHeight="1">
      <c r="C20" s="365" t="s">
        <v>51</v>
      </c>
      <c r="D20" s="365"/>
      <c r="E20" s="365"/>
      <c r="F20" s="365"/>
      <c r="G20" s="365"/>
      <c r="H20" s="365"/>
      <c r="I20" s="365"/>
      <c r="J20" s="365"/>
      <c r="K20" s="365"/>
      <c r="L20" s="365"/>
      <c r="M20" s="365"/>
      <c r="N20" s="365"/>
      <c r="O20" s="365"/>
      <c r="P20" s="365"/>
      <c r="Q20" s="365"/>
      <c r="R20" s="365"/>
      <c r="S20" s="365"/>
      <c r="T20" s="506"/>
      <c r="U20" s="506"/>
      <c r="V20" s="506"/>
      <c r="W20" s="506"/>
      <c r="X20" s="506"/>
      <c r="Y20" s="506"/>
      <c r="Z20" s="506"/>
      <c r="AA20" s="506"/>
      <c r="AB20" s="506"/>
      <c r="AC20" s="506"/>
      <c r="AD20" s="506"/>
      <c r="AE20" s="506"/>
      <c r="AF20" s="506"/>
      <c r="AG20" s="506"/>
      <c r="AH20" s="506"/>
      <c r="AI20" s="506"/>
      <c r="AJ20" s="506"/>
      <c r="AK20" s="506"/>
      <c r="AL20" s="506"/>
      <c r="AM20" s="506"/>
      <c r="AN20" s="506"/>
      <c r="AO20" s="506"/>
      <c r="AP20" s="506"/>
      <c r="AQ20" s="506"/>
    </row>
    <row r="21" spans="1:46" ht="12.75" customHeight="1">
      <c r="C21" s="405"/>
      <c r="D21" s="405"/>
      <c r="E21" s="405"/>
      <c r="F21" s="405"/>
      <c r="G21" s="405"/>
      <c r="H21" s="405"/>
      <c r="I21" s="405"/>
      <c r="J21" s="405"/>
      <c r="K21" s="405"/>
      <c r="L21" s="405"/>
      <c r="M21" s="405"/>
      <c r="N21" s="405"/>
      <c r="O21" s="405"/>
      <c r="P21" s="405"/>
      <c r="Q21" s="405"/>
      <c r="R21" s="405"/>
      <c r="S21" s="405"/>
      <c r="T21" s="507"/>
      <c r="U21" s="507"/>
      <c r="V21" s="507"/>
      <c r="W21" s="507"/>
      <c r="X21" s="507"/>
      <c r="Y21" s="507"/>
      <c r="Z21" s="507"/>
      <c r="AA21" s="507"/>
      <c r="AB21" s="507"/>
      <c r="AC21" s="507"/>
      <c r="AD21" s="507"/>
      <c r="AE21" s="507"/>
      <c r="AF21" s="507"/>
      <c r="AG21" s="507"/>
      <c r="AH21" s="507"/>
      <c r="AI21" s="507"/>
      <c r="AJ21" s="507"/>
      <c r="AK21" s="507"/>
      <c r="AL21" s="507"/>
      <c r="AM21" s="507"/>
      <c r="AN21" s="507"/>
      <c r="AO21" s="507"/>
      <c r="AP21" s="507"/>
      <c r="AQ21" s="507"/>
    </row>
    <row r="22" spans="1:46" ht="12.75" customHeight="1">
      <c r="C22" s="512" t="s">
        <v>1147</v>
      </c>
      <c r="D22" s="512"/>
      <c r="E22" s="512"/>
      <c r="F22" s="512"/>
      <c r="G22" s="512"/>
      <c r="H22" s="512"/>
      <c r="I22" s="512"/>
      <c r="J22" s="512"/>
      <c r="K22" s="512"/>
      <c r="L22" s="512"/>
      <c r="M22" s="512"/>
      <c r="N22" s="512"/>
      <c r="O22" s="512"/>
      <c r="P22" s="512"/>
      <c r="Q22" s="512"/>
      <c r="R22" s="512"/>
      <c r="S22" s="512"/>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row>
    <row r="24" spans="1:46" ht="12.75" customHeight="1">
      <c r="A24" s="91" t="s">
        <v>52</v>
      </c>
      <c r="B24" s="92"/>
      <c r="C24" s="246" t="s">
        <v>53</v>
      </c>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row>
    <row r="25" spans="1:46" ht="12.75" customHeight="1">
      <c r="C25" s="164" t="s">
        <v>54</v>
      </c>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8"/>
    </row>
    <row r="27" spans="1:46" ht="12.75" customHeight="1">
      <c r="A27" s="91" t="s">
        <v>55</v>
      </c>
      <c r="B27" s="92"/>
      <c r="C27" s="246" t="s">
        <v>56</v>
      </c>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row>
    <row r="28" spans="1:46" ht="12.75" customHeight="1">
      <c r="C28" s="232" t="s">
        <v>1370</v>
      </c>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18"/>
    </row>
    <row r="29" spans="1:46" ht="12.75" customHeight="1">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18"/>
    </row>
    <row r="31" spans="1:46" ht="12.75" customHeight="1">
      <c r="A31" s="91" t="s">
        <v>57</v>
      </c>
      <c r="B31" s="92"/>
      <c r="C31" s="246" t="s">
        <v>58</v>
      </c>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row>
    <row r="32" spans="1:46" ht="12.75" customHeight="1">
      <c r="C32" s="232" t="s">
        <v>1371</v>
      </c>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19"/>
    </row>
    <row r="33" spans="1:46" ht="12.75" customHeight="1">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19"/>
    </row>
    <row r="34" spans="1:46" ht="12.75" customHeight="1">
      <c r="C34" s="513">
        <v>42551</v>
      </c>
      <c r="D34" s="514"/>
      <c r="E34" s="514"/>
      <c r="F34" s="514"/>
      <c r="G34" s="514"/>
      <c r="H34" s="514"/>
      <c r="I34" s="514"/>
      <c r="J34" s="515"/>
      <c r="AF34" s="1" t="s">
        <v>1372</v>
      </c>
    </row>
    <row r="36" spans="1:46" ht="12.75" hidden="1" customHeight="1">
      <c r="A36" s="91" t="s">
        <v>59</v>
      </c>
      <c r="B36" s="92"/>
      <c r="C36" s="246" t="s">
        <v>374</v>
      </c>
      <c r="D36" s="246"/>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row>
    <row r="37" spans="1:46" ht="12.75" hidden="1" customHeight="1">
      <c r="C37" s="232" t="s">
        <v>1366</v>
      </c>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19"/>
    </row>
    <row r="38" spans="1:46" ht="12.75" hidden="1" customHeight="1">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19"/>
    </row>
    <row r="39" spans="1:46" ht="12.75" customHeight="1">
      <c r="C39" s="516"/>
      <c r="D39" s="514"/>
      <c r="E39" s="514"/>
      <c r="F39" s="514"/>
      <c r="G39" s="514"/>
      <c r="H39" s="514"/>
      <c r="I39" s="514"/>
      <c r="J39" s="515"/>
    </row>
    <row r="41" spans="1:46" ht="12.75" customHeight="1">
      <c r="C41" s="164" t="s">
        <v>375</v>
      </c>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row>
    <row r="42" spans="1:46" ht="12.75" customHeight="1">
      <c r="C42" s="516"/>
      <c r="D42" s="514"/>
      <c r="E42" s="514"/>
      <c r="F42" s="514"/>
      <c r="G42" s="514"/>
      <c r="H42" s="514"/>
      <c r="I42" s="514"/>
      <c r="J42" s="515"/>
    </row>
    <row r="44" spans="1:46" ht="12.75" hidden="1" customHeight="1">
      <c r="A44" s="91" t="s">
        <v>322</v>
      </c>
      <c r="B44" s="92"/>
      <c r="C44" s="246" t="s">
        <v>376</v>
      </c>
      <c r="D44" s="246"/>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row>
    <row r="45" spans="1:46" ht="12.75" hidden="1" customHeight="1">
      <c r="C45" s="232" t="s">
        <v>1099</v>
      </c>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19"/>
    </row>
    <row r="46" spans="1:46" ht="12.75" hidden="1" customHeight="1">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19"/>
    </row>
    <row r="49" spans="1:45" ht="15">
      <c r="A49" s="89" t="s">
        <v>239</v>
      </c>
      <c r="B49" s="90"/>
      <c r="C49" s="161" t="s">
        <v>286</v>
      </c>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row>
    <row r="50" spans="1:45" ht="12.75" customHeight="1">
      <c r="B50" s="1" t="s">
        <v>304</v>
      </c>
      <c r="C50" s="80" t="s">
        <v>304</v>
      </c>
    </row>
    <row r="51" spans="1:45" ht="12.75" customHeight="1">
      <c r="A51" s="91" t="s">
        <v>44</v>
      </c>
      <c r="B51" s="92"/>
      <c r="C51" s="246" t="s">
        <v>287</v>
      </c>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row>
    <row r="53" spans="1:45" ht="12.75" customHeight="1">
      <c r="C53" s="181" t="s">
        <v>292</v>
      </c>
      <c r="D53" s="181"/>
      <c r="E53" s="181"/>
      <c r="F53" s="181"/>
      <c r="G53" s="181"/>
      <c r="H53" s="181"/>
      <c r="I53" s="181"/>
      <c r="J53" s="499" t="s">
        <v>1334</v>
      </c>
      <c r="K53" s="499"/>
      <c r="L53" s="499"/>
      <c r="M53" s="499"/>
      <c r="N53" s="499"/>
      <c r="O53" s="499"/>
      <c r="P53" s="499"/>
      <c r="Q53" s="499"/>
      <c r="R53" s="499"/>
      <c r="S53" s="499"/>
      <c r="T53" s="499"/>
      <c r="U53" s="499"/>
      <c r="V53" s="499"/>
    </row>
    <row r="54" spans="1:45" ht="12.75" customHeight="1">
      <c r="C54" s="226"/>
      <c r="D54" s="226"/>
      <c r="E54" s="226"/>
      <c r="F54" s="226"/>
      <c r="G54" s="226"/>
      <c r="H54" s="226"/>
      <c r="I54" s="226"/>
      <c r="J54" s="497"/>
      <c r="K54" s="497"/>
      <c r="L54" s="497"/>
      <c r="M54" s="497"/>
      <c r="N54" s="497"/>
      <c r="O54" s="497"/>
      <c r="P54" s="497"/>
      <c r="Q54" s="497"/>
      <c r="R54" s="497"/>
      <c r="S54" s="497"/>
      <c r="T54" s="497"/>
      <c r="U54" s="497"/>
      <c r="V54" s="497"/>
    </row>
    <row r="55" spans="1:45" ht="12.75" customHeight="1">
      <c r="C55" s="217"/>
      <c r="D55" s="217"/>
      <c r="E55" s="217"/>
      <c r="F55" s="217"/>
      <c r="G55" s="217"/>
      <c r="H55" s="217"/>
      <c r="I55" s="217"/>
      <c r="J55" s="498"/>
      <c r="K55" s="498"/>
      <c r="L55" s="498"/>
      <c r="M55" s="498"/>
      <c r="N55" s="498"/>
      <c r="O55" s="498"/>
      <c r="P55" s="498"/>
      <c r="Q55" s="498"/>
      <c r="R55" s="498"/>
      <c r="S55" s="498"/>
      <c r="T55" s="498"/>
      <c r="U55" s="498"/>
      <c r="V55" s="498"/>
    </row>
    <row r="57" spans="1:45" ht="12.75" hidden="1" customHeight="1">
      <c r="C57" s="181" t="s">
        <v>288</v>
      </c>
      <c r="D57" s="181"/>
      <c r="E57" s="181"/>
      <c r="F57" s="181"/>
      <c r="G57" s="181"/>
      <c r="H57" s="181"/>
      <c r="I57" s="181"/>
      <c r="J57" s="499"/>
      <c r="K57" s="499"/>
      <c r="L57" s="499"/>
      <c r="M57" s="499"/>
      <c r="N57" s="499"/>
      <c r="O57" s="499"/>
      <c r="P57" s="499"/>
      <c r="Q57" s="499"/>
      <c r="R57" s="499"/>
      <c r="S57" s="499"/>
      <c r="T57" s="499"/>
      <c r="U57" s="499"/>
      <c r="V57" s="499"/>
    </row>
    <row r="58" spans="1:45" ht="12.75" hidden="1" customHeight="1">
      <c r="C58" s="226" t="s">
        <v>289</v>
      </c>
      <c r="D58" s="226"/>
      <c r="E58" s="226"/>
      <c r="F58" s="226"/>
      <c r="G58" s="226"/>
      <c r="H58" s="226"/>
      <c r="I58" s="226"/>
      <c r="J58" s="497"/>
      <c r="K58" s="497"/>
      <c r="L58" s="497"/>
      <c r="M58" s="497"/>
      <c r="N58" s="497"/>
      <c r="O58" s="497"/>
      <c r="P58" s="497"/>
      <c r="Q58" s="497"/>
      <c r="R58" s="497"/>
      <c r="S58" s="497"/>
      <c r="T58" s="497"/>
      <c r="U58" s="497"/>
      <c r="V58" s="497"/>
    </row>
    <row r="59" spans="1:45" ht="12.75" hidden="1" customHeight="1">
      <c r="C59" s="226" t="s">
        <v>290</v>
      </c>
      <c r="D59" s="226"/>
      <c r="E59" s="226"/>
      <c r="F59" s="226"/>
      <c r="G59" s="226"/>
      <c r="H59" s="226"/>
      <c r="I59" s="226"/>
      <c r="J59" s="497"/>
      <c r="K59" s="497"/>
      <c r="L59" s="497"/>
      <c r="M59" s="497"/>
      <c r="N59" s="497"/>
      <c r="O59" s="497"/>
      <c r="P59" s="497"/>
      <c r="Q59" s="497"/>
      <c r="R59" s="497"/>
      <c r="S59" s="497"/>
      <c r="T59" s="497"/>
      <c r="U59" s="497"/>
      <c r="V59" s="497"/>
    </row>
    <row r="60" spans="1:45" ht="12.75" hidden="1" customHeight="1">
      <c r="C60" s="217"/>
      <c r="D60" s="217"/>
      <c r="E60" s="217"/>
      <c r="F60" s="217"/>
      <c r="G60" s="217"/>
      <c r="H60" s="217"/>
      <c r="I60" s="217"/>
      <c r="J60" s="498"/>
      <c r="K60" s="498"/>
      <c r="L60" s="498"/>
      <c r="M60" s="498"/>
      <c r="N60" s="498"/>
      <c r="O60" s="498"/>
      <c r="P60" s="498"/>
      <c r="Q60" s="498"/>
      <c r="R60" s="498"/>
      <c r="S60" s="498"/>
      <c r="T60" s="498"/>
      <c r="U60" s="498"/>
      <c r="V60" s="498"/>
    </row>
    <row r="61" spans="1:45" ht="12.75" hidden="1" customHeight="1"/>
    <row r="62" spans="1:45" ht="12.75" hidden="1" customHeight="1">
      <c r="C62" s="181" t="s">
        <v>291</v>
      </c>
      <c r="D62" s="181"/>
      <c r="E62" s="181"/>
      <c r="F62" s="181"/>
      <c r="G62" s="181"/>
      <c r="H62" s="181"/>
      <c r="I62" s="181"/>
      <c r="J62" s="499"/>
      <c r="K62" s="499"/>
      <c r="L62" s="499"/>
      <c r="M62" s="499"/>
      <c r="N62" s="499"/>
      <c r="O62" s="499"/>
      <c r="P62" s="499"/>
      <c r="Q62" s="499"/>
      <c r="R62" s="499"/>
      <c r="S62" s="499"/>
      <c r="T62" s="499"/>
      <c r="U62" s="499"/>
      <c r="V62" s="499"/>
    </row>
    <row r="63" spans="1:45" ht="12.75" hidden="1" customHeight="1">
      <c r="C63" s="226" t="s">
        <v>289</v>
      </c>
      <c r="D63" s="226"/>
      <c r="E63" s="226"/>
      <c r="F63" s="226"/>
      <c r="G63" s="226"/>
      <c r="H63" s="226"/>
      <c r="I63" s="226"/>
      <c r="J63" s="497"/>
      <c r="K63" s="497"/>
      <c r="L63" s="497"/>
      <c r="M63" s="497"/>
      <c r="N63" s="497"/>
      <c r="O63" s="497"/>
      <c r="P63" s="497"/>
      <c r="Q63" s="497"/>
      <c r="R63" s="497"/>
      <c r="S63" s="497"/>
      <c r="T63" s="497"/>
      <c r="U63" s="497"/>
      <c r="V63" s="497"/>
    </row>
    <row r="64" spans="1:45" ht="12.75" hidden="1" customHeight="1">
      <c r="C64" s="226" t="s">
        <v>290</v>
      </c>
      <c r="D64" s="226"/>
      <c r="E64" s="226"/>
      <c r="F64" s="226"/>
      <c r="G64" s="226"/>
      <c r="H64" s="226"/>
      <c r="I64" s="226"/>
      <c r="J64" s="497"/>
      <c r="K64" s="497"/>
      <c r="L64" s="497"/>
      <c r="M64" s="497"/>
      <c r="N64" s="497"/>
      <c r="O64" s="497"/>
      <c r="P64" s="497"/>
      <c r="Q64" s="497"/>
      <c r="R64" s="497"/>
      <c r="S64" s="497"/>
      <c r="T64" s="497"/>
      <c r="U64" s="497"/>
      <c r="V64" s="497"/>
    </row>
    <row r="65" spans="1:45" ht="12.75" hidden="1" customHeight="1">
      <c r="C65" s="217"/>
      <c r="D65" s="217"/>
      <c r="E65" s="217"/>
      <c r="F65" s="217"/>
      <c r="G65" s="217"/>
      <c r="H65" s="217"/>
      <c r="I65" s="217"/>
      <c r="J65" s="498"/>
      <c r="K65" s="498"/>
      <c r="L65" s="498"/>
      <c r="M65" s="498"/>
      <c r="N65" s="498"/>
      <c r="O65" s="498"/>
      <c r="P65" s="498"/>
      <c r="Q65" s="498"/>
      <c r="R65" s="498"/>
      <c r="S65" s="498"/>
      <c r="T65" s="498"/>
      <c r="U65" s="498"/>
      <c r="V65" s="498"/>
    </row>
    <row r="67" spans="1:45" ht="12.75" customHeight="1">
      <c r="A67" s="17"/>
      <c r="C67" s="500"/>
      <c r="D67" s="500"/>
      <c r="E67" s="500"/>
      <c r="F67" s="500"/>
      <c r="G67" s="500"/>
      <c r="H67" s="500"/>
      <c r="I67" s="500"/>
      <c r="J67" s="500"/>
      <c r="K67" s="500"/>
      <c r="L67" s="500"/>
      <c r="M67" s="500"/>
      <c r="N67" s="500"/>
      <c r="O67" s="500"/>
      <c r="P67" s="500"/>
      <c r="Q67" s="500"/>
      <c r="R67" s="500"/>
      <c r="S67" s="500"/>
      <c r="T67" s="500"/>
      <c r="U67" s="500"/>
      <c r="V67" s="500"/>
      <c r="W67" s="500"/>
      <c r="X67" s="500"/>
      <c r="Y67" s="500"/>
      <c r="Z67" s="500"/>
      <c r="AA67" s="500"/>
      <c r="AB67" s="500"/>
      <c r="AC67" s="500"/>
      <c r="AD67" s="500"/>
      <c r="AE67" s="500"/>
      <c r="AF67" s="500"/>
      <c r="AG67" s="500"/>
      <c r="AH67" s="500"/>
      <c r="AI67" s="500"/>
      <c r="AJ67" s="500"/>
      <c r="AK67" s="500"/>
      <c r="AL67" s="500"/>
      <c r="AM67" s="500"/>
      <c r="AN67" s="500"/>
      <c r="AO67" s="500"/>
      <c r="AP67" s="500"/>
      <c r="AQ67" s="500"/>
      <c r="AR67" s="500"/>
      <c r="AS67" s="500"/>
    </row>
    <row r="68" spans="1:45" ht="12.75" customHeight="1">
      <c r="C68" s="80"/>
    </row>
    <row r="69" spans="1:45" ht="12.75" customHeight="1">
      <c r="C69" s="80"/>
    </row>
    <row r="70" spans="1:45" ht="12.75" customHeight="1">
      <c r="C70" s="214" t="s">
        <v>60</v>
      </c>
      <c r="D70" s="214"/>
      <c r="E70" s="214"/>
      <c r="F70" s="214"/>
      <c r="G70" s="214"/>
      <c r="H70" s="214"/>
      <c r="I70" s="214"/>
      <c r="J70" s="214"/>
      <c r="K70" s="214"/>
      <c r="L70" s="214" t="s">
        <v>62</v>
      </c>
      <c r="M70" s="214"/>
      <c r="N70" s="214"/>
      <c r="O70" s="214"/>
      <c r="P70" s="214"/>
      <c r="Q70" s="214"/>
      <c r="R70" s="214"/>
      <c r="S70" s="214"/>
      <c r="T70" s="214" t="s">
        <v>67</v>
      </c>
      <c r="U70" s="214"/>
      <c r="V70" s="214"/>
      <c r="W70" s="214"/>
      <c r="X70" s="214" t="s">
        <v>69</v>
      </c>
      <c r="Y70" s="214"/>
      <c r="Z70" s="214"/>
      <c r="AA70" s="214"/>
    </row>
    <row r="71" spans="1:45" ht="12.75" customHeight="1">
      <c r="C71" s="210"/>
      <c r="D71" s="210"/>
      <c r="E71" s="210"/>
      <c r="F71" s="210"/>
      <c r="G71" s="210"/>
      <c r="H71" s="210"/>
      <c r="I71" s="210"/>
      <c r="J71" s="210"/>
      <c r="K71" s="210"/>
      <c r="L71" s="210"/>
      <c r="M71" s="210"/>
      <c r="N71" s="210"/>
      <c r="O71" s="210"/>
      <c r="P71" s="210"/>
      <c r="Q71" s="210"/>
      <c r="R71" s="210"/>
      <c r="S71" s="210"/>
      <c r="T71" s="210"/>
      <c r="U71" s="210"/>
      <c r="V71" s="210"/>
      <c r="W71" s="210"/>
      <c r="X71" s="210"/>
      <c r="Y71" s="210"/>
      <c r="Z71" s="210"/>
      <c r="AA71" s="210"/>
    </row>
    <row r="72" spans="1:45" ht="12.75" customHeight="1">
      <c r="C72" s="210"/>
      <c r="D72" s="210"/>
      <c r="E72" s="210"/>
      <c r="F72" s="210"/>
      <c r="G72" s="210"/>
      <c r="H72" s="210"/>
      <c r="I72" s="210"/>
      <c r="J72" s="210"/>
      <c r="K72" s="210"/>
      <c r="L72" s="216"/>
      <c r="M72" s="216"/>
      <c r="N72" s="216"/>
      <c r="O72" s="216"/>
      <c r="P72" s="216"/>
      <c r="Q72" s="216"/>
      <c r="R72" s="216"/>
      <c r="S72" s="216"/>
      <c r="T72" s="210"/>
      <c r="U72" s="210"/>
      <c r="V72" s="210"/>
      <c r="W72" s="210"/>
      <c r="X72" s="210"/>
      <c r="Y72" s="210"/>
      <c r="Z72" s="210"/>
      <c r="AA72" s="210"/>
    </row>
    <row r="73" spans="1:45" ht="12.75" customHeight="1">
      <c r="C73" s="210"/>
      <c r="D73" s="210"/>
      <c r="E73" s="210"/>
      <c r="F73" s="210"/>
      <c r="G73" s="210"/>
      <c r="H73" s="210"/>
      <c r="I73" s="210"/>
      <c r="J73" s="210"/>
      <c r="K73" s="210"/>
      <c r="L73" s="495" t="s">
        <v>63</v>
      </c>
      <c r="M73" s="495"/>
      <c r="N73" s="495"/>
      <c r="O73" s="495"/>
      <c r="P73" s="495" t="s">
        <v>64</v>
      </c>
      <c r="Q73" s="495"/>
      <c r="R73" s="495"/>
      <c r="S73" s="495"/>
      <c r="T73" s="210"/>
      <c r="U73" s="210"/>
      <c r="V73" s="210"/>
      <c r="W73" s="210"/>
      <c r="X73" s="210"/>
      <c r="Y73" s="210"/>
      <c r="Z73" s="210"/>
      <c r="AA73" s="210"/>
    </row>
    <row r="74" spans="1:45" ht="12.75" customHeight="1">
      <c r="C74" s="216"/>
      <c r="D74" s="216"/>
      <c r="E74" s="216"/>
      <c r="F74" s="216"/>
      <c r="G74" s="216"/>
      <c r="H74" s="216"/>
      <c r="I74" s="216"/>
      <c r="J74" s="216"/>
      <c r="K74" s="216"/>
      <c r="L74" s="496"/>
      <c r="M74" s="496"/>
      <c r="N74" s="496"/>
      <c r="O74" s="496"/>
      <c r="P74" s="496"/>
      <c r="Q74" s="496"/>
      <c r="R74" s="496"/>
      <c r="S74" s="496"/>
      <c r="T74" s="216"/>
      <c r="U74" s="216"/>
      <c r="V74" s="216"/>
      <c r="W74" s="216"/>
      <c r="X74" s="216"/>
      <c r="Y74" s="216"/>
      <c r="Z74" s="216"/>
      <c r="AA74" s="216"/>
    </row>
    <row r="75" spans="1:45" ht="12.75" customHeight="1">
      <c r="C75" s="181" t="s">
        <v>1334</v>
      </c>
      <c r="D75" s="181"/>
      <c r="E75" s="181"/>
      <c r="F75" s="181"/>
      <c r="G75" s="181"/>
      <c r="H75" s="181"/>
      <c r="I75" s="181"/>
      <c r="J75" s="181"/>
      <c r="K75" s="181"/>
      <c r="L75" s="182">
        <v>6639</v>
      </c>
      <c r="M75" s="182"/>
      <c r="N75" s="182"/>
      <c r="O75" s="182"/>
      <c r="P75" s="494">
        <v>1</v>
      </c>
      <c r="Q75" s="494"/>
      <c r="R75" s="494"/>
      <c r="S75" s="494"/>
      <c r="T75" s="494">
        <v>1</v>
      </c>
      <c r="U75" s="494"/>
      <c r="V75" s="494"/>
      <c r="W75" s="494"/>
      <c r="X75" s="494"/>
      <c r="Y75" s="494"/>
      <c r="Z75" s="494"/>
      <c r="AA75" s="494"/>
    </row>
    <row r="76" spans="1:45" ht="12.75" customHeight="1">
      <c r="C76" s="226"/>
      <c r="D76" s="226"/>
      <c r="E76" s="226"/>
      <c r="F76" s="226"/>
      <c r="G76" s="226"/>
      <c r="H76" s="226"/>
      <c r="I76" s="226"/>
      <c r="J76" s="226"/>
      <c r="K76" s="226"/>
      <c r="L76" s="173"/>
      <c r="M76" s="173"/>
      <c r="N76" s="173"/>
      <c r="O76" s="173"/>
      <c r="P76" s="493"/>
      <c r="Q76" s="493"/>
      <c r="R76" s="493"/>
      <c r="S76" s="493"/>
      <c r="T76" s="493"/>
      <c r="U76" s="493"/>
      <c r="V76" s="493"/>
      <c r="W76" s="493"/>
      <c r="X76" s="493"/>
      <c r="Y76" s="493"/>
      <c r="Z76" s="493"/>
      <c r="AA76" s="493"/>
    </row>
    <row r="77" spans="1:45" ht="12.75" customHeight="1">
      <c r="C77" s="226"/>
      <c r="D77" s="226"/>
      <c r="E77" s="226"/>
      <c r="F77" s="226"/>
      <c r="G77" s="226"/>
      <c r="H77" s="226"/>
      <c r="I77" s="226"/>
      <c r="J77" s="226"/>
      <c r="K77" s="226"/>
      <c r="L77" s="173"/>
      <c r="M77" s="173"/>
      <c r="N77" s="173"/>
      <c r="O77" s="173"/>
      <c r="P77" s="493"/>
      <c r="Q77" s="493"/>
      <c r="R77" s="493"/>
      <c r="S77" s="493"/>
      <c r="T77" s="493"/>
      <c r="U77" s="493"/>
      <c r="V77" s="493"/>
      <c r="W77" s="493"/>
      <c r="X77" s="493"/>
      <c r="Y77" s="493"/>
      <c r="Z77" s="493"/>
      <c r="AA77" s="493"/>
    </row>
    <row r="78" spans="1:45" ht="12.75" customHeight="1">
      <c r="C78" s="217"/>
      <c r="D78" s="217"/>
      <c r="E78" s="217"/>
      <c r="F78" s="217"/>
      <c r="G78" s="217"/>
      <c r="H78" s="217"/>
      <c r="I78" s="217"/>
      <c r="J78" s="217"/>
      <c r="K78" s="217"/>
      <c r="L78" s="235"/>
      <c r="M78" s="235"/>
      <c r="N78" s="235"/>
      <c r="O78" s="235"/>
      <c r="P78" s="483"/>
      <c r="Q78" s="483"/>
      <c r="R78" s="483"/>
      <c r="S78" s="483"/>
      <c r="T78" s="483"/>
      <c r="U78" s="483"/>
      <c r="V78" s="483"/>
      <c r="W78" s="483"/>
      <c r="X78" s="483"/>
      <c r="Y78" s="483"/>
      <c r="Z78" s="483"/>
      <c r="AA78" s="483"/>
    </row>
    <row r="79" spans="1:45" ht="12.75" customHeight="1">
      <c r="C79" s="218" t="s">
        <v>71</v>
      </c>
      <c r="D79" s="218"/>
      <c r="E79" s="218"/>
      <c r="F79" s="218"/>
      <c r="G79" s="218"/>
      <c r="H79" s="218"/>
      <c r="I79" s="218"/>
      <c r="J79" s="218"/>
      <c r="K79" s="218"/>
      <c r="L79" s="363">
        <f>SUM(L75:O78)</f>
        <v>6639</v>
      </c>
      <c r="M79" s="363"/>
      <c r="N79" s="363"/>
      <c r="O79" s="363"/>
      <c r="P79" s="482">
        <f>SUM(P75:S78)</f>
        <v>1</v>
      </c>
      <c r="Q79" s="482"/>
      <c r="R79" s="482"/>
      <c r="S79" s="482"/>
      <c r="T79" s="482">
        <f>SUM(T75:W78)</f>
        <v>1</v>
      </c>
      <c r="U79" s="482"/>
      <c r="V79" s="482"/>
      <c r="W79" s="482"/>
      <c r="X79" s="482">
        <f>SUM(X75:AA78)</f>
        <v>0</v>
      </c>
      <c r="Y79" s="482"/>
      <c r="Z79" s="482"/>
      <c r="AA79" s="482"/>
    </row>
    <row r="81" spans="1:45" ht="12.75" hidden="1" customHeight="1">
      <c r="C81" s="164" t="s">
        <v>293</v>
      </c>
      <c r="D81" s="164"/>
      <c r="E81" s="164"/>
      <c r="F81" s="164"/>
      <c r="G81" s="164"/>
      <c r="H81" s="164"/>
      <c r="I81" s="164"/>
      <c r="J81" s="164"/>
      <c r="K81" s="164"/>
      <c r="L81" s="164"/>
      <c r="M81" s="164"/>
      <c r="N81" s="164"/>
      <c r="O81" s="164"/>
      <c r="P81" s="164"/>
      <c r="Q81" s="164"/>
      <c r="R81" s="164"/>
      <c r="S81" s="164"/>
      <c r="T81" s="164"/>
      <c r="U81" s="164"/>
      <c r="V81" s="164"/>
      <c r="W81" s="164"/>
      <c r="X81" s="164"/>
      <c r="Y81" s="164"/>
      <c r="Z81" s="164"/>
      <c r="AA81" s="164"/>
      <c r="AB81" s="164"/>
      <c r="AC81" s="164"/>
      <c r="AD81" s="164"/>
      <c r="AE81" s="164"/>
      <c r="AF81" s="164"/>
      <c r="AG81" s="164"/>
      <c r="AH81" s="164"/>
      <c r="AI81" s="164"/>
      <c r="AJ81" s="164"/>
      <c r="AK81" s="164"/>
      <c r="AL81" s="164"/>
      <c r="AM81" s="164"/>
      <c r="AN81" s="164"/>
      <c r="AO81" s="164"/>
      <c r="AP81" s="164"/>
      <c r="AQ81" s="164"/>
      <c r="AR81" s="164"/>
      <c r="AS81" s="164"/>
    </row>
    <row r="82" spans="1:45" ht="12.75" hidden="1" customHeight="1"/>
    <row r="83" spans="1:45" ht="12.75" hidden="1" customHeight="1">
      <c r="C83" s="238" t="s">
        <v>72</v>
      </c>
      <c r="D83" s="238"/>
      <c r="E83" s="238"/>
      <c r="F83" s="238"/>
      <c r="G83" s="238"/>
      <c r="H83" s="238"/>
      <c r="I83" s="238"/>
      <c r="J83" s="238"/>
      <c r="K83" s="238"/>
      <c r="L83" s="214" t="s">
        <v>62</v>
      </c>
      <c r="M83" s="214"/>
      <c r="N83" s="214"/>
      <c r="O83" s="214"/>
      <c r="P83" s="214"/>
      <c r="Q83" s="214"/>
      <c r="R83" s="214"/>
      <c r="S83" s="214"/>
      <c r="T83" s="214" t="s">
        <v>67</v>
      </c>
      <c r="U83" s="214"/>
      <c r="V83" s="214"/>
      <c r="W83" s="214"/>
      <c r="X83" s="214" t="s">
        <v>69</v>
      </c>
      <c r="Y83" s="214"/>
      <c r="Z83" s="214"/>
      <c r="AA83" s="214"/>
    </row>
    <row r="84" spans="1:45" ht="12.75" hidden="1" customHeight="1">
      <c r="C84" s="238"/>
      <c r="D84" s="238"/>
      <c r="E84" s="238"/>
      <c r="F84" s="238"/>
      <c r="G84" s="238"/>
      <c r="H84" s="238"/>
      <c r="I84" s="238"/>
      <c r="J84" s="238"/>
      <c r="K84" s="238"/>
      <c r="L84" s="210"/>
      <c r="M84" s="210"/>
      <c r="N84" s="210"/>
      <c r="O84" s="210"/>
      <c r="P84" s="210"/>
      <c r="Q84" s="210"/>
      <c r="R84" s="210"/>
      <c r="S84" s="210"/>
      <c r="T84" s="210"/>
      <c r="U84" s="210"/>
      <c r="V84" s="210"/>
      <c r="W84" s="210"/>
      <c r="X84" s="210"/>
      <c r="Y84" s="210"/>
      <c r="Z84" s="210"/>
      <c r="AA84" s="210"/>
    </row>
    <row r="85" spans="1:45" ht="12.75" hidden="1" customHeight="1">
      <c r="C85" s="238"/>
      <c r="D85" s="238"/>
      <c r="E85" s="238"/>
      <c r="F85" s="238"/>
      <c r="G85" s="238"/>
      <c r="H85" s="238"/>
      <c r="I85" s="238"/>
      <c r="J85" s="238"/>
      <c r="K85" s="238"/>
      <c r="L85" s="216"/>
      <c r="M85" s="216"/>
      <c r="N85" s="216"/>
      <c r="O85" s="216"/>
      <c r="P85" s="216"/>
      <c r="Q85" s="216"/>
      <c r="R85" s="216"/>
      <c r="S85" s="216"/>
      <c r="T85" s="210"/>
      <c r="U85" s="210"/>
      <c r="V85" s="210"/>
      <c r="W85" s="210"/>
      <c r="X85" s="210"/>
      <c r="Y85" s="210"/>
      <c r="Z85" s="210"/>
      <c r="AA85" s="210"/>
    </row>
    <row r="86" spans="1:45" ht="12.75" hidden="1" customHeight="1">
      <c r="C86" s="238"/>
      <c r="D86" s="238"/>
      <c r="E86" s="238"/>
      <c r="F86" s="238"/>
      <c r="G86" s="238"/>
      <c r="H86" s="238"/>
      <c r="I86" s="238"/>
      <c r="J86" s="238"/>
      <c r="K86" s="238"/>
      <c r="L86" s="495" t="s">
        <v>63</v>
      </c>
      <c r="M86" s="495"/>
      <c r="N86" s="495"/>
      <c r="O86" s="495"/>
      <c r="P86" s="495" t="s">
        <v>64</v>
      </c>
      <c r="Q86" s="495"/>
      <c r="R86" s="495"/>
      <c r="S86" s="495"/>
      <c r="T86" s="210"/>
      <c r="U86" s="210"/>
      <c r="V86" s="210"/>
      <c r="W86" s="210"/>
      <c r="X86" s="210"/>
      <c r="Y86" s="210"/>
      <c r="Z86" s="210"/>
      <c r="AA86" s="210"/>
    </row>
    <row r="87" spans="1:45" ht="12.75" hidden="1" customHeight="1">
      <c r="C87" s="238"/>
      <c r="D87" s="238"/>
      <c r="E87" s="238"/>
      <c r="F87" s="238"/>
      <c r="G87" s="238"/>
      <c r="H87" s="238"/>
      <c r="I87" s="238"/>
      <c r="J87" s="238"/>
      <c r="K87" s="238"/>
      <c r="L87" s="496"/>
      <c r="M87" s="496"/>
      <c r="N87" s="496"/>
      <c r="O87" s="496"/>
      <c r="P87" s="496"/>
      <c r="Q87" s="496"/>
      <c r="R87" s="496"/>
      <c r="S87" s="496"/>
      <c r="T87" s="216"/>
      <c r="U87" s="216"/>
      <c r="V87" s="216"/>
      <c r="W87" s="216"/>
      <c r="X87" s="216"/>
      <c r="Y87" s="216"/>
      <c r="Z87" s="216"/>
      <c r="AA87" s="216"/>
    </row>
    <row r="88" spans="1:45" ht="12.75" hidden="1" customHeight="1">
      <c r="C88" s="484"/>
      <c r="D88" s="485"/>
      <c r="E88" s="485"/>
      <c r="F88" s="485"/>
      <c r="G88" s="486"/>
      <c r="H88" s="484"/>
      <c r="I88" s="485"/>
      <c r="J88" s="485"/>
      <c r="K88" s="486"/>
      <c r="L88" s="182"/>
      <c r="M88" s="182"/>
      <c r="N88" s="182"/>
      <c r="O88" s="182"/>
      <c r="P88" s="494"/>
      <c r="Q88" s="494"/>
      <c r="R88" s="494"/>
      <c r="S88" s="494"/>
      <c r="T88" s="494"/>
      <c r="U88" s="494"/>
      <c r="V88" s="494"/>
      <c r="W88" s="494"/>
      <c r="X88" s="494"/>
      <c r="Y88" s="494"/>
      <c r="Z88" s="494"/>
      <c r="AA88" s="494"/>
    </row>
    <row r="89" spans="1:45" ht="12.75" hidden="1" customHeight="1">
      <c r="C89" s="487"/>
      <c r="D89" s="488"/>
      <c r="E89" s="488"/>
      <c r="F89" s="488"/>
      <c r="G89" s="489"/>
      <c r="H89" s="487"/>
      <c r="I89" s="488"/>
      <c r="J89" s="488"/>
      <c r="K89" s="489"/>
      <c r="L89" s="173"/>
      <c r="M89" s="173"/>
      <c r="N89" s="173"/>
      <c r="O89" s="173"/>
      <c r="P89" s="493"/>
      <c r="Q89" s="493"/>
      <c r="R89" s="493"/>
      <c r="S89" s="493"/>
      <c r="T89" s="493"/>
      <c r="U89" s="493"/>
      <c r="V89" s="493"/>
      <c r="W89" s="493"/>
      <c r="X89" s="493"/>
      <c r="Y89" s="493"/>
      <c r="Z89" s="493"/>
      <c r="AA89" s="493"/>
    </row>
    <row r="90" spans="1:45" ht="12.75" hidden="1" customHeight="1">
      <c r="C90" s="487"/>
      <c r="D90" s="488"/>
      <c r="E90" s="488"/>
      <c r="F90" s="488"/>
      <c r="G90" s="489"/>
      <c r="H90" s="487"/>
      <c r="I90" s="488"/>
      <c r="J90" s="488"/>
      <c r="K90" s="489"/>
      <c r="L90" s="173"/>
      <c r="M90" s="173"/>
      <c r="N90" s="173"/>
      <c r="O90" s="173"/>
      <c r="P90" s="493"/>
      <c r="Q90" s="493"/>
      <c r="R90" s="493"/>
      <c r="S90" s="493"/>
      <c r="T90" s="493"/>
      <c r="U90" s="493"/>
      <c r="V90" s="493"/>
      <c r="W90" s="493"/>
      <c r="X90" s="493"/>
      <c r="Y90" s="493"/>
      <c r="Z90" s="493"/>
      <c r="AA90" s="493"/>
    </row>
    <row r="91" spans="1:45" ht="12.75" hidden="1" customHeight="1">
      <c r="C91" s="490"/>
      <c r="D91" s="491"/>
      <c r="E91" s="491"/>
      <c r="F91" s="491"/>
      <c r="G91" s="492"/>
      <c r="H91" s="490"/>
      <c r="I91" s="491"/>
      <c r="J91" s="491"/>
      <c r="K91" s="492"/>
      <c r="L91" s="235"/>
      <c r="M91" s="235"/>
      <c r="N91" s="235"/>
      <c r="O91" s="235"/>
      <c r="P91" s="483"/>
      <c r="Q91" s="483"/>
      <c r="R91" s="483"/>
      <c r="S91" s="483"/>
      <c r="T91" s="483"/>
      <c r="U91" s="483"/>
      <c r="V91" s="483"/>
      <c r="W91" s="483"/>
      <c r="X91" s="483"/>
      <c r="Y91" s="483"/>
      <c r="Z91" s="483"/>
      <c r="AA91" s="483"/>
    </row>
    <row r="92" spans="1:45" ht="12.75" hidden="1" customHeight="1">
      <c r="C92" s="218" t="s">
        <v>71</v>
      </c>
      <c r="D92" s="218"/>
      <c r="E92" s="218"/>
      <c r="F92" s="218"/>
      <c r="G92" s="218"/>
      <c r="H92" s="472" t="s">
        <v>5</v>
      </c>
      <c r="I92" s="472"/>
      <c r="J92" s="472"/>
      <c r="K92" s="473"/>
      <c r="L92" s="363">
        <f>SUM(L88:O91)</f>
        <v>0</v>
      </c>
      <c r="M92" s="363"/>
      <c r="N92" s="363"/>
      <c r="O92" s="363"/>
      <c r="P92" s="482">
        <f>SUM(P88:S91)</f>
        <v>0</v>
      </c>
      <c r="Q92" s="482"/>
      <c r="R92" s="482"/>
      <c r="S92" s="482"/>
      <c r="T92" s="482">
        <f>SUM(T88:W91)</f>
        <v>0</v>
      </c>
      <c r="U92" s="482"/>
      <c r="V92" s="482"/>
      <c r="W92" s="482"/>
      <c r="X92" s="482">
        <f>SUM(X88:AA91)</f>
        <v>0</v>
      </c>
      <c r="Y92" s="482"/>
      <c r="Z92" s="482"/>
      <c r="AA92" s="482"/>
    </row>
    <row r="93" spans="1:45" ht="12.75" hidden="1" customHeight="1"/>
    <row r="94" spans="1:45" ht="12.75" hidden="1" customHeight="1">
      <c r="C94" s="164" t="s">
        <v>1100</v>
      </c>
      <c r="D94" s="164"/>
      <c r="E94" s="164"/>
      <c r="F94" s="164"/>
      <c r="G94" s="164"/>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row>
    <row r="96" spans="1:45" ht="15">
      <c r="A96" s="89" t="s">
        <v>265</v>
      </c>
      <c r="B96" s="90"/>
      <c r="C96" s="161" t="s">
        <v>294</v>
      </c>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row>
    <row r="98" spans="1:45" ht="12.75" customHeight="1">
      <c r="C98" s="163" t="s">
        <v>481</v>
      </c>
      <c r="D98" s="163"/>
      <c r="E98" s="163"/>
      <c r="F98" s="163"/>
      <c r="G98" s="163"/>
      <c r="H98" s="163"/>
      <c r="I98" s="163"/>
      <c r="J98" s="163"/>
      <c r="K98" s="163"/>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163"/>
      <c r="AQ98" s="163"/>
      <c r="AR98" s="163"/>
      <c r="AS98" s="163"/>
    </row>
    <row r="99" spans="1:45" ht="12.75" hidden="1" customHeight="1">
      <c r="C99" s="164" t="s">
        <v>448</v>
      </c>
      <c r="D99" s="164"/>
      <c r="E99" s="164"/>
      <c r="F99" s="164"/>
      <c r="G99" s="164"/>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row>
    <row r="100" spans="1:45" ht="12.75" hidden="1" customHeight="1"/>
    <row r="101" spans="1:45" ht="12.75" hidden="1" customHeight="1">
      <c r="A101" s="66" t="s">
        <v>44</v>
      </c>
      <c r="C101" s="261" t="s">
        <v>449</v>
      </c>
      <c r="D101" s="261"/>
      <c r="E101" s="261"/>
      <c r="F101" s="261"/>
      <c r="G101" s="261"/>
      <c r="H101" s="261"/>
      <c r="I101" s="261"/>
      <c r="J101" s="261"/>
      <c r="K101" s="261"/>
      <c r="L101" s="261"/>
      <c r="M101" s="261"/>
      <c r="N101" s="261"/>
      <c r="O101" s="261"/>
      <c r="P101" s="261"/>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row>
    <row r="102" spans="1:45" ht="12.75" hidden="1" customHeight="1">
      <c r="C102" s="261"/>
      <c r="D102" s="261"/>
      <c r="E102" s="261"/>
      <c r="F102" s="261"/>
      <c r="G102" s="261"/>
      <c r="H102" s="261"/>
      <c r="I102" s="261"/>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c r="AP102" s="261"/>
      <c r="AQ102" s="261"/>
      <c r="AR102" s="261"/>
      <c r="AS102" s="261"/>
    </row>
    <row r="103" spans="1:45" ht="12.75" hidden="1" customHeight="1"/>
    <row r="104" spans="1:45" ht="12.75" hidden="1" customHeight="1">
      <c r="C104" s="480" t="s">
        <v>450</v>
      </c>
      <c r="D104" s="480"/>
      <c r="E104" s="480"/>
      <c r="F104" s="480"/>
      <c r="G104" s="480"/>
      <c r="H104" s="480"/>
      <c r="I104" s="480"/>
      <c r="J104" s="480"/>
      <c r="K104" s="480"/>
      <c r="L104" s="480"/>
      <c r="M104" s="480"/>
      <c r="N104" s="480" t="s">
        <v>451</v>
      </c>
      <c r="O104" s="480"/>
      <c r="P104" s="480"/>
      <c r="Q104" s="480"/>
      <c r="R104" s="480"/>
      <c r="S104" s="480"/>
      <c r="T104" s="480"/>
      <c r="U104" s="480"/>
      <c r="V104" s="480"/>
      <c r="W104" s="480"/>
      <c r="X104" s="480"/>
      <c r="Y104" s="480"/>
      <c r="Z104" s="480"/>
      <c r="AA104" s="480"/>
      <c r="AB104" s="480"/>
      <c r="AC104" s="480"/>
    </row>
    <row r="105" spans="1:45" ht="12.75" hidden="1" customHeight="1">
      <c r="C105" s="480"/>
      <c r="D105" s="480"/>
      <c r="E105" s="480"/>
      <c r="F105" s="480"/>
      <c r="G105" s="480"/>
      <c r="H105" s="480"/>
      <c r="I105" s="480"/>
      <c r="J105" s="480"/>
      <c r="K105" s="480"/>
      <c r="L105" s="480"/>
      <c r="M105" s="480"/>
      <c r="N105" s="480"/>
      <c r="O105" s="480"/>
      <c r="P105" s="480"/>
      <c r="Q105" s="480"/>
      <c r="R105" s="480"/>
      <c r="S105" s="480"/>
      <c r="T105" s="480"/>
      <c r="U105" s="480"/>
      <c r="V105" s="480"/>
      <c r="W105" s="480"/>
      <c r="X105" s="480"/>
      <c r="Y105" s="480"/>
      <c r="Z105" s="480"/>
      <c r="AA105" s="480"/>
      <c r="AB105" s="480"/>
      <c r="AC105" s="480"/>
    </row>
    <row r="106" spans="1:45" ht="12.75" hidden="1" customHeight="1"/>
    <row r="107" spans="1:45" ht="12.75" hidden="1" customHeight="1">
      <c r="A107" s="67" t="s">
        <v>45</v>
      </c>
      <c r="C107" s="232" t="s">
        <v>452</v>
      </c>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row>
    <row r="108" spans="1:45" ht="12.75" hidden="1" customHeight="1">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row>
    <row r="109" spans="1:45" ht="12.75" hidden="1" customHeight="1"/>
    <row r="110" spans="1:45" ht="12.75" hidden="1" customHeight="1">
      <c r="C110" s="480" t="s">
        <v>450</v>
      </c>
      <c r="D110" s="480"/>
      <c r="E110" s="480"/>
      <c r="F110" s="480"/>
      <c r="G110" s="480"/>
      <c r="H110" s="480"/>
      <c r="I110" s="480"/>
      <c r="J110" s="480"/>
      <c r="K110" s="480"/>
      <c r="L110" s="480"/>
      <c r="M110" s="480"/>
      <c r="N110" s="480" t="s">
        <v>451</v>
      </c>
      <c r="O110" s="480"/>
      <c r="P110" s="480"/>
      <c r="Q110" s="480"/>
      <c r="R110" s="480"/>
      <c r="S110" s="480"/>
      <c r="T110" s="480"/>
      <c r="U110" s="480"/>
      <c r="V110" s="480"/>
      <c r="W110" s="480"/>
      <c r="X110" s="480"/>
      <c r="Y110" s="480"/>
      <c r="Z110" s="480"/>
      <c r="AA110" s="480"/>
      <c r="AB110" s="480"/>
      <c r="AC110" s="480"/>
    </row>
    <row r="111" spans="1:45" ht="12.75" hidden="1" customHeight="1">
      <c r="C111" s="480"/>
      <c r="D111" s="480"/>
      <c r="E111" s="480"/>
      <c r="F111" s="480"/>
      <c r="G111" s="480"/>
      <c r="H111" s="480"/>
      <c r="I111" s="480"/>
      <c r="J111" s="480"/>
      <c r="K111" s="480"/>
      <c r="L111" s="480"/>
      <c r="M111" s="480"/>
      <c r="N111" s="480"/>
      <c r="O111" s="480"/>
      <c r="P111" s="480"/>
      <c r="Q111" s="480"/>
      <c r="R111" s="480"/>
      <c r="S111" s="480"/>
      <c r="T111" s="480"/>
      <c r="U111" s="480"/>
      <c r="V111" s="480"/>
      <c r="W111" s="480"/>
      <c r="X111" s="480"/>
      <c r="Y111" s="480"/>
      <c r="Z111" s="480"/>
      <c r="AA111" s="480"/>
      <c r="AB111" s="480"/>
      <c r="AC111" s="480"/>
    </row>
    <row r="112" spans="1:45" ht="12.75" hidden="1" customHeight="1"/>
    <row r="113" spans="1:45" ht="12.75" hidden="1" customHeight="1">
      <c r="A113" s="67" t="s">
        <v>46</v>
      </c>
      <c r="C113" s="164" t="s">
        <v>453</v>
      </c>
      <c r="D113" s="164"/>
      <c r="E113" s="164"/>
      <c r="F113" s="164"/>
      <c r="G113" s="164"/>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row>
    <row r="114" spans="1:45" ht="12.75" hidden="1" customHeight="1"/>
    <row r="115" spans="1:45" ht="12.75" hidden="1" customHeight="1">
      <c r="C115" s="480" t="s">
        <v>454</v>
      </c>
      <c r="D115" s="480"/>
      <c r="E115" s="480"/>
      <c r="F115" s="480"/>
      <c r="G115" s="480"/>
      <c r="H115" s="480"/>
      <c r="I115" s="480"/>
      <c r="J115" s="480"/>
      <c r="K115" s="480"/>
      <c r="L115" s="480"/>
      <c r="M115" s="480"/>
      <c r="N115" s="480" t="s">
        <v>455</v>
      </c>
      <c r="O115" s="480"/>
      <c r="P115" s="480"/>
      <c r="Q115" s="480"/>
      <c r="R115" s="480"/>
      <c r="S115" s="480"/>
      <c r="T115" s="480"/>
      <c r="U115" s="480"/>
      <c r="V115" s="480"/>
      <c r="W115" s="480"/>
      <c r="X115" s="480"/>
      <c r="Y115" s="480"/>
      <c r="Z115" s="480"/>
      <c r="AA115" s="480"/>
      <c r="AB115" s="480"/>
      <c r="AC115" s="480"/>
    </row>
    <row r="116" spans="1:45" ht="12.75" hidden="1" customHeight="1">
      <c r="C116" s="480"/>
      <c r="D116" s="480"/>
      <c r="E116" s="480"/>
      <c r="F116" s="480"/>
      <c r="G116" s="480"/>
      <c r="H116" s="480"/>
      <c r="I116" s="480"/>
      <c r="J116" s="480"/>
      <c r="K116" s="480"/>
      <c r="L116" s="480"/>
      <c r="M116" s="480"/>
      <c r="N116" s="480"/>
      <c r="O116" s="480"/>
      <c r="P116" s="480"/>
      <c r="Q116" s="480"/>
      <c r="R116" s="480"/>
      <c r="S116" s="480"/>
      <c r="T116" s="480"/>
      <c r="U116" s="480"/>
      <c r="V116" s="480"/>
      <c r="W116" s="480"/>
      <c r="X116" s="480"/>
      <c r="Y116" s="480"/>
      <c r="Z116" s="480"/>
      <c r="AA116" s="480"/>
      <c r="AB116" s="480"/>
      <c r="AC116" s="480"/>
    </row>
    <row r="117" spans="1:45" ht="12.75" hidden="1" customHeight="1"/>
    <row r="118" spans="1:45" ht="12.75" hidden="1" customHeight="1">
      <c r="A118" s="67" t="s">
        <v>52</v>
      </c>
      <c r="C118" s="481" t="s">
        <v>1148</v>
      </c>
      <c r="D118" s="481"/>
      <c r="E118" s="481"/>
      <c r="F118" s="481"/>
      <c r="G118" s="481"/>
      <c r="H118" s="481"/>
      <c r="I118" s="481"/>
      <c r="J118" s="481"/>
      <c r="K118" s="481"/>
      <c r="L118" s="481"/>
      <c r="M118" s="481"/>
      <c r="N118" s="481"/>
      <c r="O118" s="481"/>
      <c r="P118" s="481"/>
      <c r="Q118" s="481"/>
      <c r="R118" s="481"/>
      <c r="S118" s="481"/>
      <c r="T118" s="481"/>
      <c r="U118" s="481"/>
      <c r="V118" s="481"/>
      <c r="W118" s="481"/>
      <c r="X118" s="481"/>
      <c r="Y118" s="481"/>
      <c r="Z118" s="481"/>
      <c r="AA118" s="481"/>
      <c r="AB118" s="481"/>
      <c r="AC118" s="481"/>
      <c r="AD118" s="481"/>
      <c r="AE118" s="481"/>
      <c r="AF118" s="481"/>
      <c r="AG118" s="481"/>
      <c r="AH118" s="481"/>
      <c r="AI118" s="481"/>
      <c r="AJ118" s="481"/>
      <c r="AK118" s="481"/>
      <c r="AL118" s="481"/>
      <c r="AM118" s="481"/>
      <c r="AN118" s="481"/>
      <c r="AO118" s="481"/>
      <c r="AP118" s="481"/>
      <c r="AQ118" s="481"/>
      <c r="AR118" s="481"/>
      <c r="AS118" s="481"/>
    </row>
    <row r="119" spans="1:45" ht="12.75" hidden="1" customHeight="1">
      <c r="C119" s="481"/>
      <c r="D119" s="481"/>
      <c r="E119" s="481"/>
      <c r="F119" s="481"/>
      <c r="G119" s="481"/>
      <c r="H119" s="481"/>
      <c r="I119" s="481"/>
      <c r="J119" s="481"/>
      <c r="K119" s="481"/>
      <c r="L119" s="481"/>
      <c r="M119" s="481"/>
      <c r="N119" s="481"/>
      <c r="O119" s="481"/>
      <c r="P119" s="481"/>
      <c r="Q119" s="481"/>
      <c r="R119" s="481"/>
      <c r="S119" s="481"/>
      <c r="T119" s="481"/>
      <c r="U119" s="481"/>
      <c r="V119" s="481"/>
      <c r="W119" s="481"/>
      <c r="X119" s="481"/>
      <c r="Y119" s="481"/>
      <c r="Z119" s="481"/>
      <c r="AA119" s="481"/>
      <c r="AB119" s="481"/>
      <c r="AC119" s="481"/>
      <c r="AD119" s="481"/>
      <c r="AE119" s="481"/>
      <c r="AF119" s="481"/>
      <c r="AG119" s="481"/>
      <c r="AH119" s="481"/>
      <c r="AI119" s="481"/>
      <c r="AJ119" s="481"/>
      <c r="AK119" s="481"/>
      <c r="AL119" s="481"/>
      <c r="AM119" s="481"/>
      <c r="AN119" s="481"/>
      <c r="AO119" s="481"/>
      <c r="AP119" s="481"/>
      <c r="AQ119" s="481"/>
      <c r="AR119" s="481"/>
      <c r="AS119" s="481"/>
    </row>
    <row r="120" spans="1:45" ht="12.75" hidden="1" customHeight="1">
      <c r="C120" s="481"/>
      <c r="D120" s="481"/>
      <c r="E120" s="481"/>
      <c r="F120" s="481"/>
      <c r="G120" s="481"/>
      <c r="H120" s="481"/>
      <c r="I120" s="481"/>
      <c r="J120" s="481"/>
      <c r="K120" s="481"/>
      <c r="L120" s="481"/>
      <c r="M120" s="481"/>
      <c r="N120" s="481"/>
      <c r="O120" s="481"/>
      <c r="P120" s="481"/>
      <c r="Q120" s="481"/>
      <c r="R120" s="481"/>
      <c r="S120" s="481"/>
      <c r="T120" s="481"/>
      <c r="U120" s="481"/>
      <c r="V120" s="481"/>
      <c r="W120" s="481"/>
      <c r="X120" s="481"/>
      <c r="Y120" s="481"/>
      <c r="Z120" s="481"/>
      <c r="AA120" s="481"/>
      <c r="AB120" s="481"/>
      <c r="AC120" s="481"/>
      <c r="AD120" s="481"/>
      <c r="AE120" s="481"/>
      <c r="AF120" s="481"/>
      <c r="AG120" s="481"/>
      <c r="AH120" s="481"/>
      <c r="AI120" s="481"/>
      <c r="AJ120" s="481"/>
      <c r="AK120" s="481"/>
      <c r="AL120" s="481"/>
      <c r="AM120" s="481"/>
      <c r="AN120" s="481"/>
      <c r="AO120" s="481"/>
      <c r="AP120" s="481"/>
      <c r="AQ120" s="481"/>
      <c r="AR120" s="481"/>
      <c r="AS120" s="481"/>
    </row>
    <row r="121" spans="1:45" ht="12.75" hidden="1" customHeight="1">
      <c r="C121" s="481"/>
      <c r="D121" s="481"/>
      <c r="E121" s="481"/>
      <c r="F121" s="481"/>
      <c r="G121" s="481"/>
      <c r="H121" s="481"/>
      <c r="I121" s="481"/>
      <c r="J121" s="481"/>
      <c r="K121" s="481"/>
      <c r="L121" s="481"/>
      <c r="M121" s="481"/>
      <c r="N121" s="481"/>
      <c r="O121" s="481"/>
      <c r="P121" s="481"/>
      <c r="Q121" s="481"/>
      <c r="R121" s="481"/>
      <c r="S121" s="481"/>
      <c r="T121" s="481"/>
      <c r="U121" s="481"/>
      <c r="V121" s="481"/>
      <c r="W121" s="481"/>
      <c r="X121" s="481"/>
      <c r="Y121" s="481"/>
      <c r="Z121" s="481"/>
      <c r="AA121" s="481"/>
      <c r="AB121" s="481"/>
      <c r="AC121" s="481"/>
      <c r="AD121" s="481"/>
      <c r="AE121" s="481"/>
      <c r="AF121" s="481"/>
      <c r="AG121" s="481"/>
      <c r="AH121" s="481"/>
      <c r="AI121" s="481"/>
      <c r="AJ121" s="481"/>
      <c r="AK121" s="481"/>
      <c r="AL121" s="481"/>
      <c r="AM121" s="481"/>
      <c r="AN121" s="481"/>
      <c r="AO121" s="481"/>
      <c r="AP121" s="481"/>
      <c r="AQ121" s="481"/>
      <c r="AR121" s="481"/>
      <c r="AS121" s="481"/>
    </row>
    <row r="123" spans="1:45" ht="15">
      <c r="A123" s="93" t="s">
        <v>266</v>
      </c>
      <c r="B123" s="90"/>
      <c r="C123" s="161" t="s">
        <v>359</v>
      </c>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1"/>
      <c r="AP123" s="161"/>
      <c r="AQ123" s="161"/>
      <c r="AR123" s="161"/>
      <c r="AS123" s="161"/>
    </row>
    <row r="125" spans="1:45" ht="12.75" customHeight="1">
      <c r="A125" s="5" t="s">
        <v>44</v>
      </c>
      <c r="C125" s="164" t="s">
        <v>360</v>
      </c>
      <c r="D125" s="164"/>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row>
    <row r="126" spans="1:45" ht="12.75" customHeight="1">
      <c r="A126" s="5" t="s">
        <v>45</v>
      </c>
      <c r="C126" s="164" t="s">
        <v>361</v>
      </c>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row>
    <row r="127" spans="1:45" ht="12.75" customHeight="1">
      <c r="A127" s="5" t="s">
        <v>46</v>
      </c>
      <c r="C127" s="164" t="s">
        <v>362</v>
      </c>
      <c r="D127" s="164"/>
      <c r="E127" s="164"/>
      <c r="F127" s="164"/>
      <c r="G127" s="164"/>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row>
    <row r="128" spans="1:45" ht="12.75" customHeight="1">
      <c r="A128" s="5" t="s">
        <v>52</v>
      </c>
      <c r="C128" s="164" t="s">
        <v>363</v>
      </c>
      <c r="D128" s="164"/>
      <c r="E128" s="164"/>
      <c r="F128" s="164"/>
      <c r="G128" s="164"/>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row>
    <row r="129" spans="1:45" ht="12.75" customHeight="1">
      <c r="A129" s="5" t="s">
        <v>55</v>
      </c>
      <c r="C129" s="164" t="s">
        <v>364</v>
      </c>
      <c r="D129" s="164"/>
      <c r="E129" s="164"/>
      <c r="F129" s="164"/>
      <c r="G129" s="164"/>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row>
    <row r="130" spans="1:45" ht="12.75" customHeight="1">
      <c r="A130" s="5" t="s">
        <v>57</v>
      </c>
      <c r="C130" s="164" t="s">
        <v>365</v>
      </c>
      <c r="D130" s="164"/>
      <c r="E130" s="164"/>
      <c r="F130" s="164"/>
      <c r="G130" s="164"/>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row>
    <row r="131" spans="1:45" ht="12.75" customHeight="1">
      <c r="A131" s="5" t="s">
        <v>59</v>
      </c>
      <c r="C131" s="164" t="s">
        <v>366</v>
      </c>
      <c r="D131" s="164"/>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row>
    <row r="132" spans="1:45" ht="12.75" customHeight="1">
      <c r="A132" s="5" t="s">
        <v>322</v>
      </c>
      <c r="C132" s="164" t="s">
        <v>367</v>
      </c>
      <c r="D132" s="164"/>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row>
    <row r="133" spans="1:45" ht="12.75" customHeight="1">
      <c r="A133" s="5" t="s">
        <v>324</v>
      </c>
      <c r="C133" s="164" t="s">
        <v>368</v>
      </c>
      <c r="D133" s="164"/>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c r="AB133" s="164"/>
      <c r="AC133" s="164"/>
      <c r="AD133" s="164"/>
      <c r="AE133" s="164"/>
      <c r="AF133" s="164"/>
      <c r="AG133" s="164"/>
      <c r="AH133" s="164"/>
      <c r="AI133" s="164"/>
      <c r="AJ133" s="164"/>
      <c r="AK133" s="164"/>
      <c r="AL133" s="164"/>
      <c r="AM133" s="164"/>
      <c r="AN133" s="164"/>
      <c r="AO133" s="164"/>
      <c r="AP133" s="164"/>
      <c r="AQ133" s="164"/>
      <c r="AR133" s="164"/>
      <c r="AS133" s="164"/>
    </row>
    <row r="134" spans="1:45" ht="12.75" customHeight="1">
      <c r="A134" s="5" t="s">
        <v>326</v>
      </c>
      <c r="C134" s="164" t="s">
        <v>369</v>
      </c>
      <c r="D134" s="164"/>
      <c r="E134" s="164"/>
      <c r="F134" s="164"/>
      <c r="G134" s="164"/>
      <c r="H134" s="164"/>
      <c r="I134" s="164"/>
      <c r="J134" s="164"/>
      <c r="K134" s="164"/>
      <c r="L134" s="164"/>
      <c r="M134" s="164"/>
      <c r="N134" s="164"/>
      <c r="O134" s="164"/>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row>
    <row r="135" spans="1:45" ht="12.75" customHeight="1">
      <c r="A135" s="5" t="s">
        <v>329</v>
      </c>
      <c r="C135" s="164" t="s">
        <v>370</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row>
    <row r="136" spans="1:45" ht="12.75" customHeight="1">
      <c r="A136" s="5" t="s">
        <v>332</v>
      </c>
      <c r="C136" s="164" t="s">
        <v>371</v>
      </c>
      <c r="D136" s="164"/>
      <c r="E136" s="164"/>
      <c r="F136" s="164"/>
      <c r="G136" s="164"/>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row>
    <row r="138" spans="1:45" ht="15">
      <c r="A138" s="89" t="s">
        <v>358</v>
      </c>
      <c r="B138" s="90"/>
      <c r="C138" s="161" t="s">
        <v>295</v>
      </c>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1"/>
      <c r="AA138" s="161"/>
      <c r="AB138" s="161"/>
      <c r="AC138" s="161"/>
      <c r="AD138" s="161"/>
      <c r="AE138" s="161"/>
      <c r="AF138" s="161"/>
      <c r="AG138" s="161"/>
      <c r="AH138" s="161"/>
      <c r="AI138" s="161"/>
      <c r="AJ138" s="161"/>
      <c r="AK138" s="161"/>
      <c r="AL138" s="161"/>
      <c r="AM138" s="161"/>
      <c r="AN138" s="161"/>
      <c r="AO138" s="161"/>
      <c r="AP138" s="161"/>
      <c r="AQ138" s="161"/>
      <c r="AR138" s="161"/>
      <c r="AS138" s="161"/>
    </row>
    <row r="140" spans="1:45" ht="12.75" customHeight="1">
      <c r="A140" s="94" t="s">
        <v>44</v>
      </c>
      <c r="B140" s="92"/>
      <c r="C140" s="246" t="s">
        <v>296</v>
      </c>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row>
    <row r="141" spans="1:45" ht="12.75" customHeight="1">
      <c r="C141" s="164" t="s">
        <v>1101</v>
      </c>
      <c r="D141" s="164"/>
      <c r="E141" s="164"/>
      <c r="F141" s="164"/>
      <c r="G141" s="164"/>
      <c r="H141" s="164"/>
      <c r="I141" s="164"/>
      <c r="J141" s="164"/>
      <c r="K141" s="164"/>
      <c r="L141" s="164"/>
      <c r="M141" s="164"/>
      <c r="N141" s="164"/>
      <c r="O141" s="164"/>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c r="AM141" s="164"/>
      <c r="AN141" s="164"/>
      <c r="AO141" s="164"/>
      <c r="AP141" s="164"/>
      <c r="AQ141" s="164"/>
      <c r="AR141" s="164"/>
      <c r="AS141" s="164"/>
    </row>
    <row r="143" spans="1:45" ht="12.75" customHeight="1">
      <c r="A143" s="20" t="s">
        <v>45</v>
      </c>
      <c r="C143" s="446" t="s">
        <v>1335</v>
      </c>
      <c r="D143" s="446"/>
      <c r="E143" s="446"/>
      <c r="F143" s="446"/>
      <c r="G143" s="446"/>
      <c r="H143" s="446"/>
      <c r="I143" s="446"/>
      <c r="J143" s="446"/>
      <c r="K143" s="446"/>
      <c r="L143" s="446"/>
      <c r="M143" s="446"/>
      <c r="N143" s="446"/>
      <c r="O143" s="446"/>
      <c r="P143" s="446"/>
      <c r="Q143" s="446"/>
      <c r="R143" s="446"/>
      <c r="S143" s="446"/>
      <c r="T143" s="446"/>
      <c r="U143" s="446"/>
      <c r="V143" s="446"/>
      <c r="W143" s="446"/>
      <c r="X143" s="446"/>
      <c r="Y143" s="446"/>
      <c r="Z143" s="446"/>
      <c r="AA143" s="446"/>
      <c r="AB143" s="446"/>
      <c r="AC143" s="446"/>
      <c r="AD143" s="446"/>
      <c r="AE143" s="446"/>
      <c r="AF143" s="446"/>
      <c r="AG143" s="446"/>
      <c r="AH143" s="446"/>
      <c r="AI143" s="446"/>
      <c r="AJ143" s="446"/>
      <c r="AK143" s="446"/>
      <c r="AL143" s="446"/>
      <c r="AM143" s="446"/>
      <c r="AN143" s="446"/>
      <c r="AO143" s="446"/>
      <c r="AP143" s="446"/>
      <c r="AQ143" s="446"/>
      <c r="AR143" s="446"/>
      <c r="AS143" s="446"/>
    </row>
    <row r="144" spans="1:45" ht="9" customHeight="1"/>
    <row r="145" spans="1:45" ht="12.75" hidden="1" customHeight="1">
      <c r="C145" s="162" t="s">
        <v>1102</v>
      </c>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row>
    <row r="146" spans="1:45" ht="12.75" hidden="1" customHeight="1">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row>
    <row r="147" spans="1:45" ht="12.75" hidden="1" customHeight="1"/>
    <row r="148" spans="1:45" ht="12.75" hidden="1" customHeight="1">
      <c r="C148" s="162" t="s">
        <v>297</v>
      </c>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row>
    <row r="149" spans="1:45" ht="12.75" hidden="1" customHeight="1">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row>
    <row r="150" spans="1:45" ht="12.75" hidden="1" customHeight="1"/>
    <row r="151" spans="1:45" ht="12.75" hidden="1" customHeight="1">
      <c r="C151" s="164" t="s">
        <v>1103</v>
      </c>
      <c r="D151" s="164"/>
      <c r="E151" s="164"/>
      <c r="F151" s="164"/>
      <c r="G151" s="164"/>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row>
    <row r="152" spans="1:45" ht="12.75" hidden="1" customHeight="1"/>
    <row r="153" spans="1:45" ht="12.75" customHeight="1">
      <c r="A153" s="94" t="s">
        <v>46</v>
      </c>
      <c r="B153" s="92"/>
      <c r="C153" s="91" t="s">
        <v>1104</v>
      </c>
    </row>
    <row r="155" spans="1:45" ht="12.75" customHeight="1">
      <c r="A155" s="94" t="s">
        <v>47</v>
      </c>
      <c r="B155" s="92" t="s">
        <v>304</v>
      </c>
      <c r="C155" s="91" t="s">
        <v>298</v>
      </c>
    </row>
    <row r="156" spans="1:45" ht="12.75" hidden="1" customHeight="1">
      <c r="C156" s="232" t="s">
        <v>1336</v>
      </c>
      <c r="D156" s="232"/>
      <c r="E156" s="232"/>
      <c r="F156" s="232"/>
      <c r="G156" s="232"/>
      <c r="H156" s="232"/>
      <c r="I156" s="232"/>
      <c r="J156" s="232"/>
      <c r="K156" s="232"/>
      <c r="L156" s="232"/>
      <c r="M156" s="232"/>
      <c r="N156" s="232"/>
      <c r="O156" s="232"/>
      <c r="P156" s="232"/>
      <c r="Q156" s="232"/>
      <c r="R156" s="232"/>
      <c r="S156" s="232"/>
      <c r="T156" s="232"/>
      <c r="U156" s="232"/>
      <c r="V156" s="232"/>
      <c r="W156" s="232"/>
      <c r="X156" s="232"/>
      <c r="Y156" s="232"/>
      <c r="Z156" s="232"/>
      <c r="AA156" s="232"/>
      <c r="AB156" s="232"/>
      <c r="AC156" s="232"/>
      <c r="AD156" s="232"/>
      <c r="AE156" s="232"/>
      <c r="AF156" s="232"/>
      <c r="AG156" s="232"/>
      <c r="AH156" s="232"/>
      <c r="AI156" s="232"/>
      <c r="AJ156" s="232"/>
      <c r="AK156" s="232"/>
      <c r="AL156" s="232"/>
      <c r="AM156" s="232"/>
      <c r="AN156" s="232"/>
      <c r="AO156" s="232"/>
      <c r="AP156" s="232"/>
      <c r="AQ156" s="232"/>
      <c r="AR156" s="232"/>
      <c r="AS156" s="232"/>
    </row>
    <row r="157" spans="1:45" ht="12.75" hidden="1" customHeight="1">
      <c r="C157" s="232"/>
      <c r="D157" s="232"/>
      <c r="E157" s="232"/>
      <c r="F157" s="232"/>
      <c r="G157" s="232"/>
      <c r="H157" s="232"/>
      <c r="I157" s="232"/>
      <c r="J157" s="232"/>
      <c r="K157" s="232"/>
      <c r="L157" s="232"/>
      <c r="M157" s="232"/>
      <c r="N157" s="232"/>
      <c r="O157" s="232"/>
      <c r="P157" s="232"/>
      <c r="Q157" s="232"/>
      <c r="R157" s="232"/>
      <c r="S157" s="232"/>
      <c r="T157" s="232"/>
      <c r="U157" s="232"/>
      <c r="V157" s="232"/>
      <c r="W157" s="232"/>
      <c r="X157" s="232"/>
      <c r="Y157" s="232"/>
      <c r="Z157" s="232"/>
      <c r="AA157" s="232"/>
      <c r="AB157" s="232"/>
      <c r="AC157" s="232"/>
      <c r="AD157" s="232"/>
      <c r="AE157" s="232"/>
      <c r="AF157" s="232"/>
      <c r="AG157" s="232"/>
      <c r="AH157" s="232"/>
      <c r="AI157" s="232"/>
      <c r="AJ157" s="232"/>
      <c r="AK157" s="232"/>
      <c r="AL157" s="232"/>
      <c r="AM157" s="232"/>
      <c r="AN157" s="232"/>
      <c r="AO157" s="232"/>
      <c r="AP157" s="232"/>
      <c r="AQ157" s="232"/>
      <c r="AR157" s="232"/>
      <c r="AS157" s="232"/>
    </row>
    <row r="158" spans="1:45" ht="12.75" hidden="1" customHeight="1"/>
    <row r="159" spans="1:45" ht="12.75" hidden="1" customHeight="1">
      <c r="C159" s="232" t="s">
        <v>299</v>
      </c>
      <c r="D159" s="232"/>
      <c r="E159" s="232"/>
      <c r="F159" s="232"/>
      <c r="G159" s="232"/>
      <c r="H159" s="232"/>
      <c r="I159" s="232"/>
      <c r="J159" s="232"/>
      <c r="K159" s="232"/>
      <c r="L159" s="232"/>
      <c r="M159" s="232"/>
      <c r="N159" s="232"/>
      <c r="O159" s="232"/>
      <c r="P159" s="232"/>
      <c r="Q159" s="232"/>
      <c r="R159" s="232"/>
      <c r="S159" s="232"/>
      <c r="T159" s="232"/>
      <c r="U159" s="232"/>
      <c r="V159" s="232"/>
      <c r="W159" s="232"/>
      <c r="X159" s="232"/>
      <c r="Y159" s="232"/>
      <c r="Z159" s="232"/>
      <c r="AA159" s="232"/>
      <c r="AB159" s="232"/>
      <c r="AC159" s="232"/>
      <c r="AD159" s="232"/>
      <c r="AE159" s="232"/>
      <c r="AF159" s="232"/>
      <c r="AG159" s="232"/>
      <c r="AH159" s="232"/>
      <c r="AI159" s="232"/>
      <c r="AJ159" s="232"/>
      <c r="AK159" s="232"/>
      <c r="AL159" s="232"/>
      <c r="AM159" s="232"/>
      <c r="AN159" s="232"/>
      <c r="AO159" s="232"/>
      <c r="AP159" s="232"/>
      <c r="AQ159" s="232"/>
      <c r="AR159" s="232"/>
      <c r="AS159" s="232"/>
    </row>
    <row r="160" spans="1:45" ht="12.75" hidden="1" customHeight="1">
      <c r="C160" s="232"/>
      <c r="D160" s="232"/>
      <c r="E160" s="232"/>
      <c r="F160" s="232"/>
      <c r="G160" s="232"/>
      <c r="H160" s="232"/>
      <c r="I160" s="232"/>
      <c r="J160" s="232"/>
      <c r="K160" s="232"/>
      <c r="L160" s="232"/>
      <c r="M160" s="232"/>
      <c r="N160" s="232"/>
      <c r="O160" s="232"/>
      <c r="P160" s="232"/>
      <c r="Q160" s="232"/>
      <c r="R160" s="232"/>
      <c r="S160" s="232"/>
      <c r="T160" s="232"/>
      <c r="U160" s="232"/>
      <c r="V160" s="232"/>
      <c r="W160" s="232"/>
      <c r="X160" s="232"/>
      <c r="Y160" s="232"/>
      <c r="Z160" s="232"/>
      <c r="AA160" s="232"/>
      <c r="AB160" s="232"/>
      <c r="AC160" s="232"/>
      <c r="AD160" s="232"/>
      <c r="AE160" s="232"/>
      <c r="AF160" s="232"/>
      <c r="AG160" s="232"/>
      <c r="AH160" s="232"/>
      <c r="AI160" s="232"/>
      <c r="AJ160" s="232"/>
      <c r="AK160" s="232"/>
      <c r="AL160" s="232"/>
      <c r="AM160" s="232"/>
      <c r="AN160" s="232"/>
      <c r="AO160" s="232"/>
      <c r="AP160" s="232"/>
      <c r="AQ160" s="232"/>
      <c r="AR160" s="232"/>
      <c r="AS160" s="232"/>
    </row>
    <row r="161" spans="3:45" ht="12.75" hidden="1" customHeight="1"/>
    <row r="162" spans="3:45" ht="12.75" hidden="1" customHeight="1">
      <c r="C162" s="232" t="s">
        <v>300</v>
      </c>
      <c r="D162" s="232"/>
      <c r="E162" s="232"/>
      <c r="F162" s="232"/>
      <c r="G162" s="232"/>
      <c r="H162" s="232"/>
      <c r="I162" s="232"/>
      <c r="J162" s="232"/>
      <c r="K162" s="232"/>
      <c r="L162" s="232"/>
      <c r="M162" s="232"/>
      <c r="N162" s="232"/>
      <c r="O162" s="232"/>
      <c r="P162" s="232"/>
      <c r="Q162" s="232"/>
      <c r="R162" s="232"/>
      <c r="S162" s="232"/>
      <c r="T162" s="232"/>
      <c r="U162" s="232"/>
      <c r="V162" s="232"/>
      <c r="W162" s="232"/>
      <c r="X162" s="232"/>
      <c r="Y162" s="232"/>
      <c r="Z162" s="232"/>
      <c r="AA162" s="232"/>
      <c r="AB162" s="232"/>
      <c r="AC162" s="232"/>
      <c r="AD162" s="232"/>
      <c r="AE162" s="232"/>
      <c r="AF162" s="232"/>
      <c r="AG162" s="232"/>
      <c r="AH162" s="232"/>
      <c r="AI162" s="232"/>
      <c r="AJ162" s="232"/>
      <c r="AK162" s="232"/>
      <c r="AL162" s="232"/>
      <c r="AM162" s="232"/>
      <c r="AN162" s="232"/>
      <c r="AO162" s="232"/>
      <c r="AP162" s="232"/>
      <c r="AQ162" s="232"/>
      <c r="AR162" s="232"/>
      <c r="AS162" s="232"/>
    </row>
    <row r="163" spans="3:45" ht="12.75" hidden="1" customHeight="1">
      <c r="C163" s="232"/>
      <c r="D163" s="232"/>
      <c r="E163" s="232"/>
      <c r="F163" s="232"/>
      <c r="G163" s="232"/>
      <c r="H163" s="232"/>
      <c r="I163" s="232"/>
      <c r="J163" s="232"/>
      <c r="K163" s="232"/>
      <c r="L163" s="232"/>
      <c r="M163" s="232"/>
      <c r="N163" s="232"/>
      <c r="O163" s="232"/>
      <c r="P163" s="232"/>
      <c r="Q163" s="232"/>
      <c r="R163" s="232"/>
      <c r="S163" s="232"/>
      <c r="T163" s="232"/>
      <c r="U163" s="232"/>
      <c r="V163" s="232"/>
      <c r="W163" s="232"/>
      <c r="X163" s="232"/>
      <c r="Y163" s="232"/>
      <c r="Z163" s="232"/>
      <c r="AA163" s="232"/>
      <c r="AB163" s="232"/>
      <c r="AC163" s="232"/>
      <c r="AD163" s="232"/>
      <c r="AE163" s="232"/>
      <c r="AF163" s="232"/>
      <c r="AG163" s="232"/>
      <c r="AH163" s="232"/>
      <c r="AI163" s="232"/>
      <c r="AJ163" s="232"/>
      <c r="AK163" s="232"/>
      <c r="AL163" s="232"/>
      <c r="AM163" s="232"/>
      <c r="AN163" s="232"/>
      <c r="AO163" s="232"/>
      <c r="AP163" s="232"/>
      <c r="AQ163" s="232"/>
      <c r="AR163" s="232"/>
      <c r="AS163" s="232"/>
    </row>
    <row r="164" spans="3:45" ht="12.75" hidden="1" customHeight="1"/>
    <row r="165" spans="3:45" ht="12.75" hidden="1" customHeight="1">
      <c r="C165" s="232" t="s">
        <v>301</v>
      </c>
      <c r="D165" s="232"/>
      <c r="E165" s="232"/>
      <c r="F165" s="232"/>
      <c r="G165" s="232"/>
      <c r="H165" s="232"/>
      <c r="I165" s="232"/>
      <c r="J165" s="232"/>
      <c r="K165" s="232"/>
      <c r="L165" s="232"/>
      <c r="M165" s="232"/>
      <c r="N165" s="232"/>
      <c r="O165" s="232"/>
      <c r="P165" s="232"/>
      <c r="Q165" s="232"/>
      <c r="R165" s="232"/>
      <c r="S165" s="232"/>
      <c r="T165" s="232"/>
      <c r="U165" s="232"/>
      <c r="V165" s="232"/>
      <c r="W165" s="232"/>
      <c r="X165" s="232"/>
      <c r="Y165" s="232"/>
      <c r="Z165" s="232"/>
      <c r="AA165" s="232"/>
      <c r="AB165" s="232"/>
      <c r="AC165" s="232"/>
      <c r="AD165" s="232"/>
      <c r="AE165" s="232"/>
      <c r="AF165" s="232"/>
      <c r="AG165" s="232"/>
      <c r="AH165" s="232"/>
      <c r="AI165" s="232"/>
      <c r="AJ165" s="232"/>
      <c r="AK165" s="232"/>
      <c r="AL165" s="232"/>
      <c r="AM165" s="232"/>
      <c r="AN165" s="232"/>
      <c r="AO165" s="232"/>
      <c r="AP165" s="232"/>
      <c r="AQ165" s="232"/>
      <c r="AR165" s="232"/>
      <c r="AS165" s="232"/>
    </row>
    <row r="166" spans="3:45" ht="12.75" hidden="1" customHeight="1">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row>
    <row r="167" spans="3:45" ht="12.75" hidden="1" customHeight="1"/>
    <row r="168" spans="3:45" ht="12.75" hidden="1" customHeight="1">
      <c r="C168" s="232" t="s">
        <v>302</v>
      </c>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row>
    <row r="169" spans="3:45" ht="12.75" hidden="1" customHeight="1">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row>
    <row r="170" spans="3:45" ht="12.75" hidden="1" customHeight="1">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row>
    <row r="171" spans="3:45" ht="12.75" hidden="1" customHeight="1">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row>
    <row r="172" spans="3:45" ht="12.75" hidden="1" customHeight="1"/>
    <row r="173" spans="3:45" ht="12.75" hidden="1" customHeight="1">
      <c r="C173" s="232" t="s">
        <v>303</v>
      </c>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row>
    <row r="174" spans="3:45" ht="12.75" hidden="1" customHeight="1">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row>
    <row r="175" spans="3:45" ht="12.75" hidden="1" customHeight="1">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row>
    <row r="176" spans="3:45" ht="12.75" hidden="1" customHeight="1"/>
    <row r="177" spans="3:45" ht="12.75" hidden="1" customHeight="1">
      <c r="C177" s="232" t="s">
        <v>305</v>
      </c>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row>
    <row r="178" spans="3:45" ht="12.75" hidden="1" customHeight="1">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row>
    <row r="179" spans="3:45" ht="12.75" hidden="1" customHeight="1">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row>
    <row r="180" spans="3:45" ht="12.75" hidden="1" customHeight="1">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row>
    <row r="181" spans="3:45" ht="12.75" hidden="1" customHeight="1">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c r="AH181" s="86"/>
      <c r="AI181" s="86"/>
      <c r="AJ181" s="86"/>
      <c r="AK181" s="86"/>
      <c r="AL181" s="86"/>
      <c r="AM181" s="86"/>
      <c r="AN181" s="86"/>
      <c r="AO181" s="86"/>
      <c r="AP181" s="86"/>
      <c r="AQ181" s="86"/>
      <c r="AR181" s="86"/>
      <c r="AS181" s="86"/>
    </row>
    <row r="182" spans="3:45" ht="12.75" hidden="1" customHeight="1">
      <c r="C182" s="6"/>
      <c r="D182" s="6"/>
      <c r="E182" s="6"/>
      <c r="F182" s="6"/>
      <c r="G182" s="6"/>
      <c r="H182" s="6"/>
      <c r="I182" s="6"/>
      <c r="J182" s="6"/>
      <c r="K182" s="6"/>
      <c r="L182" s="6"/>
      <c r="M182" s="6"/>
      <c r="N182" s="6"/>
      <c r="O182" s="6"/>
      <c r="P182" s="138" t="s">
        <v>309</v>
      </c>
      <c r="Q182" s="138"/>
      <c r="R182" s="138"/>
      <c r="S182" s="138"/>
      <c r="T182" s="138"/>
      <c r="U182" s="138"/>
      <c r="V182" s="138"/>
      <c r="W182" s="138"/>
      <c r="X182" s="138" t="s">
        <v>310</v>
      </c>
      <c r="Y182" s="138"/>
      <c r="Z182" s="138"/>
      <c r="AA182" s="138"/>
      <c r="AB182" s="138"/>
      <c r="AC182" s="138"/>
      <c r="AD182" s="138"/>
      <c r="AE182" s="138"/>
      <c r="AF182" s="138" t="s">
        <v>1149</v>
      </c>
      <c r="AG182" s="138"/>
      <c r="AH182" s="138"/>
      <c r="AI182" s="138"/>
      <c r="AJ182" s="138"/>
      <c r="AK182" s="138"/>
      <c r="AL182" s="138"/>
      <c r="AM182" s="138"/>
    </row>
    <row r="183" spans="3:45" ht="12.75" hidden="1" customHeight="1">
      <c r="C183" s="95"/>
      <c r="D183" s="95"/>
      <c r="E183" s="95"/>
      <c r="F183" s="95"/>
      <c r="G183" s="95"/>
      <c r="H183" s="95"/>
      <c r="I183" s="95"/>
      <c r="J183" s="95"/>
      <c r="K183" s="95"/>
      <c r="L183" s="95"/>
      <c r="M183" s="95"/>
      <c r="N183" s="95"/>
      <c r="O183" s="95"/>
      <c r="P183" s="141"/>
      <c r="Q183" s="141"/>
      <c r="R183" s="141"/>
      <c r="S183" s="141"/>
      <c r="T183" s="141"/>
      <c r="U183" s="141"/>
      <c r="V183" s="141"/>
      <c r="W183" s="141"/>
      <c r="X183" s="141"/>
      <c r="Y183" s="141"/>
      <c r="Z183" s="141"/>
      <c r="AA183" s="141"/>
      <c r="AB183" s="141"/>
      <c r="AC183" s="141"/>
      <c r="AD183" s="141"/>
      <c r="AE183" s="141"/>
      <c r="AF183" s="141"/>
      <c r="AG183" s="141"/>
      <c r="AH183" s="141"/>
      <c r="AI183" s="141"/>
      <c r="AJ183" s="141"/>
      <c r="AK183" s="141"/>
      <c r="AL183" s="141"/>
      <c r="AM183" s="141"/>
    </row>
    <row r="184" spans="3:45" ht="12.75" hidden="1" customHeight="1">
      <c r="C184" s="164" t="s">
        <v>306</v>
      </c>
      <c r="D184" s="164"/>
      <c r="E184" s="164"/>
      <c r="F184" s="164"/>
      <c r="G184" s="164"/>
      <c r="H184" s="164"/>
      <c r="I184" s="164"/>
      <c r="J184" s="164"/>
      <c r="K184" s="164"/>
      <c r="L184" s="164"/>
      <c r="M184" s="164"/>
      <c r="N184" s="164"/>
      <c r="O184" s="164"/>
      <c r="P184" s="479">
        <v>5</v>
      </c>
      <c r="Q184" s="479"/>
      <c r="R184" s="479"/>
      <c r="S184" s="479"/>
      <c r="T184" s="479"/>
      <c r="U184" s="479"/>
      <c r="V184" s="479"/>
      <c r="W184" s="479"/>
      <c r="X184" s="479" t="s">
        <v>312</v>
      </c>
      <c r="Y184" s="479"/>
      <c r="Z184" s="479"/>
      <c r="AA184" s="479"/>
      <c r="AB184" s="479"/>
      <c r="AC184" s="479"/>
      <c r="AD184" s="479"/>
      <c r="AE184" s="479"/>
      <c r="AF184" s="479">
        <v>20</v>
      </c>
      <c r="AG184" s="479"/>
      <c r="AH184" s="479"/>
      <c r="AI184" s="479"/>
      <c r="AJ184" s="479"/>
      <c r="AK184" s="479"/>
      <c r="AL184" s="479"/>
      <c r="AM184" s="479"/>
    </row>
    <row r="185" spans="3:45" ht="12.75" hidden="1" customHeight="1">
      <c r="C185" s="164" t="s">
        <v>75</v>
      </c>
      <c r="D185" s="164"/>
      <c r="E185" s="164"/>
      <c r="F185" s="164"/>
      <c r="G185" s="164"/>
      <c r="H185" s="164"/>
      <c r="I185" s="164"/>
      <c r="J185" s="164"/>
      <c r="K185" s="164"/>
      <c r="L185" s="164"/>
      <c r="M185" s="164"/>
      <c r="N185" s="164"/>
      <c r="O185" s="164"/>
      <c r="P185" s="479">
        <v>4</v>
      </c>
      <c r="Q185" s="479"/>
      <c r="R185" s="479"/>
      <c r="S185" s="479"/>
      <c r="T185" s="479"/>
      <c r="U185" s="479"/>
      <c r="V185" s="479"/>
      <c r="W185" s="479"/>
      <c r="X185" s="479" t="s">
        <v>312</v>
      </c>
      <c r="Y185" s="479"/>
      <c r="Z185" s="479"/>
      <c r="AA185" s="479"/>
      <c r="AB185" s="479"/>
      <c r="AC185" s="479"/>
      <c r="AD185" s="479"/>
      <c r="AE185" s="479"/>
      <c r="AF185" s="479">
        <v>25</v>
      </c>
      <c r="AG185" s="479"/>
      <c r="AH185" s="479"/>
      <c r="AI185" s="479"/>
      <c r="AJ185" s="479"/>
      <c r="AK185" s="479"/>
      <c r="AL185" s="479"/>
      <c r="AM185" s="479"/>
    </row>
    <row r="186" spans="3:45" ht="12.75" hidden="1" customHeight="1">
      <c r="C186" s="164" t="s">
        <v>307</v>
      </c>
      <c r="D186" s="164"/>
      <c r="E186" s="164"/>
      <c r="F186" s="164"/>
      <c r="G186" s="164"/>
      <c r="H186" s="164"/>
      <c r="I186" s="164"/>
      <c r="J186" s="164"/>
      <c r="K186" s="164"/>
      <c r="L186" s="164"/>
      <c r="M186" s="164"/>
      <c r="N186" s="164"/>
      <c r="O186" s="164"/>
      <c r="P186" s="479">
        <v>8</v>
      </c>
      <c r="Q186" s="479"/>
      <c r="R186" s="479"/>
      <c r="S186" s="479"/>
      <c r="T186" s="479"/>
      <c r="U186" s="479"/>
      <c r="V186" s="479"/>
      <c r="W186" s="479"/>
      <c r="X186" s="479" t="s">
        <v>312</v>
      </c>
      <c r="Y186" s="479"/>
      <c r="Z186" s="479"/>
      <c r="AA186" s="479"/>
      <c r="AB186" s="479"/>
      <c r="AC186" s="479"/>
      <c r="AD186" s="479"/>
      <c r="AE186" s="479"/>
      <c r="AF186" s="479">
        <v>12.5</v>
      </c>
      <c r="AG186" s="479"/>
      <c r="AH186" s="479"/>
      <c r="AI186" s="479"/>
      <c r="AJ186" s="479"/>
      <c r="AK186" s="479"/>
      <c r="AL186" s="479"/>
      <c r="AM186" s="479"/>
    </row>
    <row r="187" spans="3:45" ht="12.75" hidden="1" customHeight="1">
      <c r="C187" s="164" t="s">
        <v>308</v>
      </c>
      <c r="D187" s="164"/>
      <c r="E187" s="164"/>
      <c r="F187" s="164"/>
      <c r="G187" s="164"/>
      <c r="H187" s="164"/>
      <c r="I187" s="164"/>
      <c r="J187" s="164"/>
      <c r="K187" s="164"/>
      <c r="L187" s="164"/>
      <c r="M187" s="164"/>
      <c r="N187" s="164"/>
      <c r="O187" s="164"/>
      <c r="P187" s="479" t="s">
        <v>311</v>
      </c>
      <c r="Q187" s="479"/>
      <c r="R187" s="479"/>
      <c r="S187" s="479"/>
      <c r="T187" s="479"/>
      <c r="U187" s="479"/>
      <c r="V187" s="479"/>
      <c r="W187" s="479"/>
      <c r="X187" s="479" t="s">
        <v>313</v>
      </c>
      <c r="Y187" s="479"/>
      <c r="Z187" s="479"/>
      <c r="AA187" s="479"/>
      <c r="AB187" s="479"/>
      <c r="AC187" s="479"/>
      <c r="AD187" s="479"/>
      <c r="AE187" s="479"/>
      <c r="AF187" s="479">
        <v>100</v>
      </c>
      <c r="AG187" s="479"/>
      <c r="AH187" s="479"/>
      <c r="AI187" s="479"/>
      <c r="AJ187" s="479"/>
      <c r="AK187" s="479"/>
      <c r="AL187" s="479"/>
      <c r="AM187" s="479"/>
    </row>
    <row r="188" spans="3:45" ht="12.75" hidden="1" customHeight="1"/>
    <row r="189" spans="3:45" ht="12.75" hidden="1" customHeight="1">
      <c r="C189" s="232" t="s">
        <v>314</v>
      </c>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row>
    <row r="190" spans="3:45" ht="12.75" hidden="1" customHeight="1">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row>
    <row r="191" spans="3:45" ht="12.75" hidden="1" customHeight="1">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row>
    <row r="192" spans="3:45" ht="12.75" hidden="1" customHeight="1">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row>
    <row r="193" spans="1:45" ht="12.75" hidden="1" customHeight="1"/>
    <row r="194" spans="1:45" ht="12.75" hidden="1" customHeight="1">
      <c r="C194" s="6"/>
      <c r="D194" s="6"/>
      <c r="E194" s="6"/>
      <c r="F194" s="6"/>
      <c r="G194" s="6"/>
      <c r="H194" s="6"/>
      <c r="I194" s="6"/>
      <c r="J194" s="6"/>
      <c r="K194" s="6"/>
      <c r="L194" s="6"/>
      <c r="M194" s="6"/>
      <c r="N194" s="6"/>
      <c r="O194" s="6"/>
      <c r="P194" s="138" t="s">
        <v>309</v>
      </c>
      <c r="Q194" s="138"/>
      <c r="R194" s="138"/>
      <c r="S194" s="138"/>
      <c r="T194" s="138"/>
      <c r="U194" s="138"/>
      <c r="V194" s="138"/>
      <c r="W194" s="138"/>
      <c r="X194" s="138" t="s">
        <v>310</v>
      </c>
      <c r="Y194" s="138"/>
      <c r="Z194" s="138"/>
      <c r="AA194" s="138"/>
      <c r="AB194" s="138"/>
      <c r="AC194" s="138"/>
      <c r="AD194" s="138"/>
      <c r="AE194" s="138"/>
      <c r="AF194" s="138" t="s">
        <v>1149</v>
      </c>
      <c r="AG194" s="138"/>
      <c r="AH194" s="138"/>
      <c r="AI194" s="138"/>
      <c r="AJ194" s="138"/>
      <c r="AK194" s="138"/>
      <c r="AL194" s="138"/>
      <c r="AM194" s="138"/>
    </row>
    <row r="195" spans="1:45" ht="12.75" hidden="1" customHeight="1">
      <c r="C195" s="95"/>
      <c r="D195" s="95"/>
      <c r="E195" s="95"/>
      <c r="F195" s="95"/>
      <c r="G195" s="95"/>
      <c r="H195" s="95"/>
      <c r="I195" s="95"/>
      <c r="J195" s="95"/>
      <c r="K195" s="95"/>
      <c r="L195" s="95"/>
      <c r="M195" s="95"/>
      <c r="N195" s="95"/>
      <c r="O195" s="95"/>
      <c r="P195" s="141"/>
      <c r="Q195" s="141"/>
      <c r="R195" s="141"/>
      <c r="S195" s="141"/>
      <c r="T195" s="141"/>
      <c r="U195" s="141"/>
      <c r="V195" s="141"/>
      <c r="W195" s="141"/>
      <c r="X195" s="141"/>
      <c r="Y195" s="141"/>
      <c r="Z195" s="141"/>
      <c r="AA195" s="141"/>
      <c r="AB195" s="141"/>
      <c r="AC195" s="141"/>
      <c r="AD195" s="141"/>
      <c r="AE195" s="141"/>
      <c r="AF195" s="141"/>
      <c r="AG195" s="141"/>
      <c r="AH195" s="141"/>
      <c r="AI195" s="141"/>
      <c r="AJ195" s="141"/>
      <c r="AK195" s="141"/>
      <c r="AL195" s="141"/>
      <c r="AM195" s="141"/>
    </row>
    <row r="196" spans="1:45" ht="12.75" hidden="1" customHeight="1">
      <c r="C196" s="164" t="s">
        <v>93</v>
      </c>
      <c r="D196" s="164"/>
      <c r="E196" s="164"/>
      <c r="F196" s="164"/>
      <c r="G196" s="164"/>
      <c r="H196" s="164"/>
      <c r="I196" s="164"/>
      <c r="J196" s="164"/>
      <c r="K196" s="164"/>
      <c r="L196" s="164"/>
      <c r="M196" s="164"/>
      <c r="N196" s="164"/>
      <c r="O196" s="164"/>
      <c r="P196" s="479">
        <v>20</v>
      </c>
      <c r="Q196" s="479"/>
      <c r="R196" s="479"/>
      <c r="S196" s="479"/>
      <c r="T196" s="479"/>
      <c r="U196" s="479"/>
      <c r="V196" s="479"/>
      <c r="W196" s="479"/>
      <c r="X196" s="479" t="s">
        <v>312</v>
      </c>
      <c r="Y196" s="479"/>
      <c r="Z196" s="479"/>
      <c r="AA196" s="479"/>
      <c r="AB196" s="479"/>
      <c r="AC196" s="479"/>
      <c r="AD196" s="479"/>
      <c r="AE196" s="479"/>
      <c r="AF196" s="479">
        <v>5</v>
      </c>
      <c r="AG196" s="479"/>
      <c r="AH196" s="479"/>
      <c r="AI196" s="479"/>
      <c r="AJ196" s="479"/>
      <c r="AK196" s="479"/>
      <c r="AL196" s="479"/>
      <c r="AM196" s="479"/>
    </row>
    <row r="197" spans="1:45" ht="12.75" hidden="1" customHeight="1">
      <c r="C197" s="164" t="s">
        <v>315</v>
      </c>
      <c r="D197" s="164"/>
      <c r="E197" s="164"/>
      <c r="F197" s="164"/>
      <c r="G197" s="164"/>
      <c r="H197" s="164"/>
      <c r="I197" s="164"/>
      <c r="J197" s="164"/>
      <c r="K197" s="164"/>
      <c r="L197" s="164"/>
      <c r="M197" s="164"/>
      <c r="N197" s="164"/>
      <c r="O197" s="164"/>
      <c r="P197" s="479" t="s">
        <v>1088</v>
      </c>
      <c r="Q197" s="479"/>
      <c r="R197" s="479"/>
      <c r="S197" s="479"/>
      <c r="T197" s="479"/>
      <c r="U197" s="479"/>
      <c r="V197" s="479"/>
      <c r="W197" s="479"/>
      <c r="X197" s="479" t="s">
        <v>312</v>
      </c>
      <c r="Y197" s="479"/>
      <c r="Z197" s="479"/>
      <c r="AA197" s="479"/>
      <c r="AB197" s="479"/>
      <c r="AC197" s="479"/>
      <c r="AD197" s="479"/>
      <c r="AE197" s="479"/>
      <c r="AF197" s="479" t="s">
        <v>1106</v>
      </c>
      <c r="AG197" s="479"/>
      <c r="AH197" s="479"/>
      <c r="AI197" s="479"/>
      <c r="AJ197" s="479"/>
      <c r="AK197" s="479"/>
      <c r="AL197" s="479"/>
      <c r="AM197" s="479"/>
    </row>
    <row r="198" spans="1:45" ht="12.75" hidden="1" customHeight="1">
      <c r="C198" s="164" t="s">
        <v>316</v>
      </c>
      <c r="D198" s="164"/>
      <c r="E198" s="164"/>
      <c r="F198" s="164"/>
      <c r="G198" s="164"/>
      <c r="H198" s="164"/>
      <c r="I198" s="164"/>
      <c r="J198" s="164"/>
      <c r="K198" s="164"/>
      <c r="L198" s="164"/>
      <c r="M198" s="164"/>
      <c r="N198" s="164"/>
      <c r="O198" s="164"/>
      <c r="P198" s="479" t="s">
        <v>1105</v>
      </c>
      <c r="Q198" s="479"/>
      <c r="R198" s="479"/>
      <c r="S198" s="479"/>
      <c r="T198" s="479"/>
      <c r="U198" s="479"/>
      <c r="V198" s="479"/>
      <c r="W198" s="479"/>
      <c r="X198" s="479" t="s">
        <v>312</v>
      </c>
      <c r="Y198" s="479"/>
      <c r="Z198" s="479"/>
      <c r="AA198" s="479"/>
      <c r="AB198" s="479"/>
      <c r="AC198" s="479"/>
      <c r="AD198" s="479"/>
      <c r="AE198" s="479"/>
      <c r="AF198" s="479" t="s">
        <v>1150</v>
      </c>
      <c r="AG198" s="479"/>
      <c r="AH198" s="479"/>
      <c r="AI198" s="479"/>
      <c r="AJ198" s="479"/>
      <c r="AK198" s="479"/>
      <c r="AL198" s="479"/>
      <c r="AM198" s="479"/>
    </row>
    <row r="199" spans="1:45" ht="12.75" hidden="1" customHeight="1">
      <c r="C199" s="164" t="s">
        <v>317</v>
      </c>
      <c r="D199" s="164"/>
      <c r="E199" s="164"/>
      <c r="F199" s="164"/>
      <c r="G199" s="164"/>
      <c r="H199" s="164"/>
      <c r="I199" s="164"/>
      <c r="J199" s="164"/>
      <c r="K199" s="164"/>
      <c r="L199" s="164"/>
      <c r="M199" s="164"/>
      <c r="N199" s="164"/>
      <c r="O199" s="164"/>
      <c r="P199" s="479" t="s">
        <v>311</v>
      </c>
      <c r="Q199" s="479"/>
      <c r="R199" s="479"/>
      <c r="S199" s="479"/>
      <c r="T199" s="479"/>
      <c r="U199" s="479"/>
      <c r="V199" s="479"/>
      <c r="W199" s="479"/>
      <c r="X199" s="479" t="s">
        <v>313</v>
      </c>
      <c r="Y199" s="479"/>
      <c r="Z199" s="479"/>
      <c r="AA199" s="479"/>
      <c r="AB199" s="479"/>
      <c r="AC199" s="479"/>
      <c r="AD199" s="479"/>
      <c r="AE199" s="479"/>
      <c r="AF199" s="479">
        <v>100</v>
      </c>
      <c r="AG199" s="479"/>
      <c r="AH199" s="479"/>
      <c r="AI199" s="479"/>
      <c r="AJ199" s="479"/>
      <c r="AK199" s="479"/>
      <c r="AL199" s="479"/>
      <c r="AM199" s="479"/>
    </row>
    <row r="200" spans="1:45" ht="12.75" hidden="1" customHeight="1"/>
    <row r="201" spans="1:45" ht="12.75" customHeight="1">
      <c r="C201" s="1" t="s">
        <v>1337</v>
      </c>
    </row>
    <row r="202" spans="1:45" ht="12.75" customHeight="1">
      <c r="A202" s="91" t="s">
        <v>41</v>
      </c>
      <c r="B202" s="92" t="s">
        <v>304</v>
      </c>
      <c r="C202" s="246" t="s">
        <v>318</v>
      </c>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row>
    <row r="203" spans="1:45" ht="12.75" customHeight="1">
      <c r="C203" s="232" t="s">
        <v>1338</v>
      </c>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row>
    <row r="204" spans="1:45" ht="12.75" customHeight="1">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row>
    <row r="206" spans="1:45" ht="12.75" customHeight="1">
      <c r="A206" s="91" t="s">
        <v>42</v>
      </c>
      <c r="B206" s="92" t="s">
        <v>304</v>
      </c>
      <c r="C206" s="246" t="s">
        <v>101</v>
      </c>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row>
    <row r="207" spans="1:45" ht="12.75" customHeight="1">
      <c r="C207" s="232" t="s">
        <v>1339</v>
      </c>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row>
    <row r="208" spans="1:45" ht="12.75" customHeight="1">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row>
    <row r="211" spans="1:45" ht="12.75" customHeight="1">
      <c r="A211" s="91" t="s">
        <v>379</v>
      </c>
      <c r="B211" s="96"/>
      <c r="C211" s="246" t="s">
        <v>319</v>
      </c>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row>
    <row r="212" spans="1:45" ht="12.75" customHeight="1">
      <c r="C212" s="164" t="s">
        <v>1340</v>
      </c>
      <c r="D212" s="164"/>
      <c r="E212" s="164"/>
      <c r="F212" s="164"/>
      <c r="G212" s="164"/>
      <c r="H212" s="164"/>
      <c r="I212" s="164"/>
      <c r="J212" s="164"/>
      <c r="K212" s="164"/>
      <c r="L212" s="164"/>
      <c r="M212" s="164"/>
      <c r="N212" s="164"/>
      <c r="O212" s="164"/>
      <c r="P212" s="164"/>
      <c r="Q212" s="164"/>
      <c r="R212" s="164"/>
      <c r="S212" s="164"/>
      <c r="T212" s="164"/>
      <c r="U212" s="164"/>
      <c r="V212" s="164"/>
      <c r="W212" s="164"/>
      <c r="X212" s="164"/>
      <c r="Y212" s="164"/>
      <c r="Z212" s="164"/>
      <c r="AA212" s="164"/>
      <c r="AB212" s="164"/>
      <c r="AC212" s="164"/>
      <c r="AD212" s="164"/>
      <c r="AE212" s="164"/>
      <c r="AF212" s="164"/>
      <c r="AG212" s="164"/>
      <c r="AH212" s="164"/>
      <c r="AI212" s="164"/>
      <c r="AJ212" s="164"/>
      <c r="AK212" s="164"/>
      <c r="AL212" s="164"/>
      <c r="AM212" s="164"/>
      <c r="AN212" s="164"/>
      <c r="AO212" s="164"/>
      <c r="AP212" s="164"/>
      <c r="AQ212" s="164"/>
      <c r="AR212" s="164"/>
      <c r="AS212" s="164"/>
    </row>
    <row r="214" spans="1:45" ht="12.75" customHeight="1">
      <c r="A214" s="91" t="s">
        <v>381</v>
      </c>
      <c r="B214" s="96"/>
      <c r="C214" s="91" t="s">
        <v>320</v>
      </c>
    </row>
    <row r="215" spans="1:45" ht="12.75" customHeight="1">
      <c r="C215" s="1" t="s">
        <v>1341</v>
      </c>
    </row>
    <row r="216" spans="1:45" ht="12.75" customHeight="1">
      <c r="A216" s="91" t="s">
        <v>383</v>
      </c>
      <c r="B216" s="96"/>
      <c r="C216" s="246" t="s">
        <v>108</v>
      </c>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row>
    <row r="217" spans="1:45" ht="12.75" customHeight="1">
      <c r="C217" s="232" t="s">
        <v>1367</v>
      </c>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row>
    <row r="218" spans="1:45" ht="12.75" customHeight="1">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row>
    <row r="220" spans="1:45" ht="12.75" customHeight="1">
      <c r="A220" s="91" t="s">
        <v>385</v>
      </c>
      <c r="B220" s="96"/>
      <c r="C220" s="246" t="s">
        <v>321</v>
      </c>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row>
    <row r="221" spans="1:45" ht="12.75" customHeight="1">
      <c r="C221" s="164" t="s">
        <v>323</v>
      </c>
      <c r="D221" s="164"/>
      <c r="E221" s="164"/>
      <c r="F221" s="164"/>
      <c r="G221" s="164"/>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row>
    <row r="223" spans="1:45" ht="12.75" customHeight="1">
      <c r="A223" s="91" t="s">
        <v>386</v>
      </c>
      <c r="B223" s="96"/>
      <c r="C223" s="246" t="s">
        <v>325</v>
      </c>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row>
    <row r="224" spans="1:45" ht="12.75" customHeight="1">
      <c r="C224" s="232" t="s">
        <v>1107</v>
      </c>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row>
    <row r="225" spans="1:45" ht="12.75" customHeight="1">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row>
    <row r="227" spans="1:45" ht="12.75" customHeight="1">
      <c r="A227" s="91" t="s">
        <v>545</v>
      </c>
      <c r="B227" s="96"/>
      <c r="C227" s="246" t="s">
        <v>327</v>
      </c>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row>
    <row r="228" spans="1:45" ht="12.75" customHeight="1">
      <c r="C228" s="232" t="s">
        <v>328</v>
      </c>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row>
    <row r="229" spans="1:45" ht="12.75" customHeight="1">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row>
    <row r="231" spans="1:45" ht="12.75" customHeight="1">
      <c r="A231" s="91" t="s">
        <v>1076</v>
      </c>
      <c r="B231" s="96"/>
      <c r="C231" s="246" t="s">
        <v>330</v>
      </c>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row>
    <row r="232" spans="1:45" ht="12.75" customHeight="1">
      <c r="C232" s="232" t="s">
        <v>331</v>
      </c>
      <c r="D232" s="232"/>
      <c r="E232" s="232"/>
      <c r="F232" s="232"/>
      <c r="G232" s="232"/>
      <c r="H232" s="232"/>
      <c r="I232" s="232"/>
      <c r="J232" s="232"/>
      <c r="K232" s="232"/>
      <c r="L232" s="232"/>
      <c r="M232" s="232"/>
      <c r="N232" s="232"/>
      <c r="O232" s="232"/>
      <c r="P232" s="232"/>
      <c r="Q232" s="232"/>
      <c r="R232" s="232"/>
      <c r="S232" s="232"/>
      <c r="T232" s="232"/>
      <c r="U232" s="232"/>
      <c r="V232" s="232"/>
      <c r="W232" s="232"/>
      <c r="X232" s="232"/>
      <c r="Y232" s="232"/>
      <c r="Z232" s="232"/>
      <c r="AA232" s="232"/>
      <c r="AB232" s="232"/>
      <c r="AC232" s="232"/>
      <c r="AD232" s="232"/>
      <c r="AE232" s="232"/>
      <c r="AF232" s="232"/>
      <c r="AG232" s="232"/>
      <c r="AH232" s="232"/>
      <c r="AI232" s="232"/>
      <c r="AJ232" s="232"/>
      <c r="AK232" s="232"/>
      <c r="AL232" s="232"/>
      <c r="AM232" s="232"/>
      <c r="AN232" s="232"/>
      <c r="AO232" s="232"/>
      <c r="AP232" s="232"/>
      <c r="AQ232" s="232"/>
      <c r="AR232" s="232"/>
      <c r="AS232" s="232"/>
    </row>
    <row r="233" spans="1:45" ht="12.75" customHeight="1">
      <c r="C233" s="232"/>
      <c r="D233" s="232"/>
      <c r="E233" s="232"/>
      <c r="F233" s="232"/>
      <c r="G233" s="232"/>
      <c r="H233" s="232"/>
      <c r="I233" s="232"/>
      <c r="J233" s="232"/>
      <c r="K233" s="232"/>
      <c r="L233" s="232"/>
      <c r="M233" s="232"/>
      <c r="N233" s="232"/>
      <c r="O233" s="232"/>
      <c r="P233" s="232"/>
      <c r="Q233" s="232"/>
      <c r="R233" s="232"/>
      <c r="S233" s="232"/>
      <c r="T233" s="232"/>
      <c r="U233" s="232"/>
      <c r="V233" s="232"/>
      <c r="W233" s="232"/>
      <c r="X233" s="232"/>
      <c r="Y233" s="232"/>
      <c r="Z233" s="232"/>
      <c r="AA233" s="232"/>
      <c r="AB233" s="232"/>
      <c r="AC233" s="232"/>
      <c r="AD233" s="232"/>
      <c r="AE233" s="232"/>
      <c r="AF233" s="232"/>
      <c r="AG233" s="232"/>
      <c r="AH233" s="232"/>
      <c r="AI233" s="232"/>
      <c r="AJ233" s="232"/>
      <c r="AK233" s="232"/>
      <c r="AL233" s="232"/>
      <c r="AM233" s="232"/>
      <c r="AN233" s="232"/>
      <c r="AO233" s="232"/>
      <c r="AP233" s="232"/>
      <c r="AQ233" s="232"/>
      <c r="AR233" s="232"/>
      <c r="AS233" s="232"/>
    </row>
    <row r="235" spans="1:45" ht="12.75" customHeight="1">
      <c r="A235" s="91" t="s">
        <v>1077</v>
      </c>
      <c r="B235" s="96"/>
      <c r="C235" s="246" t="s">
        <v>1108</v>
      </c>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row>
    <row r="236" spans="1:45" ht="12.75" customHeight="1">
      <c r="C236" s="232" t="s">
        <v>456</v>
      </c>
      <c r="D236" s="232"/>
      <c r="E236" s="232"/>
      <c r="F236" s="232"/>
      <c r="G236" s="232"/>
      <c r="H236" s="232"/>
      <c r="I236" s="232"/>
      <c r="J236" s="232"/>
      <c r="K236" s="232"/>
      <c r="L236" s="232"/>
      <c r="M236" s="232"/>
      <c r="N236" s="232"/>
      <c r="O236" s="232"/>
      <c r="P236" s="232"/>
      <c r="Q236" s="232"/>
      <c r="R236" s="232"/>
      <c r="S236" s="232"/>
      <c r="T236" s="232"/>
      <c r="U236" s="232"/>
      <c r="V236" s="232"/>
      <c r="W236" s="232"/>
      <c r="X236" s="232"/>
      <c r="Y236" s="232"/>
      <c r="Z236" s="232"/>
      <c r="AA236" s="232"/>
      <c r="AB236" s="232"/>
      <c r="AC236" s="232"/>
      <c r="AD236" s="232"/>
      <c r="AE236" s="232"/>
      <c r="AF236" s="232"/>
      <c r="AG236" s="232"/>
      <c r="AH236" s="232"/>
      <c r="AI236" s="232"/>
      <c r="AJ236" s="232"/>
      <c r="AK236" s="232"/>
      <c r="AL236" s="232"/>
      <c r="AM236" s="232"/>
      <c r="AN236" s="232"/>
      <c r="AO236" s="232"/>
      <c r="AP236" s="232"/>
      <c r="AQ236" s="232"/>
      <c r="AR236" s="232"/>
      <c r="AS236" s="232"/>
    </row>
    <row r="237" spans="1:45" ht="12.75" customHeight="1">
      <c r="C237" s="232"/>
      <c r="D237" s="232"/>
      <c r="E237" s="232"/>
      <c r="F237" s="232"/>
      <c r="G237" s="232"/>
      <c r="H237" s="232"/>
      <c r="I237" s="232"/>
      <c r="J237" s="232"/>
      <c r="K237" s="232"/>
      <c r="L237" s="232"/>
      <c r="M237" s="232"/>
      <c r="N237" s="232"/>
      <c r="O237" s="232"/>
      <c r="P237" s="232"/>
      <c r="Q237" s="232"/>
      <c r="R237" s="232"/>
      <c r="S237" s="232"/>
      <c r="T237" s="232"/>
      <c r="U237" s="232"/>
      <c r="V237" s="232"/>
      <c r="W237" s="232"/>
      <c r="X237" s="232"/>
      <c r="Y237" s="232"/>
      <c r="Z237" s="232"/>
      <c r="AA237" s="232"/>
      <c r="AB237" s="232"/>
      <c r="AC237" s="232"/>
      <c r="AD237" s="232"/>
      <c r="AE237" s="232"/>
      <c r="AF237" s="232"/>
      <c r="AG237" s="232"/>
      <c r="AH237" s="232"/>
      <c r="AI237" s="232"/>
      <c r="AJ237" s="232"/>
      <c r="AK237" s="232"/>
      <c r="AL237" s="232"/>
      <c r="AM237" s="232"/>
      <c r="AN237" s="232"/>
      <c r="AO237" s="232"/>
      <c r="AP237" s="232"/>
      <c r="AQ237" s="232"/>
      <c r="AR237" s="232"/>
      <c r="AS237" s="232"/>
    </row>
    <row r="239" spans="1:45" ht="12.75" hidden="1" customHeight="1">
      <c r="C239" s="164" t="s">
        <v>333</v>
      </c>
      <c r="D239" s="164"/>
      <c r="E239" s="164"/>
      <c r="F239" s="164"/>
      <c r="G239" s="164"/>
      <c r="H239" s="164"/>
      <c r="I239" s="164"/>
      <c r="J239" s="164"/>
      <c r="K239" s="164"/>
      <c r="L239" s="164"/>
      <c r="M239" s="164"/>
      <c r="N239" s="164"/>
      <c r="O239" s="164"/>
      <c r="P239" s="164"/>
      <c r="Q239" s="164"/>
      <c r="R239" s="164"/>
      <c r="S239" s="164"/>
      <c r="T239" s="164"/>
      <c r="U239" s="164"/>
      <c r="V239" s="164"/>
      <c r="W239" s="164"/>
      <c r="X239" s="164"/>
      <c r="Y239" s="164"/>
      <c r="Z239" s="164"/>
      <c r="AA239" s="164"/>
      <c r="AB239" s="164"/>
      <c r="AC239" s="164"/>
      <c r="AD239" s="164"/>
      <c r="AE239" s="164"/>
      <c r="AF239" s="164"/>
      <c r="AG239" s="164"/>
      <c r="AH239" s="164"/>
      <c r="AI239" s="164"/>
      <c r="AJ239" s="164"/>
      <c r="AK239" s="164"/>
      <c r="AL239" s="164"/>
      <c r="AM239" s="164"/>
      <c r="AN239" s="164"/>
      <c r="AO239" s="164"/>
      <c r="AP239" s="164"/>
      <c r="AQ239" s="164"/>
      <c r="AR239" s="164"/>
      <c r="AS239" s="164"/>
    </row>
    <row r="240" spans="1:45" ht="12.75" hidden="1" customHeight="1">
      <c r="C240" s="87" t="s">
        <v>44</v>
      </c>
      <c r="D240" s="446" t="s">
        <v>334</v>
      </c>
      <c r="E240" s="446"/>
      <c r="F240" s="446"/>
      <c r="G240" s="446"/>
      <c r="H240" s="446"/>
      <c r="I240" s="446"/>
      <c r="J240" s="446"/>
      <c r="K240" s="446"/>
      <c r="L240" s="446"/>
      <c r="M240" s="446"/>
      <c r="N240" s="446"/>
      <c r="O240" s="446"/>
      <c r="P240" s="446"/>
      <c r="Q240" s="446"/>
      <c r="R240" s="446"/>
      <c r="S240" s="446"/>
      <c r="T240" s="446"/>
      <c r="U240" s="446"/>
      <c r="V240" s="446"/>
      <c r="W240" s="446"/>
      <c r="X240" s="446"/>
      <c r="Y240" s="446"/>
      <c r="Z240" s="446"/>
      <c r="AA240" s="446"/>
      <c r="AB240" s="446"/>
      <c r="AC240" s="446"/>
      <c r="AD240" s="446"/>
      <c r="AE240" s="446"/>
      <c r="AF240" s="446"/>
      <c r="AG240" s="446"/>
      <c r="AH240" s="446"/>
      <c r="AI240" s="446"/>
      <c r="AJ240" s="446"/>
      <c r="AK240" s="446"/>
      <c r="AL240" s="446"/>
      <c r="AM240" s="446"/>
      <c r="AN240" s="446"/>
      <c r="AO240" s="446"/>
      <c r="AP240" s="446"/>
      <c r="AQ240" s="446"/>
      <c r="AR240" s="446"/>
      <c r="AS240" s="446"/>
    </row>
    <row r="241" spans="3:45" ht="12.75" hidden="1" customHeight="1">
      <c r="C241" s="24" t="s">
        <v>45</v>
      </c>
      <c r="D241" s="164" t="s">
        <v>335</v>
      </c>
      <c r="E241" s="164"/>
      <c r="F241" s="164"/>
      <c r="G241" s="164"/>
      <c r="H241" s="164"/>
      <c r="I241" s="164"/>
      <c r="J241" s="164"/>
      <c r="K241" s="164"/>
      <c r="L241" s="164"/>
      <c r="M241" s="164"/>
      <c r="N241" s="164"/>
      <c r="O241" s="164"/>
      <c r="P241" s="164"/>
      <c r="Q241" s="164"/>
      <c r="R241" s="164"/>
      <c r="S241" s="164"/>
      <c r="T241" s="164"/>
      <c r="U241" s="164"/>
      <c r="V241" s="164"/>
      <c r="W241" s="164"/>
      <c r="X241" s="164"/>
      <c r="Y241" s="164"/>
      <c r="Z241" s="164"/>
      <c r="AA241" s="164"/>
      <c r="AB241" s="164"/>
      <c r="AC241" s="164"/>
      <c r="AD241" s="164"/>
      <c r="AE241" s="164"/>
      <c r="AF241" s="164"/>
      <c r="AG241" s="164"/>
      <c r="AH241" s="164"/>
      <c r="AI241" s="164"/>
      <c r="AJ241" s="164"/>
      <c r="AK241" s="164"/>
      <c r="AL241" s="164"/>
      <c r="AM241" s="164"/>
      <c r="AN241" s="164"/>
      <c r="AO241" s="164"/>
      <c r="AP241" s="164"/>
      <c r="AQ241" s="164"/>
      <c r="AR241" s="164"/>
      <c r="AS241" s="164"/>
    </row>
    <row r="242" spans="3:45" ht="12.75" hidden="1" customHeight="1">
      <c r="C242" s="24" t="s">
        <v>46</v>
      </c>
      <c r="D242" s="164" t="s">
        <v>336</v>
      </c>
      <c r="E242" s="164"/>
      <c r="F242" s="164"/>
      <c r="G242" s="164"/>
      <c r="H242" s="164"/>
      <c r="I242" s="164"/>
      <c r="J242" s="164"/>
      <c r="K242" s="164"/>
      <c r="L242" s="164"/>
      <c r="M242" s="164"/>
      <c r="N242" s="164"/>
      <c r="O242" s="164"/>
      <c r="P242" s="164"/>
      <c r="Q242" s="164"/>
      <c r="R242" s="164"/>
      <c r="S242" s="164"/>
      <c r="T242" s="164"/>
      <c r="U242" s="164"/>
      <c r="V242" s="164"/>
      <c r="W242" s="164"/>
      <c r="X242" s="164"/>
      <c r="Y242" s="164"/>
      <c r="Z242" s="164"/>
      <c r="AA242" s="164"/>
      <c r="AB242" s="164"/>
      <c r="AC242" s="164"/>
      <c r="AD242" s="164"/>
      <c r="AE242" s="164"/>
      <c r="AF242" s="164"/>
      <c r="AG242" s="164"/>
      <c r="AH242" s="164"/>
      <c r="AI242" s="164"/>
      <c r="AJ242" s="164"/>
      <c r="AK242" s="164"/>
      <c r="AL242" s="164"/>
      <c r="AM242" s="164"/>
      <c r="AN242" s="164"/>
      <c r="AO242" s="164"/>
      <c r="AP242" s="164"/>
      <c r="AQ242" s="164"/>
      <c r="AR242" s="164"/>
      <c r="AS242" s="164"/>
    </row>
    <row r="243" spans="3:45" ht="12.75" hidden="1" customHeight="1"/>
    <row r="244" spans="3:45" ht="12.75" hidden="1" customHeight="1">
      <c r="C244" s="164" t="s">
        <v>457</v>
      </c>
      <c r="D244" s="164"/>
      <c r="E244" s="164"/>
      <c r="F244" s="164"/>
      <c r="G244" s="164"/>
      <c r="H244" s="164"/>
      <c r="I244" s="164"/>
      <c r="J244" s="164"/>
      <c r="K244" s="164"/>
      <c r="L244" s="164"/>
      <c r="M244" s="164"/>
      <c r="N244" s="164"/>
      <c r="O244" s="164"/>
      <c r="P244" s="164"/>
      <c r="Q244" s="164"/>
      <c r="R244" s="164"/>
      <c r="S244" s="164"/>
      <c r="T244" s="164"/>
      <c r="U244" s="164"/>
      <c r="V244" s="164"/>
      <c r="W244" s="164"/>
      <c r="X244" s="164"/>
      <c r="Y244" s="164"/>
      <c r="Z244" s="164"/>
      <c r="AA244" s="164"/>
      <c r="AB244" s="164"/>
      <c r="AC244" s="164"/>
      <c r="AD244" s="164"/>
      <c r="AE244" s="164"/>
      <c r="AF244" s="164"/>
      <c r="AG244" s="164"/>
      <c r="AH244" s="164"/>
      <c r="AI244" s="164"/>
      <c r="AJ244" s="164"/>
      <c r="AK244" s="164"/>
      <c r="AL244" s="164"/>
      <c r="AM244" s="164"/>
      <c r="AN244" s="164"/>
      <c r="AO244" s="164"/>
      <c r="AP244" s="164"/>
      <c r="AQ244" s="164"/>
      <c r="AR244" s="164"/>
      <c r="AS244" s="164"/>
    </row>
    <row r="245" spans="3:45" ht="12.75" hidden="1" customHeight="1"/>
    <row r="246" spans="3:45" ht="12.75" hidden="1" customHeight="1">
      <c r="C246" s="162" t="s">
        <v>458</v>
      </c>
      <c r="D246" s="162"/>
      <c r="E246" s="162"/>
      <c r="F246" s="162"/>
      <c r="G246" s="162"/>
      <c r="H246" s="162"/>
      <c r="I246" s="162"/>
      <c r="J246" s="162"/>
      <c r="K246" s="162"/>
      <c r="L246" s="162"/>
      <c r="M246" s="162"/>
      <c r="N246" s="162"/>
      <c r="O246" s="162"/>
      <c r="P246" s="162"/>
      <c r="Q246" s="162"/>
      <c r="R246" s="162"/>
      <c r="S246" s="162"/>
      <c r="T246" s="162"/>
      <c r="U246" s="162"/>
      <c r="V246" s="162"/>
      <c r="W246" s="162"/>
      <c r="X246" s="162"/>
      <c r="Y246" s="162"/>
      <c r="Z246" s="162"/>
      <c r="AA246" s="162"/>
      <c r="AB246" s="162"/>
      <c r="AC246" s="162"/>
      <c r="AD246" s="162"/>
      <c r="AE246" s="162"/>
      <c r="AF246" s="162"/>
      <c r="AG246" s="162"/>
      <c r="AH246" s="162"/>
      <c r="AI246" s="162"/>
      <c r="AJ246" s="162"/>
      <c r="AK246" s="162"/>
      <c r="AL246" s="162"/>
      <c r="AM246" s="162"/>
      <c r="AN246" s="162"/>
      <c r="AO246" s="162"/>
      <c r="AP246" s="162"/>
      <c r="AQ246" s="162"/>
      <c r="AR246" s="162"/>
      <c r="AS246" s="162"/>
    </row>
    <row r="247" spans="3:45" ht="12.75" hidden="1" customHeight="1">
      <c r="C247" s="162"/>
      <c r="D247" s="162"/>
      <c r="E247" s="162"/>
      <c r="F247" s="162"/>
      <c r="G247" s="162"/>
      <c r="H247" s="162"/>
      <c r="I247" s="162"/>
      <c r="J247" s="162"/>
      <c r="K247" s="162"/>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162"/>
      <c r="AK247" s="162"/>
      <c r="AL247" s="162"/>
      <c r="AM247" s="162"/>
      <c r="AN247" s="162"/>
      <c r="AO247" s="162"/>
      <c r="AP247" s="162"/>
      <c r="AQ247" s="162"/>
      <c r="AR247" s="162"/>
      <c r="AS247" s="162"/>
    </row>
    <row r="248" spans="3:45" ht="12.75" hidden="1" customHeight="1">
      <c r="C248" s="162"/>
      <c r="D248" s="162"/>
      <c r="E248" s="162"/>
      <c r="F248" s="162"/>
      <c r="G248" s="162"/>
      <c r="H248" s="162"/>
      <c r="I248" s="162"/>
      <c r="J248" s="162"/>
      <c r="K248" s="162"/>
      <c r="L248" s="162"/>
      <c r="M248" s="162"/>
      <c r="N248" s="162"/>
      <c r="O248" s="162"/>
      <c r="P248" s="162"/>
      <c r="Q248" s="162"/>
      <c r="R248" s="162"/>
      <c r="S248" s="162"/>
      <c r="T248" s="162"/>
      <c r="U248" s="162"/>
      <c r="V248" s="162"/>
      <c r="W248" s="162"/>
      <c r="X248" s="162"/>
      <c r="Y248" s="162"/>
      <c r="Z248" s="162"/>
      <c r="AA248" s="162"/>
      <c r="AB248" s="162"/>
      <c r="AC248" s="162"/>
      <c r="AD248" s="162"/>
      <c r="AE248" s="162"/>
      <c r="AF248" s="162"/>
      <c r="AG248" s="162"/>
      <c r="AH248" s="162"/>
      <c r="AI248" s="162"/>
      <c r="AJ248" s="162"/>
      <c r="AK248" s="162"/>
      <c r="AL248" s="162"/>
      <c r="AM248" s="162"/>
      <c r="AN248" s="162"/>
      <c r="AO248" s="162"/>
      <c r="AP248" s="162"/>
      <c r="AQ248" s="162"/>
      <c r="AR248" s="162"/>
      <c r="AS248" s="162"/>
    </row>
    <row r="249" spans="3:45" ht="12.75" hidden="1" customHeight="1">
      <c r="C249" s="162"/>
      <c r="D249" s="162"/>
      <c r="E249" s="162"/>
      <c r="F249" s="162"/>
      <c r="G249" s="162"/>
      <c r="H249" s="162"/>
      <c r="I249" s="162"/>
      <c r="J249" s="162"/>
      <c r="K249" s="162"/>
      <c r="L249" s="162"/>
      <c r="M249" s="162"/>
      <c r="N249" s="162"/>
      <c r="O249" s="162"/>
      <c r="P249" s="162"/>
      <c r="Q249" s="162"/>
      <c r="R249" s="162"/>
      <c r="S249" s="162"/>
      <c r="T249" s="162"/>
      <c r="U249" s="162"/>
      <c r="V249" s="162"/>
      <c r="W249" s="162"/>
      <c r="X249" s="162"/>
      <c r="Y249" s="162"/>
      <c r="Z249" s="162"/>
      <c r="AA249" s="162"/>
      <c r="AB249" s="162"/>
      <c r="AC249" s="162"/>
      <c r="AD249" s="162"/>
      <c r="AE249" s="162"/>
      <c r="AF249" s="162"/>
      <c r="AG249" s="162"/>
      <c r="AH249" s="162"/>
      <c r="AI249" s="162"/>
      <c r="AJ249" s="162"/>
      <c r="AK249" s="162"/>
      <c r="AL249" s="162"/>
      <c r="AM249" s="162"/>
      <c r="AN249" s="162"/>
      <c r="AO249" s="162"/>
      <c r="AP249" s="162"/>
      <c r="AQ249" s="162"/>
      <c r="AR249" s="162"/>
      <c r="AS249" s="162"/>
    </row>
    <row r="250" spans="3:45" ht="12.75" hidden="1" customHeight="1"/>
    <row r="251" spans="3:45" ht="12.75" hidden="1" customHeight="1">
      <c r="C251" s="162" t="s">
        <v>1089</v>
      </c>
      <c r="D251" s="162"/>
      <c r="E251" s="162"/>
      <c r="F251" s="162"/>
      <c r="G251" s="162"/>
      <c r="H251" s="162"/>
      <c r="I251" s="162"/>
      <c r="J251" s="162"/>
      <c r="K251" s="162"/>
      <c r="L251" s="162"/>
      <c r="M251" s="162"/>
      <c r="N251" s="162"/>
      <c r="O251" s="162"/>
      <c r="P251" s="162"/>
      <c r="Q251" s="162"/>
      <c r="R251" s="162"/>
      <c r="S251" s="162"/>
      <c r="T251" s="162"/>
      <c r="U251" s="162"/>
      <c r="V251" s="162"/>
      <c r="W251" s="162"/>
      <c r="X251" s="162"/>
      <c r="Y251" s="162"/>
      <c r="Z251" s="162"/>
      <c r="AA251" s="162"/>
      <c r="AB251" s="162"/>
      <c r="AC251" s="162"/>
      <c r="AD251" s="162"/>
      <c r="AE251" s="162"/>
      <c r="AF251" s="162"/>
      <c r="AG251" s="162"/>
      <c r="AH251" s="162"/>
      <c r="AI251" s="162"/>
      <c r="AJ251" s="162"/>
      <c r="AK251" s="162"/>
      <c r="AL251" s="162"/>
      <c r="AM251" s="162"/>
      <c r="AN251" s="162"/>
      <c r="AO251" s="162"/>
      <c r="AP251" s="162"/>
      <c r="AQ251" s="162"/>
      <c r="AR251" s="162"/>
      <c r="AS251" s="162"/>
    </row>
    <row r="252" spans="3:45" ht="12.75" hidden="1" customHeight="1">
      <c r="C252" s="162"/>
      <c r="D252" s="162"/>
      <c r="E252" s="162"/>
      <c r="F252" s="162"/>
      <c r="G252" s="162"/>
      <c r="H252" s="162"/>
      <c r="I252" s="162"/>
      <c r="J252" s="162"/>
      <c r="K252" s="162"/>
      <c r="L252" s="162"/>
      <c r="M252" s="162"/>
      <c r="N252" s="162"/>
      <c r="O252" s="162"/>
      <c r="P252" s="162"/>
      <c r="Q252" s="162"/>
      <c r="R252" s="162"/>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row>
    <row r="253" spans="3:45" ht="12.75" hidden="1" customHeight="1"/>
    <row r="254" spans="3:45" ht="12.75" hidden="1" customHeight="1">
      <c r="C254" s="478" t="s">
        <v>459</v>
      </c>
      <c r="D254" s="478"/>
      <c r="E254" s="478"/>
      <c r="F254" s="478"/>
      <c r="G254" s="478"/>
      <c r="H254" s="478"/>
      <c r="I254" s="478"/>
      <c r="J254" s="478"/>
      <c r="K254" s="478"/>
      <c r="L254" s="478"/>
      <c r="M254" s="478"/>
      <c r="N254" s="478"/>
      <c r="O254" s="478"/>
      <c r="P254" s="478"/>
      <c r="Q254" s="478"/>
      <c r="R254" s="478"/>
      <c r="S254" s="478"/>
      <c r="T254" s="478"/>
      <c r="U254" s="478"/>
      <c r="V254" s="478"/>
      <c r="W254" s="478"/>
      <c r="X254" s="478"/>
      <c r="Y254" s="478"/>
      <c r="Z254" s="478"/>
      <c r="AA254" s="478"/>
      <c r="AB254" s="478"/>
      <c r="AC254" s="478"/>
      <c r="AD254" s="478"/>
      <c r="AE254" s="478"/>
      <c r="AF254" s="478"/>
      <c r="AG254" s="478"/>
      <c r="AH254" s="478"/>
      <c r="AI254" s="478"/>
      <c r="AJ254" s="478"/>
      <c r="AK254" s="478"/>
      <c r="AL254" s="478"/>
      <c r="AM254" s="478"/>
      <c r="AN254" s="478"/>
      <c r="AO254" s="478"/>
      <c r="AP254" s="478"/>
      <c r="AQ254" s="478"/>
      <c r="AR254" s="478"/>
      <c r="AS254" s="478"/>
    </row>
    <row r="255" spans="3:45" ht="12.75" hidden="1" customHeight="1">
      <c r="C255" s="478"/>
      <c r="D255" s="478"/>
      <c r="E255" s="478"/>
      <c r="F255" s="478"/>
      <c r="G255" s="478"/>
      <c r="H255" s="478"/>
      <c r="I255" s="478"/>
      <c r="J255" s="478"/>
      <c r="K255" s="478"/>
      <c r="L255" s="478"/>
      <c r="M255" s="478"/>
      <c r="N255" s="478"/>
      <c r="O255" s="478"/>
      <c r="P255" s="478"/>
      <c r="Q255" s="478"/>
      <c r="R255" s="478"/>
      <c r="S255" s="478"/>
      <c r="T255" s="478"/>
      <c r="U255" s="478"/>
      <c r="V255" s="478"/>
      <c r="W255" s="478"/>
      <c r="X255" s="478"/>
      <c r="Y255" s="478"/>
      <c r="Z255" s="478"/>
      <c r="AA255" s="478"/>
      <c r="AB255" s="478"/>
      <c r="AC255" s="478"/>
      <c r="AD255" s="478"/>
      <c r="AE255" s="478"/>
      <c r="AF255" s="478"/>
      <c r="AG255" s="478"/>
      <c r="AH255" s="478"/>
      <c r="AI255" s="478"/>
      <c r="AJ255" s="478"/>
      <c r="AK255" s="478"/>
      <c r="AL255" s="478"/>
      <c r="AM255" s="478"/>
      <c r="AN255" s="478"/>
      <c r="AO255" s="478"/>
      <c r="AP255" s="478"/>
      <c r="AQ255" s="478"/>
      <c r="AR255" s="478"/>
      <c r="AS255" s="478"/>
    </row>
    <row r="257" spans="1:45" ht="12.75" customHeight="1">
      <c r="A257" s="91" t="s">
        <v>1078</v>
      </c>
      <c r="B257" s="96"/>
      <c r="C257" s="246" t="s">
        <v>337</v>
      </c>
      <c r="D257" s="246"/>
      <c r="E257" s="246"/>
      <c r="F257" s="246"/>
      <c r="G257" s="246"/>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row>
    <row r="258" spans="1:45" ht="12.75" customHeight="1">
      <c r="C258" s="232" t="s">
        <v>338</v>
      </c>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row>
    <row r="259" spans="1:45" ht="12.75" customHeight="1">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row>
    <row r="261" spans="1:45" ht="12.75" customHeight="1">
      <c r="A261" s="91" t="s">
        <v>1079</v>
      </c>
      <c r="B261" s="96"/>
      <c r="C261" s="246" t="s">
        <v>122</v>
      </c>
      <c r="D261" s="246"/>
      <c r="E261" s="246"/>
      <c r="F261" s="246"/>
      <c r="G261" s="246"/>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row>
    <row r="262" spans="1:45" ht="12.75" customHeight="1">
      <c r="C262" s="232" t="s">
        <v>339</v>
      </c>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row>
    <row r="263" spans="1:45" ht="12.75" customHeight="1">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row>
    <row r="265" spans="1:45" ht="12.75" customHeight="1">
      <c r="C265" s="232" t="s">
        <v>340</v>
      </c>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row>
    <row r="266" spans="1:45" ht="12.75" customHeight="1">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row>
    <row r="268" spans="1:45" ht="12.75" customHeight="1">
      <c r="C268" s="164" t="s">
        <v>1109</v>
      </c>
      <c r="D268" s="164"/>
      <c r="E268" s="164"/>
      <c r="F268" s="164"/>
      <c r="G268" s="164"/>
      <c r="H268" s="164"/>
      <c r="I268" s="164"/>
      <c r="J268" s="164"/>
      <c r="K268" s="164"/>
      <c r="L268" s="164"/>
      <c r="M268" s="164"/>
      <c r="N268" s="164"/>
      <c r="O268" s="164"/>
      <c r="P268" s="164"/>
      <c r="Q268" s="164"/>
      <c r="R268" s="164"/>
      <c r="S268" s="164"/>
      <c r="T268" s="164"/>
      <c r="U268" s="164"/>
      <c r="V268" s="164"/>
      <c r="W268" s="164"/>
      <c r="X268" s="164"/>
      <c r="Y268" s="164"/>
      <c r="Z268" s="164"/>
      <c r="AA268" s="164"/>
      <c r="AB268" s="164"/>
      <c r="AC268" s="164"/>
      <c r="AD268" s="164"/>
      <c r="AE268" s="164"/>
      <c r="AF268" s="164"/>
      <c r="AG268" s="164"/>
      <c r="AH268" s="164"/>
      <c r="AI268" s="164"/>
      <c r="AJ268" s="164"/>
      <c r="AK268" s="164"/>
      <c r="AL268" s="164"/>
      <c r="AM268" s="164"/>
      <c r="AN268" s="164"/>
      <c r="AO268" s="164"/>
      <c r="AP268" s="164"/>
      <c r="AQ268" s="164"/>
      <c r="AR268" s="164"/>
      <c r="AS268" s="164"/>
    </row>
    <row r="270" spans="1:45" ht="12.75" customHeight="1">
      <c r="A270" s="91" t="s">
        <v>1080</v>
      </c>
      <c r="B270" s="96"/>
      <c r="C270" s="246" t="s">
        <v>341</v>
      </c>
      <c r="D270" s="246"/>
      <c r="E270" s="246"/>
      <c r="F270" s="246"/>
      <c r="G270" s="246"/>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row>
    <row r="271" spans="1:45" ht="12.75" customHeight="1">
      <c r="C271" s="232" t="s">
        <v>1110</v>
      </c>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row>
    <row r="272" spans="1:45" ht="12.75" customHeight="1">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row>
    <row r="273" spans="1:45" ht="12.75" customHeight="1">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row>
    <row r="274" spans="1:45" ht="12.75" customHeight="1">
      <c r="C274" s="232" t="s">
        <v>342</v>
      </c>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row>
    <row r="275" spans="1:45" ht="12.75" customHeight="1">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row>
    <row r="276" spans="1:45" ht="12.75" customHeight="1">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row>
    <row r="277" spans="1:45" ht="12.75" customHeight="1">
      <c r="C277" s="232" t="s">
        <v>343</v>
      </c>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row>
    <row r="278" spans="1:45" ht="12.75" customHeight="1">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row>
    <row r="280" spans="1:45" ht="12.75" customHeight="1">
      <c r="A280" s="91" t="s">
        <v>1081</v>
      </c>
      <c r="B280" s="96"/>
      <c r="C280" s="246" t="s">
        <v>344</v>
      </c>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row>
    <row r="281" spans="1:45" ht="12.75" customHeight="1">
      <c r="C281" s="164" t="s">
        <v>1111</v>
      </c>
      <c r="D281" s="164"/>
      <c r="E281" s="164"/>
      <c r="F281" s="164"/>
      <c r="G281" s="164"/>
      <c r="H281" s="164"/>
      <c r="I281" s="164"/>
      <c r="J281" s="164"/>
      <c r="K281" s="164"/>
      <c r="L281" s="164"/>
      <c r="M281" s="164"/>
      <c r="N281" s="164"/>
      <c r="O281" s="164"/>
      <c r="P281" s="164"/>
      <c r="Q281" s="164"/>
      <c r="R281" s="164"/>
      <c r="S281" s="164"/>
      <c r="T281" s="164"/>
      <c r="U281" s="164"/>
      <c r="V281" s="164"/>
      <c r="W281" s="164"/>
      <c r="X281" s="164"/>
      <c r="Y281" s="164"/>
      <c r="Z281" s="164"/>
      <c r="AA281" s="164"/>
      <c r="AB281" s="164"/>
      <c r="AC281" s="164"/>
      <c r="AD281" s="164"/>
      <c r="AE281" s="164"/>
      <c r="AF281" s="164"/>
      <c r="AG281" s="164"/>
      <c r="AH281" s="164"/>
      <c r="AI281" s="164"/>
      <c r="AJ281" s="164"/>
      <c r="AK281" s="164"/>
      <c r="AL281" s="164"/>
      <c r="AM281" s="164"/>
      <c r="AN281" s="164"/>
      <c r="AO281" s="164"/>
      <c r="AP281" s="164"/>
      <c r="AQ281" s="164"/>
      <c r="AR281" s="164"/>
      <c r="AS281" s="164"/>
    </row>
    <row r="283" spans="1:45" ht="12.75" customHeight="1">
      <c r="C283" s="232" t="s">
        <v>1151</v>
      </c>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row>
    <row r="284" spans="1:45" ht="12.75" customHeight="1">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row>
    <row r="285" spans="1:45" ht="12.75" customHeight="1">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row>
    <row r="287" spans="1:45" ht="12.75" customHeight="1">
      <c r="C287" s="232" t="s">
        <v>1112</v>
      </c>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row>
    <row r="288" spans="1:45" ht="12.75" customHeight="1">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row>
    <row r="290" spans="1:45" ht="12.75" customHeight="1">
      <c r="C290" s="232" t="s">
        <v>1113</v>
      </c>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row>
    <row r="291" spans="1:45" ht="12.75" customHeight="1">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row>
    <row r="292" spans="1:45" ht="12.75" customHeight="1">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row>
    <row r="293" spans="1:45" ht="12.75" customHeight="1">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row>
    <row r="295" spans="1:45" ht="12.75" customHeight="1">
      <c r="A295" s="91" t="s">
        <v>1082</v>
      </c>
      <c r="B295" s="96"/>
      <c r="C295" s="91" t="s">
        <v>345</v>
      </c>
    </row>
    <row r="296" spans="1:45" ht="12.75" customHeight="1">
      <c r="C296" s="164" t="s">
        <v>346</v>
      </c>
      <c r="D296" s="164"/>
      <c r="E296" s="164"/>
      <c r="F296" s="164"/>
      <c r="G296" s="164"/>
      <c r="H296" s="164"/>
      <c r="I296" s="164"/>
      <c r="J296" s="164"/>
      <c r="K296" s="164"/>
      <c r="L296" s="164"/>
      <c r="M296" s="164"/>
      <c r="N296" s="164"/>
      <c r="O296" s="164"/>
      <c r="P296" s="164"/>
      <c r="Q296" s="164"/>
      <c r="R296" s="164"/>
      <c r="S296" s="164"/>
      <c r="T296" s="164"/>
      <c r="U296" s="164"/>
      <c r="V296" s="164"/>
      <c r="W296" s="164"/>
      <c r="X296" s="164"/>
      <c r="Y296" s="164"/>
      <c r="Z296" s="164"/>
      <c r="AA296" s="164"/>
      <c r="AB296" s="164"/>
      <c r="AC296" s="164"/>
      <c r="AD296" s="164"/>
      <c r="AE296" s="164"/>
      <c r="AF296" s="164"/>
      <c r="AG296" s="164"/>
      <c r="AH296" s="164"/>
      <c r="AI296" s="164"/>
      <c r="AJ296" s="164"/>
      <c r="AK296" s="164"/>
      <c r="AL296" s="164"/>
      <c r="AM296" s="164"/>
      <c r="AN296" s="164"/>
      <c r="AO296" s="164"/>
      <c r="AP296" s="164"/>
      <c r="AQ296" s="164"/>
      <c r="AR296" s="164"/>
      <c r="AS296" s="164"/>
    </row>
    <row r="298" spans="1:45" ht="12.75" customHeight="1">
      <c r="C298" s="164" t="s">
        <v>347</v>
      </c>
      <c r="D298" s="164"/>
      <c r="E298" s="164"/>
      <c r="F298" s="164"/>
      <c r="G298" s="164"/>
      <c r="H298" s="164"/>
      <c r="I298" s="164"/>
      <c r="J298" s="164"/>
      <c r="K298" s="164"/>
      <c r="L298" s="164"/>
      <c r="M298" s="164"/>
      <c r="N298" s="164"/>
      <c r="O298" s="164"/>
      <c r="P298" s="164"/>
      <c r="Q298" s="164"/>
      <c r="R298" s="164"/>
      <c r="S298" s="164"/>
      <c r="T298" s="164"/>
      <c r="U298" s="164"/>
      <c r="V298" s="164"/>
      <c r="W298" s="164"/>
      <c r="X298" s="164"/>
      <c r="Y298" s="164"/>
      <c r="Z298" s="164"/>
      <c r="AA298" s="164"/>
      <c r="AB298" s="164"/>
      <c r="AC298" s="164"/>
      <c r="AD298" s="164"/>
      <c r="AE298" s="164"/>
      <c r="AF298" s="164"/>
      <c r="AG298" s="164"/>
      <c r="AH298" s="164"/>
      <c r="AI298" s="164"/>
      <c r="AJ298" s="164"/>
      <c r="AK298" s="164"/>
      <c r="AL298" s="164"/>
      <c r="AM298" s="164"/>
      <c r="AN298" s="164"/>
      <c r="AO298" s="164"/>
      <c r="AP298" s="164"/>
      <c r="AQ298" s="164"/>
      <c r="AR298" s="164"/>
      <c r="AS298" s="164"/>
    </row>
    <row r="300" spans="1:45" ht="12.75" customHeight="1">
      <c r="C300" s="232" t="s">
        <v>348</v>
      </c>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row>
    <row r="301" spans="1:45" ht="12.75" customHeight="1">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row>
    <row r="302" spans="1:45" ht="12.75" customHeight="1">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row>
    <row r="303" spans="1:45" ht="12.75" customHeight="1">
      <c r="C303" s="232" t="s">
        <v>349</v>
      </c>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row>
    <row r="304" spans="1:45" ht="12.75" customHeight="1">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row>
    <row r="306" spans="1:45" ht="12.75" customHeight="1">
      <c r="A306" s="91" t="s">
        <v>1083</v>
      </c>
      <c r="B306"/>
      <c r="C306" s="477" t="s">
        <v>350</v>
      </c>
      <c r="D306" s="477"/>
      <c r="E306" s="477"/>
      <c r="F306" s="477"/>
      <c r="G306" s="477"/>
      <c r="H306" s="477"/>
      <c r="I306" s="477"/>
      <c r="J306" s="477"/>
      <c r="K306" s="477"/>
      <c r="L306" s="477"/>
      <c r="M306" s="477"/>
      <c r="N306" s="477"/>
      <c r="O306" s="477"/>
      <c r="P306" s="477"/>
      <c r="Q306" s="477"/>
      <c r="R306" s="477"/>
      <c r="S306" s="477"/>
      <c r="T306" s="477"/>
      <c r="U306" s="477"/>
      <c r="V306" s="477"/>
      <c r="W306" s="477"/>
      <c r="X306" s="477"/>
      <c r="Y306" s="477"/>
      <c r="Z306" s="477"/>
      <c r="AA306" s="477"/>
      <c r="AB306" s="477"/>
      <c r="AC306" s="477"/>
      <c r="AD306" s="477"/>
      <c r="AE306" s="477"/>
      <c r="AF306" s="477"/>
      <c r="AG306" s="477"/>
      <c r="AH306" s="477"/>
      <c r="AI306" s="477"/>
      <c r="AJ306" s="477"/>
      <c r="AK306" s="477"/>
      <c r="AL306" s="477"/>
      <c r="AM306" s="477"/>
      <c r="AN306" s="477"/>
      <c r="AO306" s="477"/>
      <c r="AP306" s="477"/>
      <c r="AQ306" s="477"/>
      <c r="AR306" s="477"/>
      <c r="AS306" s="477"/>
    </row>
    <row r="307" spans="1:45" ht="12.75" customHeight="1">
      <c r="C307" s="232" t="s">
        <v>351</v>
      </c>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row>
    <row r="308" spans="1:45" ht="12.75" customHeight="1">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row>
    <row r="311" spans="1:45" ht="12.75" customHeight="1">
      <c r="A311" s="91" t="s">
        <v>1084</v>
      </c>
      <c r="B311" s="96"/>
      <c r="C311" s="246" t="s">
        <v>352</v>
      </c>
      <c r="D311" s="246"/>
      <c r="E311" s="246"/>
      <c r="F311" s="246"/>
      <c r="G311" s="246"/>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row>
    <row r="312" spans="1:45" ht="12.75" customHeight="1">
      <c r="C312" s="232" t="s">
        <v>353</v>
      </c>
      <c r="D312" s="232"/>
      <c r="E312" s="232"/>
      <c r="F312" s="232"/>
      <c r="G312" s="232"/>
      <c r="H312" s="232"/>
      <c r="I312" s="232"/>
      <c r="J312" s="232"/>
      <c r="K312" s="232"/>
      <c r="L312" s="232"/>
      <c r="M312" s="232"/>
      <c r="N312" s="232"/>
      <c r="O312" s="232"/>
      <c r="P312" s="232"/>
      <c r="Q312" s="232"/>
      <c r="R312" s="232"/>
      <c r="S312" s="232"/>
      <c r="T312" s="232"/>
      <c r="U312" s="232"/>
      <c r="V312" s="232"/>
      <c r="W312" s="232"/>
      <c r="X312" s="232"/>
      <c r="Y312" s="232"/>
      <c r="Z312" s="232"/>
      <c r="AA312" s="232"/>
      <c r="AB312" s="232"/>
      <c r="AC312" s="232"/>
      <c r="AD312" s="232"/>
      <c r="AE312" s="232"/>
      <c r="AF312" s="232"/>
      <c r="AG312" s="232"/>
      <c r="AH312" s="232"/>
      <c r="AI312" s="232"/>
      <c r="AJ312" s="232"/>
      <c r="AK312" s="232"/>
      <c r="AL312" s="232"/>
      <c r="AM312" s="232"/>
      <c r="AN312" s="232"/>
      <c r="AO312" s="232"/>
      <c r="AP312" s="232"/>
      <c r="AQ312" s="232"/>
      <c r="AR312" s="232"/>
      <c r="AS312" s="232"/>
    </row>
    <row r="313" spans="1:45" ht="12.75" customHeight="1">
      <c r="C313" s="232"/>
      <c r="D313" s="232"/>
      <c r="E313" s="232"/>
      <c r="F313" s="232"/>
      <c r="G313" s="232"/>
      <c r="H313" s="232"/>
      <c r="I313" s="232"/>
      <c r="J313" s="232"/>
      <c r="K313" s="232"/>
      <c r="L313" s="232"/>
      <c r="M313" s="232"/>
      <c r="N313" s="232"/>
      <c r="O313" s="232"/>
      <c r="P313" s="232"/>
      <c r="Q313" s="232"/>
      <c r="R313" s="232"/>
      <c r="S313" s="232"/>
      <c r="T313" s="232"/>
      <c r="U313" s="232"/>
      <c r="V313" s="232"/>
      <c r="W313" s="232"/>
      <c r="X313" s="232"/>
      <c r="Y313" s="232"/>
      <c r="Z313" s="232"/>
      <c r="AA313" s="232"/>
      <c r="AB313" s="232"/>
      <c r="AC313" s="232"/>
      <c r="AD313" s="232"/>
      <c r="AE313" s="232"/>
      <c r="AF313" s="232"/>
      <c r="AG313" s="232"/>
      <c r="AH313" s="232"/>
      <c r="AI313" s="232"/>
      <c r="AJ313" s="232"/>
      <c r="AK313" s="232"/>
      <c r="AL313" s="232"/>
      <c r="AM313" s="232"/>
      <c r="AN313" s="232"/>
      <c r="AO313" s="232"/>
      <c r="AP313" s="232"/>
      <c r="AQ313" s="232"/>
      <c r="AR313" s="232"/>
      <c r="AS313" s="232"/>
    </row>
    <row r="315" spans="1:45" ht="12.75" customHeight="1">
      <c r="C315" s="1" t="s">
        <v>1114</v>
      </c>
    </row>
    <row r="317" spans="1:45" ht="12.75" customHeight="1">
      <c r="C317" s="232" t="s">
        <v>1115</v>
      </c>
      <c r="D317" s="232"/>
      <c r="E317" s="232"/>
      <c r="F317" s="232"/>
      <c r="G317" s="232"/>
      <c r="H317" s="232"/>
      <c r="I317" s="232"/>
      <c r="J317" s="232"/>
      <c r="K317" s="232"/>
      <c r="L317" s="232"/>
      <c r="M317" s="232"/>
      <c r="N317" s="232"/>
      <c r="O317" s="232"/>
      <c r="P317" s="232"/>
      <c r="Q317" s="232"/>
      <c r="R317" s="232"/>
      <c r="S317" s="232"/>
      <c r="T317" s="232"/>
      <c r="U317" s="232"/>
      <c r="V317" s="232"/>
      <c r="W317" s="232"/>
      <c r="X317" s="232"/>
      <c r="Y317" s="232"/>
      <c r="Z317" s="232"/>
      <c r="AA317" s="232"/>
      <c r="AB317" s="232"/>
      <c r="AC317" s="232"/>
      <c r="AD317" s="232"/>
      <c r="AE317" s="232"/>
      <c r="AF317" s="232"/>
      <c r="AG317" s="232"/>
      <c r="AH317" s="232"/>
      <c r="AI317" s="232"/>
      <c r="AJ317" s="232"/>
      <c r="AK317" s="232"/>
      <c r="AL317" s="232"/>
      <c r="AM317" s="232"/>
      <c r="AN317" s="232"/>
      <c r="AO317" s="232"/>
      <c r="AP317" s="232"/>
      <c r="AQ317" s="232"/>
      <c r="AR317" s="232"/>
      <c r="AS317" s="232"/>
    </row>
    <row r="318" spans="1:45" ht="12.75" customHeight="1">
      <c r="C318" s="232"/>
      <c r="D318" s="232"/>
      <c r="E318" s="232"/>
      <c r="F318" s="232"/>
      <c r="G318" s="232"/>
      <c r="H318" s="232"/>
      <c r="I318" s="232"/>
      <c r="J318" s="232"/>
      <c r="K318" s="232"/>
      <c r="L318" s="232"/>
      <c r="M318" s="232"/>
      <c r="N318" s="232"/>
      <c r="O318" s="232"/>
      <c r="P318" s="232"/>
      <c r="Q318" s="232"/>
      <c r="R318" s="232"/>
      <c r="S318" s="232"/>
      <c r="T318" s="232"/>
      <c r="U318" s="232"/>
      <c r="V318" s="232"/>
      <c r="W318" s="232"/>
      <c r="X318" s="232"/>
      <c r="Y318" s="232"/>
      <c r="Z318" s="232"/>
      <c r="AA318" s="232"/>
      <c r="AB318" s="232"/>
      <c r="AC318" s="232"/>
      <c r="AD318" s="232"/>
      <c r="AE318" s="232"/>
      <c r="AF318" s="232"/>
      <c r="AG318" s="232"/>
      <c r="AH318" s="232"/>
      <c r="AI318" s="232"/>
      <c r="AJ318" s="232"/>
      <c r="AK318" s="232"/>
      <c r="AL318" s="232"/>
      <c r="AM318" s="232"/>
      <c r="AN318" s="232"/>
      <c r="AO318" s="232"/>
      <c r="AP318" s="232"/>
      <c r="AQ318" s="232"/>
      <c r="AR318" s="232"/>
      <c r="AS318" s="232"/>
    </row>
    <row r="319" spans="1:45" ht="12.75" customHeight="1">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row>
    <row r="320" spans="1:45" ht="12.75" customHeight="1">
      <c r="C320" s="232" t="s">
        <v>354</v>
      </c>
      <c r="D320" s="232"/>
      <c r="E320" s="232"/>
      <c r="F320" s="232"/>
      <c r="G320" s="232"/>
      <c r="H320" s="232"/>
      <c r="I320" s="232"/>
      <c r="J320" s="232"/>
      <c r="K320" s="232"/>
      <c r="L320" s="232"/>
      <c r="M320" s="232"/>
      <c r="N320" s="232"/>
      <c r="O320" s="232"/>
      <c r="P320" s="232"/>
      <c r="Q320" s="232"/>
      <c r="R320" s="232"/>
      <c r="S320" s="232"/>
      <c r="T320" s="232"/>
      <c r="U320" s="232"/>
      <c r="V320" s="232"/>
      <c r="W320" s="232"/>
      <c r="X320" s="232"/>
      <c r="Y320" s="232"/>
      <c r="Z320" s="232"/>
      <c r="AA320" s="232"/>
      <c r="AB320" s="232"/>
      <c r="AC320" s="232"/>
      <c r="AD320" s="232"/>
      <c r="AE320" s="232"/>
      <c r="AF320" s="232"/>
      <c r="AG320" s="232"/>
      <c r="AH320" s="232"/>
      <c r="AI320" s="232"/>
      <c r="AJ320" s="232"/>
      <c r="AK320" s="232"/>
      <c r="AL320" s="232"/>
      <c r="AM320" s="232"/>
      <c r="AN320" s="232"/>
      <c r="AO320" s="232"/>
      <c r="AP320" s="232"/>
      <c r="AQ320" s="232"/>
      <c r="AR320" s="232"/>
      <c r="AS320" s="232"/>
    </row>
    <row r="321" spans="1:45" ht="12.75" customHeight="1">
      <c r="C321" s="232"/>
      <c r="D321" s="232"/>
      <c r="E321" s="232"/>
      <c r="F321" s="232"/>
      <c r="G321" s="232"/>
      <c r="H321" s="232"/>
      <c r="I321" s="232"/>
      <c r="J321" s="232"/>
      <c r="K321" s="232"/>
      <c r="L321" s="232"/>
      <c r="M321" s="232"/>
      <c r="N321" s="232"/>
      <c r="O321" s="232"/>
      <c r="P321" s="232"/>
      <c r="Q321" s="232"/>
      <c r="R321" s="232"/>
      <c r="S321" s="232"/>
      <c r="T321" s="232"/>
      <c r="U321" s="232"/>
      <c r="V321" s="232"/>
      <c r="W321" s="232"/>
      <c r="X321" s="232"/>
      <c r="Y321" s="232"/>
      <c r="Z321" s="232"/>
      <c r="AA321" s="232"/>
      <c r="AB321" s="232"/>
      <c r="AC321" s="232"/>
      <c r="AD321" s="232"/>
      <c r="AE321" s="232"/>
      <c r="AF321" s="232"/>
      <c r="AG321" s="232"/>
      <c r="AH321" s="232"/>
      <c r="AI321" s="232"/>
      <c r="AJ321" s="232"/>
      <c r="AK321" s="232"/>
      <c r="AL321" s="232"/>
      <c r="AM321" s="232"/>
      <c r="AN321" s="232"/>
      <c r="AO321" s="232"/>
      <c r="AP321" s="232"/>
      <c r="AQ321" s="232"/>
      <c r="AR321" s="232"/>
      <c r="AS321" s="232"/>
    </row>
    <row r="322" spans="1:45" ht="12.75" customHeight="1">
      <c r="C322" s="232"/>
      <c r="D322" s="232"/>
      <c r="E322" s="232"/>
      <c r="F322" s="232"/>
      <c r="G322" s="232"/>
      <c r="H322" s="232"/>
      <c r="I322" s="232"/>
      <c r="J322" s="232"/>
      <c r="K322" s="232"/>
      <c r="L322" s="232"/>
      <c r="M322" s="232"/>
      <c r="N322" s="232"/>
      <c r="O322" s="232"/>
      <c r="P322" s="232"/>
      <c r="Q322" s="232"/>
      <c r="R322" s="232"/>
      <c r="S322" s="232"/>
      <c r="T322" s="232"/>
      <c r="U322" s="232"/>
      <c r="V322" s="232"/>
      <c r="W322" s="232"/>
      <c r="X322" s="232"/>
      <c r="Y322" s="232"/>
      <c r="Z322" s="232"/>
      <c r="AA322" s="232"/>
      <c r="AB322" s="232"/>
      <c r="AC322" s="232"/>
      <c r="AD322" s="232"/>
      <c r="AE322" s="232"/>
      <c r="AF322" s="232"/>
      <c r="AG322" s="232"/>
      <c r="AH322" s="232"/>
      <c r="AI322" s="232"/>
      <c r="AJ322" s="232"/>
      <c r="AK322" s="232"/>
      <c r="AL322" s="232"/>
      <c r="AM322" s="232"/>
      <c r="AN322" s="232"/>
      <c r="AO322" s="232"/>
      <c r="AP322" s="232"/>
      <c r="AQ322" s="232"/>
      <c r="AR322" s="232"/>
      <c r="AS322" s="232"/>
    </row>
    <row r="323" spans="1:45" ht="12.75" customHeight="1">
      <c r="C323" s="126"/>
      <c r="D323" s="126"/>
      <c r="E323" s="126"/>
      <c r="F323" s="126"/>
      <c r="G323" s="126"/>
      <c r="H323" s="126"/>
      <c r="I323" s="126"/>
      <c r="J323" s="126"/>
      <c r="K323" s="126"/>
      <c r="L323" s="126"/>
      <c r="M323" s="126"/>
      <c r="N323" s="126"/>
      <c r="O323" s="126"/>
      <c r="P323" s="126"/>
      <c r="Q323" s="126"/>
      <c r="R323" s="126"/>
      <c r="S323" s="126"/>
      <c r="T323" s="126"/>
      <c r="U323" s="126"/>
      <c r="V323" s="126"/>
      <c r="W323" s="126"/>
      <c r="X323" s="126"/>
      <c r="Y323" s="126"/>
      <c r="Z323" s="126"/>
      <c r="AA323" s="126"/>
      <c r="AB323" s="126"/>
      <c r="AC323" s="126"/>
      <c r="AD323" s="126"/>
      <c r="AE323" s="126"/>
      <c r="AF323" s="126"/>
      <c r="AG323" s="126"/>
      <c r="AH323" s="126"/>
      <c r="AI323" s="126"/>
      <c r="AJ323" s="126"/>
      <c r="AK323" s="126"/>
      <c r="AL323" s="126"/>
      <c r="AM323" s="126"/>
      <c r="AN323" s="126"/>
      <c r="AO323" s="126"/>
      <c r="AP323" s="126"/>
      <c r="AQ323" s="126"/>
      <c r="AR323" s="126"/>
      <c r="AS323" s="126"/>
    </row>
    <row r="325" spans="1:45" ht="12.75" customHeight="1">
      <c r="C325" s="232" t="s">
        <v>1116</v>
      </c>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row>
    <row r="326" spans="1:45" ht="12.75" customHeight="1">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row>
    <row r="327" spans="1:45" ht="12.75" customHeight="1">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row>
    <row r="329" spans="1:45" ht="12.75" customHeight="1">
      <c r="C329" s="232" t="s">
        <v>355</v>
      </c>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row>
    <row r="330" spans="1:45" ht="12.75" customHeight="1">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row>
    <row r="332" spans="1:45" ht="12.75" customHeight="1">
      <c r="A332" s="91" t="s">
        <v>1085</v>
      </c>
      <c r="B332" s="96"/>
      <c r="C332" s="246" t="s">
        <v>356</v>
      </c>
      <c r="D332" s="246"/>
      <c r="E332" s="246"/>
      <c r="F332" s="246"/>
      <c r="G332" s="246"/>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row>
    <row r="333" spans="1:45" ht="12.75" customHeight="1">
      <c r="C333" s="232" t="s">
        <v>357</v>
      </c>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row>
    <row r="334" spans="1:45" ht="12.75" customHeight="1">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row>
    <row r="336" spans="1:45" ht="15">
      <c r="A336" s="97" t="s">
        <v>372</v>
      </c>
      <c r="B336" s="98"/>
      <c r="C336" s="99" t="s">
        <v>373</v>
      </c>
    </row>
    <row r="338" spans="1:45" ht="12.75" customHeight="1">
      <c r="A338" s="100" t="s">
        <v>47</v>
      </c>
      <c r="B338" s="101"/>
      <c r="C338" s="91" t="s">
        <v>298</v>
      </c>
    </row>
    <row r="339" spans="1:45" ht="12.75" customHeight="1">
      <c r="C339" s="232" t="s">
        <v>1368</v>
      </c>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row>
    <row r="340" spans="1:45" ht="12.75" customHeight="1">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row>
    <row r="341" spans="1:45" ht="12.75" customHeight="1">
      <c r="C341" s="80" t="s">
        <v>1363</v>
      </c>
    </row>
    <row r="342" spans="1:45" ht="12.75" hidden="1" customHeight="1">
      <c r="C342" s="174" t="s">
        <v>74</v>
      </c>
      <c r="D342" s="174"/>
      <c r="E342" s="174"/>
      <c r="F342" s="174"/>
      <c r="G342" s="174"/>
      <c r="H342" s="174" t="s">
        <v>49</v>
      </c>
      <c r="I342" s="174"/>
      <c r="J342" s="174"/>
      <c r="K342" s="174"/>
      <c r="L342" s="174"/>
      <c r="M342" s="174"/>
      <c r="N342" s="174"/>
      <c r="O342" s="174"/>
      <c r="P342" s="174"/>
      <c r="Q342" s="174"/>
      <c r="R342" s="174"/>
      <c r="S342" s="174"/>
      <c r="T342" s="174"/>
      <c r="U342" s="174"/>
      <c r="V342" s="174"/>
      <c r="W342" s="174"/>
      <c r="X342" s="174"/>
      <c r="Y342" s="174"/>
      <c r="Z342" s="174"/>
      <c r="AA342" s="174"/>
      <c r="AB342" s="174"/>
      <c r="AC342" s="174"/>
      <c r="AD342" s="174"/>
      <c r="AE342" s="174"/>
      <c r="AF342" s="174"/>
      <c r="AG342" s="174"/>
      <c r="AH342" s="174"/>
      <c r="AI342" s="174"/>
      <c r="AJ342" s="174"/>
      <c r="AK342" s="174"/>
      <c r="AL342" s="174"/>
      <c r="AM342" s="174"/>
    </row>
    <row r="343" spans="1:45" ht="12.75" hidden="1" customHeight="1">
      <c r="C343" s="174"/>
      <c r="D343" s="174"/>
      <c r="E343" s="174"/>
      <c r="F343" s="174"/>
      <c r="G343" s="174"/>
      <c r="H343" s="174" t="s">
        <v>1308</v>
      </c>
      <c r="I343" s="174"/>
      <c r="J343" s="174"/>
      <c r="K343" s="174"/>
      <c r="L343" s="174" t="s">
        <v>75</v>
      </c>
      <c r="M343" s="174"/>
      <c r="N343" s="174"/>
      <c r="O343" s="174"/>
      <c r="P343" s="174" t="s">
        <v>460</v>
      </c>
      <c r="Q343" s="174"/>
      <c r="R343" s="174"/>
      <c r="S343" s="174"/>
      <c r="T343" s="174" t="s">
        <v>76</v>
      </c>
      <c r="U343" s="174"/>
      <c r="V343" s="174"/>
      <c r="W343" s="174"/>
      <c r="X343" s="174" t="s">
        <v>77</v>
      </c>
      <c r="Y343" s="174"/>
      <c r="Z343" s="174"/>
      <c r="AA343" s="174"/>
      <c r="AB343" s="174" t="s">
        <v>78</v>
      </c>
      <c r="AC343" s="174"/>
      <c r="AD343" s="174"/>
      <c r="AE343" s="174"/>
      <c r="AF343" s="174" t="s">
        <v>1309</v>
      </c>
      <c r="AG343" s="174"/>
      <c r="AH343" s="174"/>
      <c r="AI343" s="174"/>
      <c r="AJ343" s="174" t="s">
        <v>71</v>
      </c>
      <c r="AK343" s="174"/>
      <c r="AL343" s="174"/>
      <c r="AM343" s="174"/>
      <c r="AN343" s="8"/>
      <c r="AO343" s="8"/>
      <c r="AP343" s="8"/>
      <c r="AQ343" s="8"/>
    </row>
    <row r="344" spans="1:45" ht="12.75" hidden="1" customHeight="1">
      <c r="C344" s="174"/>
      <c r="D344" s="174"/>
      <c r="E344" s="174"/>
      <c r="F344" s="174"/>
      <c r="G344" s="174"/>
      <c r="H344" s="174"/>
      <c r="I344" s="174"/>
      <c r="J344" s="174"/>
      <c r="K344" s="174"/>
      <c r="L344" s="174"/>
      <c r="M344" s="174"/>
      <c r="N344" s="174"/>
      <c r="O344" s="174"/>
      <c r="P344" s="174"/>
      <c r="Q344" s="174"/>
      <c r="R344" s="174"/>
      <c r="S344" s="174"/>
      <c r="T344" s="174"/>
      <c r="U344" s="174"/>
      <c r="V344" s="174"/>
      <c r="W344" s="174"/>
      <c r="X344" s="174"/>
      <c r="Y344" s="174"/>
      <c r="Z344" s="174"/>
      <c r="AA344" s="174"/>
      <c r="AB344" s="174"/>
      <c r="AC344" s="174"/>
      <c r="AD344" s="174"/>
      <c r="AE344" s="174"/>
      <c r="AF344" s="174"/>
      <c r="AG344" s="174"/>
      <c r="AH344" s="174"/>
      <c r="AI344" s="174"/>
      <c r="AJ344" s="174"/>
      <c r="AK344" s="174"/>
      <c r="AL344" s="174"/>
      <c r="AM344" s="174"/>
      <c r="AN344" s="8"/>
      <c r="AO344" s="8"/>
      <c r="AP344" s="8"/>
      <c r="AQ344" s="8"/>
    </row>
    <row r="345" spans="1:45" ht="12.75" hidden="1" customHeight="1">
      <c r="C345" s="174"/>
      <c r="D345" s="174"/>
      <c r="E345" s="174"/>
      <c r="F345" s="174"/>
      <c r="G345" s="174"/>
      <c r="H345" s="174"/>
      <c r="I345" s="174"/>
      <c r="J345" s="174"/>
      <c r="K345" s="174"/>
      <c r="L345" s="174"/>
      <c r="M345" s="174"/>
      <c r="N345" s="174"/>
      <c r="O345" s="174"/>
      <c r="P345" s="174"/>
      <c r="Q345" s="174"/>
      <c r="R345" s="174"/>
      <c r="S345" s="174"/>
      <c r="T345" s="174"/>
      <c r="U345" s="174"/>
      <c r="V345" s="174"/>
      <c r="W345" s="174"/>
      <c r="X345" s="174"/>
      <c r="Y345" s="174"/>
      <c r="Z345" s="174"/>
      <c r="AA345" s="174"/>
      <c r="AB345" s="174"/>
      <c r="AC345" s="174"/>
      <c r="AD345" s="174"/>
      <c r="AE345" s="174"/>
      <c r="AF345" s="174"/>
      <c r="AG345" s="174"/>
      <c r="AH345" s="174"/>
      <c r="AI345" s="174"/>
      <c r="AJ345" s="174"/>
      <c r="AK345" s="174"/>
      <c r="AL345" s="174"/>
      <c r="AM345" s="174"/>
      <c r="AN345" s="8"/>
      <c r="AO345" s="8"/>
      <c r="AP345" s="8"/>
      <c r="AQ345" s="8"/>
    </row>
    <row r="346" spans="1:45" ht="12.75" hidden="1" customHeight="1">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c r="AB346" s="175"/>
      <c r="AC346" s="175"/>
      <c r="AD346" s="175"/>
      <c r="AE346" s="175"/>
      <c r="AF346" s="175"/>
      <c r="AG346" s="175"/>
      <c r="AH346" s="175"/>
      <c r="AI346" s="175"/>
      <c r="AJ346" s="175"/>
      <c r="AK346" s="175"/>
      <c r="AL346" s="175"/>
      <c r="AM346" s="175"/>
      <c r="AN346" s="8"/>
      <c r="AO346" s="8"/>
      <c r="AP346" s="8"/>
      <c r="AQ346" s="8"/>
    </row>
    <row r="347" spans="1:45" ht="12.75" hidden="1" customHeight="1">
      <c r="C347" s="427" t="s">
        <v>61</v>
      </c>
      <c r="D347" s="427"/>
      <c r="E347" s="427"/>
      <c r="F347" s="427"/>
      <c r="G347" s="427"/>
      <c r="H347" s="427" t="s">
        <v>65</v>
      </c>
      <c r="I347" s="427"/>
      <c r="J347" s="427"/>
      <c r="K347" s="427"/>
      <c r="L347" s="427" t="s">
        <v>66</v>
      </c>
      <c r="M347" s="427"/>
      <c r="N347" s="427"/>
      <c r="O347" s="427"/>
      <c r="P347" s="427" t="s">
        <v>68</v>
      </c>
      <c r="Q347" s="427"/>
      <c r="R347" s="427"/>
      <c r="S347" s="427"/>
      <c r="T347" s="427" t="s">
        <v>70</v>
      </c>
      <c r="U347" s="427"/>
      <c r="V347" s="427"/>
      <c r="W347" s="427"/>
      <c r="X347" s="427" t="s">
        <v>73</v>
      </c>
      <c r="Y347" s="427"/>
      <c r="Z347" s="427"/>
      <c r="AA347" s="427"/>
      <c r="AB347" s="427" t="s">
        <v>79</v>
      </c>
      <c r="AC347" s="427"/>
      <c r="AD347" s="427"/>
      <c r="AE347" s="427"/>
      <c r="AF347" s="427" t="s">
        <v>80</v>
      </c>
      <c r="AG347" s="427"/>
      <c r="AH347" s="427"/>
      <c r="AI347" s="427"/>
      <c r="AJ347" s="427" t="s">
        <v>81</v>
      </c>
      <c r="AK347" s="427"/>
      <c r="AL347" s="427"/>
      <c r="AM347" s="427"/>
      <c r="AN347" s="8"/>
      <c r="AO347" s="8"/>
      <c r="AP347" s="8"/>
      <c r="AQ347" s="8"/>
    </row>
    <row r="348" spans="1:45" ht="12.75" hidden="1" customHeight="1">
      <c r="C348" s="171" t="s">
        <v>82</v>
      </c>
      <c r="D348" s="171"/>
      <c r="E348" s="171"/>
      <c r="F348" s="171"/>
      <c r="G348" s="171"/>
      <c r="H348" s="171"/>
      <c r="I348" s="171"/>
      <c r="J348" s="171"/>
      <c r="K348" s="171"/>
      <c r="L348" s="171"/>
      <c r="M348" s="171"/>
      <c r="N348" s="171"/>
      <c r="O348" s="171"/>
      <c r="P348" s="171"/>
      <c r="Q348" s="171"/>
      <c r="R348" s="171"/>
      <c r="S348" s="171"/>
      <c r="T348" s="171"/>
      <c r="U348" s="171"/>
      <c r="V348" s="171"/>
      <c r="W348" s="171"/>
      <c r="X348" s="171"/>
      <c r="Y348" s="171"/>
      <c r="Z348" s="171"/>
      <c r="AA348" s="171"/>
      <c r="AB348" s="171"/>
      <c r="AC348" s="171"/>
      <c r="AD348" s="171"/>
      <c r="AE348" s="171"/>
      <c r="AF348" s="171"/>
      <c r="AG348" s="171"/>
      <c r="AH348" s="171"/>
      <c r="AI348" s="171"/>
      <c r="AJ348" s="171"/>
      <c r="AK348" s="171"/>
      <c r="AL348" s="171"/>
      <c r="AM348" s="171"/>
    </row>
    <row r="349" spans="1:45" ht="12.75" hidden="1" customHeight="1">
      <c r="C349" s="234" t="s">
        <v>83</v>
      </c>
      <c r="D349" s="234"/>
      <c r="E349" s="234"/>
      <c r="F349" s="234"/>
      <c r="G349" s="234"/>
      <c r="H349" s="348"/>
      <c r="I349" s="348"/>
      <c r="J349" s="348"/>
      <c r="K349" s="348"/>
      <c r="L349" s="348"/>
      <c r="M349" s="348"/>
      <c r="N349" s="348"/>
      <c r="O349" s="348"/>
      <c r="P349" s="348"/>
      <c r="Q349" s="348"/>
      <c r="R349" s="348"/>
      <c r="S349" s="348"/>
      <c r="T349" s="348"/>
      <c r="U349" s="348"/>
      <c r="V349" s="348"/>
      <c r="W349" s="348"/>
      <c r="X349" s="348"/>
      <c r="Y349" s="348"/>
      <c r="Z349" s="348"/>
      <c r="AA349" s="348"/>
      <c r="AB349" s="348"/>
      <c r="AC349" s="348"/>
      <c r="AD349" s="348"/>
      <c r="AE349" s="348"/>
      <c r="AF349" s="348"/>
      <c r="AG349" s="348"/>
      <c r="AH349" s="348"/>
      <c r="AI349" s="348"/>
      <c r="AJ349" s="348">
        <f>SUM(H349:AI352)</f>
        <v>0</v>
      </c>
      <c r="AK349" s="348"/>
      <c r="AL349" s="348"/>
      <c r="AM349" s="348"/>
    </row>
    <row r="350" spans="1:45" ht="12.75" hidden="1" customHeight="1">
      <c r="C350" s="445"/>
      <c r="D350" s="445"/>
      <c r="E350" s="445"/>
      <c r="F350" s="445"/>
      <c r="G350" s="445"/>
      <c r="H350" s="430"/>
      <c r="I350" s="430"/>
      <c r="J350" s="430"/>
      <c r="K350" s="430"/>
      <c r="L350" s="430"/>
      <c r="M350" s="430"/>
      <c r="N350" s="430"/>
      <c r="O350" s="430"/>
      <c r="P350" s="430"/>
      <c r="Q350" s="430"/>
      <c r="R350" s="430"/>
      <c r="S350" s="430"/>
      <c r="T350" s="430"/>
      <c r="U350" s="430"/>
      <c r="V350" s="430"/>
      <c r="W350" s="430"/>
      <c r="X350" s="430"/>
      <c r="Y350" s="430"/>
      <c r="Z350" s="430"/>
      <c r="AA350" s="430"/>
      <c r="AB350" s="430"/>
      <c r="AC350" s="430"/>
      <c r="AD350" s="430"/>
      <c r="AE350" s="430"/>
      <c r="AF350" s="430"/>
      <c r="AG350" s="430"/>
      <c r="AH350" s="430"/>
      <c r="AI350" s="430"/>
      <c r="AJ350" s="430"/>
      <c r="AK350" s="430"/>
      <c r="AL350" s="430"/>
      <c r="AM350" s="430"/>
    </row>
    <row r="351" spans="1:45" ht="12.75" hidden="1" customHeight="1">
      <c r="C351" s="445"/>
      <c r="D351" s="445"/>
      <c r="E351" s="445"/>
      <c r="F351" s="445"/>
      <c r="G351" s="445"/>
      <c r="H351" s="430"/>
      <c r="I351" s="430"/>
      <c r="J351" s="430"/>
      <c r="K351" s="430"/>
      <c r="L351" s="430"/>
      <c r="M351" s="430"/>
      <c r="N351" s="430"/>
      <c r="O351" s="430"/>
      <c r="P351" s="430"/>
      <c r="Q351" s="430"/>
      <c r="R351" s="430"/>
      <c r="S351" s="430"/>
      <c r="T351" s="430"/>
      <c r="U351" s="430"/>
      <c r="V351" s="430"/>
      <c r="W351" s="430"/>
      <c r="X351" s="430"/>
      <c r="Y351" s="430"/>
      <c r="Z351" s="430"/>
      <c r="AA351" s="430"/>
      <c r="AB351" s="430"/>
      <c r="AC351" s="430"/>
      <c r="AD351" s="430"/>
      <c r="AE351" s="430"/>
      <c r="AF351" s="430"/>
      <c r="AG351" s="430"/>
      <c r="AH351" s="430"/>
      <c r="AI351" s="430"/>
      <c r="AJ351" s="430"/>
      <c r="AK351" s="430"/>
      <c r="AL351" s="430"/>
      <c r="AM351" s="430"/>
    </row>
    <row r="352" spans="1:45" ht="12.75" hidden="1" customHeight="1">
      <c r="C352" s="445"/>
      <c r="D352" s="445"/>
      <c r="E352" s="445"/>
      <c r="F352" s="445"/>
      <c r="G352" s="445"/>
      <c r="H352" s="430"/>
      <c r="I352" s="430"/>
      <c r="J352" s="430"/>
      <c r="K352" s="430"/>
      <c r="L352" s="430"/>
      <c r="M352" s="430"/>
      <c r="N352" s="430"/>
      <c r="O352" s="430"/>
      <c r="P352" s="430"/>
      <c r="Q352" s="430"/>
      <c r="R352" s="430"/>
      <c r="S352" s="430"/>
      <c r="T352" s="430"/>
      <c r="U352" s="430"/>
      <c r="V352" s="430"/>
      <c r="W352" s="430"/>
      <c r="X352" s="430"/>
      <c r="Y352" s="430"/>
      <c r="Z352" s="430"/>
      <c r="AA352" s="430"/>
      <c r="AB352" s="430"/>
      <c r="AC352" s="430"/>
      <c r="AD352" s="430"/>
      <c r="AE352" s="430"/>
      <c r="AF352" s="430"/>
      <c r="AG352" s="430"/>
      <c r="AH352" s="430"/>
      <c r="AI352" s="430"/>
      <c r="AJ352" s="430"/>
      <c r="AK352" s="430"/>
      <c r="AL352" s="430"/>
      <c r="AM352" s="430"/>
    </row>
    <row r="353" spans="3:39" ht="12.75" hidden="1" customHeight="1">
      <c r="C353" s="226" t="s">
        <v>84</v>
      </c>
      <c r="D353" s="226"/>
      <c r="E353" s="226"/>
      <c r="F353" s="226"/>
      <c r="G353" s="226"/>
      <c r="H353" s="173"/>
      <c r="I353" s="173"/>
      <c r="J353" s="173"/>
      <c r="K353" s="173"/>
      <c r="L353" s="173"/>
      <c r="M353" s="173"/>
      <c r="N353" s="173"/>
      <c r="O353" s="173"/>
      <c r="P353" s="173"/>
      <c r="Q353" s="173"/>
      <c r="R353" s="173"/>
      <c r="S353" s="173"/>
      <c r="T353" s="173"/>
      <c r="U353" s="173"/>
      <c r="V353" s="173"/>
      <c r="W353" s="173"/>
      <c r="X353" s="173"/>
      <c r="Y353" s="173"/>
      <c r="Z353" s="173"/>
      <c r="AA353" s="173"/>
      <c r="AB353" s="173"/>
      <c r="AC353" s="173"/>
      <c r="AD353" s="173"/>
      <c r="AE353" s="173"/>
      <c r="AF353" s="173"/>
      <c r="AG353" s="173"/>
      <c r="AH353" s="173"/>
      <c r="AI353" s="173"/>
      <c r="AJ353" s="173">
        <f>SUM(H353:AI353)</f>
        <v>0</v>
      </c>
      <c r="AK353" s="173"/>
      <c r="AL353" s="173"/>
      <c r="AM353" s="173"/>
    </row>
    <row r="354" spans="3:39" ht="12.75" hidden="1" customHeight="1">
      <c r="C354" s="226" t="s">
        <v>85</v>
      </c>
      <c r="D354" s="226"/>
      <c r="E354" s="226"/>
      <c r="F354" s="226"/>
      <c r="G354" s="226"/>
      <c r="H354" s="173"/>
      <c r="I354" s="173"/>
      <c r="J354" s="173"/>
      <c r="K354" s="173"/>
      <c r="L354" s="173"/>
      <c r="M354" s="173"/>
      <c r="N354" s="173"/>
      <c r="O354" s="173"/>
      <c r="P354" s="173"/>
      <c r="Q354" s="173"/>
      <c r="R354" s="173"/>
      <c r="S354" s="173"/>
      <c r="T354" s="173"/>
      <c r="U354" s="173"/>
      <c r="V354" s="173"/>
      <c r="W354" s="173"/>
      <c r="X354" s="173"/>
      <c r="Y354" s="173"/>
      <c r="Z354" s="173"/>
      <c r="AA354" s="173"/>
      <c r="AB354" s="173"/>
      <c r="AC354" s="173"/>
      <c r="AD354" s="173"/>
      <c r="AE354" s="173"/>
      <c r="AF354" s="173"/>
      <c r="AG354" s="173"/>
      <c r="AH354" s="173"/>
      <c r="AI354" s="173"/>
      <c r="AJ354" s="173">
        <f>SUM(H354:AI354)</f>
        <v>0</v>
      </c>
      <c r="AK354" s="173"/>
      <c r="AL354" s="173"/>
      <c r="AM354" s="173"/>
    </row>
    <row r="355" spans="3:39" ht="12.75" hidden="1" customHeight="1">
      <c r="C355" s="226" t="s">
        <v>86</v>
      </c>
      <c r="D355" s="226"/>
      <c r="E355" s="226"/>
      <c r="F355" s="226"/>
      <c r="G355" s="226"/>
      <c r="H355" s="173"/>
      <c r="I355" s="173"/>
      <c r="J355" s="173"/>
      <c r="K355" s="173"/>
      <c r="L355" s="173"/>
      <c r="M355" s="173"/>
      <c r="N355" s="173"/>
      <c r="O355" s="173"/>
      <c r="P355" s="173"/>
      <c r="Q355" s="173"/>
      <c r="R355" s="173"/>
      <c r="S355" s="173"/>
      <c r="T355" s="173"/>
      <c r="U355" s="173"/>
      <c r="V355" s="173"/>
      <c r="W355" s="173"/>
      <c r="X355" s="173"/>
      <c r="Y355" s="173"/>
      <c r="Z355" s="173"/>
      <c r="AA355" s="173"/>
      <c r="AB355" s="173"/>
      <c r="AC355" s="173"/>
      <c r="AD355" s="173"/>
      <c r="AE355" s="173"/>
      <c r="AF355" s="173"/>
      <c r="AG355" s="173"/>
      <c r="AH355" s="173"/>
      <c r="AI355" s="173"/>
      <c r="AJ355" s="173">
        <f>SUM(H355:AI355)</f>
        <v>0</v>
      </c>
      <c r="AK355" s="173"/>
      <c r="AL355" s="173"/>
      <c r="AM355" s="173"/>
    </row>
    <row r="356" spans="3:39" ht="12.75" hidden="1" customHeight="1">
      <c r="C356" s="445" t="s">
        <v>87</v>
      </c>
      <c r="D356" s="445"/>
      <c r="E356" s="445"/>
      <c r="F356" s="445"/>
      <c r="G356" s="445"/>
      <c r="H356" s="430">
        <f>H349+H353-H354+H355</f>
        <v>0</v>
      </c>
      <c r="I356" s="430"/>
      <c r="J356" s="430"/>
      <c r="K356" s="430"/>
      <c r="L356" s="430">
        <f t="shared" ref="L356" si="0">L349+L353-L354+L355</f>
        <v>0</v>
      </c>
      <c r="M356" s="430"/>
      <c r="N356" s="430"/>
      <c r="O356" s="430"/>
      <c r="P356" s="430">
        <f t="shared" ref="P356" si="1">P349+P353-P354+P355</f>
        <v>0</v>
      </c>
      <c r="Q356" s="430"/>
      <c r="R356" s="430"/>
      <c r="S356" s="430"/>
      <c r="T356" s="430">
        <f t="shared" ref="T356" si="2">T349+T353-T354+T355</f>
        <v>0</v>
      </c>
      <c r="U356" s="430"/>
      <c r="V356" s="430"/>
      <c r="W356" s="430"/>
      <c r="X356" s="430">
        <f t="shared" ref="X356" si="3">X349+X353-X354+X355</f>
        <v>0</v>
      </c>
      <c r="Y356" s="430"/>
      <c r="Z356" s="430"/>
      <c r="AA356" s="430"/>
      <c r="AB356" s="430">
        <f t="shared" ref="AB356" si="4">AB349+AB353-AB354+AB355</f>
        <v>0</v>
      </c>
      <c r="AC356" s="430"/>
      <c r="AD356" s="430"/>
      <c r="AE356" s="430"/>
      <c r="AF356" s="430">
        <f t="shared" ref="AF356" si="5">AF349+AF353-AF354+AF355</f>
        <v>0</v>
      </c>
      <c r="AG356" s="430"/>
      <c r="AH356" s="430"/>
      <c r="AI356" s="430"/>
      <c r="AJ356" s="430">
        <f>AJ349+AJ353-AJ354+AJ355</f>
        <v>0</v>
      </c>
      <c r="AK356" s="430"/>
      <c r="AL356" s="430"/>
      <c r="AM356" s="430"/>
    </row>
    <row r="357" spans="3:39" ht="12.75" hidden="1" customHeight="1">
      <c r="C357" s="445"/>
      <c r="D357" s="445"/>
      <c r="E357" s="445"/>
      <c r="F357" s="445"/>
      <c r="G357" s="445"/>
      <c r="H357" s="430"/>
      <c r="I357" s="430"/>
      <c r="J357" s="430"/>
      <c r="K357" s="430"/>
      <c r="L357" s="430"/>
      <c r="M357" s="430"/>
      <c r="N357" s="430"/>
      <c r="O357" s="430"/>
      <c r="P357" s="430"/>
      <c r="Q357" s="430"/>
      <c r="R357" s="430"/>
      <c r="S357" s="430"/>
      <c r="T357" s="430"/>
      <c r="U357" s="430"/>
      <c r="V357" s="430"/>
      <c r="W357" s="430"/>
      <c r="X357" s="430"/>
      <c r="Y357" s="430"/>
      <c r="Z357" s="430"/>
      <c r="AA357" s="430"/>
      <c r="AB357" s="430"/>
      <c r="AC357" s="430"/>
      <c r="AD357" s="430"/>
      <c r="AE357" s="430"/>
      <c r="AF357" s="430"/>
      <c r="AG357" s="430"/>
      <c r="AH357" s="430"/>
      <c r="AI357" s="430"/>
      <c r="AJ357" s="430"/>
      <c r="AK357" s="430"/>
      <c r="AL357" s="430"/>
      <c r="AM357" s="430"/>
    </row>
    <row r="358" spans="3:39" ht="12.75" hidden="1" customHeight="1">
      <c r="C358" s="445"/>
      <c r="D358" s="445"/>
      <c r="E358" s="445"/>
      <c r="F358" s="445"/>
      <c r="G358" s="445"/>
      <c r="H358" s="430"/>
      <c r="I358" s="430"/>
      <c r="J358" s="430"/>
      <c r="K358" s="430"/>
      <c r="L358" s="430"/>
      <c r="M358" s="430"/>
      <c r="N358" s="430"/>
      <c r="O358" s="430"/>
      <c r="P358" s="430"/>
      <c r="Q358" s="430"/>
      <c r="R358" s="430"/>
      <c r="S358" s="430"/>
      <c r="T358" s="430"/>
      <c r="U358" s="430"/>
      <c r="V358" s="430"/>
      <c r="W358" s="430"/>
      <c r="X358" s="430"/>
      <c r="Y358" s="430"/>
      <c r="Z358" s="430"/>
      <c r="AA358" s="430"/>
      <c r="AB358" s="430"/>
      <c r="AC358" s="430"/>
      <c r="AD358" s="430"/>
      <c r="AE358" s="430"/>
      <c r="AF358" s="430"/>
      <c r="AG358" s="430"/>
      <c r="AH358" s="430"/>
      <c r="AI358" s="430"/>
      <c r="AJ358" s="430"/>
      <c r="AK358" s="430"/>
      <c r="AL358" s="430"/>
      <c r="AM358" s="430"/>
    </row>
    <row r="359" spans="3:39" ht="12.75" hidden="1" customHeight="1">
      <c r="C359" s="381"/>
      <c r="D359" s="381"/>
      <c r="E359" s="381"/>
      <c r="F359" s="381"/>
      <c r="G359" s="381"/>
      <c r="H359" s="433"/>
      <c r="I359" s="433"/>
      <c r="J359" s="433"/>
      <c r="K359" s="433"/>
      <c r="L359" s="433"/>
      <c r="M359" s="433"/>
      <c r="N359" s="433"/>
      <c r="O359" s="433"/>
      <c r="P359" s="433"/>
      <c r="Q359" s="433"/>
      <c r="R359" s="433"/>
      <c r="S359" s="433"/>
      <c r="T359" s="433"/>
      <c r="U359" s="433"/>
      <c r="V359" s="433"/>
      <c r="W359" s="433"/>
      <c r="X359" s="433"/>
      <c r="Y359" s="433"/>
      <c r="Z359" s="433"/>
      <c r="AA359" s="433"/>
      <c r="AB359" s="433"/>
      <c r="AC359" s="433"/>
      <c r="AD359" s="433"/>
      <c r="AE359" s="433"/>
      <c r="AF359" s="433"/>
      <c r="AG359" s="433"/>
      <c r="AH359" s="433"/>
      <c r="AI359" s="433"/>
      <c r="AJ359" s="433"/>
      <c r="AK359" s="433"/>
      <c r="AL359" s="433"/>
      <c r="AM359" s="433"/>
    </row>
    <row r="360" spans="3:39" ht="12.75" hidden="1" customHeight="1">
      <c r="C360" s="171" t="s">
        <v>88</v>
      </c>
      <c r="D360" s="171"/>
      <c r="E360" s="171"/>
      <c r="F360" s="171"/>
      <c r="G360" s="171"/>
      <c r="H360" s="171"/>
      <c r="I360" s="171"/>
      <c r="J360" s="171"/>
      <c r="K360" s="171"/>
      <c r="L360" s="171"/>
      <c r="M360" s="171"/>
      <c r="N360" s="171"/>
      <c r="O360" s="171"/>
      <c r="P360" s="171"/>
      <c r="Q360" s="171"/>
      <c r="R360" s="171"/>
      <c r="S360" s="171"/>
      <c r="T360" s="171"/>
      <c r="U360" s="171"/>
      <c r="V360" s="171"/>
      <c r="W360" s="171"/>
      <c r="X360" s="171"/>
      <c r="Y360" s="171"/>
      <c r="Z360" s="171"/>
      <c r="AA360" s="171"/>
      <c r="AB360" s="171"/>
      <c r="AC360" s="171"/>
      <c r="AD360" s="171"/>
      <c r="AE360" s="171"/>
      <c r="AF360" s="171"/>
      <c r="AG360" s="171"/>
      <c r="AH360" s="171"/>
      <c r="AI360" s="171"/>
      <c r="AJ360" s="171"/>
      <c r="AK360" s="171"/>
      <c r="AL360" s="171"/>
      <c r="AM360" s="171"/>
    </row>
    <row r="361" spans="3:39" ht="12.75" hidden="1" customHeight="1">
      <c r="C361" s="234" t="s">
        <v>83</v>
      </c>
      <c r="D361" s="234"/>
      <c r="E361" s="234"/>
      <c r="F361" s="234"/>
      <c r="G361" s="234"/>
      <c r="H361" s="348"/>
      <c r="I361" s="348"/>
      <c r="J361" s="348"/>
      <c r="K361" s="348"/>
      <c r="L361" s="348"/>
      <c r="M361" s="348"/>
      <c r="N361" s="348"/>
      <c r="O361" s="348"/>
      <c r="P361" s="348"/>
      <c r="Q361" s="348"/>
      <c r="R361" s="348"/>
      <c r="S361" s="348"/>
      <c r="T361" s="348"/>
      <c r="U361" s="348"/>
      <c r="V361" s="348"/>
      <c r="W361" s="348"/>
      <c r="X361" s="348"/>
      <c r="Y361" s="348"/>
      <c r="Z361" s="348"/>
      <c r="AA361" s="348"/>
      <c r="AB361" s="348"/>
      <c r="AC361" s="348"/>
      <c r="AD361" s="348"/>
      <c r="AE361" s="348"/>
      <c r="AF361" s="348"/>
      <c r="AG361" s="348"/>
      <c r="AH361" s="348"/>
      <c r="AI361" s="348"/>
      <c r="AJ361" s="348">
        <f>SUM(H361:AI364)</f>
        <v>0</v>
      </c>
      <c r="AK361" s="348"/>
      <c r="AL361" s="348"/>
      <c r="AM361" s="348"/>
    </row>
    <row r="362" spans="3:39" ht="12.75" hidden="1" customHeight="1">
      <c r="C362" s="445"/>
      <c r="D362" s="445"/>
      <c r="E362" s="445"/>
      <c r="F362" s="445"/>
      <c r="G362" s="445"/>
      <c r="H362" s="430"/>
      <c r="I362" s="430"/>
      <c r="J362" s="430"/>
      <c r="K362" s="430"/>
      <c r="L362" s="430"/>
      <c r="M362" s="430"/>
      <c r="N362" s="430"/>
      <c r="O362" s="430"/>
      <c r="P362" s="430"/>
      <c r="Q362" s="430"/>
      <c r="R362" s="430"/>
      <c r="S362" s="430"/>
      <c r="T362" s="430"/>
      <c r="U362" s="430"/>
      <c r="V362" s="430"/>
      <c r="W362" s="430"/>
      <c r="X362" s="430"/>
      <c r="Y362" s="430"/>
      <c r="Z362" s="430"/>
      <c r="AA362" s="430"/>
      <c r="AB362" s="430"/>
      <c r="AC362" s="430"/>
      <c r="AD362" s="430"/>
      <c r="AE362" s="430"/>
      <c r="AF362" s="430"/>
      <c r="AG362" s="430"/>
      <c r="AH362" s="430"/>
      <c r="AI362" s="430"/>
      <c r="AJ362" s="430"/>
      <c r="AK362" s="430"/>
      <c r="AL362" s="430"/>
      <c r="AM362" s="430"/>
    </row>
    <row r="363" spans="3:39" ht="12.75" hidden="1" customHeight="1">
      <c r="C363" s="445"/>
      <c r="D363" s="445"/>
      <c r="E363" s="445"/>
      <c r="F363" s="445"/>
      <c r="G363" s="445"/>
      <c r="H363" s="430"/>
      <c r="I363" s="430"/>
      <c r="J363" s="430"/>
      <c r="K363" s="430"/>
      <c r="L363" s="430"/>
      <c r="M363" s="430"/>
      <c r="N363" s="430"/>
      <c r="O363" s="430"/>
      <c r="P363" s="430"/>
      <c r="Q363" s="430"/>
      <c r="R363" s="430"/>
      <c r="S363" s="430"/>
      <c r="T363" s="430"/>
      <c r="U363" s="430"/>
      <c r="V363" s="430"/>
      <c r="W363" s="430"/>
      <c r="X363" s="430"/>
      <c r="Y363" s="430"/>
      <c r="Z363" s="430"/>
      <c r="AA363" s="430"/>
      <c r="AB363" s="430"/>
      <c r="AC363" s="430"/>
      <c r="AD363" s="430"/>
      <c r="AE363" s="430"/>
      <c r="AF363" s="430"/>
      <c r="AG363" s="430"/>
      <c r="AH363" s="430"/>
      <c r="AI363" s="430"/>
      <c r="AJ363" s="430"/>
      <c r="AK363" s="430"/>
      <c r="AL363" s="430"/>
      <c r="AM363" s="430"/>
    </row>
    <row r="364" spans="3:39" ht="12.75" hidden="1" customHeight="1">
      <c r="C364" s="445"/>
      <c r="D364" s="445"/>
      <c r="E364" s="445"/>
      <c r="F364" s="445"/>
      <c r="G364" s="445"/>
      <c r="H364" s="430"/>
      <c r="I364" s="430"/>
      <c r="J364" s="430"/>
      <c r="K364" s="430"/>
      <c r="L364" s="430"/>
      <c r="M364" s="430"/>
      <c r="N364" s="430"/>
      <c r="O364" s="430"/>
      <c r="P364" s="430"/>
      <c r="Q364" s="430"/>
      <c r="R364" s="430"/>
      <c r="S364" s="430"/>
      <c r="T364" s="430"/>
      <c r="U364" s="430"/>
      <c r="V364" s="430"/>
      <c r="W364" s="430"/>
      <c r="X364" s="430"/>
      <c r="Y364" s="430"/>
      <c r="Z364" s="430"/>
      <c r="AA364" s="430"/>
      <c r="AB364" s="430"/>
      <c r="AC364" s="430"/>
      <c r="AD364" s="430"/>
      <c r="AE364" s="430"/>
      <c r="AF364" s="430"/>
      <c r="AG364" s="430"/>
      <c r="AH364" s="430"/>
      <c r="AI364" s="430"/>
      <c r="AJ364" s="430"/>
      <c r="AK364" s="430"/>
      <c r="AL364" s="430"/>
      <c r="AM364" s="430"/>
    </row>
    <row r="365" spans="3:39" ht="12.75" hidden="1" customHeight="1">
      <c r="C365" s="226" t="s">
        <v>84</v>
      </c>
      <c r="D365" s="226"/>
      <c r="E365" s="226"/>
      <c r="F365" s="226"/>
      <c r="G365" s="226"/>
      <c r="H365" s="173"/>
      <c r="I365" s="173"/>
      <c r="J365" s="173"/>
      <c r="K365" s="173"/>
      <c r="L365" s="173"/>
      <c r="M365" s="173"/>
      <c r="N365" s="173"/>
      <c r="O365" s="173"/>
      <c r="P365" s="173"/>
      <c r="Q365" s="173"/>
      <c r="R365" s="173"/>
      <c r="S365" s="173"/>
      <c r="T365" s="173"/>
      <c r="U365" s="173"/>
      <c r="V365" s="173"/>
      <c r="W365" s="173"/>
      <c r="X365" s="173"/>
      <c r="Y365" s="173"/>
      <c r="Z365" s="173"/>
      <c r="AA365" s="173"/>
      <c r="AB365" s="173"/>
      <c r="AC365" s="173"/>
      <c r="AD365" s="173"/>
      <c r="AE365" s="173"/>
      <c r="AF365" s="173"/>
      <c r="AG365" s="173"/>
      <c r="AH365" s="173"/>
      <c r="AI365" s="173"/>
      <c r="AJ365" s="173">
        <f>SUM(H365:AI365)</f>
        <v>0</v>
      </c>
      <c r="AK365" s="173"/>
      <c r="AL365" s="173"/>
      <c r="AM365" s="173"/>
    </row>
    <row r="366" spans="3:39" ht="12.75" hidden="1" customHeight="1">
      <c r="C366" s="226" t="s">
        <v>85</v>
      </c>
      <c r="D366" s="226"/>
      <c r="E366" s="226"/>
      <c r="F366" s="226"/>
      <c r="G366" s="226"/>
      <c r="H366" s="173"/>
      <c r="I366" s="173"/>
      <c r="J366" s="173"/>
      <c r="K366" s="173"/>
      <c r="L366" s="173"/>
      <c r="M366" s="173"/>
      <c r="N366" s="173"/>
      <c r="O366" s="173"/>
      <c r="P366" s="173"/>
      <c r="Q366" s="173"/>
      <c r="R366" s="173"/>
      <c r="S366" s="173"/>
      <c r="T366" s="173"/>
      <c r="U366" s="173"/>
      <c r="V366" s="173"/>
      <c r="W366" s="173"/>
      <c r="X366" s="173"/>
      <c r="Y366" s="173"/>
      <c r="Z366" s="173"/>
      <c r="AA366" s="173"/>
      <c r="AB366" s="173"/>
      <c r="AC366" s="173"/>
      <c r="AD366" s="173"/>
      <c r="AE366" s="173"/>
      <c r="AF366" s="173"/>
      <c r="AG366" s="173"/>
      <c r="AH366" s="173"/>
      <c r="AI366" s="173"/>
      <c r="AJ366" s="173">
        <f>SUM(H366:AI366)</f>
        <v>0</v>
      </c>
      <c r="AK366" s="173"/>
      <c r="AL366" s="173"/>
      <c r="AM366" s="173"/>
    </row>
    <row r="367" spans="3:39" ht="12.75" hidden="1" customHeight="1">
      <c r="C367" s="226" t="s">
        <v>86</v>
      </c>
      <c r="D367" s="226"/>
      <c r="E367" s="226"/>
      <c r="F367" s="226"/>
      <c r="G367" s="226"/>
      <c r="H367" s="173"/>
      <c r="I367" s="173"/>
      <c r="J367" s="173"/>
      <c r="K367" s="173"/>
      <c r="L367" s="173"/>
      <c r="M367" s="173"/>
      <c r="N367" s="173"/>
      <c r="O367" s="173"/>
      <c r="P367" s="173"/>
      <c r="Q367" s="173"/>
      <c r="R367" s="173"/>
      <c r="S367" s="173"/>
      <c r="T367" s="173"/>
      <c r="U367" s="173"/>
      <c r="V367" s="173"/>
      <c r="W367" s="173"/>
      <c r="X367" s="173"/>
      <c r="Y367" s="173"/>
      <c r="Z367" s="173"/>
      <c r="AA367" s="173"/>
      <c r="AB367" s="173"/>
      <c r="AC367" s="173"/>
      <c r="AD367" s="173"/>
      <c r="AE367" s="173"/>
      <c r="AF367" s="173"/>
      <c r="AG367" s="173"/>
      <c r="AH367" s="173"/>
      <c r="AI367" s="173"/>
      <c r="AJ367" s="173">
        <f>SUM(H367:AI367)</f>
        <v>0</v>
      </c>
      <c r="AK367" s="173"/>
      <c r="AL367" s="173"/>
      <c r="AM367" s="173"/>
    </row>
    <row r="368" spans="3:39" ht="12.75" hidden="1" customHeight="1">
      <c r="C368" s="445" t="s">
        <v>87</v>
      </c>
      <c r="D368" s="445"/>
      <c r="E368" s="445"/>
      <c r="F368" s="445"/>
      <c r="G368" s="445"/>
      <c r="H368" s="430">
        <f>H361+H365-H366+H367</f>
        <v>0</v>
      </c>
      <c r="I368" s="430"/>
      <c r="J368" s="430"/>
      <c r="K368" s="430"/>
      <c r="L368" s="430">
        <f t="shared" ref="L368" si="6">L361+L365-L366+L367</f>
        <v>0</v>
      </c>
      <c r="M368" s="430"/>
      <c r="N368" s="430"/>
      <c r="O368" s="430"/>
      <c r="P368" s="430">
        <f t="shared" ref="P368" si="7">P361+P365-P366+P367</f>
        <v>0</v>
      </c>
      <c r="Q368" s="430"/>
      <c r="R368" s="430"/>
      <c r="S368" s="430"/>
      <c r="T368" s="430">
        <f t="shared" ref="T368" si="8">T361+T365-T366+T367</f>
        <v>0</v>
      </c>
      <c r="U368" s="430"/>
      <c r="V368" s="430"/>
      <c r="W368" s="430"/>
      <c r="X368" s="430">
        <f t="shared" ref="X368" si="9">X361+X365-X366+X367</f>
        <v>0</v>
      </c>
      <c r="Y368" s="430"/>
      <c r="Z368" s="430"/>
      <c r="AA368" s="430"/>
      <c r="AB368" s="430">
        <f t="shared" ref="AB368" si="10">AB361+AB365-AB366+AB367</f>
        <v>0</v>
      </c>
      <c r="AC368" s="430"/>
      <c r="AD368" s="430"/>
      <c r="AE368" s="430"/>
      <c r="AF368" s="430">
        <f t="shared" ref="AF368" si="11">AF361+AF365-AF366+AF367</f>
        <v>0</v>
      </c>
      <c r="AG368" s="430"/>
      <c r="AH368" s="430"/>
      <c r="AI368" s="430"/>
      <c r="AJ368" s="430">
        <f>AJ361+AJ365-AJ366+AJ367</f>
        <v>0</v>
      </c>
      <c r="AK368" s="430"/>
      <c r="AL368" s="430"/>
      <c r="AM368" s="430"/>
    </row>
    <row r="369" spans="3:39" ht="12.75" hidden="1" customHeight="1">
      <c r="C369" s="445"/>
      <c r="D369" s="445"/>
      <c r="E369" s="445"/>
      <c r="F369" s="445"/>
      <c r="G369" s="445"/>
      <c r="H369" s="430"/>
      <c r="I369" s="430"/>
      <c r="J369" s="430"/>
      <c r="K369" s="430"/>
      <c r="L369" s="430"/>
      <c r="M369" s="430"/>
      <c r="N369" s="430"/>
      <c r="O369" s="430"/>
      <c r="P369" s="430"/>
      <c r="Q369" s="430"/>
      <c r="R369" s="430"/>
      <c r="S369" s="430"/>
      <c r="T369" s="430"/>
      <c r="U369" s="430"/>
      <c r="V369" s="430"/>
      <c r="W369" s="430"/>
      <c r="X369" s="430"/>
      <c r="Y369" s="430"/>
      <c r="Z369" s="430"/>
      <c r="AA369" s="430"/>
      <c r="AB369" s="430"/>
      <c r="AC369" s="430"/>
      <c r="AD369" s="430"/>
      <c r="AE369" s="430"/>
      <c r="AF369" s="430"/>
      <c r="AG369" s="430"/>
      <c r="AH369" s="430"/>
      <c r="AI369" s="430"/>
      <c r="AJ369" s="430"/>
      <c r="AK369" s="430"/>
      <c r="AL369" s="430"/>
      <c r="AM369" s="430"/>
    </row>
    <row r="370" spans="3:39" ht="12.75" hidden="1" customHeight="1">
      <c r="C370" s="445"/>
      <c r="D370" s="445"/>
      <c r="E370" s="445"/>
      <c r="F370" s="445"/>
      <c r="G370" s="445"/>
      <c r="H370" s="430"/>
      <c r="I370" s="430"/>
      <c r="J370" s="430"/>
      <c r="K370" s="430"/>
      <c r="L370" s="430"/>
      <c r="M370" s="430"/>
      <c r="N370" s="430"/>
      <c r="O370" s="430"/>
      <c r="P370" s="430"/>
      <c r="Q370" s="430"/>
      <c r="R370" s="430"/>
      <c r="S370" s="430"/>
      <c r="T370" s="430"/>
      <c r="U370" s="430"/>
      <c r="V370" s="430"/>
      <c r="W370" s="430"/>
      <c r="X370" s="430"/>
      <c r="Y370" s="430"/>
      <c r="Z370" s="430"/>
      <c r="AA370" s="430"/>
      <c r="AB370" s="430"/>
      <c r="AC370" s="430"/>
      <c r="AD370" s="430"/>
      <c r="AE370" s="430"/>
      <c r="AF370" s="430"/>
      <c r="AG370" s="430"/>
      <c r="AH370" s="430"/>
      <c r="AI370" s="430"/>
      <c r="AJ370" s="430"/>
      <c r="AK370" s="430"/>
      <c r="AL370" s="430"/>
      <c r="AM370" s="430"/>
    </row>
    <row r="371" spans="3:39" ht="12.75" hidden="1" customHeight="1">
      <c r="C371" s="381"/>
      <c r="D371" s="381"/>
      <c r="E371" s="381"/>
      <c r="F371" s="381"/>
      <c r="G371" s="381"/>
      <c r="H371" s="433"/>
      <c r="I371" s="433"/>
      <c r="J371" s="433"/>
      <c r="K371" s="433"/>
      <c r="L371" s="433"/>
      <c r="M371" s="433"/>
      <c r="N371" s="433"/>
      <c r="O371" s="433"/>
      <c r="P371" s="433"/>
      <c r="Q371" s="433"/>
      <c r="R371" s="433"/>
      <c r="S371" s="433"/>
      <c r="T371" s="433"/>
      <c r="U371" s="433"/>
      <c r="V371" s="433"/>
      <c r="W371" s="433"/>
      <c r="X371" s="433"/>
      <c r="Y371" s="433"/>
      <c r="Z371" s="433"/>
      <c r="AA371" s="433"/>
      <c r="AB371" s="433"/>
      <c r="AC371" s="433"/>
      <c r="AD371" s="433"/>
      <c r="AE371" s="433"/>
      <c r="AF371" s="433"/>
      <c r="AG371" s="433"/>
      <c r="AH371" s="433"/>
      <c r="AI371" s="433"/>
      <c r="AJ371" s="433"/>
      <c r="AK371" s="433"/>
      <c r="AL371" s="433"/>
      <c r="AM371" s="433"/>
    </row>
    <row r="372" spans="3:39" ht="12.75" hidden="1" customHeight="1">
      <c r="C372" s="171" t="s">
        <v>89</v>
      </c>
      <c r="D372" s="171"/>
      <c r="E372" s="171"/>
      <c r="F372" s="171"/>
      <c r="G372" s="171"/>
      <c r="H372" s="171"/>
      <c r="I372" s="171"/>
      <c r="J372" s="171"/>
      <c r="K372" s="171"/>
      <c r="L372" s="171"/>
      <c r="M372" s="171"/>
      <c r="N372" s="171"/>
      <c r="O372" s="171"/>
      <c r="P372" s="171"/>
      <c r="Q372" s="171"/>
      <c r="R372" s="171"/>
      <c r="S372" s="171"/>
      <c r="T372" s="171"/>
      <c r="U372" s="171"/>
      <c r="V372" s="171"/>
      <c r="W372" s="171"/>
      <c r="X372" s="171"/>
      <c r="Y372" s="171"/>
      <c r="Z372" s="171"/>
      <c r="AA372" s="171"/>
      <c r="AB372" s="171"/>
      <c r="AC372" s="171"/>
      <c r="AD372" s="171"/>
      <c r="AE372" s="171"/>
      <c r="AF372" s="171"/>
      <c r="AG372" s="171"/>
      <c r="AH372" s="171"/>
      <c r="AI372" s="171"/>
      <c r="AJ372" s="171"/>
      <c r="AK372" s="171"/>
      <c r="AL372" s="171"/>
      <c r="AM372" s="171"/>
    </row>
    <row r="373" spans="3:39" ht="12.75" hidden="1" customHeight="1">
      <c r="C373" s="234" t="s">
        <v>83</v>
      </c>
      <c r="D373" s="234"/>
      <c r="E373" s="234"/>
      <c r="F373" s="234"/>
      <c r="G373" s="234"/>
      <c r="H373" s="348"/>
      <c r="I373" s="348"/>
      <c r="J373" s="348"/>
      <c r="K373" s="348"/>
      <c r="L373" s="348"/>
      <c r="M373" s="348"/>
      <c r="N373" s="348"/>
      <c r="O373" s="348"/>
      <c r="P373" s="348"/>
      <c r="Q373" s="348"/>
      <c r="R373" s="348"/>
      <c r="S373" s="348"/>
      <c r="T373" s="348"/>
      <c r="U373" s="348"/>
      <c r="V373" s="348"/>
      <c r="W373" s="348"/>
      <c r="X373" s="348"/>
      <c r="Y373" s="348"/>
      <c r="Z373" s="348"/>
      <c r="AA373" s="348"/>
      <c r="AB373" s="348"/>
      <c r="AC373" s="348"/>
      <c r="AD373" s="348"/>
      <c r="AE373" s="348"/>
      <c r="AF373" s="348"/>
      <c r="AG373" s="348"/>
      <c r="AH373" s="348"/>
      <c r="AI373" s="348"/>
      <c r="AJ373" s="348">
        <f>SUM(H373:AI376)</f>
        <v>0</v>
      </c>
      <c r="AK373" s="348"/>
      <c r="AL373" s="348"/>
      <c r="AM373" s="348"/>
    </row>
    <row r="374" spans="3:39" ht="12.75" hidden="1" customHeight="1">
      <c r="C374" s="445"/>
      <c r="D374" s="445"/>
      <c r="E374" s="445"/>
      <c r="F374" s="445"/>
      <c r="G374" s="445"/>
      <c r="H374" s="430"/>
      <c r="I374" s="430"/>
      <c r="J374" s="430"/>
      <c r="K374" s="430"/>
      <c r="L374" s="430"/>
      <c r="M374" s="430"/>
      <c r="N374" s="430"/>
      <c r="O374" s="430"/>
      <c r="P374" s="430"/>
      <c r="Q374" s="430"/>
      <c r="R374" s="430"/>
      <c r="S374" s="430"/>
      <c r="T374" s="430"/>
      <c r="U374" s="430"/>
      <c r="V374" s="430"/>
      <c r="W374" s="430"/>
      <c r="X374" s="430"/>
      <c r="Y374" s="430"/>
      <c r="Z374" s="430"/>
      <c r="AA374" s="430"/>
      <c r="AB374" s="430"/>
      <c r="AC374" s="430"/>
      <c r="AD374" s="430"/>
      <c r="AE374" s="430"/>
      <c r="AF374" s="430"/>
      <c r="AG374" s="430"/>
      <c r="AH374" s="430"/>
      <c r="AI374" s="430"/>
      <c r="AJ374" s="430"/>
      <c r="AK374" s="430"/>
      <c r="AL374" s="430"/>
      <c r="AM374" s="430"/>
    </row>
    <row r="375" spans="3:39" ht="12.75" hidden="1" customHeight="1">
      <c r="C375" s="445"/>
      <c r="D375" s="445"/>
      <c r="E375" s="445"/>
      <c r="F375" s="445"/>
      <c r="G375" s="445"/>
      <c r="H375" s="430"/>
      <c r="I375" s="430"/>
      <c r="J375" s="430"/>
      <c r="K375" s="430"/>
      <c r="L375" s="430"/>
      <c r="M375" s="430"/>
      <c r="N375" s="430"/>
      <c r="O375" s="430"/>
      <c r="P375" s="430"/>
      <c r="Q375" s="430"/>
      <c r="R375" s="430"/>
      <c r="S375" s="430"/>
      <c r="T375" s="430"/>
      <c r="U375" s="430"/>
      <c r="V375" s="430"/>
      <c r="W375" s="430"/>
      <c r="X375" s="430"/>
      <c r="Y375" s="430"/>
      <c r="Z375" s="430"/>
      <c r="AA375" s="430"/>
      <c r="AB375" s="430"/>
      <c r="AC375" s="430"/>
      <c r="AD375" s="430"/>
      <c r="AE375" s="430"/>
      <c r="AF375" s="430"/>
      <c r="AG375" s="430"/>
      <c r="AH375" s="430"/>
      <c r="AI375" s="430"/>
      <c r="AJ375" s="430"/>
      <c r="AK375" s="430"/>
      <c r="AL375" s="430"/>
      <c r="AM375" s="430"/>
    </row>
    <row r="376" spans="3:39" ht="12.75" hidden="1" customHeight="1">
      <c r="C376" s="445"/>
      <c r="D376" s="445"/>
      <c r="E376" s="445"/>
      <c r="F376" s="445"/>
      <c r="G376" s="445"/>
      <c r="H376" s="430"/>
      <c r="I376" s="430"/>
      <c r="J376" s="430"/>
      <c r="K376" s="430"/>
      <c r="L376" s="430"/>
      <c r="M376" s="430"/>
      <c r="N376" s="430"/>
      <c r="O376" s="430"/>
      <c r="P376" s="430"/>
      <c r="Q376" s="430"/>
      <c r="R376" s="430"/>
      <c r="S376" s="430"/>
      <c r="T376" s="430"/>
      <c r="U376" s="430"/>
      <c r="V376" s="430"/>
      <c r="W376" s="430"/>
      <c r="X376" s="430"/>
      <c r="Y376" s="430"/>
      <c r="Z376" s="430"/>
      <c r="AA376" s="430"/>
      <c r="AB376" s="430"/>
      <c r="AC376" s="430"/>
      <c r="AD376" s="430"/>
      <c r="AE376" s="430"/>
      <c r="AF376" s="430"/>
      <c r="AG376" s="430"/>
      <c r="AH376" s="430"/>
      <c r="AI376" s="430"/>
      <c r="AJ376" s="430"/>
      <c r="AK376" s="430"/>
      <c r="AL376" s="430"/>
      <c r="AM376" s="430"/>
    </row>
    <row r="377" spans="3:39" ht="12.75" hidden="1" customHeight="1">
      <c r="C377" s="226" t="s">
        <v>84</v>
      </c>
      <c r="D377" s="226"/>
      <c r="E377" s="226"/>
      <c r="F377" s="226"/>
      <c r="G377" s="226"/>
      <c r="H377" s="173"/>
      <c r="I377" s="173"/>
      <c r="J377" s="173"/>
      <c r="K377" s="173"/>
      <c r="L377" s="173"/>
      <c r="M377" s="173"/>
      <c r="N377" s="173"/>
      <c r="O377" s="173"/>
      <c r="P377" s="173"/>
      <c r="Q377" s="173"/>
      <c r="R377" s="173"/>
      <c r="S377" s="173"/>
      <c r="T377" s="173"/>
      <c r="U377" s="173"/>
      <c r="V377" s="173"/>
      <c r="W377" s="173"/>
      <c r="X377" s="173"/>
      <c r="Y377" s="173"/>
      <c r="Z377" s="173"/>
      <c r="AA377" s="173"/>
      <c r="AB377" s="173"/>
      <c r="AC377" s="173"/>
      <c r="AD377" s="173"/>
      <c r="AE377" s="173"/>
      <c r="AF377" s="173"/>
      <c r="AG377" s="173"/>
      <c r="AH377" s="173"/>
      <c r="AI377" s="173"/>
      <c r="AJ377" s="173">
        <f>SUM(H377:AI377)</f>
        <v>0</v>
      </c>
      <c r="AK377" s="173"/>
      <c r="AL377" s="173"/>
      <c r="AM377" s="173"/>
    </row>
    <row r="378" spans="3:39" ht="12.75" hidden="1" customHeight="1">
      <c r="C378" s="226" t="s">
        <v>85</v>
      </c>
      <c r="D378" s="226"/>
      <c r="E378" s="226"/>
      <c r="F378" s="226"/>
      <c r="G378" s="226"/>
      <c r="H378" s="173"/>
      <c r="I378" s="173"/>
      <c r="J378" s="173"/>
      <c r="K378" s="173"/>
      <c r="L378" s="173"/>
      <c r="M378" s="173"/>
      <c r="N378" s="173"/>
      <c r="O378" s="173"/>
      <c r="P378" s="173"/>
      <c r="Q378" s="173"/>
      <c r="R378" s="173"/>
      <c r="S378" s="173"/>
      <c r="T378" s="173"/>
      <c r="U378" s="173"/>
      <c r="V378" s="173"/>
      <c r="W378" s="173"/>
      <c r="X378" s="173"/>
      <c r="Y378" s="173"/>
      <c r="Z378" s="173"/>
      <c r="AA378" s="173"/>
      <c r="AB378" s="173"/>
      <c r="AC378" s="173"/>
      <c r="AD378" s="173"/>
      <c r="AE378" s="173"/>
      <c r="AF378" s="173"/>
      <c r="AG378" s="173"/>
      <c r="AH378" s="173"/>
      <c r="AI378" s="173"/>
      <c r="AJ378" s="173">
        <f>SUM(H378:AI378)</f>
        <v>0</v>
      </c>
      <c r="AK378" s="173"/>
      <c r="AL378" s="173"/>
      <c r="AM378" s="173"/>
    </row>
    <row r="379" spans="3:39" ht="12.75" hidden="1" customHeight="1">
      <c r="C379" s="226" t="s">
        <v>86</v>
      </c>
      <c r="D379" s="226"/>
      <c r="E379" s="226"/>
      <c r="F379" s="226"/>
      <c r="G379" s="226"/>
      <c r="H379" s="173"/>
      <c r="I379" s="173"/>
      <c r="J379" s="173"/>
      <c r="K379" s="173"/>
      <c r="L379" s="173"/>
      <c r="M379" s="173"/>
      <c r="N379" s="173"/>
      <c r="O379" s="173"/>
      <c r="P379" s="173"/>
      <c r="Q379" s="173"/>
      <c r="R379" s="173"/>
      <c r="S379" s="173"/>
      <c r="T379" s="173"/>
      <c r="U379" s="173"/>
      <c r="V379" s="173"/>
      <c r="W379" s="173"/>
      <c r="X379" s="173"/>
      <c r="Y379" s="173"/>
      <c r="Z379" s="173"/>
      <c r="AA379" s="173"/>
      <c r="AB379" s="173"/>
      <c r="AC379" s="173"/>
      <c r="AD379" s="173"/>
      <c r="AE379" s="173"/>
      <c r="AF379" s="173"/>
      <c r="AG379" s="173"/>
      <c r="AH379" s="173"/>
      <c r="AI379" s="173"/>
      <c r="AJ379" s="173">
        <f>SUM(H379:AI379)</f>
        <v>0</v>
      </c>
      <c r="AK379" s="173"/>
      <c r="AL379" s="173"/>
      <c r="AM379" s="173"/>
    </row>
    <row r="380" spans="3:39" ht="12.75" hidden="1" customHeight="1">
      <c r="C380" s="445" t="s">
        <v>87</v>
      </c>
      <c r="D380" s="445"/>
      <c r="E380" s="445"/>
      <c r="F380" s="445"/>
      <c r="G380" s="445"/>
      <c r="H380" s="430">
        <f>H373+H377-H378+H379</f>
        <v>0</v>
      </c>
      <c r="I380" s="430"/>
      <c r="J380" s="430"/>
      <c r="K380" s="430"/>
      <c r="L380" s="430">
        <f t="shared" ref="L380" si="12">L373+L377-L378+L379</f>
        <v>0</v>
      </c>
      <c r="M380" s="430"/>
      <c r="N380" s="430"/>
      <c r="O380" s="430"/>
      <c r="P380" s="430">
        <f t="shared" ref="P380" si="13">P373+P377-P378+P379</f>
        <v>0</v>
      </c>
      <c r="Q380" s="430"/>
      <c r="R380" s="430"/>
      <c r="S380" s="430"/>
      <c r="T380" s="430">
        <f t="shared" ref="T380" si="14">T373+T377-T378+T379</f>
        <v>0</v>
      </c>
      <c r="U380" s="430"/>
      <c r="V380" s="430"/>
      <c r="W380" s="430"/>
      <c r="X380" s="430">
        <f t="shared" ref="X380" si="15">X373+X377-X378+X379</f>
        <v>0</v>
      </c>
      <c r="Y380" s="430"/>
      <c r="Z380" s="430"/>
      <c r="AA380" s="430"/>
      <c r="AB380" s="430">
        <f t="shared" ref="AB380" si="16">AB373+AB377-AB378+AB379</f>
        <v>0</v>
      </c>
      <c r="AC380" s="430"/>
      <c r="AD380" s="430"/>
      <c r="AE380" s="430"/>
      <c r="AF380" s="430">
        <f t="shared" ref="AF380" si="17">AF373+AF377-AF378+AF379</f>
        <v>0</v>
      </c>
      <c r="AG380" s="430"/>
      <c r="AH380" s="430"/>
      <c r="AI380" s="430"/>
      <c r="AJ380" s="430">
        <f>AJ373+AJ377-AJ378+AJ379</f>
        <v>0</v>
      </c>
      <c r="AK380" s="430"/>
      <c r="AL380" s="430"/>
      <c r="AM380" s="430"/>
    </row>
    <row r="381" spans="3:39" ht="12.75" hidden="1" customHeight="1">
      <c r="C381" s="445"/>
      <c r="D381" s="445"/>
      <c r="E381" s="445"/>
      <c r="F381" s="445"/>
      <c r="G381" s="445"/>
      <c r="H381" s="430"/>
      <c r="I381" s="430"/>
      <c r="J381" s="430"/>
      <c r="K381" s="430"/>
      <c r="L381" s="430"/>
      <c r="M381" s="430"/>
      <c r="N381" s="430"/>
      <c r="O381" s="430"/>
      <c r="P381" s="430"/>
      <c r="Q381" s="430"/>
      <c r="R381" s="430"/>
      <c r="S381" s="430"/>
      <c r="T381" s="430"/>
      <c r="U381" s="430"/>
      <c r="V381" s="430"/>
      <c r="W381" s="430"/>
      <c r="X381" s="430"/>
      <c r="Y381" s="430"/>
      <c r="Z381" s="430"/>
      <c r="AA381" s="430"/>
      <c r="AB381" s="430"/>
      <c r="AC381" s="430"/>
      <c r="AD381" s="430"/>
      <c r="AE381" s="430"/>
      <c r="AF381" s="430"/>
      <c r="AG381" s="430"/>
      <c r="AH381" s="430"/>
      <c r="AI381" s="430"/>
      <c r="AJ381" s="430"/>
      <c r="AK381" s="430"/>
      <c r="AL381" s="430"/>
      <c r="AM381" s="430"/>
    </row>
    <row r="382" spans="3:39" ht="12.75" hidden="1" customHeight="1">
      <c r="C382" s="445"/>
      <c r="D382" s="445"/>
      <c r="E382" s="445"/>
      <c r="F382" s="445"/>
      <c r="G382" s="445"/>
      <c r="H382" s="430"/>
      <c r="I382" s="430"/>
      <c r="J382" s="430"/>
      <c r="K382" s="430"/>
      <c r="L382" s="430"/>
      <c r="M382" s="430"/>
      <c r="N382" s="430"/>
      <c r="O382" s="430"/>
      <c r="P382" s="430"/>
      <c r="Q382" s="430"/>
      <c r="R382" s="430"/>
      <c r="S382" s="430"/>
      <c r="T382" s="430"/>
      <c r="U382" s="430"/>
      <c r="V382" s="430"/>
      <c r="W382" s="430"/>
      <c r="X382" s="430"/>
      <c r="Y382" s="430"/>
      <c r="Z382" s="430"/>
      <c r="AA382" s="430"/>
      <c r="AB382" s="430"/>
      <c r="AC382" s="430"/>
      <c r="AD382" s="430"/>
      <c r="AE382" s="430"/>
      <c r="AF382" s="430"/>
      <c r="AG382" s="430"/>
      <c r="AH382" s="430"/>
      <c r="AI382" s="430"/>
      <c r="AJ382" s="430"/>
      <c r="AK382" s="430"/>
      <c r="AL382" s="430"/>
      <c r="AM382" s="430"/>
    </row>
    <row r="383" spans="3:39" ht="12.75" hidden="1" customHeight="1">
      <c r="C383" s="381"/>
      <c r="D383" s="381"/>
      <c r="E383" s="381"/>
      <c r="F383" s="381"/>
      <c r="G383" s="381"/>
      <c r="H383" s="433"/>
      <c r="I383" s="433"/>
      <c r="J383" s="433"/>
      <c r="K383" s="433"/>
      <c r="L383" s="433"/>
      <c r="M383" s="433"/>
      <c r="N383" s="433"/>
      <c r="O383" s="433"/>
      <c r="P383" s="433"/>
      <c r="Q383" s="433"/>
      <c r="R383" s="433"/>
      <c r="S383" s="433"/>
      <c r="T383" s="433"/>
      <c r="U383" s="433"/>
      <c r="V383" s="433"/>
      <c r="W383" s="433"/>
      <c r="X383" s="433"/>
      <c r="Y383" s="433"/>
      <c r="Z383" s="433"/>
      <c r="AA383" s="433"/>
      <c r="AB383" s="433"/>
      <c r="AC383" s="433"/>
      <c r="AD383" s="433"/>
      <c r="AE383" s="433"/>
      <c r="AF383" s="433"/>
      <c r="AG383" s="433"/>
      <c r="AH383" s="433"/>
      <c r="AI383" s="433"/>
      <c r="AJ383" s="433"/>
      <c r="AK383" s="433"/>
      <c r="AL383" s="433"/>
      <c r="AM383" s="433"/>
    </row>
    <row r="384" spans="3:39" ht="12.75" hidden="1" customHeight="1">
      <c r="C384" s="476" t="s">
        <v>90</v>
      </c>
      <c r="D384" s="476"/>
      <c r="E384" s="476"/>
      <c r="F384" s="476"/>
      <c r="G384" s="476"/>
      <c r="H384" s="476"/>
      <c r="I384" s="476"/>
      <c r="J384" s="476"/>
      <c r="K384" s="476"/>
      <c r="L384" s="476"/>
      <c r="M384" s="476"/>
      <c r="N384" s="476"/>
      <c r="O384" s="476"/>
      <c r="P384" s="476"/>
      <c r="Q384" s="476"/>
      <c r="R384" s="476"/>
      <c r="S384" s="476"/>
      <c r="T384" s="476"/>
      <c r="U384" s="476"/>
      <c r="V384" s="476"/>
      <c r="W384" s="476"/>
      <c r="X384" s="476"/>
      <c r="Y384" s="476"/>
      <c r="Z384" s="476"/>
      <c r="AA384" s="476"/>
      <c r="AB384" s="476"/>
      <c r="AC384" s="476"/>
      <c r="AD384" s="476"/>
      <c r="AE384" s="476"/>
      <c r="AF384" s="476"/>
      <c r="AG384" s="476"/>
      <c r="AH384" s="476"/>
      <c r="AI384" s="476"/>
      <c r="AJ384" s="476"/>
      <c r="AK384" s="476"/>
      <c r="AL384" s="476"/>
      <c r="AM384" s="476"/>
    </row>
    <row r="385" spans="3:39" ht="12.75" hidden="1" customHeight="1">
      <c r="C385" s="234" t="s">
        <v>83</v>
      </c>
      <c r="D385" s="234"/>
      <c r="E385" s="234"/>
      <c r="F385" s="234"/>
      <c r="G385" s="234"/>
      <c r="H385" s="442">
        <f>H349-H361-H373</f>
        <v>0</v>
      </c>
      <c r="I385" s="442"/>
      <c r="J385" s="442"/>
      <c r="K385" s="442"/>
      <c r="L385" s="442">
        <f>L349-L361-L373</f>
        <v>0</v>
      </c>
      <c r="M385" s="442"/>
      <c r="N385" s="442"/>
      <c r="O385" s="442"/>
      <c r="P385" s="442">
        <f>P349-P361-P373</f>
        <v>0</v>
      </c>
      <c r="Q385" s="442"/>
      <c r="R385" s="442"/>
      <c r="S385" s="442"/>
      <c r="T385" s="442">
        <f>T349-T361-T373</f>
        <v>0</v>
      </c>
      <c r="U385" s="442"/>
      <c r="V385" s="442"/>
      <c r="W385" s="442"/>
      <c r="X385" s="442">
        <f>X349-X361-X373</f>
        <v>0</v>
      </c>
      <c r="Y385" s="442"/>
      <c r="Z385" s="442"/>
      <c r="AA385" s="442"/>
      <c r="AB385" s="442">
        <f>AB349-AB361-AB373</f>
        <v>0</v>
      </c>
      <c r="AC385" s="442"/>
      <c r="AD385" s="442"/>
      <c r="AE385" s="442"/>
      <c r="AF385" s="442">
        <f>AF349-AF361-AF373</f>
        <v>0</v>
      </c>
      <c r="AG385" s="442"/>
      <c r="AH385" s="442"/>
      <c r="AI385" s="442"/>
      <c r="AJ385" s="442">
        <f>SUM(H385:AI388)</f>
        <v>0</v>
      </c>
      <c r="AK385" s="442"/>
      <c r="AL385" s="442"/>
      <c r="AM385" s="442"/>
    </row>
    <row r="386" spans="3:39" ht="12.75" hidden="1" customHeight="1">
      <c r="C386" s="445"/>
      <c r="D386" s="445"/>
      <c r="E386" s="445"/>
      <c r="F386" s="445"/>
      <c r="G386" s="445"/>
      <c r="H386" s="443"/>
      <c r="I386" s="443"/>
      <c r="J386" s="443"/>
      <c r="K386" s="443"/>
      <c r="L386" s="443"/>
      <c r="M386" s="443"/>
      <c r="N386" s="443"/>
      <c r="O386" s="443"/>
      <c r="P386" s="443"/>
      <c r="Q386" s="443"/>
      <c r="R386" s="443"/>
      <c r="S386" s="443"/>
      <c r="T386" s="443"/>
      <c r="U386" s="443"/>
      <c r="V386" s="443"/>
      <c r="W386" s="443"/>
      <c r="X386" s="443"/>
      <c r="Y386" s="443"/>
      <c r="Z386" s="443"/>
      <c r="AA386" s="443"/>
      <c r="AB386" s="443"/>
      <c r="AC386" s="443"/>
      <c r="AD386" s="443"/>
      <c r="AE386" s="443"/>
      <c r="AF386" s="443"/>
      <c r="AG386" s="443"/>
      <c r="AH386" s="443"/>
      <c r="AI386" s="443"/>
      <c r="AJ386" s="443"/>
      <c r="AK386" s="443"/>
      <c r="AL386" s="443"/>
      <c r="AM386" s="443"/>
    </row>
    <row r="387" spans="3:39" ht="12.75" hidden="1" customHeight="1">
      <c r="C387" s="445"/>
      <c r="D387" s="445"/>
      <c r="E387" s="445"/>
      <c r="F387" s="445"/>
      <c r="G387" s="445"/>
      <c r="H387" s="443"/>
      <c r="I387" s="443"/>
      <c r="J387" s="443"/>
      <c r="K387" s="443"/>
      <c r="L387" s="443"/>
      <c r="M387" s="443"/>
      <c r="N387" s="443"/>
      <c r="O387" s="443"/>
      <c r="P387" s="443"/>
      <c r="Q387" s="443"/>
      <c r="R387" s="443"/>
      <c r="S387" s="443"/>
      <c r="T387" s="443"/>
      <c r="U387" s="443"/>
      <c r="V387" s="443"/>
      <c r="W387" s="443"/>
      <c r="X387" s="443"/>
      <c r="Y387" s="443"/>
      <c r="Z387" s="443"/>
      <c r="AA387" s="443"/>
      <c r="AB387" s="443"/>
      <c r="AC387" s="443"/>
      <c r="AD387" s="443"/>
      <c r="AE387" s="443"/>
      <c r="AF387" s="443"/>
      <c r="AG387" s="443"/>
      <c r="AH387" s="443"/>
      <c r="AI387" s="443"/>
      <c r="AJ387" s="443"/>
      <c r="AK387" s="443"/>
      <c r="AL387" s="443"/>
      <c r="AM387" s="443"/>
    </row>
    <row r="388" spans="3:39" ht="12.75" hidden="1" customHeight="1">
      <c r="C388" s="381"/>
      <c r="D388" s="381"/>
      <c r="E388" s="381"/>
      <c r="F388" s="381"/>
      <c r="G388" s="381"/>
      <c r="H388" s="444"/>
      <c r="I388" s="444"/>
      <c r="J388" s="444"/>
      <c r="K388" s="444"/>
      <c r="L388" s="444"/>
      <c r="M388" s="444"/>
      <c r="N388" s="444"/>
      <c r="O388" s="444"/>
      <c r="P388" s="444"/>
      <c r="Q388" s="444"/>
      <c r="R388" s="444"/>
      <c r="S388" s="444"/>
      <c r="T388" s="444"/>
      <c r="U388" s="444"/>
      <c r="V388" s="444"/>
      <c r="W388" s="444"/>
      <c r="X388" s="444"/>
      <c r="Y388" s="444"/>
      <c r="Z388" s="444"/>
      <c r="AA388" s="444"/>
      <c r="AB388" s="444"/>
      <c r="AC388" s="444"/>
      <c r="AD388" s="444"/>
      <c r="AE388" s="444"/>
      <c r="AF388" s="444"/>
      <c r="AG388" s="444"/>
      <c r="AH388" s="444"/>
      <c r="AI388" s="444"/>
      <c r="AJ388" s="444"/>
      <c r="AK388" s="444"/>
      <c r="AL388" s="444"/>
      <c r="AM388" s="444"/>
    </row>
    <row r="389" spans="3:39" ht="12.75" hidden="1" customHeight="1">
      <c r="C389" s="234" t="s">
        <v>87</v>
      </c>
      <c r="D389" s="234"/>
      <c r="E389" s="234"/>
      <c r="F389" s="234"/>
      <c r="G389" s="234"/>
      <c r="H389" s="442">
        <f>H356-H368-H380</f>
        <v>0</v>
      </c>
      <c r="I389" s="442"/>
      <c r="J389" s="442"/>
      <c r="K389" s="442"/>
      <c r="L389" s="442">
        <f>L356-L368-L380</f>
        <v>0</v>
      </c>
      <c r="M389" s="442"/>
      <c r="N389" s="442"/>
      <c r="O389" s="442"/>
      <c r="P389" s="442">
        <f>P356-P368-P380</f>
        <v>0</v>
      </c>
      <c r="Q389" s="442"/>
      <c r="R389" s="442"/>
      <c r="S389" s="442"/>
      <c r="T389" s="442">
        <f>T356-T368-T380</f>
        <v>0</v>
      </c>
      <c r="U389" s="442"/>
      <c r="V389" s="442"/>
      <c r="W389" s="442"/>
      <c r="X389" s="442">
        <f>X356-X368-X380</f>
        <v>0</v>
      </c>
      <c r="Y389" s="442"/>
      <c r="Z389" s="442"/>
      <c r="AA389" s="442"/>
      <c r="AB389" s="442">
        <f>AB356-AB368-AB380</f>
        <v>0</v>
      </c>
      <c r="AC389" s="442"/>
      <c r="AD389" s="442"/>
      <c r="AE389" s="442"/>
      <c r="AF389" s="442">
        <f>AF356-AF368-AF380</f>
        <v>0</v>
      </c>
      <c r="AG389" s="442"/>
      <c r="AH389" s="442"/>
      <c r="AI389" s="442"/>
      <c r="AJ389" s="442">
        <f>SUM(H389:AI392)</f>
        <v>0</v>
      </c>
      <c r="AK389" s="442"/>
      <c r="AL389" s="442"/>
      <c r="AM389" s="442"/>
    </row>
    <row r="390" spans="3:39" ht="12.75" hidden="1" customHeight="1">
      <c r="C390" s="445"/>
      <c r="D390" s="445"/>
      <c r="E390" s="445"/>
      <c r="F390" s="445"/>
      <c r="G390" s="445"/>
      <c r="H390" s="443"/>
      <c r="I390" s="443"/>
      <c r="J390" s="443"/>
      <c r="K390" s="443"/>
      <c r="L390" s="443"/>
      <c r="M390" s="443"/>
      <c r="N390" s="443"/>
      <c r="O390" s="443"/>
      <c r="P390" s="443"/>
      <c r="Q390" s="443"/>
      <c r="R390" s="443"/>
      <c r="S390" s="443"/>
      <c r="T390" s="443"/>
      <c r="U390" s="443"/>
      <c r="V390" s="443"/>
      <c r="W390" s="443"/>
      <c r="X390" s="443"/>
      <c r="Y390" s="443"/>
      <c r="Z390" s="443"/>
      <c r="AA390" s="443"/>
      <c r="AB390" s="443"/>
      <c r="AC390" s="443"/>
      <c r="AD390" s="443"/>
      <c r="AE390" s="443"/>
      <c r="AF390" s="443"/>
      <c r="AG390" s="443"/>
      <c r="AH390" s="443"/>
      <c r="AI390" s="443"/>
      <c r="AJ390" s="443"/>
      <c r="AK390" s="443"/>
      <c r="AL390" s="443"/>
      <c r="AM390" s="443"/>
    </row>
    <row r="391" spans="3:39" ht="12.75" hidden="1" customHeight="1">
      <c r="C391" s="445"/>
      <c r="D391" s="445"/>
      <c r="E391" s="445"/>
      <c r="F391" s="445"/>
      <c r="G391" s="445"/>
      <c r="H391" s="443"/>
      <c r="I391" s="443"/>
      <c r="J391" s="443"/>
      <c r="K391" s="443"/>
      <c r="L391" s="443"/>
      <c r="M391" s="443"/>
      <c r="N391" s="443"/>
      <c r="O391" s="443"/>
      <c r="P391" s="443"/>
      <c r="Q391" s="443"/>
      <c r="R391" s="443"/>
      <c r="S391" s="443"/>
      <c r="T391" s="443"/>
      <c r="U391" s="443"/>
      <c r="V391" s="443"/>
      <c r="W391" s="443"/>
      <c r="X391" s="443"/>
      <c r="Y391" s="443"/>
      <c r="Z391" s="443"/>
      <c r="AA391" s="443"/>
      <c r="AB391" s="443"/>
      <c r="AC391" s="443"/>
      <c r="AD391" s="443"/>
      <c r="AE391" s="443"/>
      <c r="AF391" s="443"/>
      <c r="AG391" s="443"/>
      <c r="AH391" s="443"/>
      <c r="AI391" s="443"/>
      <c r="AJ391" s="443"/>
      <c r="AK391" s="443"/>
      <c r="AL391" s="443"/>
      <c r="AM391" s="443"/>
    </row>
    <row r="392" spans="3:39" ht="12.75" hidden="1" customHeight="1">
      <c r="C392" s="381"/>
      <c r="D392" s="381"/>
      <c r="E392" s="381"/>
      <c r="F392" s="381"/>
      <c r="G392" s="381"/>
      <c r="H392" s="444"/>
      <c r="I392" s="444"/>
      <c r="J392" s="444"/>
      <c r="K392" s="444"/>
      <c r="L392" s="444"/>
      <c r="M392" s="444"/>
      <c r="N392" s="444"/>
      <c r="O392" s="444"/>
      <c r="P392" s="444"/>
      <c r="Q392" s="444"/>
      <c r="R392" s="444"/>
      <c r="S392" s="444"/>
      <c r="T392" s="444"/>
      <c r="U392" s="444"/>
      <c r="V392" s="444"/>
      <c r="W392" s="444"/>
      <c r="X392" s="444"/>
      <c r="Y392" s="444"/>
      <c r="Z392" s="444"/>
      <c r="AA392" s="444"/>
      <c r="AB392" s="444"/>
      <c r="AC392" s="444"/>
      <c r="AD392" s="444"/>
      <c r="AE392" s="444"/>
      <c r="AF392" s="444"/>
      <c r="AG392" s="444"/>
      <c r="AH392" s="444"/>
      <c r="AI392" s="444"/>
      <c r="AJ392" s="444"/>
      <c r="AK392" s="444"/>
      <c r="AL392" s="444"/>
      <c r="AM392" s="444"/>
    </row>
    <row r="393" spans="3:39" ht="12.75" hidden="1" customHeight="1"/>
    <row r="394" spans="3:39" ht="12.75" hidden="1" customHeight="1">
      <c r="C394" s="80"/>
    </row>
    <row r="395" spans="3:39" ht="12.75" hidden="1" customHeight="1">
      <c r="C395" s="174" t="s">
        <v>74</v>
      </c>
      <c r="D395" s="174"/>
      <c r="E395" s="174"/>
      <c r="F395" s="174"/>
      <c r="G395" s="174"/>
      <c r="H395" s="174" t="s">
        <v>50</v>
      </c>
      <c r="I395" s="174"/>
      <c r="J395" s="174"/>
      <c r="K395" s="174"/>
      <c r="L395" s="174"/>
      <c r="M395" s="174"/>
      <c r="N395" s="174"/>
      <c r="O395" s="174"/>
      <c r="P395" s="174"/>
      <c r="Q395" s="174"/>
      <c r="R395" s="174"/>
      <c r="S395" s="174"/>
      <c r="T395" s="174"/>
      <c r="U395" s="174"/>
      <c r="V395" s="174"/>
      <c r="W395" s="174"/>
      <c r="X395" s="174"/>
      <c r="Y395" s="174"/>
      <c r="Z395" s="174"/>
      <c r="AA395" s="174"/>
      <c r="AB395" s="174"/>
      <c r="AC395" s="174"/>
      <c r="AD395" s="174"/>
      <c r="AE395" s="174"/>
      <c r="AF395" s="174"/>
      <c r="AG395" s="174"/>
      <c r="AH395" s="174"/>
      <c r="AI395" s="174"/>
      <c r="AJ395" s="174"/>
      <c r="AK395" s="174"/>
      <c r="AL395" s="174"/>
      <c r="AM395" s="174"/>
    </row>
    <row r="396" spans="3:39" ht="12.75" hidden="1" customHeight="1">
      <c r="C396" s="174"/>
      <c r="D396" s="174"/>
      <c r="E396" s="174"/>
      <c r="F396" s="174"/>
      <c r="G396" s="174"/>
      <c r="H396" s="174" t="s">
        <v>1308</v>
      </c>
      <c r="I396" s="174"/>
      <c r="J396" s="174"/>
      <c r="K396" s="174"/>
      <c r="L396" s="174" t="s">
        <v>75</v>
      </c>
      <c r="M396" s="174"/>
      <c r="N396" s="174"/>
      <c r="O396" s="174"/>
      <c r="P396" s="174" t="s">
        <v>460</v>
      </c>
      <c r="Q396" s="174"/>
      <c r="R396" s="174"/>
      <c r="S396" s="174"/>
      <c r="T396" s="174" t="s">
        <v>76</v>
      </c>
      <c r="U396" s="174"/>
      <c r="V396" s="174"/>
      <c r="W396" s="174"/>
      <c r="X396" s="174" t="s">
        <v>77</v>
      </c>
      <c r="Y396" s="174"/>
      <c r="Z396" s="174"/>
      <c r="AA396" s="174"/>
      <c r="AB396" s="174" t="s">
        <v>78</v>
      </c>
      <c r="AC396" s="174"/>
      <c r="AD396" s="174"/>
      <c r="AE396" s="174"/>
      <c r="AF396" s="174" t="s">
        <v>1309</v>
      </c>
      <c r="AG396" s="174"/>
      <c r="AH396" s="174"/>
      <c r="AI396" s="174"/>
      <c r="AJ396" s="174" t="s">
        <v>71</v>
      </c>
      <c r="AK396" s="174"/>
      <c r="AL396" s="174"/>
      <c r="AM396" s="174"/>
    </row>
    <row r="397" spans="3:39" ht="12.75" hidden="1" customHeight="1">
      <c r="C397" s="174"/>
      <c r="D397" s="174"/>
      <c r="E397" s="174"/>
      <c r="F397" s="174"/>
      <c r="G397" s="174"/>
      <c r="H397" s="174"/>
      <c r="I397" s="174"/>
      <c r="J397" s="174"/>
      <c r="K397" s="174"/>
      <c r="L397" s="174"/>
      <c r="M397" s="174"/>
      <c r="N397" s="174"/>
      <c r="O397" s="174"/>
      <c r="P397" s="174"/>
      <c r="Q397" s="174"/>
      <c r="R397" s="174"/>
      <c r="S397" s="174"/>
      <c r="T397" s="174"/>
      <c r="U397" s="174"/>
      <c r="V397" s="174"/>
      <c r="W397" s="174"/>
      <c r="X397" s="174"/>
      <c r="Y397" s="174"/>
      <c r="Z397" s="174"/>
      <c r="AA397" s="174"/>
      <c r="AB397" s="174"/>
      <c r="AC397" s="174"/>
      <c r="AD397" s="174"/>
      <c r="AE397" s="174"/>
      <c r="AF397" s="174"/>
      <c r="AG397" s="174"/>
      <c r="AH397" s="174"/>
      <c r="AI397" s="174"/>
      <c r="AJ397" s="174"/>
      <c r="AK397" s="174"/>
      <c r="AL397" s="174"/>
      <c r="AM397" s="174"/>
    </row>
    <row r="398" spans="3:39" ht="12.75" hidden="1" customHeight="1">
      <c r="C398" s="174"/>
      <c r="D398" s="174"/>
      <c r="E398" s="174"/>
      <c r="F398" s="174"/>
      <c r="G398" s="174"/>
      <c r="H398" s="174"/>
      <c r="I398" s="174"/>
      <c r="J398" s="174"/>
      <c r="K398" s="174"/>
      <c r="L398" s="174"/>
      <c r="M398" s="174"/>
      <c r="N398" s="174"/>
      <c r="O398" s="174"/>
      <c r="P398" s="174"/>
      <c r="Q398" s="174"/>
      <c r="R398" s="174"/>
      <c r="S398" s="174"/>
      <c r="T398" s="174"/>
      <c r="U398" s="174"/>
      <c r="V398" s="174"/>
      <c r="W398" s="174"/>
      <c r="X398" s="174"/>
      <c r="Y398" s="174"/>
      <c r="Z398" s="174"/>
      <c r="AA398" s="174"/>
      <c r="AB398" s="174"/>
      <c r="AC398" s="174"/>
      <c r="AD398" s="174"/>
      <c r="AE398" s="174"/>
      <c r="AF398" s="174"/>
      <c r="AG398" s="174"/>
      <c r="AH398" s="174"/>
      <c r="AI398" s="174"/>
      <c r="AJ398" s="174"/>
      <c r="AK398" s="174"/>
      <c r="AL398" s="174"/>
      <c r="AM398" s="174"/>
    </row>
    <row r="399" spans="3:39" ht="12.75" hidden="1" customHeight="1">
      <c r="C399" s="175"/>
      <c r="D399" s="175"/>
      <c r="E399" s="175"/>
      <c r="F399" s="175"/>
      <c r="G399" s="175"/>
      <c r="H399" s="175"/>
      <c r="I399" s="175"/>
      <c r="J399" s="175"/>
      <c r="K399" s="175"/>
      <c r="L399" s="175"/>
      <c r="M399" s="175"/>
      <c r="N399" s="175"/>
      <c r="O399" s="175"/>
      <c r="P399" s="175"/>
      <c r="Q399" s="175"/>
      <c r="R399" s="175"/>
      <c r="S399" s="175"/>
      <c r="T399" s="175"/>
      <c r="U399" s="175"/>
      <c r="V399" s="175"/>
      <c r="W399" s="175"/>
      <c r="X399" s="175"/>
      <c r="Y399" s="175"/>
      <c r="Z399" s="175"/>
      <c r="AA399" s="175"/>
      <c r="AB399" s="175"/>
      <c r="AC399" s="175"/>
      <c r="AD399" s="175"/>
      <c r="AE399" s="175"/>
      <c r="AF399" s="175"/>
      <c r="AG399" s="175"/>
      <c r="AH399" s="175"/>
      <c r="AI399" s="175"/>
      <c r="AJ399" s="175"/>
      <c r="AK399" s="175"/>
      <c r="AL399" s="175"/>
      <c r="AM399" s="175"/>
    </row>
    <row r="400" spans="3:39" ht="12.75" hidden="1" customHeight="1">
      <c r="C400" s="427" t="s">
        <v>61</v>
      </c>
      <c r="D400" s="427"/>
      <c r="E400" s="427"/>
      <c r="F400" s="427"/>
      <c r="G400" s="427"/>
      <c r="H400" s="427" t="s">
        <v>65</v>
      </c>
      <c r="I400" s="427"/>
      <c r="J400" s="427"/>
      <c r="K400" s="427"/>
      <c r="L400" s="427" t="s">
        <v>66</v>
      </c>
      <c r="M400" s="427"/>
      <c r="N400" s="427"/>
      <c r="O400" s="427"/>
      <c r="P400" s="427" t="s">
        <v>68</v>
      </c>
      <c r="Q400" s="427"/>
      <c r="R400" s="427"/>
      <c r="S400" s="427"/>
      <c r="T400" s="427" t="s">
        <v>70</v>
      </c>
      <c r="U400" s="427"/>
      <c r="V400" s="427"/>
      <c r="W400" s="427"/>
      <c r="X400" s="427" t="s">
        <v>73</v>
      </c>
      <c r="Y400" s="427"/>
      <c r="Z400" s="427"/>
      <c r="AA400" s="427"/>
      <c r="AB400" s="427" t="s">
        <v>79</v>
      </c>
      <c r="AC400" s="427"/>
      <c r="AD400" s="427"/>
      <c r="AE400" s="427"/>
      <c r="AF400" s="427" t="s">
        <v>80</v>
      </c>
      <c r="AG400" s="427"/>
      <c r="AH400" s="427"/>
      <c r="AI400" s="427"/>
      <c r="AJ400" s="427" t="s">
        <v>81</v>
      </c>
      <c r="AK400" s="427"/>
      <c r="AL400" s="427"/>
      <c r="AM400" s="427"/>
    </row>
    <row r="401" spans="3:39" ht="12.75" hidden="1" customHeight="1">
      <c r="C401" s="171" t="s">
        <v>82</v>
      </c>
      <c r="D401" s="171"/>
      <c r="E401" s="171"/>
      <c r="F401" s="171"/>
      <c r="G401" s="171"/>
      <c r="H401" s="171"/>
      <c r="I401" s="171"/>
      <c r="J401" s="171"/>
      <c r="K401" s="171"/>
      <c r="L401" s="171"/>
      <c r="M401" s="171"/>
      <c r="N401" s="171"/>
      <c r="O401" s="171"/>
      <c r="P401" s="171"/>
      <c r="Q401" s="171"/>
      <c r="R401" s="171"/>
      <c r="S401" s="171"/>
      <c r="T401" s="171"/>
      <c r="U401" s="171"/>
      <c r="V401" s="171"/>
      <c r="W401" s="171"/>
      <c r="X401" s="171"/>
      <c r="Y401" s="171"/>
      <c r="Z401" s="171"/>
      <c r="AA401" s="171"/>
      <c r="AB401" s="171"/>
      <c r="AC401" s="171"/>
      <c r="AD401" s="171"/>
      <c r="AE401" s="171"/>
      <c r="AF401" s="171"/>
      <c r="AG401" s="171"/>
      <c r="AH401" s="171"/>
      <c r="AI401" s="171"/>
      <c r="AJ401" s="171"/>
      <c r="AK401" s="171"/>
      <c r="AL401" s="171"/>
      <c r="AM401" s="171"/>
    </row>
    <row r="402" spans="3:39" ht="12.75" hidden="1" customHeight="1">
      <c r="C402" s="234" t="s">
        <v>83</v>
      </c>
      <c r="D402" s="234"/>
      <c r="E402" s="234"/>
      <c r="F402" s="234"/>
      <c r="G402" s="234"/>
      <c r="H402" s="348"/>
      <c r="I402" s="348"/>
      <c r="J402" s="348"/>
      <c r="K402" s="348"/>
      <c r="L402" s="348"/>
      <c r="M402" s="348"/>
      <c r="N402" s="348"/>
      <c r="O402" s="348"/>
      <c r="P402" s="348"/>
      <c r="Q402" s="348"/>
      <c r="R402" s="348"/>
      <c r="S402" s="348"/>
      <c r="T402" s="348"/>
      <c r="U402" s="348"/>
      <c r="V402" s="348"/>
      <c r="W402" s="348"/>
      <c r="X402" s="348"/>
      <c r="Y402" s="348"/>
      <c r="Z402" s="348"/>
      <c r="AA402" s="348"/>
      <c r="AB402" s="348"/>
      <c r="AC402" s="348"/>
      <c r="AD402" s="348"/>
      <c r="AE402" s="348"/>
      <c r="AF402" s="348"/>
      <c r="AG402" s="348"/>
      <c r="AH402" s="348"/>
      <c r="AI402" s="348"/>
      <c r="AJ402" s="348">
        <f>SUM(H402:AI405)</f>
        <v>0</v>
      </c>
      <c r="AK402" s="348"/>
      <c r="AL402" s="348"/>
      <c r="AM402" s="348"/>
    </row>
    <row r="403" spans="3:39" ht="12.75" hidden="1" customHeight="1">
      <c r="C403" s="445"/>
      <c r="D403" s="445"/>
      <c r="E403" s="445"/>
      <c r="F403" s="445"/>
      <c r="G403" s="445"/>
      <c r="H403" s="430"/>
      <c r="I403" s="430"/>
      <c r="J403" s="430"/>
      <c r="K403" s="430"/>
      <c r="L403" s="430"/>
      <c r="M403" s="430"/>
      <c r="N403" s="430"/>
      <c r="O403" s="430"/>
      <c r="P403" s="430"/>
      <c r="Q403" s="430"/>
      <c r="R403" s="430"/>
      <c r="S403" s="430"/>
      <c r="T403" s="430"/>
      <c r="U403" s="430"/>
      <c r="V403" s="430"/>
      <c r="W403" s="430"/>
      <c r="X403" s="430"/>
      <c r="Y403" s="430"/>
      <c r="Z403" s="430"/>
      <c r="AA403" s="430"/>
      <c r="AB403" s="430"/>
      <c r="AC403" s="430"/>
      <c r="AD403" s="430"/>
      <c r="AE403" s="430"/>
      <c r="AF403" s="430"/>
      <c r="AG403" s="430"/>
      <c r="AH403" s="430"/>
      <c r="AI403" s="430"/>
      <c r="AJ403" s="430"/>
      <c r="AK403" s="430"/>
      <c r="AL403" s="430"/>
      <c r="AM403" s="430"/>
    </row>
    <row r="404" spans="3:39" ht="12.75" hidden="1" customHeight="1">
      <c r="C404" s="445"/>
      <c r="D404" s="445"/>
      <c r="E404" s="445"/>
      <c r="F404" s="445"/>
      <c r="G404" s="445"/>
      <c r="H404" s="430"/>
      <c r="I404" s="430"/>
      <c r="J404" s="430"/>
      <c r="K404" s="430"/>
      <c r="L404" s="430"/>
      <c r="M404" s="430"/>
      <c r="N404" s="430"/>
      <c r="O404" s="430"/>
      <c r="P404" s="430"/>
      <c r="Q404" s="430"/>
      <c r="R404" s="430"/>
      <c r="S404" s="430"/>
      <c r="T404" s="430"/>
      <c r="U404" s="430"/>
      <c r="V404" s="430"/>
      <c r="W404" s="430"/>
      <c r="X404" s="430"/>
      <c r="Y404" s="430"/>
      <c r="Z404" s="430"/>
      <c r="AA404" s="430"/>
      <c r="AB404" s="430"/>
      <c r="AC404" s="430"/>
      <c r="AD404" s="430"/>
      <c r="AE404" s="430"/>
      <c r="AF404" s="430"/>
      <c r="AG404" s="430"/>
      <c r="AH404" s="430"/>
      <c r="AI404" s="430"/>
      <c r="AJ404" s="430"/>
      <c r="AK404" s="430"/>
      <c r="AL404" s="430"/>
      <c r="AM404" s="430"/>
    </row>
    <row r="405" spans="3:39" ht="12.75" hidden="1" customHeight="1">
      <c r="C405" s="445"/>
      <c r="D405" s="445"/>
      <c r="E405" s="445"/>
      <c r="F405" s="445"/>
      <c r="G405" s="445"/>
      <c r="H405" s="430"/>
      <c r="I405" s="430"/>
      <c r="J405" s="430"/>
      <c r="K405" s="430"/>
      <c r="L405" s="430"/>
      <c r="M405" s="430"/>
      <c r="N405" s="430"/>
      <c r="O405" s="430"/>
      <c r="P405" s="430"/>
      <c r="Q405" s="430"/>
      <c r="R405" s="430"/>
      <c r="S405" s="430"/>
      <c r="T405" s="430"/>
      <c r="U405" s="430"/>
      <c r="V405" s="430"/>
      <c r="W405" s="430"/>
      <c r="X405" s="430"/>
      <c r="Y405" s="430"/>
      <c r="Z405" s="430"/>
      <c r="AA405" s="430"/>
      <c r="AB405" s="430"/>
      <c r="AC405" s="430"/>
      <c r="AD405" s="430"/>
      <c r="AE405" s="430"/>
      <c r="AF405" s="430"/>
      <c r="AG405" s="430"/>
      <c r="AH405" s="430"/>
      <c r="AI405" s="430"/>
      <c r="AJ405" s="430"/>
      <c r="AK405" s="430"/>
      <c r="AL405" s="430"/>
      <c r="AM405" s="430"/>
    </row>
    <row r="406" spans="3:39" ht="12.75" hidden="1" customHeight="1">
      <c r="C406" s="226" t="s">
        <v>84</v>
      </c>
      <c r="D406" s="226"/>
      <c r="E406" s="226"/>
      <c r="F406" s="226"/>
      <c r="G406" s="226"/>
      <c r="H406" s="173"/>
      <c r="I406" s="173"/>
      <c r="J406" s="173"/>
      <c r="K406" s="173"/>
      <c r="L406" s="173"/>
      <c r="M406" s="173"/>
      <c r="N406" s="173"/>
      <c r="O406" s="173"/>
      <c r="P406" s="173"/>
      <c r="Q406" s="173"/>
      <c r="R406" s="173"/>
      <c r="S406" s="173"/>
      <c r="T406" s="173"/>
      <c r="U406" s="173"/>
      <c r="V406" s="173"/>
      <c r="W406" s="173"/>
      <c r="X406" s="173"/>
      <c r="Y406" s="173"/>
      <c r="Z406" s="173"/>
      <c r="AA406" s="173"/>
      <c r="AB406" s="173"/>
      <c r="AC406" s="173"/>
      <c r="AD406" s="173"/>
      <c r="AE406" s="173"/>
      <c r="AF406" s="173"/>
      <c r="AG406" s="173"/>
      <c r="AH406" s="173"/>
      <c r="AI406" s="173"/>
      <c r="AJ406" s="173">
        <f>SUM(H406:AI406)</f>
        <v>0</v>
      </c>
      <c r="AK406" s="173"/>
      <c r="AL406" s="173"/>
      <c r="AM406" s="173"/>
    </row>
    <row r="407" spans="3:39" ht="12.75" hidden="1" customHeight="1">
      <c r="C407" s="226" t="s">
        <v>85</v>
      </c>
      <c r="D407" s="226"/>
      <c r="E407" s="226"/>
      <c r="F407" s="226"/>
      <c r="G407" s="226"/>
      <c r="H407" s="173"/>
      <c r="I407" s="173"/>
      <c r="J407" s="173"/>
      <c r="K407" s="173"/>
      <c r="L407" s="173"/>
      <c r="M407" s="173"/>
      <c r="N407" s="173"/>
      <c r="O407" s="173"/>
      <c r="P407" s="173"/>
      <c r="Q407" s="173"/>
      <c r="R407" s="173"/>
      <c r="S407" s="173"/>
      <c r="T407" s="173"/>
      <c r="U407" s="173"/>
      <c r="V407" s="173"/>
      <c r="W407" s="173"/>
      <c r="X407" s="173"/>
      <c r="Y407" s="173"/>
      <c r="Z407" s="173"/>
      <c r="AA407" s="173"/>
      <c r="AB407" s="173"/>
      <c r="AC407" s="173"/>
      <c r="AD407" s="173"/>
      <c r="AE407" s="173"/>
      <c r="AF407" s="173"/>
      <c r="AG407" s="173"/>
      <c r="AH407" s="173"/>
      <c r="AI407" s="173"/>
      <c r="AJ407" s="173">
        <f>SUM(H407:AI407)</f>
        <v>0</v>
      </c>
      <c r="AK407" s="173"/>
      <c r="AL407" s="173"/>
      <c r="AM407" s="173"/>
    </row>
    <row r="408" spans="3:39" ht="12.75" hidden="1" customHeight="1">
      <c r="C408" s="226" t="s">
        <v>86</v>
      </c>
      <c r="D408" s="226"/>
      <c r="E408" s="226"/>
      <c r="F408" s="226"/>
      <c r="G408" s="226"/>
      <c r="H408" s="173"/>
      <c r="I408" s="173"/>
      <c r="J408" s="173"/>
      <c r="K408" s="173"/>
      <c r="L408" s="173"/>
      <c r="M408" s="173"/>
      <c r="N408" s="173"/>
      <c r="O408" s="173"/>
      <c r="P408" s="173"/>
      <c r="Q408" s="173"/>
      <c r="R408" s="173"/>
      <c r="S408" s="173"/>
      <c r="T408" s="173"/>
      <c r="U408" s="173"/>
      <c r="V408" s="173"/>
      <c r="W408" s="173"/>
      <c r="X408" s="173"/>
      <c r="Y408" s="173"/>
      <c r="Z408" s="173"/>
      <c r="AA408" s="173"/>
      <c r="AB408" s="173"/>
      <c r="AC408" s="173"/>
      <c r="AD408" s="173"/>
      <c r="AE408" s="173"/>
      <c r="AF408" s="173"/>
      <c r="AG408" s="173"/>
      <c r="AH408" s="173"/>
      <c r="AI408" s="173"/>
      <c r="AJ408" s="173">
        <f>SUM(H408:AI408)</f>
        <v>0</v>
      </c>
      <c r="AK408" s="173"/>
      <c r="AL408" s="173"/>
      <c r="AM408" s="173"/>
    </row>
    <row r="409" spans="3:39" ht="12.75" hidden="1" customHeight="1">
      <c r="C409" s="445" t="s">
        <v>87</v>
      </c>
      <c r="D409" s="445"/>
      <c r="E409" s="445"/>
      <c r="F409" s="445"/>
      <c r="G409" s="445"/>
      <c r="H409" s="430">
        <f>H402+H406-H407+H408</f>
        <v>0</v>
      </c>
      <c r="I409" s="430"/>
      <c r="J409" s="430"/>
      <c r="K409" s="430"/>
      <c r="L409" s="430">
        <f t="shared" ref="L409" si="18">L402+L406-L407+L408</f>
        <v>0</v>
      </c>
      <c r="M409" s="430"/>
      <c r="N409" s="430"/>
      <c r="O409" s="430"/>
      <c r="P409" s="430">
        <f t="shared" ref="P409" si="19">P402+P406-P407+P408</f>
        <v>0</v>
      </c>
      <c r="Q409" s="430"/>
      <c r="R409" s="430"/>
      <c r="S409" s="430"/>
      <c r="T409" s="430">
        <f t="shared" ref="T409" si="20">T402+T406-T407+T408</f>
        <v>0</v>
      </c>
      <c r="U409" s="430"/>
      <c r="V409" s="430"/>
      <c r="W409" s="430"/>
      <c r="X409" s="430">
        <f t="shared" ref="X409" si="21">X402+X406-X407+X408</f>
        <v>0</v>
      </c>
      <c r="Y409" s="430"/>
      <c r="Z409" s="430"/>
      <c r="AA409" s="430"/>
      <c r="AB409" s="430">
        <f t="shared" ref="AB409" si="22">AB402+AB406-AB407+AB408</f>
        <v>0</v>
      </c>
      <c r="AC409" s="430"/>
      <c r="AD409" s="430"/>
      <c r="AE409" s="430"/>
      <c r="AF409" s="430">
        <f t="shared" ref="AF409" si="23">AF402+AF406-AF407+AF408</f>
        <v>0</v>
      </c>
      <c r="AG409" s="430"/>
      <c r="AH409" s="430"/>
      <c r="AI409" s="430"/>
      <c r="AJ409" s="430">
        <f>AJ402+AJ406-AJ407+AJ408</f>
        <v>0</v>
      </c>
      <c r="AK409" s="430"/>
      <c r="AL409" s="430"/>
      <c r="AM409" s="430"/>
    </row>
    <row r="410" spans="3:39" ht="12.75" hidden="1" customHeight="1">
      <c r="C410" s="445"/>
      <c r="D410" s="445"/>
      <c r="E410" s="445"/>
      <c r="F410" s="445"/>
      <c r="G410" s="445"/>
      <c r="H410" s="430"/>
      <c r="I410" s="430"/>
      <c r="J410" s="430"/>
      <c r="K410" s="430"/>
      <c r="L410" s="430"/>
      <c r="M410" s="430"/>
      <c r="N410" s="430"/>
      <c r="O410" s="430"/>
      <c r="P410" s="430"/>
      <c r="Q410" s="430"/>
      <c r="R410" s="430"/>
      <c r="S410" s="430"/>
      <c r="T410" s="430"/>
      <c r="U410" s="430"/>
      <c r="V410" s="430"/>
      <c r="W410" s="430"/>
      <c r="X410" s="430"/>
      <c r="Y410" s="430"/>
      <c r="Z410" s="430"/>
      <c r="AA410" s="430"/>
      <c r="AB410" s="430"/>
      <c r="AC410" s="430"/>
      <c r="AD410" s="430"/>
      <c r="AE410" s="430"/>
      <c r="AF410" s="430"/>
      <c r="AG410" s="430"/>
      <c r="AH410" s="430"/>
      <c r="AI410" s="430"/>
      <c r="AJ410" s="430"/>
      <c r="AK410" s="430"/>
      <c r="AL410" s="430"/>
      <c r="AM410" s="430"/>
    </row>
    <row r="411" spans="3:39" ht="12.75" hidden="1" customHeight="1">
      <c r="C411" s="445"/>
      <c r="D411" s="445"/>
      <c r="E411" s="445"/>
      <c r="F411" s="445"/>
      <c r="G411" s="445"/>
      <c r="H411" s="430"/>
      <c r="I411" s="430"/>
      <c r="J411" s="430"/>
      <c r="K411" s="430"/>
      <c r="L411" s="430"/>
      <c r="M411" s="430"/>
      <c r="N411" s="430"/>
      <c r="O411" s="430"/>
      <c r="P411" s="430"/>
      <c r="Q411" s="430"/>
      <c r="R411" s="430"/>
      <c r="S411" s="430"/>
      <c r="T411" s="430"/>
      <c r="U411" s="430"/>
      <c r="V411" s="430"/>
      <c r="W411" s="430"/>
      <c r="X411" s="430"/>
      <c r="Y411" s="430"/>
      <c r="Z411" s="430"/>
      <c r="AA411" s="430"/>
      <c r="AB411" s="430"/>
      <c r="AC411" s="430"/>
      <c r="AD411" s="430"/>
      <c r="AE411" s="430"/>
      <c r="AF411" s="430"/>
      <c r="AG411" s="430"/>
      <c r="AH411" s="430"/>
      <c r="AI411" s="430"/>
      <c r="AJ411" s="430"/>
      <c r="AK411" s="430"/>
      <c r="AL411" s="430"/>
      <c r="AM411" s="430"/>
    </row>
    <row r="412" spans="3:39" ht="12.75" hidden="1" customHeight="1">
      <c r="C412" s="381"/>
      <c r="D412" s="381"/>
      <c r="E412" s="381"/>
      <c r="F412" s="381"/>
      <c r="G412" s="381"/>
      <c r="H412" s="433"/>
      <c r="I412" s="433"/>
      <c r="J412" s="433"/>
      <c r="K412" s="433"/>
      <c r="L412" s="433"/>
      <c r="M412" s="433"/>
      <c r="N412" s="433"/>
      <c r="O412" s="433"/>
      <c r="P412" s="433"/>
      <c r="Q412" s="433"/>
      <c r="R412" s="433"/>
      <c r="S412" s="433"/>
      <c r="T412" s="433"/>
      <c r="U412" s="433"/>
      <c r="V412" s="433"/>
      <c r="W412" s="433"/>
      <c r="X412" s="433"/>
      <c r="Y412" s="433"/>
      <c r="Z412" s="433"/>
      <c r="AA412" s="433"/>
      <c r="AB412" s="433"/>
      <c r="AC412" s="433"/>
      <c r="AD412" s="433"/>
      <c r="AE412" s="433"/>
      <c r="AF412" s="433"/>
      <c r="AG412" s="433"/>
      <c r="AH412" s="433"/>
      <c r="AI412" s="433"/>
      <c r="AJ412" s="433"/>
      <c r="AK412" s="433"/>
      <c r="AL412" s="433"/>
      <c r="AM412" s="433"/>
    </row>
    <row r="413" spans="3:39" ht="12.75" hidden="1" customHeight="1">
      <c r="C413" s="171" t="s">
        <v>88</v>
      </c>
      <c r="D413" s="171"/>
      <c r="E413" s="171"/>
      <c r="F413" s="171"/>
      <c r="G413" s="171"/>
      <c r="H413" s="171"/>
      <c r="I413" s="171"/>
      <c r="J413" s="171"/>
      <c r="K413" s="171"/>
      <c r="L413" s="171"/>
      <c r="M413" s="171"/>
      <c r="N413" s="171"/>
      <c r="O413" s="171"/>
      <c r="P413" s="171"/>
      <c r="Q413" s="171"/>
      <c r="R413" s="171"/>
      <c r="S413" s="171"/>
      <c r="T413" s="171"/>
      <c r="U413" s="171"/>
      <c r="V413" s="171"/>
      <c r="W413" s="171"/>
      <c r="X413" s="171"/>
      <c r="Y413" s="171"/>
      <c r="Z413" s="171"/>
      <c r="AA413" s="171"/>
      <c r="AB413" s="171"/>
      <c r="AC413" s="171"/>
      <c r="AD413" s="171"/>
      <c r="AE413" s="171"/>
      <c r="AF413" s="171"/>
      <c r="AG413" s="171"/>
      <c r="AH413" s="171"/>
      <c r="AI413" s="171"/>
      <c r="AJ413" s="171"/>
      <c r="AK413" s="171"/>
      <c r="AL413" s="171"/>
      <c r="AM413" s="171"/>
    </row>
    <row r="414" spans="3:39" ht="12.75" hidden="1" customHeight="1">
      <c r="C414" s="234" t="s">
        <v>83</v>
      </c>
      <c r="D414" s="234"/>
      <c r="E414" s="234"/>
      <c r="F414" s="234"/>
      <c r="G414" s="234"/>
      <c r="H414" s="348"/>
      <c r="I414" s="348"/>
      <c r="J414" s="348"/>
      <c r="K414" s="348"/>
      <c r="L414" s="348"/>
      <c r="M414" s="348"/>
      <c r="N414" s="348"/>
      <c r="O414" s="348"/>
      <c r="P414" s="348"/>
      <c r="Q414" s="348"/>
      <c r="R414" s="348"/>
      <c r="S414" s="348"/>
      <c r="T414" s="348"/>
      <c r="U414" s="348"/>
      <c r="V414" s="348"/>
      <c r="W414" s="348"/>
      <c r="X414" s="348"/>
      <c r="Y414" s="348"/>
      <c r="Z414" s="348"/>
      <c r="AA414" s="348"/>
      <c r="AB414" s="348"/>
      <c r="AC414" s="348"/>
      <c r="AD414" s="348"/>
      <c r="AE414" s="348"/>
      <c r="AF414" s="348"/>
      <c r="AG414" s="348"/>
      <c r="AH414" s="348"/>
      <c r="AI414" s="348"/>
      <c r="AJ414" s="348">
        <f>SUM(H414:AI417)</f>
        <v>0</v>
      </c>
      <c r="AK414" s="348"/>
      <c r="AL414" s="348"/>
      <c r="AM414" s="348"/>
    </row>
    <row r="415" spans="3:39" ht="12.75" hidden="1" customHeight="1">
      <c r="C415" s="445"/>
      <c r="D415" s="445"/>
      <c r="E415" s="445"/>
      <c r="F415" s="445"/>
      <c r="G415" s="445"/>
      <c r="H415" s="430"/>
      <c r="I415" s="430"/>
      <c r="J415" s="430"/>
      <c r="K415" s="430"/>
      <c r="L415" s="430"/>
      <c r="M415" s="430"/>
      <c r="N415" s="430"/>
      <c r="O415" s="430"/>
      <c r="P415" s="430"/>
      <c r="Q415" s="430"/>
      <c r="R415" s="430"/>
      <c r="S415" s="430"/>
      <c r="T415" s="430"/>
      <c r="U415" s="430"/>
      <c r="V415" s="430"/>
      <c r="W415" s="430"/>
      <c r="X415" s="430"/>
      <c r="Y415" s="430"/>
      <c r="Z415" s="430"/>
      <c r="AA415" s="430"/>
      <c r="AB415" s="430"/>
      <c r="AC415" s="430"/>
      <c r="AD415" s="430"/>
      <c r="AE415" s="430"/>
      <c r="AF415" s="430"/>
      <c r="AG415" s="430"/>
      <c r="AH415" s="430"/>
      <c r="AI415" s="430"/>
      <c r="AJ415" s="430"/>
      <c r="AK415" s="430"/>
      <c r="AL415" s="430"/>
      <c r="AM415" s="430"/>
    </row>
    <row r="416" spans="3:39" ht="12.75" hidden="1" customHeight="1">
      <c r="C416" s="445"/>
      <c r="D416" s="445"/>
      <c r="E416" s="445"/>
      <c r="F416" s="445"/>
      <c r="G416" s="445"/>
      <c r="H416" s="430"/>
      <c r="I416" s="430"/>
      <c r="J416" s="430"/>
      <c r="K416" s="430"/>
      <c r="L416" s="430"/>
      <c r="M416" s="430"/>
      <c r="N416" s="430"/>
      <c r="O416" s="430"/>
      <c r="P416" s="430"/>
      <c r="Q416" s="430"/>
      <c r="R416" s="430"/>
      <c r="S416" s="430"/>
      <c r="T416" s="430"/>
      <c r="U416" s="430"/>
      <c r="V416" s="430"/>
      <c r="W416" s="430"/>
      <c r="X416" s="430"/>
      <c r="Y416" s="430"/>
      <c r="Z416" s="430"/>
      <c r="AA416" s="430"/>
      <c r="AB416" s="430"/>
      <c r="AC416" s="430"/>
      <c r="AD416" s="430"/>
      <c r="AE416" s="430"/>
      <c r="AF416" s="430"/>
      <c r="AG416" s="430"/>
      <c r="AH416" s="430"/>
      <c r="AI416" s="430"/>
      <c r="AJ416" s="430"/>
      <c r="AK416" s="430"/>
      <c r="AL416" s="430"/>
      <c r="AM416" s="430"/>
    </row>
    <row r="417" spans="3:39" ht="12.75" hidden="1" customHeight="1">
      <c r="C417" s="445"/>
      <c r="D417" s="445"/>
      <c r="E417" s="445"/>
      <c r="F417" s="445"/>
      <c r="G417" s="445"/>
      <c r="H417" s="430"/>
      <c r="I417" s="430"/>
      <c r="J417" s="430"/>
      <c r="K417" s="430"/>
      <c r="L417" s="430"/>
      <c r="M417" s="430"/>
      <c r="N417" s="430"/>
      <c r="O417" s="430"/>
      <c r="P417" s="430"/>
      <c r="Q417" s="430"/>
      <c r="R417" s="430"/>
      <c r="S417" s="430"/>
      <c r="T417" s="430"/>
      <c r="U417" s="430"/>
      <c r="V417" s="430"/>
      <c r="W417" s="430"/>
      <c r="X417" s="430"/>
      <c r="Y417" s="430"/>
      <c r="Z417" s="430"/>
      <c r="AA417" s="430"/>
      <c r="AB417" s="430"/>
      <c r="AC417" s="430"/>
      <c r="AD417" s="430"/>
      <c r="AE417" s="430"/>
      <c r="AF417" s="430"/>
      <c r="AG417" s="430"/>
      <c r="AH417" s="430"/>
      <c r="AI417" s="430"/>
      <c r="AJ417" s="430"/>
      <c r="AK417" s="430"/>
      <c r="AL417" s="430"/>
      <c r="AM417" s="430"/>
    </row>
    <row r="418" spans="3:39" ht="12.75" hidden="1" customHeight="1">
      <c r="C418" s="226" t="s">
        <v>84</v>
      </c>
      <c r="D418" s="226"/>
      <c r="E418" s="226"/>
      <c r="F418" s="226"/>
      <c r="G418" s="226"/>
      <c r="H418" s="173"/>
      <c r="I418" s="173"/>
      <c r="J418" s="173"/>
      <c r="K418" s="173"/>
      <c r="L418" s="173"/>
      <c r="M418" s="173"/>
      <c r="N418" s="173"/>
      <c r="O418" s="173"/>
      <c r="P418" s="173"/>
      <c r="Q418" s="173"/>
      <c r="R418" s="173"/>
      <c r="S418" s="173"/>
      <c r="T418" s="173"/>
      <c r="U418" s="173"/>
      <c r="V418" s="173"/>
      <c r="W418" s="173"/>
      <c r="X418" s="173"/>
      <c r="Y418" s="173"/>
      <c r="Z418" s="173"/>
      <c r="AA418" s="173"/>
      <c r="AB418" s="173"/>
      <c r="AC418" s="173"/>
      <c r="AD418" s="173"/>
      <c r="AE418" s="173"/>
      <c r="AF418" s="173"/>
      <c r="AG418" s="173"/>
      <c r="AH418" s="173"/>
      <c r="AI418" s="173"/>
      <c r="AJ418" s="173">
        <f>SUM(H418:AI418)</f>
        <v>0</v>
      </c>
      <c r="AK418" s="173"/>
      <c r="AL418" s="173"/>
      <c r="AM418" s="173"/>
    </row>
    <row r="419" spans="3:39" ht="12.75" hidden="1" customHeight="1">
      <c r="C419" s="226" t="s">
        <v>85</v>
      </c>
      <c r="D419" s="226"/>
      <c r="E419" s="226"/>
      <c r="F419" s="226"/>
      <c r="G419" s="226"/>
      <c r="H419" s="173"/>
      <c r="I419" s="173"/>
      <c r="J419" s="173"/>
      <c r="K419" s="173"/>
      <c r="L419" s="173"/>
      <c r="M419" s="173"/>
      <c r="N419" s="173"/>
      <c r="O419" s="173"/>
      <c r="P419" s="173"/>
      <c r="Q419" s="173"/>
      <c r="R419" s="173"/>
      <c r="S419" s="173"/>
      <c r="T419" s="173"/>
      <c r="U419" s="173"/>
      <c r="V419" s="173"/>
      <c r="W419" s="173"/>
      <c r="X419" s="173"/>
      <c r="Y419" s="173"/>
      <c r="Z419" s="173"/>
      <c r="AA419" s="173"/>
      <c r="AB419" s="173"/>
      <c r="AC419" s="173"/>
      <c r="AD419" s="173"/>
      <c r="AE419" s="173"/>
      <c r="AF419" s="173"/>
      <c r="AG419" s="173"/>
      <c r="AH419" s="173"/>
      <c r="AI419" s="173"/>
      <c r="AJ419" s="173">
        <f>SUM(H419:AI419)</f>
        <v>0</v>
      </c>
      <c r="AK419" s="173"/>
      <c r="AL419" s="173"/>
      <c r="AM419" s="173"/>
    </row>
    <row r="420" spans="3:39" ht="12.75" hidden="1" customHeight="1">
      <c r="C420" s="226" t="s">
        <v>86</v>
      </c>
      <c r="D420" s="226"/>
      <c r="E420" s="226"/>
      <c r="F420" s="226"/>
      <c r="G420" s="226"/>
      <c r="H420" s="173"/>
      <c r="I420" s="173"/>
      <c r="J420" s="173"/>
      <c r="K420" s="173"/>
      <c r="L420" s="173"/>
      <c r="M420" s="173"/>
      <c r="N420" s="173"/>
      <c r="O420" s="173"/>
      <c r="P420" s="173"/>
      <c r="Q420" s="173"/>
      <c r="R420" s="173"/>
      <c r="S420" s="173"/>
      <c r="T420" s="173"/>
      <c r="U420" s="173"/>
      <c r="V420" s="173"/>
      <c r="W420" s="173"/>
      <c r="X420" s="173"/>
      <c r="Y420" s="173"/>
      <c r="Z420" s="173"/>
      <c r="AA420" s="173"/>
      <c r="AB420" s="173"/>
      <c r="AC420" s="173"/>
      <c r="AD420" s="173"/>
      <c r="AE420" s="173"/>
      <c r="AF420" s="173"/>
      <c r="AG420" s="173"/>
      <c r="AH420" s="173"/>
      <c r="AI420" s="173"/>
      <c r="AJ420" s="173">
        <f>SUM(H420:AI420)</f>
        <v>0</v>
      </c>
      <c r="AK420" s="173"/>
      <c r="AL420" s="173"/>
      <c r="AM420" s="173"/>
    </row>
    <row r="421" spans="3:39" ht="12.75" hidden="1" customHeight="1">
      <c r="C421" s="445" t="s">
        <v>87</v>
      </c>
      <c r="D421" s="445"/>
      <c r="E421" s="445"/>
      <c r="F421" s="445"/>
      <c r="G421" s="445"/>
      <c r="H421" s="430">
        <f>H414+H418-H419+H420</f>
        <v>0</v>
      </c>
      <c r="I421" s="430"/>
      <c r="J421" s="430"/>
      <c r="K421" s="430"/>
      <c r="L421" s="430">
        <f t="shared" ref="L421" si="24">L414+L418-L419+L420</f>
        <v>0</v>
      </c>
      <c r="M421" s="430"/>
      <c r="N421" s="430"/>
      <c r="O421" s="430"/>
      <c r="P421" s="430">
        <f t="shared" ref="P421" si="25">P414+P418-P419+P420</f>
        <v>0</v>
      </c>
      <c r="Q421" s="430"/>
      <c r="R421" s="430"/>
      <c r="S421" s="430"/>
      <c r="T421" s="430">
        <f t="shared" ref="T421" si="26">T414+T418-T419+T420</f>
        <v>0</v>
      </c>
      <c r="U421" s="430"/>
      <c r="V421" s="430"/>
      <c r="W421" s="430"/>
      <c r="X421" s="430">
        <f t="shared" ref="X421" si="27">X414+X418-X419+X420</f>
        <v>0</v>
      </c>
      <c r="Y421" s="430"/>
      <c r="Z421" s="430"/>
      <c r="AA421" s="430"/>
      <c r="AB421" s="430">
        <f t="shared" ref="AB421" si="28">AB414+AB418-AB419+AB420</f>
        <v>0</v>
      </c>
      <c r="AC421" s="430"/>
      <c r="AD421" s="430"/>
      <c r="AE421" s="430"/>
      <c r="AF421" s="430">
        <f t="shared" ref="AF421" si="29">AF414+AF418-AF419+AF420</f>
        <v>0</v>
      </c>
      <c r="AG421" s="430"/>
      <c r="AH421" s="430"/>
      <c r="AI421" s="430"/>
      <c r="AJ421" s="430">
        <f>AJ414+AJ418-AJ419+AJ420</f>
        <v>0</v>
      </c>
      <c r="AK421" s="430"/>
      <c r="AL421" s="430"/>
      <c r="AM421" s="430"/>
    </row>
    <row r="422" spans="3:39" ht="12.75" hidden="1" customHeight="1">
      <c r="C422" s="445"/>
      <c r="D422" s="445"/>
      <c r="E422" s="445"/>
      <c r="F422" s="445"/>
      <c r="G422" s="445"/>
      <c r="H422" s="430"/>
      <c r="I422" s="430"/>
      <c r="J422" s="430"/>
      <c r="K422" s="430"/>
      <c r="L422" s="430"/>
      <c r="M422" s="430"/>
      <c r="N422" s="430"/>
      <c r="O422" s="430"/>
      <c r="P422" s="430"/>
      <c r="Q422" s="430"/>
      <c r="R422" s="430"/>
      <c r="S422" s="430"/>
      <c r="T422" s="430"/>
      <c r="U422" s="430"/>
      <c r="V422" s="430"/>
      <c r="W422" s="430"/>
      <c r="X422" s="430"/>
      <c r="Y422" s="430"/>
      <c r="Z422" s="430"/>
      <c r="AA422" s="430"/>
      <c r="AB422" s="430"/>
      <c r="AC422" s="430"/>
      <c r="AD422" s="430"/>
      <c r="AE422" s="430"/>
      <c r="AF422" s="430"/>
      <c r="AG422" s="430"/>
      <c r="AH422" s="430"/>
      <c r="AI422" s="430"/>
      <c r="AJ422" s="430"/>
      <c r="AK422" s="430"/>
      <c r="AL422" s="430"/>
      <c r="AM422" s="430"/>
    </row>
    <row r="423" spans="3:39" ht="12.75" hidden="1" customHeight="1">
      <c r="C423" s="445"/>
      <c r="D423" s="445"/>
      <c r="E423" s="445"/>
      <c r="F423" s="445"/>
      <c r="G423" s="445"/>
      <c r="H423" s="430"/>
      <c r="I423" s="430"/>
      <c r="J423" s="430"/>
      <c r="K423" s="430"/>
      <c r="L423" s="430"/>
      <c r="M423" s="430"/>
      <c r="N423" s="430"/>
      <c r="O423" s="430"/>
      <c r="P423" s="430"/>
      <c r="Q423" s="430"/>
      <c r="R423" s="430"/>
      <c r="S423" s="430"/>
      <c r="T423" s="430"/>
      <c r="U423" s="430"/>
      <c r="V423" s="430"/>
      <c r="W423" s="430"/>
      <c r="X423" s="430"/>
      <c r="Y423" s="430"/>
      <c r="Z423" s="430"/>
      <c r="AA423" s="430"/>
      <c r="AB423" s="430"/>
      <c r="AC423" s="430"/>
      <c r="AD423" s="430"/>
      <c r="AE423" s="430"/>
      <c r="AF423" s="430"/>
      <c r="AG423" s="430"/>
      <c r="AH423" s="430"/>
      <c r="AI423" s="430"/>
      <c r="AJ423" s="430"/>
      <c r="AK423" s="430"/>
      <c r="AL423" s="430"/>
      <c r="AM423" s="430"/>
    </row>
    <row r="424" spans="3:39" ht="12.75" hidden="1" customHeight="1">
      <c r="C424" s="381"/>
      <c r="D424" s="381"/>
      <c r="E424" s="381"/>
      <c r="F424" s="381"/>
      <c r="G424" s="381"/>
      <c r="H424" s="433"/>
      <c r="I424" s="433"/>
      <c r="J424" s="433"/>
      <c r="K424" s="433"/>
      <c r="L424" s="433"/>
      <c r="M424" s="433"/>
      <c r="N424" s="433"/>
      <c r="O424" s="433"/>
      <c r="P424" s="433"/>
      <c r="Q424" s="433"/>
      <c r="R424" s="433"/>
      <c r="S424" s="433"/>
      <c r="T424" s="433"/>
      <c r="U424" s="433"/>
      <c r="V424" s="433"/>
      <c r="W424" s="433"/>
      <c r="X424" s="433"/>
      <c r="Y424" s="433"/>
      <c r="Z424" s="433"/>
      <c r="AA424" s="433"/>
      <c r="AB424" s="433"/>
      <c r="AC424" s="433"/>
      <c r="AD424" s="433"/>
      <c r="AE424" s="433"/>
      <c r="AF424" s="433"/>
      <c r="AG424" s="433"/>
      <c r="AH424" s="433"/>
      <c r="AI424" s="433"/>
      <c r="AJ424" s="433"/>
      <c r="AK424" s="433"/>
      <c r="AL424" s="433"/>
      <c r="AM424" s="433"/>
    </row>
    <row r="425" spans="3:39" ht="12.75" hidden="1" customHeight="1">
      <c r="C425" s="171" t="s">
        <v>89</v>
      </c>
      <c r="D425" s="171"/>
      <c r="E425" s="171"/>
      <c r="F425" s="171"/>
      <c r="G425" s="171"/>
      <c r="H425" s="171"/>
      <c r="I425" s="171"/>
      <c r="J425" s="171"/>
      <c r="K425" s="171"/>
      <c r="L425" s="171"/>
      <c r="M425" s="171"/>
      <c r="N425" s="171"/>
      <c r="O425" s="171"/>
      <c r="P425" s="171"/>
      <c r="Q425" s="171"/>
      <c r="R425" s="171"/>
      <c r="S425" s="171"/>
      <c r="T425" s="171"/>
      <c r="U425" s="171"/>
      <c r="V425" s="171"/>
      <c r="W425" s="171"/>
      <c r="X425" s="171"/>
      <c r="Y425" s="171"/>
      <c r="Z425" s="171"/>
      <c r="AA425" s="171"/>
      <c r="AB425" s="171"/>
      <c r="AC425" s="171"/>
      <c r="AD425" s="171"/>
      <c r="AE425" s="171"/>
      <c r="AF425" s="171"/>
      <c r="AG425" s="171"/>
      <c r="AH425" s="171"/>
      <c r="AI425" s="171"/>
      <c r="AJ425" s="171"/>
      <c r="AK425" s="171"/>
      <c r="AL425" s="171"/>
      <c r="AM425" s="171"/>
    </row>
    <row r="426" spans="3:39" ht="12.75" hidden="1" customHeight="1">
      <c r="C426" s="234" t="s">
        <v>83</v>
      </c>
      <c r="D426" s="234"/>
      <c r="E426" s="234"/>
      <c r="F426" s="234"/>
      <c r="G426" s="234"/>
      <c r="H426" s="348"/>
      <c r="I426" s="348"/>
      <c r="J426" s="348"/>
      <c r="K426" s="348"/>
      <c r="L426" s="348"/>
      <c r="M426" s="348"/>
      <c r="N426" s="348"/>
      <c r="O426" s="348"/>
      <c r="P426" s="348"/>
      <c r="Q426" s="348"/>
      <c r="R426" s="348"/>
      <c r="S426" s="348"/>
      <c r="T426" s="348"/>
      <c r="U426" s="348"/>
      <c r="V426" s="348"/>
      <c r="W426" s="348"/>
      <c r="X426" s="348"/>
      <c r="Y426" s="348"/>
      <c r="Z426" s="348"/>
      <c r="AA426" s="348"/>
      <c r="AB426" s="348"/>
      <c r="AC426" s="348"/>
      <c r="AD426" s="348"/>
      <c r="AE426" s="348"/>
      <c r="AF426" s="348"/>
      <c r="AG426" s="348"/>
      <c r="AH426" s="348"/>
      <c r="AI426" s="348"/>
      <c r="AJ426" s="348">
        <f>SUM(H426:AI429)</f>
        <v>0</v>
      </c>
      <c r="AK426" s="348"/>
      <c r="AL426" s="348"/>
      <c r="AM426" s="348"/>
    </row>
    <row r="427" spans="3:39" ht="12.75" hidden="1" customHeight="1">
      <c r="C427" s="445"/>
      <c r="D427" s="445"/>
      <c r="E427" s="445"/>
      <c r="F427" s="445"/>
      <c r="G427" s="445"/>
      <c r="H427" s="430"/>
      <c r="I427" s="430"/>
      <c r="J427" s="430"/>
      <c r="K427" s="430"/>
      <c r="L427" s="430"/>
      <c r="M427" s="430"/>
      <c r="N427" s="430"/>
      <c r="O427" s="430"/>
      <c r="P427" s="430"/>
      <c r="Q427" s="430"/>
      <c r="R427" s="430"/>
      <c r="S427" s="430"/>
      <c r="T427" s="430"/>
      <c r="U427" s="430"/>
      <c r="V427" s="430"/>
      <c r="W427" s="430"/>
      <c r="X427" s="430"/>
      <c r="Y427" s="430"/>
      <c r="Z427" s="430"/>
      <c r="AA427" s="430"/>
      <c r="AB427" s="430"/>
      <c r="AC427" s="430"/>
      <c r="AD427" s="430"/>
      <c r="AE427" s="430"/>
      <c r="AF427" s="430"/>
      <c r="AG427" s="430"/>
      <c r="AH427" s="430"/>
      <c r="AI427" s="430"/>
      <c r="AJ427" s="430"/>
      <c r="AK427" s="430"/>
      <c r="AL427" s="430"/>
      <c r="AM427" s="430"/>
    </row>
    <row r="428" spans="3:39" ht="12.75" hidden="1" customHeight="1">
      <c r="C428" s="445"/>
      <c r="D428" s="445"/>
      <c r="E428" s="445"/>
      <c r="F428" s="445"/>
      <c r="G428" s="445"/>
      <c r="H428" s="430"/>
      <c r="I428" s="430"/>
      <c r="J428" s="430"/>
      <c r="K428" s="430"/>
      <c r="L428" s="430"/>
      <c r="M428" s="430"/>
      <c r="N428" s="430"/>
      <c r="O428" s="430"/>
      <c r="P428" s="430"/>
      <c r="Q428" s="430"/>
      <c r="R428" s="430"/>
      <c r="S428" s="430"/>
      <c r="T428" s="430"/>
      <c r="U428" s="430"/>
      <c r="V428" s="430"/>
      <c r="W428" s="430"/>
      <c r="X428" s="430"/>
      <c r="Y428" s="430"/>
      <c r="Z428" s="430"/>
      <c r="AA428" s="430"/>
      <c r="AB428" s="430"/>
      <c r="AC428" s="430"/>
      <c r="AD428" s="430"/>
      <c r="AE428" s="430"/>
      <c r="AF428" s="430"/>
      <c r="AG428" s="430"/>
      <c r="AH428" s="430"/>
      <c r="AI428" s="430"/>
      <c r="AJ428" s="430"/>
      <c r="AK428" s="430"/>
      <c r="AL428" s="430"/>
      <c r="AM428" s="430"/>
    </row>
    <row r="429" spans="3:39" ht="12.75" hidden="1" customHeight="1">
      <c r="C429" s="445"/>
      <c r="D429" s="445"/>
      <c r="E429" s="445"/>
      <c r="F429" s="445"/>
      <c r="G429" s="445"/>
      <c r="H429" s="430"/>
      <c r="I429" s="430"/>
      <c r="J429" s="430"/>
      <c r="K429" s="430"/>
      <c r="L429" s="430"/>
      <c r="M429" s="430"/>
      <c r="N429" s="430"/>
      <c r="O429" s="430"/>
      <c r="P429" s="430"/>
      <c r="Q429" s="430"/>
      <c r="R429" s="430"/>
      <c r="S429" s="430"/>
      <c r="T429" s="430"/>
      <c r="U429" s="430"/>
      <c r="V429" s="430"/>
      <c r="W429" s="430"/>
      <c r="X429" s="430"/>
      <c r="Y429" s="430"/>
      <c r="Z429" s="430"/>
      <c r="AA429" s="430"/>
      <c r="AB429" s="430"/>
      <c r="AC429" s="430"/>
      <c r="AD429" s="430"/>
      <c r="AE429" s="430"/>
      <c r="AF429" s="430"/>
      <c r="AG429" s="430"/>
      <c r="AH429" s="430"/>
      <c r="AI429" s="430"/>
      <c r="AJ429" s="430"/>
      <c r="AK429" s="430"/>
      <c r="AL429" s="430"/>
      <c r="AM429" s="430"/>
    </row>
    <row r="430" spans="3:39" ht="12.75" hidden="1" customHeight="1">
      <c r="C430" s="226" t="s">
        <v>84</v>
      </c>
      <c r="D430" s="226"/>
      <c r="E430" s="226"/>
      <c r="F430" s="226"/>
      <c r="G430" s="226"/>
      <c r="H430" s="173"/>
      <c r="I430" s="173"/>
      <c r="J430" s="173"/>
      <c r="K430" s="173"/>
      <c r="L430" s="173"/>
      <c r="M430" s="173"/>
      <c r="N430" s="173"/>
      <c r="O430" s="173"/>
      <c r="P430" s="173"/>
      <c r="Q430" s="173"/>
      <c r="R430" s="173"/>
      <c r="S430" s="173"/>
      <c r="T430" s="173"/>
      <c r="U430" s="173"/>
      <c r="V430" s="173"/>
      <c r="W430" s="173"/>
      <c r="X430" s="173"/>
      <c r="Y430" s="173"/>
      <c r="Z430" s="173"/>
      <c r="AA430" s="173"/>
      <c r="AB430" s="173"/>
      <c r="AC430" s="173"/>
      <c r="AD430" s="173"/>
      <c r="AE430" s="173"/>
      <c r="AF430" s="173"/>
      <c r="AG430" s="173"/>
      <c r="AH430" s="173"/>
      <c r="AI430" s="173"/>
      <c r="AJ430" s="173">
        <f>SUM(H430:AI430)</f>
        <v>0</v>
      </c>
      <c r="AK430" s="173"/>
      <c r="AL430" s="173"/>
      <c r="AM430" s="173"/>
    </row>
    <row r="431" spans="3:39" ht="12.75" hidden="1" customHeight="1">
      <c r="C431" s="226" t="s">
        <v>85</v>
      </c>
      <c r="D431" s="226"/>
      <c r="E431" s="226"/>
      <c r="F431" s="226"/>
      <c r="G431" s="226"/>
      <c r="H431" s="173"/>
      <c r="I431" s="173"/>
      <c r="J431" s="173"/>
      <c r="K431" s="173"/>
      <c r="L431" s="173"/>
      <c r="M431" s="173"/>
      <c r="N431" s="173"/>
      <c r="O431" s="173"/>
      <c r="P431" s="173"/>
      <c r="Q431" s="173"/>
      <c r="R431" s="173"/>
      <c r="S431" s="173"/>
      <c r="T431" s="173"/>
      <c r="U431" s="173"/>
      <c r="V431" s="173"/>
      <c r="W431" s="173"/>
      <c r="X431" s="173"/>
      <c r="Y431" s="173"/>
      <c r="Z431" s="173"/>
      <c r="AA431" s="173"/>
      <c r="AB431" s="173"/>
      <c r="AC431" s="173"/>
      <c r="AD431" s="173"/>
      <c r="AE431" s="173"/>
      <c r="AF431" s="173"/>
      <c r="AG431" s="173"/>
      <c r="AH431" s="173"/>
      <c r="AI431" s="173"/>
      <c r="AJ431" s="173">
        <f>SUM(H431:AI431)</f>
        <v>0</v>
      </c>
      <c r="AK431" s="173"/>
      <c r="AL431" s="173"/>
      <c r="AM431" s="173"/>
    </row>
    <row r="432" spans="3:39" ht="12.75" hidden="1" customHeight="1">
      <c r="C432" s="226" t="s">
        <v>86</v>
      </c>
      <c r="D432" s="226"/>
      <c r="E432" s="226"/>
      <c r="F432" s="226"/>
      <c r="G432" s="226"/>
      <c r="H432" s="173"/>
      <c r="I432" s="173"/>
      <c r="J432" s="173"/>
      <c r="K432" s="173"/>
      <c r="L432" s="173"/>
      <c r="M432" s="173"/>
      <c r="N432" s="173"/>
      <c r="O432" s="173"/>
      <c r="P432" s="173"/>
      <c r="Q432" s="173"/>
      <c r="R432" s="173"/>
      <c r="S432" s="173"/>
      <c r="T432" s="173"/>
      <c r="U432" s="173"/>
      <c r="V432" s="173"/>
      <c r="W432" s="173"/>
      <c r="X432" s="173"/>
      <c r="Y432" s="173"/>
      <c r="Z432" s="173"/>
      <c r="AA432" s="173"/>
      <c r="AB432" s="173"/>
      <c r="AC432" s="173"/>
      <c r="AD432" s="173"/>
      <c r="AE432" s="173"/>
      <c r="AF432" s="173"/>
      <c r="AG432" s="173"/>
      <c r="AH432" s="173"/>
      <c r="AI432" s="173"/>
      <c r="AJ432" s="173">
        <f>SUM(H432:AI432)</f>
        <v>0</v>
      </c>
      <c r="AK432" s="173"/>
      <c r="AL432" s="173"/>
      <c r="AM432" s="173"/>
    </row>
    <row r="433" spans="3:45" ht="12.75" hidden="1" customHeight="1">
      <c r="C433" s="445" t="s">
        <v>87</v>
      </c>
      <c r="D433" s="445"/>
      <c r="E433" s="445"/>
      <c r="F433" s="445"/>
      <c r="G433" s="445"/>
      <c r="H433" s="430">
        <f>H426+H430-H431+H432</f>
        <v>0</v>
      </c>
      <c r="I433" s="430"/>
      <c r="J433" s="430"/>
      <c r="K433" s="430"/>
      <c r="L433" s="430">
        <f t="shared" ref="L433" si="30">L426+L430-L431+L432</f>
        <v>0</v>
      </c>
      <c r="M433" s="430"/>
      <c r="N433" s="430"/>
      <c r="O433" s="430"/>
      <c r="P433" s="430">
        <f t="shared" ref="P433" si="31">P426+P430-P431+P432</f>
        <v>0</v>
      </c>
      <c r="Q433" s="430"/>
      <c r="R433" s="430"/>
      <c r="S433" s="430"/>
      <c r="T433" s="430">
        <f t="shared" ref="T433" si="32">T426+T430-T431+T432</f>
        <v>0</v>
      </c>
      <c r="U433" s="430"/>
      <c r="V433" s="430"/>
      <c r="W433" s="430"/>
      <c r="X433" s="430">
        <f t="shared" ref="X433" si="33">X426+X430-X431+X432</f>
        <v>0</v>
      </c>
      <c r="Y433" s="430"/>
      <c r="Z433" s="430"/>
      <c r="AA433" s="430"/>
      <c r="AB433" s="430">
        <f t="shared" ref="AB433" si="34">AB426+AB430-AB431+AB432</f>
        <v>0</v>
      </c>
      <c r="AC433" s="430"/>
      <c r="AD433" s="430"/>
      <c r="AE433" s="430"/>
      <c r="AF433" s="430">
        <f t="shared" ref="AF433" si="35">AF426+AF430-AF431+AF432</f>
        <v>0</v>
      </c>
      <c r="AG433" s="430"/>
      <c r="AH433" s="430"/>
      <c r="AI433" s="430"/>
      <c r="AJ433" s="430">
        <f>AJ426+AJ430-AJ431+AJ432</f>
        <v>0</v>
      </c>
      <c r="AK433" s="430"/>
      <c r="AL433" s="430"/>
      <c r="AM433" s="430"/>
    </row>
    <row r="434" spans="3:45" ht="12.75" hidden="1" customHeight="1">
      <c r="C434" s="445"/>
      <c r="D434" s="445"/>
      <c r="E434" s="445"/>
      <c r="F434" s="445"/>
      <c r="G434" s="445"/>
      <c r="H434" s="430"/>
      <c r="I434" s="430"/>
      <c r="J434" s="430"/>
      <c r="K434" s="430"/>
      <c r="L434" s="430"/>
      <c r="M434" s="430"/>
      <c r="N434" s="430"/>
      <c r="O434" s="430"/>
      <c r="P434" s="430"/>
      <c r="Q434" s="430"/>
      <c r="R434" s="430"/>
      <c r="S434" s="430"/>
      <c r="T434" s="430"/>
      <c r="U434" s="430"/>
      <c r="V434" s="430"/>
      <c r="W434" s="430"/>
      <c r="X434" s="430"/>
      <c r="Y434" s="430"/>
      <c r="Z434" s="430"/>
      <c r="AA434" s="430"/>
      <c r="AB434" s="430"/>
      <c r="AC434" s="430"/>
      <c r="AD434" s="430"/>
      <c r="AE434" s="430"/>
      <c r="AF434" s="430"/>
      <c r="AG434" s="430"/>
      <c r="AH434" s="430"/>
      <c r="AI434" s="430"/>
      <c r="AJ434" s="430"/>
      <c r="AK434" s="430"/>
      <c r="AL434" s="430"/>
      <c r="AM434" s="430"/>
    </row>
    <row r="435" spans="3:45" ht="12.75" hidden="1" customHeight="1">
      <c r="C435" s="445"/>
      <c r="D435" s="445"/>
      <c r="E435" s="445"/>
      <c r="F435" s="445"/>
      <c r="G435" s="445"/>
      <c r="H435" s="430"/>
      <c r="I435" s="430"/>
      <c r="J435" s="430"/>
      <c r="K435" s="430"/>
      <c r="L435" s="430"/>
      <c r="M435" s="430"/>
      <c r="N435" s="430"/>
      <c r="O435" s="430"/>
      <c r="P435" s="430"/>
      <c r="Q435" s="430"/>
      <c r="R435" s="430"/>
      <c r="S435" s="430"/>
      <c r="T435" s="430"/>
      <c r="U435" s="430"/>
      <c r="V435" s="430"/>
      <c r="W435" s="430"/>
      <c r="X435" s="430"/>
      <c r="Y435" s="430"/>
      <c r="Z435" s="430"/>
      <c r="AA435" s="430"/>
      <c r="AB435" s="430"/>
      <c r="AC435" s="430"/>
      <c r="AD435" s="430"/>
      <c r="AE435" s="430"/>
      <c r="AF435" s="430"/>
      <c r="AG435" s="430"/>
      <c r="AH435" s="430"/>
      <c r="AI435" s="430"/>
      <c r="AJ435" s="430"/>
      <c r="AK435" s="430"/>
      <c r="AL435" s="430"/>
      <c r="AM435" s="430"/>
    </row>
    <row r="436" spans="3:45" ht="12.75" hidden="1" customHeight="1">
      <c r="C436" s="381"/>
      <c r="D436" s="381"/>
      <c r="E436" s="381"/>
      <c r="F436" s="381"/>
      <c r="G436" s="381"/>
      <c r="H436" s="433"/>
      <c r="I436" s="433"/>
      <c r="J436" s="433"/>
      <c r="K436" s="433"/>
      <c r="L436" s="433"/>
      <c r="M436" s="433"/>
      <c r="N436" s="433"/>
      <c r="O436" s="433"/>
      <c r="P436" s="433"/>
      <c r="Q436" s="433"/>
      <c r="R436" s="433"/>
      <c r="S436" s="433"/>
      <c r="T436" s="433"/>
      <c r="U436" s="433"/>
      <c r="V436" s="433"/>
      <c r="W436" s="433"/>
      <c r="X436" s="433"/>
      <c r="Y436" s="433"/>
      <c r="Z436" s="433"/>
      <c r="AA436" s="433"/>
      <c r="AB436" s="433"/>
      <c r="AC436" s="433"/>
      <c r="AD436" s="433"/>
      <c r="AE436" s="433"/>
      <c r="AF436" s="433"/>
      <c r="AG436" s="433"/>
      <c r="AH436" s="433"/>
      <c r="AI436" s="433"/>
      <c r="AJ436" s="433"/>
      <c r="AK436" s="433"/>
      <c r="AL436" s="433"/>
      <c r="AM436" s="433"/>
    </row>
    <row r="437" spans="3:45" ht="12.75" hidden="1" customHeight="1">
      <c r="C437" s="476" t="s">
        <v>90</v>
      </c>
      <c r="D437" s="476"/>
      <c r="E437" s="476"/>
      <c r="F437" s="476"/>
      <c r="G437" s="476"/>
      <c r="H437" s="476"/>
      <c r="I437" s="476"/>
      <c r="J437" s="476"/>
      <c r="K437" s="476"/>
      <c r="L437" s="476"/>
      <c r="M437" s="476"/>
      <c r="N437" s="476"/>
      <c r="O437" s="476"/>
      <c r="P437" s="476"/>
      <c r="Q437" s="476"/>
      <c r="R437" s="476"/>
      <c r="S437" s="476"/>
      <c r="T437" s="476"/>
      <c r="U437" s="476"/>
      <c r="V437" s="476"/>
      <c r="W437" s="476"/>
      <c r="X437" s="476"/>
      <c r="Y437" s="476"/>
      <c r="Z437" s="476"/>
      <c r="AA437" s="476"/>
      <c r="AB437" s="476"/>
      <c r="AC437" s="476"/>
      <c r="AD437" s="476"/>
      <c r="AE437" s="476"/>
      <c r="AF437" s="476"/>
      <c r="AG437" s="476"/>
      <c r="AH437" s="476"/>
      <c r="AI437" s="476"/>
      <c r="AJ437" s="476"/>
      <c r="AK437" s="476"/>
      <c r="AL437" s="476"/>
      <c r="AM437" s="476"/>
    </row>
    <row r="438" spans="3:45" ht="12.75" hidden="1" customHeight="1">
      <c r="C438" s="234" t="s">
        <v>83</v>
      </c>
      <c r="D438" s="234"/>
      <c r="E438" s="234"/>
      <c r="F438" s="234"/>
      <c r="G438" s="234"/>
      <c r="H438" s="442">
        <f>H402-H414-H426</f>
        <v>0</v>
      </c>
      <c r="I438" s="442"/>
      <c r="J438" s="442"/>
      <c r="K438" s="442"/>
      <c r="L438" s="442">
        <f>L402-L414-L426</f>
        <v>0</v>
      </c>
      <c r="M438" s="442"/>
      <c r="N438" s="442"/>
      <c r="O438" s="442"/>
      <c r="P438" s="442">
        <f>P402-P414-P426</f>
        <v>0</v>
      </c>
      <c r="Q438" s="442"/>
      <c r="R438" s="442"/>
      <c r="S438" s="442"/>
      <c r="T438" s="442">
        <f>T402-T414-T426</f>
        <v>0</v>
      </c>
      <c r="U438" s="442"/>
      <c r="V438" s="442"/>
      <c r="W438" s="442"/>
      <c r="X438" s="442">
        <f>X402-X414-X426</f>
        <v>0</v>
      </c>
      <c r="Y438" s="442"/>
      <c r="Z438" s="442"/>
      <c r="AA438" s="442"/>
      <c r="AB438" s="442">
        <f>AB402-AB414-AB426</f>
        <v>0</v>
      </c>
      <c r="AC438" s="442"/>
      <c r="AD438" s="442"/>
      <c r="AE438" s="442"/>
      <c r="AF438" s="442">
        <f>AF402-AF414-AF426</f>
        <v>0</v>
      </c>
      <c r="AG438" s="442"/>
      <c r="AH438" s="442"/>
      <c r="AI438" s="442"/>
      <c r="AJ438" s="442">
        <f>SUM(H438:AI441)</f>
        <v>0</v>
      </c>
      <c r="AK438" s="442"/>
      <c r="AL438" s="442"/>
      <c r="AM438" s="442"/>
    </row>
    <row r="439" spans="3:45" ht="12.75" hidden="1" customHeight="1">
      <c r="C439" s="445"/>
      <c r="D439" s="445"/>
      <c r="E439" s="445"/>
      <c r="F439" s="445"/>
      <c r="G439" s="445"/>
      <c r="H439" s="443"/>
      <c r="I439" s="443"/>
      <c r="J439" s="443"/>
      <c r="K439" s="443"/>
      <c r="L439" s="443"/>
      <c r="M439" s="443"/>
      <c r="N439" s="443"/>
      <c r="O439" s="443"/>
      <c r="P439" s="443"/>
      <c r="Q439" s="443"/>
      <c r="R439" s="443"/>
      <c r="S439" s="443"/>
      <c r="T439" s="443"/>
      <c r="U439" s="443"/>
      <c r="V439" s="443"/>
      <c r="W439" s="443"/>
      <c r="X439" s="443"/>
      <c r="Y439" s="443"/>
      <c r="Z439" s="443"/>
      <c r="AA439" s="443"/>
      <c r="AB439" s="443"/>
      <c r="AC439" s="443"/>
      <c r="AD439" s="443"/>
      <c r="AE439" s="443"/>
      <c r="AF439" s="443"/>
      <c r="AG439" s="443"/>
      <c r="AH439" s="443"/>
      <c r="AI439" s="443"/>
      <c r="AJ439" s="443"/>
      <c r="AK439" s="443"/>
      <c r="AL439" s="443"/>
      <c r="AM439" s="443"/>
    </row>
    <row r="440" spans="3:45" ht="12.75" hidden="1" customHeight="1">
      <c r="C440" s="445"/>
      <c r="D440" s="445"/>
      <c r="E440" s="445"/>
      <c r="F440" s="445"/>
      <c r="G440" s="445"/>
      <c r="H440" s="443"/>
      <c r="I440" s="443"/>
      <c r="J440" s="443"/>
      <c r="K440" s="443"/>
      <c r="L440" s="443"/>
      <c r="M440" s="443"/>
      <c r="N440" s="443"/>
      <c r="O440" s="443"/>
      <c r="P440" s="443"/>
      <c r="Q440" s="443"/>
      <c r="R440" s="443"/>
      <c r="S440" s="443"/>
      <c r="T440" s="443"/>
      <c r="U440" s="443"/>
      <c r="V440" s="443"/>
      <c r="W440" s="443"/>
      <c r="X440" s="443"/>
      <c r="Y440" s="443"/>
      <c r="Z440" s="443"/>
      <c r="AA440" s="443"/>
      <c r="AB440" s="443"/>
      <c r="AC440" s="443"/>
      <c r="AD440" s="443"/>
      <c r="AE440" s="443"/>
      <c r="AF440" s="443"/>
      <c r="AG440" s="443"/>
      <c r="AH440" s="443"/>
      <c r="AI440" s="443"/>
      <c r="AJ440" s="443"/>
      <c r="AK440" s="443"/>
      <c r="AL440" s="443"/>
      <c r="AM440" s="443"/>
    </row>
    <row r="441" spans="3:45" ht="12.75" hidden="1" customHeight="1">
      <c r="C441" s="381"/>
      <c r="D441" s="381"/>
      <c r="E441" s="381"/>
      <c r="F441" s="381"/>
      <c r="G441" s="381"/>
      <c r="H441" s="444"/>
      <c r="I441" s="444"/>
      <c r="J441" s="444"/>
      <c r="K441" s="444"/>
      <c r="L441" s="444"/>
      <c r="M441" s="444"/>
      <c r="N441" s="444"/>
      <c r="O441" s="444"/>
      <c r="P441" s="444"/>
      <c r="Q441" s="444"/>
      <c r="R441" s="444"/>
      <c r="S441" s="444"/>
      <c r="T441" s="444"/>
      <c r="U441" s="444"/>
      <c r="V441" s="444"/>
      <c r="W441" s="444"/>
      <c r="X441" s="444"/>
      <c r="Y441" s="444"/>
      <c r="Z441" s="444"/>
      <c r="AA441" s="444"/>
      <c r="AB441" s="444"/>
      <c r="AC441" s="444"/>
      <c r="AD441" s="444"/>
      <c r="AE441" s="444"/>
      <c r="AF441" s="444"/>
      <c r="AG441" s="444"/>
      <c r="AH441" s="444"/>
      <c r="AI441" s="444"/>
      <c r="AJ441" s="444"/>
      <c r="AK441" s="444"/>
      <c r="AL441" s="444"/>
      <c r="AM441" s="444"/>
    </row>
    <row r="442" spans="3:45" ht="12.75" hidden="1" customHeight="1">
      <c r="C442" s="234" t="s">
        <v>87</v>
      </c>
      <c r="D442" s="234"/>
      <c r="E442" s="234"/>
      <c r="F442" s="234"/>
      <c r="G442" s="234"/>
      <c r="H442" s="442">
        <f>H409-H421-H433</f>
        <v>0</v>
      </c>
      <c r="I442" s="442"/>
      <c r="J442" s="442"/>
      <c r="K442" s="442"/>
      <c r="L442" s="442">
        <f>L409-L421-L433</f>
        <v>0</v>
      </c>
      <c r="M442" s="442"/>
      <c r="N442" s="442"/>
      <c r="O442" s="442"/>
      <c r="P442" s="442">
        <f>P409-P421-P433</f>
        <v>0</v>
      </c>
      <c r="Q442" s="442"/>
      <c r="R442" s="442"/>
      <c r="S442" s="442"/>
      <c r="T442" s="442">
        <f>T409-T421-T433</f>
        <v>0</v>
      </c>
      <c r="U442" s="442"/>
      <c r="V442" s="442"/>
      <c r="W442" s="442"/>
      <c r="X442" s="442">
        <f>X409-X421-X433</f>
        <v>0</v>
      </c>
      <c r="Y442" s="442"/>
      <c r="Z442" s="442"/>
      <c r="AA442" s="442"/>
      <c r="AB442" s="442">
        <f>AB409-AB421-AB433</f>
        <v>0</v>
      </c>
      <c r="AC442" s="442"/>
      <c r="AD442" s="442"/>
      <c r="AE442" s="442"/>
      <c r="AF442" s="442">
        <f>AF409-AF421-AF433</f>
        <v>0</v>
      </c>
      <c r="AG442" s="442"/>
      <c r="AH442" s="442"/>
      <c r="AI442" s="442"/>
      <c r="AJ442" s="442">
        <f>SUM(H442:AI445)</f>
        <v>0</v>
      </c>
      <c r="AK442" s="442"/>
      <c r="AL442" s="442"/>
      <c r="AM442" s="442"/>
    </row>
    <row r="443" spans="3:45" ht="12.75" hidden="1" customHeight="1">
      <c r="C443" s="445"/>
      <c r="D443" s="445"/>
      <c r="E443" s="445"/>
      <c r="F443" s="445"/>
      <c r="G443" s="445"/>
      <c r="H443" s="443"/>
      <c r="I443" s="443"/>
      <c r="J443" s="443"/>
      <c r="K443" s="443"/>
      <c r="L443" s="443"/>
      <c r="M443" s="443"/>
      <c r="N443" s="443"/>
      <c r="O443" s="443"/>
      <c r="P443" s="443"/>
      <c r="Q443" s="443"/>
      <c r="R443" s="443"/>
      <c r="S443" s="443"/>
      <c r="T443" s="443"/>
      <c r="U443" s="443"/>
      <c r="V443" s="443"/>
      <c r="W443" s="443"/>
      <c r="X443" s="443"/>
      <c r="Y443" s="443"/>
      <c r="Z443" s="443"/>
      <c r="AA443" s="443"/>
      <c r="AB443" s="443"/>
      <c r="AC443" s="443"/>
      <c r="AD443" s="443"/>
      <c r="AE443" s="443"/>
      <c r="AF443" s="443"/>
      <c r="AG443" s="443"/>
      <c r="AH443" s="443"/>
      <c r="AI443" s="443"/>
      <c r="AJ443" s="443"/>
      <c r="AK443" s="443"/>
      <c r="AL443" s="443"/>
      <c r="AM443" s="443"/>
    </row>
    <row r="444" spans="3:45" ht="12.75" hidden="1" customHeight="1">
      <c r="C444" s="445"/>
      <c r="D444" s="445"/>
      <c r="E444" s="445"/>
      <c r="F444" s="445"/>
      <c r="G444" s="445"/>
      <c r="H444" s="443"/>
      <c r="I444" s="443"/>
      <c r="J444" s="443"/>
      <c r="K444" s="443"/>
      <c r="L444" s="443"/>
      <c r="M444" s="443"/>
      <c r="N444" s="443"/>
      <c r="O444" s="443"/>
      <c r="P444" s="443"/>
      <c r="Q444" s="443"/>
      <c r="R444" s="443"/>
      <c r="S444" s="443"/>
      <c r="T444" s="443"/>
      <c r="U444" s="443"/>
      <c r="V444" s="443"/>
      <c r="W444" s="443"/>
      <c r="X444" s="443"/>
      <c r="Y444" s="443"/>
      <c r="Z444" s="443"/>
      <c r="AA444" s="443"/>
      <c r="AB444" s="443"/>
      <c r="AC444" s="443"/>
      <c r="AD444" s="443"/>
      <c r="AE444" s="443"/>
      <c r="AF444" s="443"/>
      <c r="AG444" s="443"/>
      <c r="AH444" s="443"/>
      <c r="AI444" s="443"/>
      <c r="AJ444" s="443"/>
      <c r="AK444" s="443"/>
      <c r="AL444" s="443"/>
      <c r="AM444" s="443"/>
    </row>
    <row r="445" spans="3:45" ht="12.75" hidden="1" customHeight="1">
      <c r="C445" s="381"/>
      <c r="D445" s="381"/>
      <c r="E445" s="381"/>
      <c r="F445" s="381"/>
      <c r="G445" s="381"/>
      <c r="H445" s="444"/>
      <c r="I445" s="444"/>
      <c r="J445" s="444"/>
      <c r="K445" s="444"/>
      <c r="L445" s="444"/>
      <c r="M445" s="444"/>
      <c r="N445" s="444"/>
      <c r="O445" s="444"/>
      <c r="P445" s="444"/>
      <c r="Q445" s="444"/>
      <c r="R445" s="444"/>
      <c r="S445" s="444"/>
      <c r="T445" s="444"/>
      <c r="U445" s="444"/>
      <c r="V445" s="444"/>
      <c r="W445" s="444"/>
      <c r="X445" s="444"/>
      <c r="Y445" s="444"/>
      <c r="Z445" s="444"/>
      <c r="AA445" s="444"/>
      <c r="AB445" s="444"/>
      <c r="AC445" s="444"/>
      <c r="AD445" s="444"/>
      <c r="AE445" s="444"/>
      <c r="AF445" s="444"/>
      <c r="AG445" s="444"/>
      <c r="AH445" s="444"/>
      <c r="AI445" s="444"/>
      <c r="AJ445" s="444"/>
      <c r="AK445" s="444"/>
      <c r="AL445" s="444"/>
      <c r="AM445" s="444"/>
    </row>
    <row r="447" spans="3:45" ht="12.75" customHeight="1">
      <c r="C447" s="261" t="s">
        <v>1369</v>
      </c>
      <c r="D447" s="261"/>
      <c r="E447" s="261"/>
      <c r="F447" s="261"/>
      <c r="G447" s="261"/>
      <c r="H447" s="261"/>
      <c r="I447" s="261"/>
      <c r="J447" s="261"/>
      <c r="K447" s="261"/>
      <c r="L447" s="261"/>
      <c r="M447" s="261"/>
      <c r="N447" s="261"/>
      <c r="O447" s="261"/>
      <c r="P447" s="261"/>
      <c r="Q447" s="261"/>
      <c r="R447" s="261"/>
      <c r="S447" s="261"/>
      <c r="T447" s="261"/>
      <c r="U447" s="261"/>
      <c r="V447" s="261"/>
      <c r="W447" s="261"/>
      <c r="X447" s="261"/>
      <c r="Y447" s="261"/>
      <c r="Z447" s="261"/>
      <c r="AA447" s="261"/>
      <c r="AB447" s="261"/>
      <c r="AC447" s="261"/>
      <c r="AD447" s="261"/>
      <c r="AE447" s="261"/>
      <c r="AF447" s="261"/>
      <c r="AG447" s="261"/>
      <c r="AH447" s="261"/>
      <c r="AI447" s="261"/>
      <c r="AJ447" s="261"/>
      <c r="AK447" s="261"/>
      <c r="AL447" s="261"/>
      <c r="AM447" s="261"/>
      <c r="AN447" s="261"/>
      <c r="AO447" s="261"/>
      <c r="AP447" s="261"/>
      <c r="AQ447" s="261"/>
      <c r="AR447" s="261"/>
      <c r="AS447" s="261"/>
    </row>
    <row r="448" spans="3:45" ht="12.75" customHeight="1">
      <c r="C448" s="261"/>
      <c r="D448" s="261"/>
      <c r="E448" s="261"/>
      <c r="F448" s="261"/>
      <c r="G448" s="261"/>
      <c r="H448" s="261"/>
      <c r="I448" s="261"/>
      <c r="J448" s="261"/>
      <c r="K448" s="261"/>
      <c r="L448" s="261"/>
      <c r="M448" s="261"/>
      <c r="N448" s="261"/>
      <c r="O448" s="261"/>
      <c r="P448" s="261"/>
      <c r="Q448" s="261"/>
      <c r="R448" s="261"/>
      <c r="S448" s="261"/>
      <c r="T448" s="261"/>
      <c r="U448" s="261"/>
      <c r="V448" s="261"/>
      <c r="W448" s="261"/>
      <c r="X448" s="261"/>
      <c r="Y448" s="261"/>
      <c r="Z448" s="261"/>
      <c r="AA448" s="261"/>
      <c r="AB448" s="261"/>
      <c r="AC448" s="261"/>
      <c r="AD448" s="261"/>
      <c r="AE448" s="261"/>
      <c r="AF448" s="261"/>
      <c r="AG448" s="261"/>
      <c r="AH448" s="261"/>
      <c r="AI448" s="261"/>
      <c r="AJ448" s="261"/>
      <c r="AK448" s="261"/>
      <c r="AL448" s="261"/>
      <c r="AM448" s="261"/>
      <c r="AN448" s="261"/>
      <c r="AO448" s="261"/>
      <c r="AP448" s="261"/>
      <c r="AQ448" s="261"/>
      <c r="AR448" s="261"/>
      <c r="AS448" s="261"/>
    </row>
    <row r="449" spans="3:43" ht="12.75" customHeight="1">
      <c r="C449" s="80" t="s">
        <v>1364</v>
      </c>
    </row>
    <row r="450" spans="3:43" ht="12.75" hidden="1" customHeight="1">
      <c r="C450" s="174" t="s">
        <v>91</v>
      </c>
      <c r="D450" s="174"/>
      <c r="E450" s="174"/>
      <c r="F450" s="174"/>
      <c r="G450" s="174"/>
      <c r="H450" s="174" t="s">
        <v>49</v>
      </c>
      <c r="I450" s="174"/>
      <c r="J450" s="174"/>
      <c r="K450" s="174"/>
      <c r="L450" s="174"/>
      <c r="M450" s="174"/>
      <c r="N450" s="174"/>
      <c r="O450" s="174"/>
      <c r="P450" s="174"/>
      <c r="Q450" s="174"/>
      <c r="R450" s="174"/>
      <c r="S450" s="174"/>
      <c r="T450" s="174"/>
      <c r="U450" s="174"/>
      <c r="V450" s="174"/>
      <c r="W450" s="174"/>
      <c r="X450" s="174"/>
      <c r="Y450" s="174"/>
      <c r="Z450" s="174"/>
      <c r="AA450" s="174"/>
      <c r="AB450" s="174"/>
      <c r="AC450" s="174"/>
      <c r="AD450" s="174"/>
      <c r="AE450" s="174"/>
      <c r="AF450" s="174"/>
      <c r="AG450" s="174"/>
      <c r="AH450" s="174"/>
      <c r="AI450" s="174"/>
      <c r="AJ450" s="174"/>
      <c r="AK450" s="174"/>
      <c r="AL450" s="174"/>
      <c r="AM450" s="174"/>
      <c r="AN450" s="174"/>
      <c r="AO450" s="174"/>
      <c r="AP450" s="174"/>
      <c r="AQ450" s="174"/>
    </row>
    <row r="451" spans="3:43" ht="12.75" hidden="1" customHeight="1">
      <c r="C451" s="174"/>
      <c r="D451" s="174"/>
      <c r="E451" s="174"/>
      <c r="F451" s="174"/>
      <c r="G451" s="174"/>
      <c r="H451" s="174" t="s">
        <v>92</v>
      </c>
      <c r="I451" s="174"/>
      <c r="J451" s="174"/>
      <c r="K451" s="174"/>
      <c r="L451" s="174" t="s">
        <v>93</v>
      </c>
      <c r="M451" s="174"/>
      <c r="N451" s="174"/>
      <c r="O451" s="174"/>
      <c r="P451" s="174" t="s">
        <v>1092</v>
      </c>
      <c r="Q451" s="174"/>
      <c r="R451" s="174"/>
      <c r="S451" s="174"/>
      <c r="T451" s="174" t="s">
        <v>97</v>
      </c>
      <c r="U451" s="174"/>
      <c r="V451" s="174"/>
      <c r="W451" s="174"/>
      <c r="X451" s="174" t="s">
        <v>94</v>
      </c>
      <c r="Y451" s="174"/>
      <c r="Z451" s="174"/>
      <c r="AA451" s="174"/>
      <c r="AB451" s="174" t="s">
        <v>95</v>
      </c>
      <c r="AC451" s="174"/>
      <c r="AD451" s="174"/>
      <c r="AE451" s="174"/>
      <c r="AF451" s="174" t="s">
        <v>96</v>
      </c>
      <c r="AG451" s="174"/>
      <c r="AH451" s="174"/>
      <c r="AI451" s="174"/>
      <c r="AJ451" s="174" t="s">
        <v>1310</v>
      </c>
      <c r="AK451" s="174"/>
      <c r="AL451" s="174"/>
      <c r="AM451" s="174"/>
      <c r="AN451" s="174" t="s">
        <v>71</v>
      </c>
      <c r="AO451" s="174"/>
      <c r="AP451" s="174"/>
      <c r="AQ451" s="174"/>
    </row>
    <row r="452" spans="3:43" ht="12.75" hidden="1" customHeight="1">
      <c r="C452" s="174"/>
      <c r="D452" s="174"/>
      <c r="E452" s="174"/>
      <c r="F452" s="174"/>
      <c r="G452" s="174"/>
      <c r="H452" s="174"/>
      <c r="I452" s="174"/>
      <c r="J452" s="174"/>
      <c r="K452" s="174"/>
      <c r="L452" s="174"/>
      <c r="M452" s="174"/>
      <c r="N452" s="174"/>
      <c r="O452" s="174"/>
      <c r="P452" s="174"/>
      <c r="Q452" s="174"/>
      <c r="R452" s="174"/>
      <c r="S452" s="174"/>
      <c r="T452" s="174"/>
      <c r="U452" s="174"/>
      <c r="V452" s="174"/>
      <c r="W452" s="174"/>
      <c r="X452" s="174"/>
      <c r="Y452" s="174"/>
      <c r="Z452" s="174"/>
      <c r="AA452" s="174"/>
      <c r="AB452" s="174"/>
      <c r="AC452" s="174"/>
      <c r="AD452" s="174"/>
      <c r="AE452" s="174"/>
      <c r="AF452" s="174"/>
      <c r="AG452" s="174"/>
      <c r="AH452" s="174"/>
      <c r="AI452" s="174"/>
      <c r="AJ452" s="174"/>
      <c r="AK452" s="174"/>
      <c r="AL452" s="174"/>
      <c r="AM452" s="174"/>
      <c r="AN452" s="174"/>
      <c r="AO452" s="174"/>
      <c r="AP452" s="174"/>
      <c r="AQ452" s="174"/>
    </row>
    <row r="453" spans="3:43" ht="12.75" hidden="1" customHeight="1">
      <c r="C453" s="174"/>
      <c r="D453" s="174"/>
      <c r="E453" s="174"/>
      <c r="F453" s="174"/>
      <c r="G453" s="174"/>
      <c r="H453" s="174"/>
      <c r="I453" s="174"/>
      <c r="J453" s="174"/>
      <c r="K453" s="174"/>
      <c r="L453" s="174"/>
      <c r="M453" s="174"/>
      <c r="N453" s="174"/>
      <c r="O453" s="174"/>
      <c r="P453" s="174"/>
      <c r="Q453" s="174"/>
      <c r="R453" s="174"/>
      <c r="S453" s="174"/>
      <c r="T453" s="174"/>
      <c r="U453" s="174"/>
      <c r="V453" s="174"/>
      <c r="W453" s="174"/>
      <c r="X453" s="174"/>
      <c r="Y453" s="174"/>
      <c r="Z453" s="174"/>
      <c r="AA453" s="174"/>
      <c r="AB453" s="174"/>
      <c r="AC453" s="174"/>
      <c r="AD453" s="174"/>
      <c r="AE453" s="174"/>
      <c r="AF453" s="174"/>
      <c r="AG453" s="174"/>
      <c r="AH453" s="174"/>
      <c r="AI453" s="174"/>
      <c r="AJ453" s="174"/>
      <c r="AK453" s="174"/>
      <c r="AL453" s="174"/>
      <c r="AM453" s="174"/>
      <c r="AN453" s="174"/>
      <c r="AO453" s="174"/>
      <c r="AP453" s="174"/>
      <c r="AQ453" s="174"/>
    </row>
    <row r="454" spans="3:43" ht="12.75" hidden="1" customHeight="1">
      <c r="C454" s="174"/>
      <c r="D454" s="174"/>
      <c r="E454" s="174"/>
      <c r="F454" s="174"/>
      <c r="G454" s="174"/>
      <c r="H454" s="174"/>
      <c r="I454" s="174"/>
      <c r="J454" s="174"/>
      <c r="K454" s="174"/>
      <c r="L454" s="174"/>
      <c r="M454" s="174"/>
      <c r="N454" s="174"/>
      <c r="O454" s="174"/>
      <c r="P454" s="174"/>
      <c r="Q454" s="174"/>
      <c r="R454" s="174"/>
      <c r="S454" s="174"/>
      <c r="T454" s="174"/>
      <c r="U454" s="174"/>
      <c r="V454" s="174"/>
      <c r="W454" s="174"/>
      <c r="X454" s="174"/>
      <c r="Y454" s="174"/>
      <c r="Z454" s="174"/>
      <c r="AA454" s="174"/>
      <c r="AB454" s="174"/>
      <c r="AC454" s="174"/>
      <c r="AD454" s="174"/>
      <c r="AE454" s="174"/>
      <c r="AF454" s="174"/>
      <c r="AG454" s="174"/>
      <c r="AH454" s="174"/>
      <c r="AI454" s="174"/>
      <c r="AJ454" s="174"/>
      <c r="AK454" s="174"/>
      <c r="AL454" s="174"/>
      <c r="AM454" s="174"/>
      <c r="AN454" s="174"/>
      <c r="AO454" s="174"/>
      <c r="AP454" s="174"/>
      <c r="AQ454" s="174"/>
    </row>
    <row r="455" spans="3:43" ht="12.75" hidden="1" customHeight="1">
      <c r="C455" s="174"/>
      <c r="D455" s="174"/>
      <c r="E455" s="174"/>
      <c r="F455" s="174"/>
      <c r="G455" s="174"/>
      <c r="H455" s="174"/>
      <c r="I455" s="174"/>
      <c r="J455" s="174"/>
      <c r="K455" s="174"/>
      <c r="L455" s="174"/>
      <c r="M455" s="174"/>
      <c r="N455" s="174"/>
      <c r="O455" s="174"/>
      <c r="P455" s="174"/>
      <c r="Q455" s="174"/>
      <c r="R455" s="174"/>
      <c r="S455" s="174"/>
      <c r="T455" s="174"/>
      <c r="U455" s="174"/>
      <c r="V455" s="174"/>
      <c r="W455" s="174"/>
      <c r="X455" s="174"/>
      <c r="Y455" s="174"/>
      <c r="Z455" s="174"/>
      <c r="AA455" s="174"/>
      <c r="AB455" s="174"/>
      <c r="AC455" s="174"/>
      <c r="AD455" s="174"/>
      <c r="AE455" s="174"/>
      <c r="AF455" s="174"/>
      <c r="AG455" s="174"/>
      <c r="AH455" s="174"/>
      <c r="AI455" s="174"/>
      <c r="AJ455" s="174"/>
      <c r="AK455" s="174"/>
      <c r="AL455" s="174"/>
      <c r="AM455" s="174"/>
      <c r="AN455" s="174"/>
      <c r="AO455" s="174"/>
      <c r="AP455" s="174"/>
      <c r="AQ455" s="174"/>
    </row>
    <row r="456" spans="3:43" ht="12.75" hidden="1" customHeight="1">
      <c r="C456" s="174"/>
      <c r="D456" s="174"/>
      <c r="E456" s="174"/>
      <c r="F456" s="174"/>
      <c r="G456" s="174"/>
      <c r="H456" s="174"/>
      <c r="I456" s="174"/>
      <c r="J456" s="174"/>
      <c r="K456" s="174"/>
      <c r="L456" s="174"/>
      <c r="M456" s="174"/>
      <c r="N456" s="174"/>
      <c r="O456" s="174"/>
      <c r="P456" s="174"/>
      <c r="Q456" s="174"/>
      <c r="R456" s="174"/>
      <c r="S456" s="174"/>
      <c r="T456" s="174"/>
      <c r="U456" s="174"/>
      <c r="V456" s="174"/>
      <c r="W456" s="174"/>
      <c r="X456" s="174"/>
      <c r="Y456" s="174"/>
      <c r="Z456" s="174"/>
      <c r="AA456" s="174"/>
      <c r="AB456" s="174"/>
      <c r="AC456" s="174"/>
      <c r="AD456" s="174"/>
      <c r="AE456" s="174"/>
      <c r="AF456" s="174"/>
      <c r="AG456" s="174"/>
      <c r="AH456" s="174"/>
      <c r="AI456" s="174"/>
      <c r="AJ456" s="174"/>
      <c r="AK456" s="174"/>
      <c r="AL456" s="174"/>
      <c r="AM456" s="174"/>
      <c r="AN456" s="174"/>
      <c r="AO456" s="174"/>
      <c r="AP456" s="174"/>
      <c r="AQ456" s="174"/>
    </row>
    <row r="457" spans="3:43" ht="12.75" hidden="1" customHeight="1">
      <c r="C457" s="175"/>
      <c r="D457" s="175"/>
      <c r="E457" s="175"/>
      <c r="F457" s="175"/>
      <c r="G457" s="175"/>
      <c r="H457" s="175"/>
      <c r="I457" s="175"/>
      <c r="J457" s="175"/>
      <c r="K457" s="175"/>
      <c r="L457" s="175"/>
      <c r="M457" s="175"/>
      <c r="N457" s="175"/>
      <c r="O457" s="175"/>
      <c r="P457" s="175"/>
      <c r="Q457" s="175"/>
      <c r="R457" s="175"/>
      <c r="S457" s="175"/>
      <c r="T457" s="175"/>
      <c r="U457" s="175"/>
      <c r="V457" s="175"/>
      <c r="W457" s="175"/>
      <c r="X457" s="175"/>
      <c r="Y457" s="175"/>
      <c r="Z457" s="175"/>
      <c r="AA457" s="175"/>
      <c r="AB457" s="175"/>
      <c r="AC457" s="175"/>
      <c r="AD457" s="175"/>
      <c r="AE457" s="175"/>
      <c r="AF457" s="175"/>
      <c r="AG457" s="175"/>
      <c r="AH457" s="175"/>
      <c r="AI457" s="175"/>
      <c r="AJ457" s="175"/>
      <c r="AK457" s="175"/>
      <c r="AL457" s="175"/>
      <c r="AM457" s="175"/>
      <c r="AN457" s="175"/>
      <c r="AO457" s="175"/>
      <c r="AP457" s="175"/>
      <c r="AQ457" s="175"/>
    </row>
    <row r="458" spans="3:43" ht="12.75" hidden="1" customHeight="1">
      <c r="C458" s="475" t="s">
        <v>61</v>
      </c>
      <c r="D458" s="475"/>
      <c r="E458" s="475"/>
      <c r="F458" s="475"/>
      <c r="G458" s="475"/>
      <c r="H458" s="475" t="s">
        <v>65</v>
      </c>
      <c r="I458" s="475"/>
      <c r="J458" s="475"/>
      <c r="K458" s="475"/>
      <c r="L458" s="475" t="s">
        <v>66</v>
      </c>
      <c r="M458" s="475"/>
      <c r="N458" s="475"/>
      <c r="O458" s="475"/>
      <c r="P458" s="475" t="s">
        <v>68</v>
      </c>
      <c r="Q458" s="475"/>
      <c r="R458" s="475"/>
      <c r="S458" s="475"/>
      <c r="T458" s="475" t="s">
        <v>70</v>
      </c>
      <c r="U458" s="475"/>
      <c r="V458" s="475"/>
      <c r="W458" s="475"/>
      <c r="X458" s="475" t="s">
        <v>73</v>
      </c>
      <c r="Y458" s="475"/>
      <c r="Z458" s="475"/>
      <c r="AA458" s="475"/>
      <c r="AB458" s="475" t="s">
        <v>79</v>
      </c>
      <c r="AC458" s="475"/>
      <c r="AD458" s="475"/>
      <c r="AE458" s="475"/>
      <c r="AF458" s="475" t="s">
        <v>80</v>
      </c>
      <c r="AG458" s="475"/>
      <c r="AH458" s="475"/>
      <c r="AI458" s="475"/>
      <c r="AJ458" s="475" t="s">
        <v>81</v>
      </c>
      <c r="AK458" s="475"/>
      <c r="AL458" s="475"/>
      <c r="AM458" s="475"/>
      <c r="AN458" s="475" t="s">
        <v>98</v>
      </c>
      <c r="AO458" s="475"/>
      <c r="AP458" s="475"/>
      <c r="AQ458" s="475"/>
    </row>
    <row r="459" spans="3:43" ht="12.75" hidden="1" customHeight="1">
      <c r="C459" s="474" t="s">
        <v>82</v>
      </c>
      <c r="D459" s="474"/>
      <c r="E459" s="474"/>
      <c r="F459" s="474"/>
      <c r="G459" s="474"/>
      <c r="H459" s="474"/>
      <c r="I459" s="474"/>
      <c r="J459" s="474"/>
      <c r="K459" s="474"/>
      <c r="L459" s="474"/>
      <c r="M459" s="474"/>
      <c r="N459" s="474"/>
      <c r="O459" s="474"/>
      <c r="P459" s="474"/>
      <c r="Q459" s="474"/>
      <c r="R459" s="474"/>
      <c r="S459" s="474"/>
      <c r="T459" s="474"/>
      <c r="U459" s="474"/>
      <c r="V459" s="474"/>
      <c r="W459" s="474"/>
      <c r="X459" s="474"/>
      <c r="Y459" s="474"/>
      <c r="Z459" s="474"/>
      <c r="AA459" s="474"/>
      <c r="AB459" s="474"/>
      <c r="AC459" s="474"/>
      <c r="AD459" s="474"/>
      <c r="AE459" s="474"/>
      <c r="AF459" s="474"/>
      <c r="AG459" s="474"/>
      <c r="AH459" s="474"/>
      <c r="AI459" s="474"/>
      <c r="AJ459" s="474"/>
      <c r="AK459" s="474"/>
      <c r="AL459" s="474"/>
      <c r="AM459" s="474"/>
      <c r="AN459" s="474"/>
      <c r="AO459" s="474"/>
      <c r="AP459" s="474"/>
      <c r="AQ459" s="474"/>
    </row>
    <row r="460" spans="3:43" ht="12.75" hidden="1" customHeight="1">
      <c r="C460" s="234" t="s">
        <v>83</v>
      </c>
      <c r="D460" s="234"/>
      <c r="E460" s="234"/>
      <c r="F460" s="234"/>
      <c r="G460" s="234"/>
      <c r="H460" s="348"/>
      <c r="I460" s="348"/>
      <c r="J460" s="348"/>
      <c r="K460" s="348"/>
      <c r="L460" s="348"/>
      <c r="M460" s="348"/>
      <c r="N460" s="348"/>
      <c r="O460" s="348"/>
      <c r="P460" s="348"/>
      <c r="Q460" s="348"/>
      <c r="R460" s="348"/>
      <c r="S460" s="348"/>
      <c r="T460" s="348"/>
      <c r="U460" s="348"/>
      <c r="V460" s="348"/>
      <c r="W460" s="348"/>
      <c r="X460" s="348"/>
      <c r="Y460" s="348"/>
      <c r="Z460" s="348"/>
      <c r="AA460" s="348"/>
      <c r="AB460" s="348"/>
      <c r="AC460" s="348"/>
      <c r="AD460" s="348"/>
      <c r="AE460" s="348"/>
      <c r="AF460" s="348"/>
      <c r="AG460" s="348"/>
      <c r="AH460" s="348"/>
      <c r="AI460" s="348"/>
      <c r="AJ460" s="348"/>
      <c r="AK460" s="348"/>
      <c r="AL460" s="348"/>
      <c r="AM460" s="348"/>
      <c r="AN460" s="348">
        <f>SUM(H460:AM463)</f>
        <v>0</v>
      </c>
      <c r="AO460" s="348"/>
      <c r="AP460" s="348"/>
      <c r="AQ460" s="348"/>
    </row>
    <row r="461" spans="3:43" ht="12.75" hidden="1" customHeight="1">
      <c r="C461" s="445"/>
      <c r="D461" s="445"/>
      <c r="E461" s="445"/>
      <c r="F461" s="445"/>
      <c r="G461" s="445"/>
      <c r="H461" s="430"/>
      <c r="I461" s="430"/>
      <c r="J461" s="430"/>
      <c r="K461" s="430"/>
      <c r="L461" s="430"/>
      <c r="M461" s="430"/>
      <c r="N461" s="430"/>
      <c r="O461" s="430"/>
      <c r="P461" s="430"/>
      <c r="Q461" s="430"/>
      <c r="R461" s="430"/>
      <c r="S461" s="430"/>
      <c r="T461" s="430"/>
      <c r="U461" s="430"/>
      <c r="V461" s="430"/>
      <c r="W461" s="430"/>
      <c r="X461" s="430"/>
      <c r="Y461" s="430"/>
      <c r="Z461" s="430"/>
      <c r="AA461" s="430"/>
      <c r="AB461" s="430"/>
      <c r="AC461" s="430"/>
      <c r="AD461" s="430"/>
      <c r="AE461" s="430"/>
      <c r="AF461" s="430"/>
      <c r="AG461" s="430"/>
      <c r="AH461" s="430"/>
      <c r="AI461" s="430"/>
      <c r="AJ461" s="430"/>
      <c r="AK461" s="430"/>
      <c r="AL461" s="430"/>
      <c r="AM461" s="430"/>
      <c r="AN461" s="430"/>
      <c r="AO461" s="430"/>
      <c r="AP461" s="430"/>
      <c r="AQ461" s="430"/>
    </row>
    <row r="462" spans="3:43" ht="12.75" hidden="1" customHeight="1">
      <c r="C462" s="445"/>
      <c r="D462" s="445"/>
      <c r="E462" s="445"/>
      <c r="F462" s="445"/>
      <c r="G462" s="445"/>
      <c r="H462" s="430"/>
      <c r="I462" s="430"/>
      <c r="J462" s="430"/>
      <c r="K462" s="430"/>
      <c r="L462" s="430"/>
      <c r="M462" s="430"/>
      <c r="N462" s="430"/>
      <c r="O462" s="430"/>
      <c r="P462" s="430"/>
      <c r="Q462" s="430"/>
      <c r="R462" s="430"/>
      <c r="S462" s="430"/>
      <c r="T462" s="430"/>
      <c r="U462" s="430"/>
      <c r="V462" s="430"/>
      <c r="W462" s="430"/>
      <c r="X462" s="430"/>
      <c r="Y462" s="430"/>
      <c r="Z462" s="430"/>
      <c r="AA462" s="430"/>
      <c r="AB462" s="430"/>
      <c r="AC462" s="430"/>
      <c r="AD462" s="430"/>
      <c r="AE462" s="430"/>
      <c r="AF462" s="430"/>
      <c r="AG462" s="430"/>
      <c r="AH462" s="430"/>
      <c r="AI462" s="430"/>
      <c r="AJ462" s="430"/>
      <c r="AK462" s="430"/>
      <c r="AL462" s="430"/>
      <c r="AM462" s="430"/>
      <c r="AN462" s="430"/>
      <c r="AO462" s="430"/>
      <c r="AP462" s="430"/>
      <c r="AQ462" s="430"/>
    </row>
    <row r="463" spans="3:43" ht="12.75" hidden="1" customHeight="1">
      <c r="C463" s="445"/>
      <c r="D463" s="445"/>
      <c r="E463" s="445"/>
      <c r="F463" s="445"/>
      <c r="G463" s="445"/>
      <c r="H463" s="430"/>
      <c r="I463" s="430"/>
      <c r="J463" s="430"/>
      <c r="K463" s="430"/>
      <c r="L463" s="430"/>
      <c r="M463" s="430"/>
      <c r="N463" s="430"/>
      <c r="O463" s="430"/>
      <c r="P463" s="430"/>
      <c r="Q463" s="430"/>
      <c r="R463" s="430"/>
      <c r="S463" s="430"/>
      <c r="T463" s="430"/>
      <c r="U463" s="430"/>
      <c r="V463" s="430"/>
      <c r="W463" s="430"/>
      <c r="X463" s="430"/>
      <c r="Y463" s="430"/>
      <c r="Z463" s="430"/>
      <c r="AA463" s="430"/>
      <c r="AB463" s="430"/>
      <c r="AC463" s="430"/>
      <c r="AD463" s="430"/>
      <c r="AE463" s="430"/>
      <c r="AF463" s="430"/>
      <c r="AG463" s="430"/>
      <c r="AH463" s="430"/>
      <c r="AI463" s="430"/>
      <c r="AJ463" s="430"/>
      <c r="AK463" s="430"/>
      <c r="AL463" s="430"/>
      <c r="AM463" s="430"/>
      <c r="AN463" s="430"/>
      <c r="AO463" s="430"/>
      <c r="AP463" s="430"/>
      <c r="AQ463" s="430"/>
    </row>
    <row r="464" spans="3:43" ht="12.75" hidden="1" customHeight="1">
      <c r="C464" s="226" t="s">
        <v>84</v>
      </c>
      <c r="D464" s="226"/>
      <c r="E464" s="226"/>
      <c r="F464" s="226"/>
      <c r="G464" s="226"/>
      <c r="H464" s="173"/>
      <c r="I464" s="173"/>
      <c r="J464" s="173"/>
      <c r="K464" s="173"/>
      <c r="L464" s="173"/>
      <c r="M464" s="173"/>
      <c r="N464" s="173"/>
      <c r="O464" s="173"/>
      <c r="P464" s="173"/>
      <c r="Q464" s="173"/>
      <c r="R464" s="173"/>
      <c r="S464" s="173"/>
      <c r="T464" s="173"/>
      <c r="U464" s="173"/>
      <c r="V464" s="173"/>
      <c r="W464" s="173"/>
      <c r="X464" s="173"/>
      <c r="Y464" s="173"/>
      <c r="Z464" s="173"/>
      <c r="AA464" s="173"/>
      <c r="AB464" s="173"/>
      <c r="AC464" s="173"/>
      <c r="AD464" s="173"/>
      <c r="AE464" s="173"/>
      <c r="AF464" s="173"/>
      <c r="AG464" s="173"/>
      <c r="AH464" s="173"/>
      <c r="AI464" s="173"/>
      <c r="AJ464" s="173"/>
      <c r="AK464" s="173"/>
      <c r="AL464" s="173"/>
      <c r="AM464" s="173"/>
      <c r="AN464" s="173">
        <f>SUM(H464:AM464)</f>
        <v>0</v>
      </c>
      <c r="AO464" s="173"/>
      <c r="AP464" s="173"/>
      <c r="AQ464" s="173"/>
    </row>
    <row r="465" spans="3:43" ht="12.75" hidden="1" customHeight="1">
      <c r="C465" s="226" t="s">
        <v>85</v>
      </c>
      <c r="D465" s="226"/>
      <c r="E465" s="226"/>
      <c r="F465" s="226"/>
      <c r="G465" s="226"/>
      <c r="H465" s="173"/>
      <c r="I465" s="173"/>
      <c r="J465" s="173"/>
      <c r="K465" s="173"/>
      <c r="L465" s="173"/>
      <c r="M465" s="173"/>
      <c r="N465" s="173"/>
      <c r="O465" s="173"/>
      <c r="P465" s="173"/>
      <c r="Q465" s="173"/>
      <c r="R465" s="173"/>
      <c r="S465" s="173"/>
      <c r="T465" s="173"/>
      <c r="U465" s="173"/>
      <c r="V465" s="173"/>
      <c r="W465" s="173"/>
      <c r="X465" s="173"/>
      <c r="Y465" s="173"/>
      <c r="Z465" s="173"/>
      <c r="AA465" s="173"/>
      <c r="AB465" s="173"/>
      <c r="AC465" s="173"/>
      <c r="AD465" s="173"/>
      <c r="AE465" s="173"/>
      <c r="AF465" s="173"/>
      <c r="AG465" s="173"/>
      <c r="AH465" s="173"/>
      <c r="AI465" s="173"/>
      <c r="AJ465" s="173"/>
      <c r="AK465" s="173"/>
      <c r="AL465" s="173"/>
      <c r="AM465" s="173"/>
      <c r="AN465" s="173">
        <f>SUM(H465:AM465)</f>
        <v>0</v>
      </c>
      <c r="AO465" s="173"/>
      <c r="AP465" s="173"/>
      <c r="AQ465" s="173"/>
    </row>
    <row r="466" spans="3:43" ht="12.75" hidden="1" customHeight="1">
      <c r="C466" s="226" t="s">
        <v>86</v>
      </c>
      <c r="D466" s="226"/>
      <c r="E466" s="226"/>
      <c r="F466" s="226"/>
      <c r="G466" s="226"/>
      <c r="H466" s="173"/>
      <c r="I466" s="173"/>
      <c r="J466" s="173"/>
      <c r="K466" s="173"/>
      <c r="L466" s="173"/>
      <c r="M466" s="173"/>
      <c r="N466" s="173"/>
      <c r="O466" s="173"/>
      <c r="P466" s="173"/>
      <c r="Q466" s="173"/>
      <c r="R466" s="173"/>
      <c r="S466" s="173"/>
      <c r="T466" s="173"/>
      <c r="U466" s="173"/>
      <c r="V466" s="173"/>
      <c r="W466" s="173"/>
      <c r="X466" s="173"/>
      <c r="Y466" s="173"/>
      <c r="Z466" s="173"/>
      <c r="AA466" s="173"/>
      <c r="AB466" s="173"/>
      <c r="AC466" s="173"/>
      <c r="AD466" s="173"/>
      <c r="AE466" s="173"/>
      <c r="AF466" s="173"/>
      <c r="AG466" s="173"/>
      <c r="AH466" s="173"/>
      <c r="AI466" s="173"/>
      <c r="AJ466" s="173"/>
      <c r="AK466" s="173"/>
      <c r="AL466" s="173"/>
      <c r="AM466" s="173"/>
      <c r="AN466" s="173">
        <f>SUM(H466:AM466)</f>
        <v>0</v>
      </c>
      <c r="AO466" s="173"/>
      <c r="AP466" s="173"/>
      <c r="AQ466" s="173"/>
    </row>
    <row r="467" spans="3:43" ht="12.75" hidden="1" customHeight="1">
      <c r="C467" s="445" t="s">
        <v>87</v>
      </c>
      <c r="D467" s="445"/>
      <c r="E467" s="445"/>
      <c r="F467" s="445"/>
      <c r="G467" s="445"/>
      <c r="H467" s="430">
        <f>H460+H464-H465+H466</f>
        <v>0</v>
      </c>
      <c r="I467" s="430"/>
      <c r="J467" s="430"/>
      <c r="K467" s="430"/>
      <c r="L467" s="430">
        <f t="shared" ref="L467" si="36">L460+L464-L465+L466</f>
        <v>0</v>
      </c>
      <c r="M467" s="430"/>
      <c r="N467" s="430"/>
      <c r="O467" s="430"/>
      <c r="P467" s="430">
        <f t="shared" ref="P467" si="37">P460+P464-P465+P466</f>
        <v>0</v>
      </c>
      <c r="Q467" s="430"/>
      <c r="R467" s="430"/>
      <c r="S467" s="430"/>
      <c r="T467" s="430">
        <f t="shared" ref="T467" si="38">T460+T464-T465+T466</f>
        <v>0</v>
      </c>
      <c r="U467" s="430"/>
      <c r="V467" s="430"/>
      <c r="W467" s="430"/>
      <c r="X467" s="430">
        <f t="shared" ref="X467" si="39">X460+X464-X465+X466</f>
        <v>0</v>
      </c>
      <c r="Y467" s="430"/>
      <c r="Z467" s="430"/>
      <c r="AA467" s="430"/>
      <c r="AB467" s="430">
        <f t="shared" ref="AB467" si="40">AB460+AB464-AB465+AB466</f>
        <v>0</v>
      </c>
      <c r="AC467" s="430"/>
      <c r="AD467" s="430"/>
      <c r="AE467" s="430"/>
      <c r="AF467" s="430">
        <f t="shared" ref="AF467" si="41">AF460+AF464-AF465+AF466</f>
        <v>0</v>
      </c>
      <c r="AG467" s="430"/>
      <c r="AH467" s="430"/>
      <c r="AI467" s="430"/>
      <c r="AJ467" s="430">
        <f t="shared" ref="AJ467" si="42">AJ460+AJ464-AJ465+AJ466</f>
        <v>0</v>
      </c>
      <c r="AK467" s="430"/>
      <c r="AL467" s="430"/>
      <c r="AM467" s="430"/>
      <c r="AN467" s="430">
        <f t="shared" ref="AN467" si="43">AN460+AN464-AN465+AN466</f>
        <v>0</v>
      </c>
      <c r="AO467" s="430"/>
      <c r="AP467" s="430"/>
      <c r="AQ467" s="430"/>
    </row>
    <row r="468" spans="3:43" ht="12.75" hidden="1" customHeight="1">
      <c r="C468" s="445"/>
      <c r="D468" s="445"/>
      <c r="E468" s="445"/>
      <c r="F468" s="445"/>
      <c r="G468" s="445"/>
      <c r="H468" s="430"/>
      <c r="I468" s="430"/>
      <c r="J468" s="430"/>
      <c r="K468" s="430"/>
      <c r="L468" s="430"/>
      <c r="M468" s="430"/>
      <c r="N468" s="430"/>
      <c r="O468" s="430"/>
      <c r="P468" s="430"/>
      <c r="Q468" s="430"/>
      <c r="R468" s="430"/>
      <c r="S468" s="430"/>
      <c r="T468" s="430"/>
      <c r="U468" s="430"/>
      <c r="V468" s="430"/>
      <c r="W468" s="430"/>
      <c r="X468" s="430"/>
      <c r="Y468" s="430"/>
      <c r="Z468" s="430"/>
      <c r="AA468" s="430"/>
      <c r="AB468" s="430"/>
      <c r="AC468" s="430"/>
      <c r="AD468" s="430"/>
      <c r="AE468" s="430"/>
      <c r="AF468" s="430"/>
      <c r="AG468" s="430"/>
      <c r="AH468" s="430"/>
      <c r="AI468" s="430"/>
      <c r="AJ468" s="430"/>
      <c r="AK468" s="430"/>
      <c r="AL468" s="430"/>
      <c r="AM468" s="430"/>
      <c r="AN468" s="430"/>
      <c r="AO468" s="430"/>
      <c r="AP468" s="430"/>
      <c r="AQ468" s="430"/>
    </row>
    <row r="469" spans="3:43" ht="12.75" hidden="1" customHeight="1">
      <c r="C469" s="445"/>
      <c r="D469" s="445"/>
      <c r="E469" s="445"/>
      <c r="F469" s="445"/>
      <c r="G469" s="445"/>
      <c r="H469" s="430"/>
      <c r="I469" s="430"/>
      <c r="J469" s="430"/>
      <c r="K469" s="430"/>
      <c r="L469" s="430"/>
      <c r="M469" s="430"/>
      <c r="N469" s="430"/>
      <c r="O469" s="430"/>
      <c r="P469" s="430"/>
      <c r="Q469" s="430"/>
      <c r="R469" s="430"/>
      <c r="S469" s="430"/>
      <c r="T469" s="430"/>
      <c r="U469" s="430"/>
      <c r="V469" s="430"/>
      <c r="W469" s="430"/>
      <c r="X469" s="430"/>
      <c r="Y469" s="430"/>
      <c r="Z469" s="430"/>
      <c r="AA469" s="430"/>
      <c r="AB469" s="430"/>
      <c r="AC469" s="430"/>
      <c r="AD469" s="430"/>
      <c r="AE469" s="430"/>
      <c r="AF469" s="430"/>
      <c r="AG469" s="430"/>
      <c r="AH469" s="430"/>
      <c r="AI469" s="430"/>
      <c r="AJ469" s="430"/>
      <c r="AK469" s="430"/>
      <c r="AL469" s="430"/>
      <c r="AM469" s="430"/>
      <c r="AN469" s="430"/>
      <c r="AO469" s="430"/>
      <c r="AP469" s="430"/>
      <c r="AQ469" s="430"/>
    </row>
    <row r="470" spans="3:43" ht="12.75" hidden="1" customHeight="1">
      <c r="C470" s="381"/>
      <c r="D470" s="381"/>
      <c r="E470" s="381"/>
      <c r="F470" s="381"/>
      <c r="G470" s="381"/>
      <c r="H470" s="433"/>
      <c r="I470" s="433"/>
      <c r="J470" s="433"/>
      <c r="K470" s="433"/>
      <c r="L470" s="433"/>
      <c r="M470" s="433"/>
      <c r="N470" s="433"/>
      <c r="O470" s="433"/>
      <c r="P470" s="433"/>
      <c r="Q470" s="433"/>
      <c r="R470" s="433"/>
      <c r="S470" s="433"/>
      <c r="T470" s="433"/>
      <c r="U470" s="433"/>
      <c r="V470" s="433"/>
      <c r="W470" s="433"/>
      <c r="X470" s="433"/>
      <c r="Y470" s="433"/>
      <c r="Z470" s="433"/>
      <c r="AA470" s="433"/>
      <c r="AB470" s="433"/>
      <c r="AC470" s="433"/>
      <c r="AD470" s="433"/>
      <c r="AE470" s="433"/>
      <c r="AF470" s="433"/>
      <c r="AG470" s="433"/>
      <c r="AH470" s="433"/>
      <c r="AI470" s="433"/>
      <c r="AJ470" s="433"/>
      <c r="AK470" s="433"/>
      <c r="AL470" s="433"/>
      <c r="AM470" s="433"/>
      <c r="AN470" s="433"/>
      <c r="AO470" s="433"/>
      <c r="AP470" s="433"/>
      <c r="AQ470" s="433"/>
    </row>
    <row r="471" spans="3:43" ht="12.75" hidden="1" customHeight="1">
      <c r="C471" s="474" t="s">
        <v>88</v>
      </c>
      <c r="D471" s="474"/>
      <c r="E471" s="474"/>
      <c r="F471" s="474"/>
      <c r="G471" s="474"/>
      <c r="H471" s="474"/>
      <c r="I471" s="474"/>
      <c r="J471" s="474"/>
      <c r="K471" s="474"/>
      <c r="L471" s="474"/>
      <c r="M471" s="474"/>
      <c r="N471" s="474"/>
      <c r="O471" s="474"/>
      <c r="P471" s="474"/>
      <c r="Q471" s="474"/>
      <c r="R471" s="474"/>
      <c r="S471" s="474"/>
      <c r="T471" s="474"/>
      <c r="U471" s="474"/>
      <c r="V471" s="474"/>
      <c r="W471" s="474"/>
      <c r="X471" s="474"/>
      <c r="Y471" s="474"/>
      <c r="Z471" s="474"/>
      <c r="AA471" s="474"/>
      <c r="AB471" s="474"/>
      <c r="AC471" s="474"/>
      <c r="AD471" s="474"/>
      <c r="AE471" s="474"/>
      <c r="AF471" s="474"/>
      <c r="AG471" s="474"/>
      <c r="AH471" s="474"/>
      <c r="AI471" s="474"/>
      <c r="AJ471" s="474"/>
      <c r="AK471" s="474"/>
      <c r="AL471" s="474"/>
      <c r="AM471" s="474"/>
      <c r="AN471" s="474"/>
      <c r="AO471" s="474"/>
      <c r="AP471" s="474"/>
      <c r="AQ471" s="474"/>
    </row>
    <row r="472" spans="3:43" ht="12.75" hidden="1" customHeight="1">
      <c r="C472" s="234" t="s">
        <v>83</v>
      </c>
      <c r="D472" s="234"/>
      <c r="E472" s="234"/>
      <c r="F472" s="234"/>
      <c r="G472" s="234"/>
      <c r="H472" s="348"/>
      <c r="I472" s="348"/>
      <c r="J472" s="348"/>
      <c r="K472" s="348"/>
      <c r="L472" s="348"/>
      <c r="M472" s="348"/>
      <c r="N472" s="348"/>
      <c r="O472" s="348"/>
      <c r="P472" s="348"/>
      <c r="Q472" s="348"/>
      <c r="R472" s="348"/>
      <c r="S472" s="348"/>
      <c r="T472" s="348"/>
      <c r="U472" s="348"/>
      <c r="V472" s="348"/>
      <c r="W472" s="348"/>
      <c r="X472" s="348"/>
      <c r="Y472" s="348"/>
      <c r="Z472" s="348"/>
      <c r="AA472" s="348"/>
      <c r="AB472" s="348"/>
      <c r="AC472" s="348"/>
      <c r="AD472" s="348"/>
      <c r="AE472" s="348"/>
      <c r="AF472" s="348"/>
      <c r="AG472" s="348"/>
      <c r="AH472" s="348"/>
      <c r="AI472" s="348"/>
      <c r="AJ472" s="348"/>
      <c r="AK472" s="348"/>
      <c r="AL472" s="348"/>
      <c r="AM472" s="348"/>
      <c r="AN472" s="348">
        <f>SUM(H472:AM475)</f>
        <v>0</v>
      </c>
      <c r="AO472" s="348"/>
      <c r="AP472" s="348"/>
      <c r="AQ472" s="348"/>
    </row>
    <row r="473" spans="3:43" ht="12.75" hidden="1" customHeight="1">
      <c r="C473" s="445"/>
      <c r="D473" s="445"/>
      <c r="E473" s="445"/>
      <c r="F473" s="445"/>
      <c r="G473" s="445"/>
      <c r="H473" s="430"/>
      <c r="I473" s="430"/>
      <c r="J473" s="430"/>
      <c r="K473" s="430"/>
      <c r="L473" s="430"/>
      <c r="M473" s="430"/>
      <c r="N473" s="430"/>
      <c r="O473" s="430"/>
      <c r="P473" s="430"/>
      <c r="Q473" s="430"/>
      <c r="R473" s="430"/>
      <c r="S473" s="430"/>
      <c r="T473" s="430"/>
      <c r="U473" s="430"/>
      <c r="V473" s="430"/>
      <c r="W473" s="430"/>
      <c r="X473" s="430"/>
      <c r="Y473" s="430"/>
      <c r="Z473" s="430"/>
      <c r="AA473" s="430"/>
      <c r="AB473" s="430"/>
      <c r="AC473" s="430"/>
      <c r="AD473" s="430"/>
      <c r="AE473" s="430"/>
      <c r="AF473" s="430"/>
      <c r="AG473" s="430"/>
      <c r="AH473" s="430"/>
      <c r="AI473" s="430"/>
      <c r="AJ473" s="430"/>
      <c r="AK473" s="430"/>
      <c r="AL473" s="430"/>
      <c r="AM473" s="430"/>
      <c r="AN473" s="430"/>
      <c r="AO473" s="430"/>
      <c r="AP473" s="430"/>
      <c r="AQ473" s="430"/>
    </row>
    <row r="474" spans="3:43" ht="12.75" hidden="1" customHeight="1">
      <c r="C474" s="445"/>
      <c r="D474" s="445"/>
      <c r="E474" s="445"/>
      <c r="F474" s="445"/>
      <c r="G474" s="445"/>
      <c r="H474" s="430"/>
      <c r="I474" s="430"/>
      <c r="J474" s="430"/>
      <c r="K474" s="430"/>
      <c r="L474" s="430"/>
      <c r="M474" s="430"/>
      <c r="N474" s="430"/>
      <c r="O474" s="430"/>
      <c r="P474" s="430"/>
      <c r="Q474" s="430"/>
      <c r="R474" s="430"/>
      <c r="S474" s="430"/>
      <c r="T474" s="430"/>
      <c r="U474" s="430"/>
      <c r="V474" s="430"/>
      <c r="W474" s="430"/>
      <c r="X474" s="430"/>
      <c r="Y474" s="430"/>
      <c r="Z474" s="430"/>
      <c r="AA474" s="430"/>
      <c r="AB474" s="430"/>
      <c r="AC474" s="430"/>
      <c r="AD474" s="430"/>
      <c r="AE474" s="430"/>
      <c r="AF474" s="430"/>
      <c r="AG474" s="430"/>
      <c r="AH474" s="430"/>
      <c r="AI474" s="430"/>
      <c r="AJ474" s="430"/>
      <c r="AK474" s="430"/>
      <c r="AL474" s="430"/>
      <c r="AM474" s="430"/>
      <c r="AN474" s="430"/>
      <c r="AO474" s="430"/>
      <c r="AP474" s="430"/>
      <c r="AQ474" s="430"/>
    </row>
    <row r="475" spans="3:43" ht="12.75" hidden="1" customHeight="1">
      <c r="C475" s="445"/>
      <c r="D475" s="445"/>
      <c r="E475" s="445"/>
      <c r="F475" s="445"/>
      <c r="G475" s="445"/>
      <c r="H475" s="430"/>
      <c r="I475" s="430"/>
      <c r="J475" s="430"/>
      <c r="K475" s="430"/>
      <c r="L475" s="430"/>
      <c r="M475" s="430"/>
      <c r="N475" s="430"/>
      <c r="O475" s="430"/>
      <c r="P475" s="430"/>
      <c r="Q475" s="430"/>
      <c r="R475" s="430"/>
      <c r="S475" s="430"/>
      <c r="T475" s="430"/>
      <c r="U475" s="430"/>
      <c r="V475" s="430"/>
      <c r="W475" s="430"/>
      <c r="X475" s="430"/>
      <c r="Y475" s="430"/>
      <c r="Z475" s="430"/>
      <c r="AA475" s="430"/>
      <c r="AB475" s="430"/>
      <c r="AC475" s="430"/>
      <c r="AD475" s="430"/>
      <c r="AE475" s="430"/>
      <c r="AF475" s="430"/>
      <c r="AG475" s="430"/>
      <c r="AH475" s="430"/>
      <c r="AI475" s="430"/>
      <c r="AJ475" s="430"/>
      <c r="AK475" s="430"/>
      <c r="AL475" s="430"/>
      <c r="AM475" s="430"/>
      <c r="AN475" s="430"/>
      <c r="AO475" s="430"/>
      <c r="AP475" s="430"/>
      <c r="AQ475" s="430"/>
    </row>
    <row r="476" spans="3:43" ht="12.75" hidden="1" customHeight="1">
      <c r="C476" s="226" t="s">
        <v>84</v>
      </c>
      <c r="D476" s="226"/>
      <c r="E476" s="226"/>
      <c r="F476" s="226"/>
      <c r="G476" s="226"/>
      <c r="H476" s="173"/>
      <c r="I476" s="173"/>
      <c r="J476" s="173"/>
      <c r="K476" s="173"/>
      <c r="L476" s="173"/>
      <c r="M476" s="173"/>
      <c r="N476" s="173"/>
      <c r="O476" s="173"/>
      <c r="P476" s="173"/>
      <c r="Q476" s="173"/>
      <c r="R476" s="173"/>
      <c r="S476" s="173"/>
      <c r="T476" s="173"/>
      <c r="U476" s="173"/>
      <c r="V476" s="173"/>
      <c r="W476" s="173"/>
      <c r="X476" s="173"/>
      <c r="Y476" s="173"/>
      <c r="Z476" s="173"/>
      <c r="AA476" s="173"/>
      <c r="AB476" s="173"/>
      <c r="AC476" s="173"/>
      <c r="AD476" s="173"/>
      <c r="AE476" s="173"/>
      <c r="AF476" s="173"/>
      <c r="AG476" s="173"/>
      <c r="AH476" s="173"/>
      <c r="AI476" s="173"/>
      <c r="AJ476" s="173"/>
      <c r="AK476" s="173"/>
      <c r="AL476" s="173"/>
      <c r="AM476" s="173"/>
      <c r="AN476" s="173">
        <f>SUM(H476:AM476)</f>
        <v>0</v>
      </c>
      <c r="AO476" s="173"/>
      <c r="AP476" s="173"/>
      <c r="AQ476" s="173"/>
    </row>
    <row r="477" spans="3:43" ht="12.75" hidden="1" customHeight="1">
      <c r="C477" s="226" t="s">
        <v>85</v>
      </c>
      <c r="D477" s="226"/>
      <c r="E477" s="226"/>
      <c r="F477" s="226"/>
      <c r="G477" s="226"/>
      <c r="H477" s="173"/>
      <c r="I477" s="173"/>
      <c r="J477" s="173"/>
      <c r="K477" s="173"/>
      <c r="L477" s="173"/>
      <c r="M477" s="173"/>
      <c r="N477" s="173"/>
      <c r="O477" s="173"/>
      <c r="P477" s="173"/>
      <c r="Q477" s="173"/>
      <c r="R477" s="173"/>
      <c r="S477" s="173"/>
      <c r="T477" s="173"/>
      <c r="U477" s="173"/>
      <c r="V477" s="173"/>
      <c r="W477" s="173"/>
      <c r="X477" s="173"/>
      <c r="Y477" s="173"/>
      <c r="Z477" s="173"/>
      <c r="AA477" s="173"/>
      <c r="AB477" s="173"/>
      <c r="AC477" s="173"/>
      <c r="AD477" s="173"/>
      <c r="AE477" s="173"/>
      <c r="AF477" s="173"/>
      <c r="AG477" s="173"/>
      <c r="AH477" s="173"/>
      <c r="AI477" s="173"/>
      <c r="AJ477" s="173"/>
      <c r="AK477" s="173"/>
      <c r="AL477" s="173"/>
      <c r="AM477" s="173"/>
      <c r="AN477" s="173">
        <f>SUM(H477:AM477)</f>
        <v>0</v>
      </c>
      <c r="AO477" s="173"/>
      <c r="AP477" s="173"/>
      <c r="AQ477" s="173"/>
    </row>
    <row r="478" spans="3:43" ht="12.75" hidden="1" customHeight="1">
      <c r="C478" s="226" t="s">
        <v>86</v>
      </c>
      <c r="D478" s="226"/>
      <c r="E478" s="226"/>
      <c r="F478" s="226"/>
      <c r="G478" s="226"/>
      <c r="H478" s="173"/>
      <c r="I478" s="173"/>
      <c r="J478" s="173"/>
      <c r="K478" s="173"/>
      <c r="L478" s="173"/>
      <c r="M478" s="173"/>
      <c r="N478" s="173"/>
      <c r="O478" s="173"/>
      <c r="P478" s="173"/>
      <c r="Q478" s="173"/>
      <c r="R478" s="173"/>
      <c r="S478" s="173"/>
      <c r="T478" s="173"/>
      <c r="U478" s="173"/>
      <c r="V478" s="173"/>
      <c r="W478" s="173"/>
      <c r="X478" s="173"/>
      <c r="Y478" s="173"/>
      <c r="Z478" s="173"/>
      <c r="AA478" s="173"/>
      <c r="AB478" s="173"/>
      <c r="AC478" s="173"/>
      <c r="AD478" s="173"/>
      <c r="AE478" s="173"/>
      <c r="AF478" s="173"/>
      <c r="AG478" s="173"/>
      <c r="AH478" s="173"/>
      <c r="AI478" s="173"/>
      <c r="AJ478" s="173"/>
      <c r="AK478" s="173"/>
      <c r="AL478" s="173"/>
      <c r="AM478" s="173"/>
      <c r="AN478" s="173">
        <f>SUM(H478:AM478)</f>
        <v>0</v>
      </c>
      <c r="AO478" s="173"/>
      <c r="AP478" s="173"/>
      <c r="AQ478" s="173"/>
    </row>
    <row r="479" spans="3:43" ht="12.75" hidden="1" customHeight="1">
      <c r="C479" s="445" t="s">
        <v>87</v>
      </c>
      <c r="D479" s="445"/>
      <c r="E479" s="445"/>
      <c r="F479" s="445"/>
      <c r="G479" s="445"/>
      <c r="H479" s="430">
        <f>H472+H476-H477+H478</f>
        <v>0</v>
      </c>
      <c r="I479" s="430"/>
      <c r="J479" s="430"/>
      <c r="K479" s="430"/>
      <c r="L479" s="430">
        <f t="shared" ref="L479" si="44">L472+L476-L477+L478</f>
        <v>0</v>
      </c>
      <c r="M479" s="430"/>
      <c r="N479" s="430"/>
      <c r="O479" s="430"/>
      <c r="P479" s="430">
        <f t="shared" ref="P479" si="45">P472+P476-P477+P478</f>
        <v>0</v>
      </c>
      <c r="Q479" s="430"/>
      <c r="R479" s="430"/>
      <c r="S479" s="430"/>
      <c r="T479" s="430">
        <f t="shared" ref="T479" si="46">T472+T476-T477+T478</f>
        <v>0</v>
      </c>
      <c r="U479" s="430"/>
      <c r="V479" s="430"/>
      <c r="W479" s="430"/>
      <c r="X479" s="430">
        <f t="shared" ref="X479" si="47">X472+X476-X477+X478</f>
        <v>0</v>
      </c>
      <c r="Y479" s="430"/>
      <c r="Z479" s="430"/>
      <c r="AA479" s="430"/>
      <c r="AB479" s="430">
        <f t="shared" ref="AB479" si="48">AB472+AB476-AB477+AB478</f>
        <v>0</v>
      </c>
      <c r="AC479" s="430"/>
      <c r="AD479" s="430"/>
      <c r="AE479" s="430"/>
      <c r="AF479" s="430">
        <f t="shared" ref="AF479" si="49">AF472+AF476-AF477+AF478</f>
        <v>0</v>
      </c>
      <c r="AG479" s="430"/>
      <c r="AH479" s="430"/>
      <c r="AI479" s="430"/>
      <c r="AJ479" s="430">
        <f t="shared" ref="AJ479" si="50">AJ472+AJ476-AJ477+AJ478</f>
        <v>0</v>
      </c>
      <c r="AK479" s="430"/>
      <c r="AL479" s="430"/>
      <c r="AM479" s="430"/>
      <c r="AN479" s="430">
        <f t="shared" ref="AN479" si="51">AN472+AN476-AN477+AN478</f>
        <v>0</v>
      </c>
      <c r="AO479" s="430"/>
      <c r="AP479" s="430"/>
      <c r="AQ479" s="430"/>
    </row>
    <row r="480" spans="3:43" ht="12.75" hidden="1" customHeight="1">
      <c r="C480" s="445"/>
      <c r="D480" s="445"/>
      <c r="E480" s="445"/>
      <c r="F480" s="445"/>
      <c r="G480" s="445"/>
      <c r="H480" s="430"/>
      <c r="I480" s="430"/>
      <c r="J480" s="430"/>
      <c r="K480" s="430"/>
      <c r="L480" s="430"/>
      <c r="M480" s="430"/>
      <c r="N480" s="430"/>
      <c r="O480" s="430"/>
      <c r="P480" s="430"/>
      <c r="Q480" s="430"/>
      <c r="R480" s="430"/>
      <c r="S480" s="430"/>
      <c r="T480" s="430"/>
      <c r="U480" s="430"/>
      <c r="V480" s="430"/>
      <c r="W480" s="430"/>
      <c r="X480" s="430"/>
      <c r="Y480" s="430"/>
      <c r="Z480" s="430"/>
      <c r="AA480" s="430"/>
      <c r="AB480" s="430"/>
      <c r="AC480" s="430"/>
      <c r="AD480" s="430"/>
      <c r="AE480" s="430"/>
      <c r="AF480" s="430"/>
      <c r="AG480" s="430"/>
      <c r="AH480" s="430"/>
      <c r="AI480" s="430"/>
      <c r="AJ480" s="430"/>
      <c r="AK480" s="430"/>
      <c r="AL480" s="430"/>
      <c r="AM480" s="430"/>
      <c r="AN480" s="430"/>
      <c r="AO480" s="430"/>
      <c r="AP480" s="430"/>
      <c r="AQ480" s="430"/>
    </row>
    <row r="481" spans="3:43" ht="12.75" hidden="1" customHeight="1">
      <c r="C481" s="445"/>
      <c r="D481" s="445"/>
      <c r="E481" s="445"/>
      <c r="F481" s="445"/>
      <c r="G481" s="445"/>
      <c r="H481" s="430"/>
      <c r="I481" s="430"/>
      <c r="J481" s="430"/>
      <c r="K481" s="430"/>
      <c r="L481" s="430"/>
      <c r="M481" s="430"/>
      <c r="N481" s="430"/>
      <c r="O481" s="430"/>
      <c r="P481" s="430"/>
      <c r="Q481" s="430"/>
      <c r="R481" s="430"/>
      <c r="S481" s="430"/>
      <c r="T481" s="430"/>
      <c r="U481" s="430"/>
      <c r="V481" s="430"/>
      <c r="W481" s="430"/>
      <c r="X481" s="430"/>
      <c r="Y481" s="430"/>
      <c r="Z481" s="430"/>
      <c r="AA481" s="430"/>
      <c r="AB481" s="430"/>
      <c r="AC481" s="430"/>
      <c r="AD481" s="430"/>
      <c r="AE481" s="430"/>
      <c r="AF481" s="430"/>
      <c r="AG481" s="430"/>
      <c r="AH481" s="430"/>
      <c r="AI481" s="430"/>
      <c r="AJ481" s="430"/>
      <c r="AK481" s="430"/>
      <c r="AL481" s="430"/>
      <c r="AM481" s="430"/>
      <c r="AN481" s="430"/>
      <c r="AO481" s="430"/>
      <c r="AP481" s="430"/>
      <c r="AQ481" s="430"/>
    </row>
    <row r="482" spans="3:43" ht="12.75" hidden="1" customHeight="1">
      <c r="C482" s="381"/>
      <c r="D482" s="381"/>
      <c r="E482" s="381"/>
      <c r="F482" s="381"/>
      <c r="G482" s="381"/>
      <c r="H482" s="433"/>
      <c r="I482" s="433"/>
      <c r="J482" s="433"/>
      <c r="K482" s="433"/>
      <c r="L482" s="433"/>
      <c r="M482" s="433"/>
      <c r="N482" s="433"/>
      <c r="O482" s="433"/>
      <c r="P482" s="433"/>
      <c r="Q482" s="433"/>
      <c r="R482" s="433"/>
      <c r="S482" s="433"/>
      <c r="T482" s="433"/>
      <c r="U482" s="433"/>
      <c r="V482" s="433"/>
      <c r="W482" s="433"/>
      <c r="X482" s="433"/>
      <c r="Y482" s="433"/>
      <c r="Z482" s="433"/>
      <c r="AA482" s="433"/>
      <c r="AB482" s="433"/>
      <c r="AC482" s="433"/>
      <c r="AD482" s="433"/>
      <c r="AE482" s="433"/>
      <c r="AF482" s="433"/>
      <c r="AG482" s="433"/>
      <c r="AH482" s="433"/>
      <c r="AI482" s="433"/>
      <c r="AJ482" s="433"/>
      <c r="AK482" s="433"/>
      <c r="AL482" s="433"/>
      <c r="AM482" s="433"/>
      <c r="AN482" s="433"/>
      <c r="AO482" s="433"/>
      <c r="AP482" s="433"/>
      <c r="AQ482" s="433"/>
    </row>
    <row r="483" spans="3:43" ht="12.75" hidden="1" customHeight="1">
      <c r="C483" s="474" t="s">
        <v>89</v>
      </c>
      <c r="D483" s="474"/>
      <c r="E483" s="474"/>
      <c r="F483" s="474"/>
      <c r="G483" s="474"/>
      <c r="H483" s="474"/>
      <c r="I483" s="474"/>
      <c r="J483" s="474"/>
      <c r="K483" s="474"/>
      <c r="L483" s="474"/>
      <c r="M483" s="474"/>
      <c r="N483" s="474"/>
      <c r="O483" s="474"/>
      <c r="P483" s="474"/>
      <c r="Q483" s="474"/>
      <c r="R483" s="474"/>
      <c r="S483" s="474"/>
      <c r="T483" s="474"/>
      <c r="U483" s="474"/>
      <c r="V483" s="474"/>
      <c r="W483" s="474"/>
      <c r="X483" s="474"/>
      <c r="Y483" s="474"/>
      <c r="Z483" s="474"/>
      <c r="AA483" s="474"/>
      <c r="AB483" s="474"/>
      <c r="AC483" s="474"/>
      <c r="AD483" s="474"/>
      <c r="AE483" s="474"/>
      <c r="AF483" s="474"/>
      <c r="AG483" s="474"/>
      <c r="AH483" s="474"/>
      <c r="AI483" s="474"/>
      <c r="AJ483" s="474"/>
      <c r="AK483" s="474"/>
      <c r="AL483" s="474"/>
      <c r="AM483" s="474"/>
      <c r="AN483" s="474"/>
      <c r="AO483" s="474"/>
      <c r="AP483" s="474"/>
      <c r="AQ483" s="474"/>
    </row>
    <row r="484" spans="3:43" ht="12.75" hidden="1" customHeight="1">
      <c r="C484" s="234" t="s">
        <v>83</v>
      </c>
      <c r="D484" s="234"/>
      <c r="E484" s="234"/>
      <c r="F484" s="234"/>
      <c r="G484" s="234"/>
      <c r="H484" s="348"/>
      <c r="I484" s="348"/>
      <c r="J484" s="348"/>
      <c r="K484" s="348"/>
      <c r="L484" s="348"/>
      <c r="M484" s="348"/>
      <c r="N484" s="348"/>
      <c r="O484" s="348"/>
      <c r="P484" s="348"/>
      <c r="Q484" s="348"/>
      <c r="R484" s="348"/>
      <c r="S484" s="348"/>
      <c r="T484" s="348"/>
      <c r="U484" s="348"/>
      <c r="V484" s="348"/>
      <c r="W484" s="348"/>
      <c r="X484" s="348"/>
      <c r="Y484" s="348"/>
      <c r="Z484" s="348"/>
      <c r="AA484" s="348"/>
      <c r="AB484" s="348"/>
      <c r="AC484" s="348"/>
      <c r="AD484" s="348"/>
      <c r="AE484" s="348"/>
      <c r="AF484" s="348"/>
      <c r="AG484" s="348"/>
      <c r="AH484" s="348"/>
      <c r="AI484" s="348"/>
      <c r="AJ484" s="348"/>
      <c r="AK484" s="348"/>
      <c r="AL484" s="348"/>
      <c r="AM484" s="348"/>
      <c r="AN484" s="348">
        <f>SUM(H484:AM487)</f>
        <v>0</v>
      </c>
      <c r="AO484" s="348"/>
      <c r="AP484" s="348"/>
      <c r="AQ484" s="348"/>
    </row>
    <row r="485" spans="3:43" ht="12.75" hidden="1" customHeight="1">
      <c r="C485" s="445"/>
      <c r="D485" s="445"/>
      <c r="E485" s="445"/>
      <c r="F485" s="445"/>
      <c r="G485" s="445"/>
      <c r="H485" s="430"/>
      <c r="I485" s="430"/>
      <c r="J485" s="430"/>
      <c r="K485" s="430"/>
      <c r="L485" s="430"/>
      <c r="M485" s="430"/>
      <c r="N485" s="430"/>
      <c r="O485" s="430"/>
      <c r="P485" s="430"/>
      <c r="Q485" s="430"/>
      <c r="R485" s="430"/>
      <c r="S485" s="430"/>
      <c r="T485" s="430"/>
      <c r="U485" s="430"/>
      <c r="V485" s="430"/>
      <c r="W485" s="430"/>
      <c r="X485" s="430"/>
      <c r="Y485" s="430"/>
      <c r="Z485" s="430"/>
      <c r="AA485" s="430"/>
      <c r="AB485" s="430"/>
      <c r="AC485" s="430"/>
      <c r="AD485" s="430"/>
      <c r="AE485" s="430"/>
      <c r="AF485" s="430"/>
      <c r="AG485" s="430"/>
      <c r="AH485" s="430"/>
      <c r="AI485" s="430"/>
      <c r="AJ485" s="430"/>
      <c r="AK485" s="430"/>
      <c r="AL485" s="430"/>
      <c r="AM485" s="430"/>
      <c r="AN485" s="430"/>
      <c r="AO485" s="430"/>
      <c r="AP485" s="430"/>
      <c r="AQ485" s="430"/>
    </row>
    <row r="486" spans="3:43" ht="12.75" hidden="1" customHeight="1">
      <c r="C486" s="445"/>
      <c r="D486" s="445"/>
      <c r="E486" s="445"/>
      <c r="F486" s="445"/>
      <c r="G486" s="445"/>
      <c r="H486" s="430"/>
      <c r="I486" s="430"/>
      <c r="J486" s="430"/>
      <c r="K486" s="430"/>
      <c r="L486" s="430"/>
      <c r="M486" s="430"/>
      <c r="N486" s="430"/>
      <c r="O486" s="430"/>
      <c r="P486" s="430"/>
      <c r="Q486" s="430"/>
      <c r="R486" s="430"/>
      <c r="S486" s="430"/>
      <c r="T486" s="430"/>
      <c r="U486" s="430"/>
      <c r="V486" s="430"/>
      <c r="W486" s="430"/>
      <c r="X486" s="430"/>
      <c r="Y486" s="430"/>
      <c r="Z486" s="430"/>
      <c r="AA486" s="430"/>
      <c r="AB486" s="430"/>
      <c r="AC486" s="430"/>
      <c r="AD486" s="430"/>
      <c r="AE486" s="430"/>
      <c r="AF486" s="430"/>
      <c r="AG486" s="430"/>
      <c r="AH486" s="430"/>
      <c r="AI486" s="430"/>
      <c r="AJ486" s="430"/>
      <c r="AK486" s="430"/>
      <c r="AL486" s="430"/>
      <c r="AM486" s="430"/>
      <c r="AN486" s="430"/>
      <c r="AO486" s="430"/>
      <c r="AP486" s="430"/>
      <c r="AQ486" s="430"/>
    </row>
    <row r="487" spans="3:43" ht="12.75" hidden="1" customHeight="1">
      <c r="C487" s="445"/>
      <c r="D487" s="445"/>
      <c r="E487" s="445"/>
      <c r="F487" s="445"/>
      <c r="G487" s="445"/>
      <c r="H487" s="430"/>
      <c r="I487" s="430"/>
      <c r="J487" s="430"/>
      <c r="K487" s="430"/>
      <c r="L487" s="430"/>
      <c r="M487" s="430"/>
      <c r="N487" s="430"/>
      <c r="O487" s="430"/>
      <c r="P487" s="430"/>
      <c r="Q487" s="430"/>
      <c r="R487" s="430"/>
      <c r="S487" s="430"/>
      <c r="T487" s="430"/>
      <c r="U487" s="430"/>
      <c r="V487" s="430"/>
      <c r="W487" s="430"/>
      <c r="X487" s="430"/>
      <c r="Y487" s="430"/>
      <c r="Z487" s="430"/>
      <c r="AA487" s="430"/>
      <c r="AB487" s="430"/>
      <c r="AC487" s="430"/>
      <c r="AD487" s="430"/>
      <c r="AE487" s="430"/>
      <c r="AF487" s="430"/>
      <c r="AG487" s="430"/>
      <c r="AH487" s="430"/>
      <c r="AI487" s="430"/>
      <c r="AJ487" s="430"/>
      <c r="AK487" s="430"/>
      <c r="AL487" s="430"/>
      <c r="AM487" s="430"/>
      <c r="AN487" s="430"/>
      <c r="AO487" s="430"/>
      <c r="AP487" s="430"/>
      <c r="AQ487" s="430"/>
    </row>
    <row r="488" spans="3:43" ht="12.75" hidden="1" customHeight="1">
      <c r="C488" s="226" t="s">
        <v>84</v>
      </c>
      <c r="D488" s="226"/>
      <c r="E488" s="226"/>
      <c r="F488" s="226"/>
      <c r="G488" s="226"/>
      <c r="H488" s="173"/>
      <c r="I488" s="173"/>
      <c r="J488" s="173"/>
      <c r="K488" s="173"/>
      <c r="L488" s="173"/>
      <c r="M488" s="173"/>
      <c r="N488" s="173"/>
      <c r="O488" s="173"/>
      <c r="P488" s="173"/>
      <c r="Q488" s="173"/>
      <c r="R488" s="173"/>
      <c r="S488" s="173"/>
      <c r="T488" s="173"/>
      <c r="U488" s="173"/>
      <c r="V488" s="173"/>
      <c r="W488" s="173"/>
      <c r="X488" s="173"/>
      <c r="Y488" s="173"/>
      <c r="Z488" s="173"/>
      <c r="AA488" s="173"/>
      <c r="AB488" s="173"/>
      <c r="AC488" s="173"/>
      <c r="AD488" s="173"/>
      <c r="AE488" s="173"/>
      <c r="AF488" s="173"/>
      <c r="AG488" s="173"/>
      <c r="AH488" s="173"/>
      <c r="AI488" s="173"/>
      <c r="AJ488" s="173"/>
      <c r="AK488" s="173"/>
      <c r="AL488" s="173"/>
      <c r="AM488" s="173"/>
      <c r="AN488" s="173">
        <f>SUM(H488:AM488)</f>
        <v>0</v>
      </c>
      <c r="AO488" s="173"/>
      <c r="AP488" s="173"/>
      <c r="AQ488" s="173"/>
    </row>
    <row r="489" spans="3:43" ht="12.75" hidden="1" customHeight="1">
      <c r="C489" s="226" t="s">
        <v>85</v>
      </c>
      <c r="D489" s="226"/>
      <c r="E489" s="226"/>
      <c r="F489" s="226"/>
      <c r="G489" s="226"/>
      <c r="H489" s="173"/>
      <c r="I489" s="173"/>
      <c r="J489" s="173"/>
      <c r="K489" s="173"/>
      <c r="L489" s="173"/>
      <c r="M489" s="173"/>
      <c r="N489" s="173"/>
      <c r="O489" s="173"/>
      <c r="P489" s="173"/>
      <c r="Q489" s="173"/>
      <c r="R489" s="173"/>
      <c r="S489" s="173"/>
      <c r="T489" s="173"/>
      <c r="U489" s="173"/>
      <c r="V489" s="173"/>
      <c r="W489" s="173"/>
      <c r="X489" s="173"/>
      <c r="Y489" s="173"/>
      <c r="Z489" s="173"/>
      <c r="AA489" s="173"/>
      <c r="AB489" s="173"/>
      <c r="AC489" s="173"/>
      <c r="AD489" s="173"/>
      <c r="AE489" s="173"/>
      <c r="AF489" s="173"/>
      <c r="AG489" s="173"/>
      <c r="AH489" s="173"/>
      <c r="AI489" s="173"/>
      <c r="AJ489" s="173"/>
      <c r="AK489" s="173"/>
      <c r="AL489" s="173"/>
      <c r="AM489" s="173"/>
      <c r="AN489" s="173">
        <f>SUM(H489:AM489)</f>
        <v>0</v>
      </c>
      <c r="AO489" s="173"/>
      <c r="AP489" s="173"/>
      <c r="AQ489" s="173"/>
    </row>
    <row r="490" spans="3:43" ht="12.75" hidden="1" customHeight="1">
      <c r="C490" s="226" t="s">
        <v>86</v>
      </c>
      <c r="D490" s="226"/>
      <c r="E490" s="226"/>
      <c r="F490" s="226"/>
      <c r="G490" s="226"/>
      <c r="H490" s="173"/>
      <c r="I490" s="173"/>
      <c r="J490" s="173"/>
      <c r="K490" s="173"/>
      <c r="L490" s="173"/>
      <c r="M490" s="173"/>
      <c r="N490" s="173"/>
      <c r="O490" s="173"/>
      <c r="P490" s="173"/>
      <c r="Q490" s="173"/>
      <c r="R490" s="173"/>
      <c r="S490" s="173"/>
      <c r="T490" s="173"/>
      <c r="U490" s="173"/>
      <c r="V490" s="173"/>
      <c r="W490" s="173"/>
      <c r="X490" s="173"/>
      <c r="Y490" s="173"/>
      <c r="Z490" s="173"/>
      <c r="AA490" s="173"/>
      <c r="AB490" s="173"/>
      <c r="AC490" s="173"/>
      <c r="AD490" s="173"/>
      <c r="AE490" s="173"/>
      <c r="AF490" s="173"/>
      <c r="AG490" s="173"/>
      <c r="AH490" s="173"/>
      <c r="AI490" s="173"/>
      <c r="AJ490" s="173"/>
      <c r="AK490" s="173"/>
      <c r="AL490" s="173"/>
      <c r="AM490" s="173"/>
      <c r="AN490" s="173">
        <f>SUM(H490:AM490)</f>
        <v>0</v>
      </c>
      <c r="AO490" s="173"/>
      <c r="AP490" s="173"/>
      <c r="AQ490" s="173"/>
    </row>
    <row r="491" spans="3:43" ht="12.75" hidden="1" customHeight="1">
      <c r="C491" s="445" t="s">
        <v>87</v>
      </c>
      <c r="D491" s="445"/>
      <c r="E491" s="445"/>
      <c r="F491" s="445"/>
      <c r="G491" s="445"/>
      <c r="H491" s="430">
        <f>H484+H488-H489+H490</f>
        <v>0</v>
      </c>
      <c r="I491" s="430"/>
      <c r="J491" s="430"/>
      <c r="K491" s="430"/>
      <c r="L491" s="430">
        <f t="shared" ref="L491" si="52">L484+L488-L489+L490</f>
        <v>0</v>
      </c>
      <c r="M491" s="430"/>
      <c r="N491" s="430"/>
      <c r="O491" s="430"/>
      <c r="P491" s="430">
        <f t="shared" ref="P491" si="53">P484+P488-P489+P490</f>
        <v>0</v>
      </c>
      <c r="Q491" s="430"/>
      <c r="R491" s="430"/>
      <c r="S491" s="430"/>
      <c r="T491" s="430">
        <f t="shared" ref="T491" si="54">T484+T488-T489+T490</f>
        <v>0</v>
      </c>
      <c r="U491" s="430"/>
      <c r="V491" s="430"/>
      <c r="W491" s="430"/>
      <c r="X491" s="430">
        <f t="shared" ref="X491" si="55">X484+X488-X489+X490</f>
        <v>0</v>
      </c>
      <c r="Y491" s="430"/>
      <c r="Z491" s="430"/>
      <c r="AA491" s="430"/>
      <c r="AB491" s="430">
        <f t="shared" ref="AB491" si="56">AB484+AB488-AB489+AB490</f>
        <v>0</v>
      </c>
      <c r="AC491" s="430"/>
      <c r="AD491" s="430"/>
      <c r="AE491" s="430"/>
      <c r="AF491" s="430">
        <f t="shared" ref="AF491" si="57">AF484+AF488-AF489+AF490</f>
        <v>0</v>
      </c>
      <c r="AG491" s="430"/>
      <c r="AH491" s="430"/>
      <c r="AI491" s="430"/>
      <c r="AJ491" s="430">
        <f t="shared" ref="AJ491" si="58">AJ484+AJ488-AJ489+AJ490</f>
        <v>0</v>
      </c>
      <c r="AK491" s="430"/>
      <c r="AL491" s="430"/>
      <c r="AM491" s="430"/>
      <c r="AN491" s="430">
        <f t="shared" ref="AN491" si="59">AN484+AN488-AN489+AN490</f>
        <v>0</v>
      </c>
      <c r="AO491" s="430"/>
      <c r="AP491" s="430"/>
      <c r="AQ491" s="430"/>
    </row>
    <row r="492" spans="3:43" ht="12.75" hidden="1" customHeight="1">
      <c r="C492" s="445"/>
      <c r="D492" s="445"/>
      <c r="E492" s="445"/>
      <c r="F492" s="445"/>
      <c r="G492" s="445"/>
      <c r="H492" s="430"/>
      <c r="I492" s="430"/>
      <c r="J492" s="430"/>
      <c r="K492" s="430"/>
      <c r="L492" s="430"/>
      <c r="M492" s="430"/>
      <c r="N492" s="430"/>
      <c r="O492" s="430"/>
      <c r="P492" s="430"/>
      <c r="Q492" s="430"/>
      <c r="R492" s="430"/>
      <c r="S492" s="430"/>
      <c r="T492" s="430"/>
      <c r="U492" s="430"/>
      <c r="V492" s="430"/>
      <c r="W492" s="430"/>
      <c r="X492" s="430"/>
      <c r="Y492" s="430"/>
      <c r="Z492" s="430"/>
      <c r="AA492" s="430"/>
      <c r="AB492" s="430"/>
      <c r="AC492" s="430"/>
      <c r="AD492" s="430"/>
      <c r="AE492" s="430"/>
      <c r="AF492" s="430"/>
      <c r="AG492" s="430"/>
      <c r="AH492" s="430"/>
      <c r="AI492" s="430"/>
      <c r="AJ492" s="430"/>
      <c r="AK492" s="430"/>
      <c r="AL492" s="430"/>
      <c r="AM492" s="430"/>
      <c r="AN492" s="430"/>
      <c r="AO492" s="430"/>
      <c r="AP492" s="430"/>
      <c r="AQ492" s="430"/>
    </row>
    <row r="493" spans="3:43" ht="12.75" hidden="1" customHeight="1">
      <c r="C493" s="445"/>
      <c r="D493" s="445"/>
      <c r="E493" s="445"/>
      <c r="F493" s="445"/>
      <c r="G493" s="445"/>
      <c r="H493" s="430"/>
      <c r="I493" s="430"/>
      <c r="J493" s="430"/>
      <c r="K493" s="430"/>
      <c r="L493" s="430"/>
      <c r="M493" s="430"/>
      <c r="N493" s="430"/>
      <c r="O493" s="430"/>
      <c r="P493" s="430"/>
      <c r="Q493" s="430"/>
      <c r="R493" s="430"/>
      <c r="S493" s="430"/>
      <c r="T493" s="430"/>
      <c r="U493" s="430"/>
      <c r="V493" s="430"/>
      <c r="W493" s="430"/>
      <c r="X493" s="430"/>
      <c r="Y493" s="430"/>
      <c r="Z493" s="430"/>
      <c r="AA493" s="430"/>
      <c r="AB493" s="430"/>
      <c r="AC493" s="430"/>
      <c r="AD493" s="430"/>
      <c r="AE493" s="430"/>
      <c r="AF493" s="430"/>
      <c r="AG493" s="430"/>
      <c r="AH493" s="430"/>
      <c r="AI493" s="430"/>
      <c r="AJ493" s="430"/>
      <c r="AK493" s="430"/>
      <c r="AL493" s="430"/>
      <c r="AM493" s="430"/>
      <c r="AN493" s="430"/>
      <c r="AO493" s="430"/>
      <c r="AP493" s="430"/>
      <c r="AQ493" s="430"/>
    </row>
    <row r="494" spans="3:43" ht="12.75" hidden="1" customHeight="1">
      <c r="C494" s="381"/>
      <c r="D494" s="381"/>
      <c r="E494" s="381"/>
      <c r="F494" s="381"/>
      <c r="G494" s="381"/>
      <c r="H494" s="433"/>
      <c r="I494" s="433"/>
      <c r="J494" s="433"/>
      <c r="K494" s="433"/>
      <c r="L494" s="433"/>
      <c r="M494" s="433"/>
      <c r="N494" s="433"/>
      <c r="O494" s="433"/>
      <c r="P494" s="433"/>
      <c r="Q494" s="433"/>
      <c r="R494" s="433"/>
      <c r="S494" s="433"/>
      <c r="T494" s="433"/>
      <c r="U494" s="433"/>
      <c r="V494" s="433"/>
      <c r="W494" s="433"/>
      <c r="X494" s="433"/>
      <c r="Y494" s="433"/>
      <c r="Z494" s="433"/>
      <c r="AA494" s="433"/>
      <c r="AB494" s="433"/>
      <c r="AC494" s="433"/>
      <c r="AD494" s="433"/>
      <c r="AE494" s="433"/>
      <c r="AF494" s="433"/>
      <c r="AG494" s="433"/>
      <c r="AH494" s="433"/>
      <c r="AI494" s="433"/>
      <c r="AJ494" s="433"/>
      <c r="AK494" s="433"/>
      <c r="AL494" s="433"/>
      <c r="AM494" s="433"/>
      <c r="AN494" s="433"/>
      <c r="AO494" s="433"/>
      <c r="AP494" s="433"/>
      <c r="AQ494" s="433"/>
    </row>
    <row r="495" spans="3:43" ht="12.75" hidden="1" customHeight="1">
      <c r="C495" s="474" t="s">
        <v>90</v>
      </c>
      <c r="D495" s="474"/>
      <c r="E495" s="474"/>
      <c r="F495" s="474"/>
      <c r="G495" s="474"/>
      <c r="H495" s="474"/>
      <c r="I495" s="474"/>
      <c r="J495" s="474"/>
      <c r="K495" s="474"/>
      <c r="L495" s="474"/>
      <c r="M495" s="474"/>
      <c r="N495" s="474"/>
      <c r="O495" s="474"/>
      <c r="P495" s="474"/>
      <c r="Q495" s="474"/>
      <c r="R495" s="474"/>
      <c r="S495" s="474"/>
      <c r="T495" s="474"/>
      <c r="U495" s="474"/>
      <c r="V495" s="474"/>
      <c r="W495" s="474"/>
      <c r="X495" s="474"/>
      <c r="Y495" s="474"/>
      <c r="Z495" s="474"/>
      <c r="AA495" s="474"/>
      <c r="AB495" s="474"/>
      <c r="AC495" s="474"/>
      <c r="AD495" s="474"/>
      <c r="AE495" s="474"/>
      <c r="AF495" s="474"/>
      <c r="AG495" s="474"/>
      <c r="AH495" s="474"/>
      <c r="AI495" s="474"/>
      <c r="AJ495" s="474"/>
      <c r="AK495" s="474"/>
      <c r="AL495" s="474"/>
      <c r="AM495" s="474"/>
      <c r="AN495" s="474"/>
      <c r="AO495" s="474"/>
      <c r="AP495" s="474"/>
      <c r="AQ495" s="474"/>
    </row>
    <row r="496" spans="3:43" ht="12.75" hidden="1" customHeight="1">
      <c r="C496" s="234" t="s">
        <v>83</v>
      </c>
      <c r="D496" s="234"/>
      <c r="E496" s="234"/>
      <c r="F496" s="234"/>
      <c r="G496" s="234"/>
      <c r="H496" s="442">
        <f>H460-H472-H484</f>
        <v>0</v>
      </c>
      <c r="I496" s="442"/>
      <c r="J496" s="442"/>
      <c r="K496" s="442"/>
      <c r="L496" s="442">
        <f>L460-L472-L484</f>
        <v>0</v>
      </c>
      <c r="M496" s="442"/>
      <c r="N496" s="442"/>
      <c r="O496" s="442"/>
      <c r="P496" s="442">
        <f>P460-P472-P484</f>
        <v>0</v>
      </c>
      <c r="Q496" s="442"/>
      <c r="R496" s="442"/>
      <c r="S496" s="442"/>
      <c r="T496" s="442">
        <f>T460-T472-T484</f>
        <v>0</v>
      </c>
      <c r="U496" s="442"/>
      <c r="V496" s="442"/>
      <c r="W496" s="442"/>
      <c r="X496" s="442">
        <f>X460-X472-X484</f>
        <v>0</v>
      </c>
      <c r="Y496" s="442"/>
      <c r="Z496" s="442"/>
      <c r="AA496" s="442"/>
      <c r="AB496" s="442">
        <f>AB460-AB472-AB484</f>
        <v>0</v>
      </c>
      <c r="AC496" s="442"/>
      <c r="AD496" s="442"/>
      <c r="AE496" s="442"/>
      <c r="AF496" s="442">
        <f>AF460-AF472-AF484</f>
        <v>0</v>
      </c>
      <c r="AG496" s="442"/>
      <c r="AH496" s="442"/>
      <c r="AI496" s="442"/>
      <c r="AJ496" s="442">
        <f>AJ460-AJ472-AJ484</f>
        <v>0</v>
      </c>
      <c r="AK496" s="442"/>
      <c r="AL496" s="442"/>
      <c r="AM496" s="442"/>
      <c r="AN496" s="442">
        <f>SUM(H496:AM499)</f>
        <v>0</v>
      </c>
      <c r="AO496" s="442"/>
      <c r="AP496" s="442"/>
      <c r="AQ496" s="442"/>
    </row>
    <row r="497" spans="3:43" ht="12.75" hidden="1" customHeight="1">
      <c r="C497" s="445"/>
      <c r="D497" s="445"/>
      <c r="E497" s="445"/>
      <c r="F497" s="445"/>
      <c r="G497" s="445"/>
      <c r="H497" s="443"/>
      <c r="I497" s="443"/>
      <c r="J497" s="443"/>
      <c r="K497" s="443"/>
      <c r="L497" s="443"/>
      <c r="M497" s="443"/>
      <c r="N497" s="443"/>
      <c r="O497" s="443"/>
      <c r="P497" s="443"/>
      <c r="Q497" s="443"/>
      <c r="R497" s="443"/>
      <c r="S497" s="443"/>
      <c r="T497" s="443"/>
      <c r="U497" s="443"/>
      <c r="V497" s="443"/>
      <c r="W497" s="443"/>
      <c r="X497" s="443"/>
      <c r="Y497" s="443"/>
      <c r="Z497" s="443"/>
      <c r="AA497" s="443"/>
      <c r="AB497" s="443"/>
      <c r="AC497" s="443"/>
      <c r="AD497" s="443"/>
      <c r="AE497" s="443"/>
      <c r="AF497" s="443"/>
      <c r="AG497" s="443"/>
      <c r="AH497" s="443"/>
      <c r="AI497" s="443"/>
      <c r="AJ497" s="443"/>
      <c r="AK497" s="443"/>
      <c r="AL497" s="443"/>
      <c r="AM497" s="443"/>
      <c r="AN497" s="443"/>
      <c r="AO497" s="443"/>
      <c r="AP497" s="443"/>
      <c r="AQ497" s="443"/>
    </row>
    <row r="498" spans="3:43" ht="12.75" hidden="1" customHeight="1">
      <c r="C498" s="445"/>
      <c r="D498" s="445"/>
      <c r="E498" s="445"/>
      <c r="F498" s="445"/>
      <c r="G498" s="445"/>
      <c r="H498" s="443"/>
      <c r="I498" s="443"/>
      <c r="J498" s="443"/>
      <c r="K498" s="443"/>
      <c r="L498" s="443"/>
      <c r="M498" s="443"/>
      <c r="N498" s="443"/>
      <c r="O498" s="443"/>
      <c r="P498" s="443"/>
      <c r="Q498" s="443"/>
      <c r="R498" s="443"/>
      <c r="S498" s="443"/>
      <c r="T498" s="443"/>
      <c r="U498" s="443"/>
      <c r="V498" s="443"/>
      <c r="W498" s="443"/>
      <c r="X498" s="443"/>
      <c r="Y498" s="443"/>
      <c r="Z498" s="443"/>
      <c r="AA498" s="443"/>
      <c r="AB498" s="443"/>
      <c r="AC498" s="443"/>
      <c r="AD498" s="443"/>
      <c r="AE498" s="443"/>
      <c r="AF498" s="443"/>
      <c r="AG498" s="443"/>
      <c r="AH498" s="443"/>
      <c r="AI498" s="443"/>
      <c r="AJ498" s="443"/>
      <c r="AK498" s="443"/>
      <c r="AL498" s="443"/>
      <c r="AM498" s="443"/>
      <c r="AN498" s="443"/>
      <c r="AO498" s="443"/>
      <c r="AP498" s="443"/>
      <c r="AQ498" s="443"/>
    </row>
    <row r="499" spans="3:43" ht="12.75" hidden="1" customHeight="1">
      <c r="C499" s="381"/>
      <c r="D499" s="381"/>
      <c r="E499" s="381"/>
      <c r="F499" s="381"/>
      <c r="G499" s="381"/>
      <c r="H499" s="444"/>
      <c r="I499" s="444"/>
      <c r="J499" s="444"/>
      <c r="K499" s="444"/>
      <c r="L499" s="444"/>
      <c r="M499" s="444"/>
      <c r="N499" s="444"/>
      <c r="O499" s="444"/>
      <c r="P499" s="444"/>
      <c r="Q499" s="444"/>
      <c r="R499" s="444"/>
      <c r="S499" s="444"/>
      <c r="T499" s="444"/>
      <c r="U499" s="444"/>
      <c r="V499" s="444"/>
      <c r="W499" s="444"/>
      <c r="X499" s="444"/>
      <c r="Y499" s="444"/>
      <c r="Z499" s="444"/>
      <c r="AA499" s="444"/>
      <c r="AB499" s="444"/>
      <c r="AC499" s="444"/>
      <c r="AD499" s="444"/>
      <c r="AE499" s="444"/>
      <c r="AF499" s="444"/>
      <c r="AG499" s="444"/>
      <c r="AH499" s="444"/>
      <c r="AI499" s="444"/>
      <c r="AJ499" s="444"/>
      <c r="AK499" s="444"/>
      <c r="AL499" s="444"/>
      <c r="AM499" s="444"/>
      <c r="AN499" s="444"/>
      <c r="AO499" s="444"/>
      <c r="AP499" s="444"/>
      <c r="AQ499" s="444"/>
    </row>
    <row r="500" spans="3:43" ht="12.75" hidden="1" customHeight="1">
      <c r="C500" s="234" t="s">
        <v>87</v>
      </c>
      <c r="D500" s="234"/>
      <c r="E500" s="234"/>
      <c r="F500" s="234"/>
      <c r="G500" s="234"/>
      <c r="H500" s="442">
        <f>H467-H479-H491</f>
        <v>0</v>
      </c>
      <c r="I500" s="442"/>
      <c r="J500" s="442"/>
      <c r="K500" s="442"/>
      <c r="L500" s="442">
        <f>L467-L479-L491</f>
        <v>0</v>
      </c>
      <c r="M500" s="442"/>
      <c r="N500" s="442"/>
      <c r="O500" s="442"/>
      <c r="P500" s="442">
        <f>P467-P479-P491</f>
        <v>0</v>
      </c>
      <c r="Q500" s="442"/>
      <c r="R500" s="442"/>
      <c r="S500" s="442"/>
      <c r="T500" s="442">
        <f>T467-T479-T491</f>
        <v>0</v>
      </c>
      <c r="U500" s="442"/>
      <c r="V500" s="442"/>
      <c r="W500" s="442"/>
      <c r="X500" s="442">
        <f>X467-X479-X491</f>
        <v>0</v>
      </c>
      <c r="Y500" s="442"/>
      <c r="Z500" s="442"/>
      <c r="AA500" s="442"/>
      <c r="AB500" s="442">
        <f>AB467-AB479-AB491</f>
        <v>0</v>
      </c>
      <c r="AC500" s="442"/>
      <c r="AD500" s="442"/>
      <c r="AE500" s="442"/>
      <c r="AF500" s="442">
        <f>AF467-AF479-AF491</f>
        <v>0</v>
      </c>
      <c r="AG500" s="442"/>
      <c r="AH500" s="442"/>
      <c r="AI500" s="442"/>
      <c r="AJ500" s="442">
        <f>AJ467-AJ479-AJ491</f>
        <v>0</v>
      </c>
      <c r="AK500" s="442"/>
      <c r="AL500" s="442"/>
      <c r="AM500" s="442"/>
      <c r="AN500" s="442">
        <f>SUM(H500:AM503)</f>
        <v>0</v>
      </c>
      <c r="AO500" s="442"/>
      <c r="AP500" s="442"/>
      <c r="AQ500" s="442"/>
    </row>
    <row r="501" spans="3:43" ht="12.75" hidden="1" customHeight="1">
      <c r="C501" s="445"/>
      <c r="D501" s="445"/>
      <c r="E501" s="445"/>
      <c r="F501" s="445"/>
      <c r="G501" s="445"/>
      <c r="H501" s="443"/>
      <c r="I501" s="443"/>
      <c r="J501" s="443"/>
      <c r="K501" s="443"/>
      <c r="L501" s="443"/>
      <c r="M501" s="443"/>
      <c r="N501" s="443"/>
      <c r="O501" s="443"/>
      <c r="P501" s="443"/>
      <c r="Q501" s="443"/>
      <c r="R501" s="443"/>
      <c r="S501" s="443"/>
      <c r="T501" s="443"/>
      <c r="U501" s="443"/>
      <c r="V501" s="443"/>
      <c r="W501" s="443"/>
      <c r="X501" s="443"/>
      <c r="Y501" s="443"/>
      <c r="Z501" s="443"/>
      <c r="AA501" s="443"/>
      <c r="AB501" s="443"/>
      <c r="AC501" s="443"/>
      <c r="AD501" s="443"/>
      <c r="AE501" s="443"/>
      <c r="AF501" s="443"/>
      <c r="AG501" s="443"/>
      <c r="AH501" s="443"/>
      <c r="AI501" s="443"/>
      <c r="AJ501" s="443"/>
      <c r="AK501" s="443"/>
      <c r="AL501" s="443"/>
      <c r="AM501" s="443"/>
      <c r="AN501" s="443"/>
      <c r="AO501" s="443"/>
      <c r="AP501" s="443"/>
      <c r="AQ501" s="443"/>
    </row>
    <row r="502" spans="3:43" ht="12.75" hidden="1" customHeight="1">
      <c r="C502" s="445"/>
      <c r="D502" s="445"/>
      <c r="E502" s="445"/>
      <c r="F502" s="445"/>
      <c r="G502" s="445"/>
      <c r="H502" s="443"/>
      <c r="I502" s="443"/>
      <c r="J502" s="443"/>
      <c r="K502" s="443"/>
      <c r="L502" s="443"/>
      <c r="M502" s="443"/>
      <c r="N502" s="443"/>
      <c r="O502" s="443"/>
      <c r="P502" s="443"/>
      <c r="Q502" s="443"/>
      <c r="R502" s="443"/>
      <c r="S502" s="443"/>
      <c r="T502" s="443"/>
      <c r="U502" s="443"/>
      <c r="V502" s="443"/>
      <c r="W502" s="443"/>
      <c r="X502" s="443"/>
      <c r="Y502" s="443"/>
      <c r="Z502" s="443"/>
      <c r="AA502" s="443"/>
      <c r="AB502" s="443"/>
      <c r="AC502" s="443"/>
      <c r="AD502" s="443"/>
      <c r="AE502" s="443"/>
      <c r="AF502" s="443"/>
      <c r="AG502" s="443"/>
      <c r="AH502" s="443"/>
      <c r="AI502" s="443"/>
      <c r="AJ502" s="443"/>
      <c r="AK502" s="443"/>
      <c r="AL502" s="443"/>
      <c r="AM502" s="443"/>
      <c r="AN502" s="443"/>
      <c r="AO502" s="443"/>
      <c r="AP502" s="443"/>
      <c r="AQ502" s="443"/>
    </row>
    <row r="503" spans="3:43" ht="12.75" hidden="1" customHeight="1">
      <c r="C503" s="381"/>
      <c r="D503" s="381"/>
      <c r="E503" s="381"/>
      <c r="F503" s="381"/>
      <c r="G503" s="381"/>
      <c r="H503" s="444"/>
      <c r="I503" s="444"/>
      <c r="J503" s="444"/>
      <c r="K503" s="444"/>
      <c r="L503" s="444"/>
      <c r="M503" s="444"/>
      <c r="N503" s="444"/>
      <c r="O503" s="444"/>
      <c r="P503" s="444"/>
      <c r="Q503" s="444"/>
      <c r="R503" s="444"/>
      <c r="S503" s="444"/>
      <c r="T503" s="444"/>
      <c r="U503" s="444"/>
      <c r="V503" s="444"/>
      <c r="W503" s="444"/>
      <c r="X503" s="444"/>
      <c r="Y503" s="444"/>
      <c r="Z503" s="444"/>
      <c r="AA503" s="444"/>
      <c r="AB503" s="444"/>
      <c r="AC503" s="444"/>
      <c r="AD503" s="444"/>
      <c r="AE503" s="444"/>
      <c r="AF503" s="444"/>
      <c r="AG503" s="444"/>
      <c r="AH503" s="444"/>
      <c r="AI503" s="444"/>
      <c r="AJ503" s="444"/>
      <c r="AK503" s="444"/>
      <c r="AL503" s="444"/>
      <c r="AM503" s="444"/>
      <c r="AN503" s="444"/>
      <c r="AO503" s="444"/>
      <c r="AP503" s="444"/>
      <c r="AQ503" s="444"/>
    </row>
    <row r="504" spans="3:43" ht="12.75" hidden="1" customHeight="1">
      <c r="C504" s="80"/>
    </row>
    <row r="505" spans="3:43" ht="12.75" hidden="1" customHeight="1">
      <c r="C505" s="174" t="s">
        <v>91</v>
      </c>
      <c r="D505" s="174"/>
      <c r="E505" s="174"/>
      <c r="F505" s="174"/>
      <c r="G505" s="174"/>
      <c r="H505" s="174" t="s">
        <v>50</v>
      </c>
      <c r="I505" s="174"/>
      <c r="J505" s="174"/>
      <c r="K505" s="174"/>
      <c r="L505" s="174"/>
      <c r="M505" s="174"/>
      <c r="N505" s="174"/>
      <c r="O505" s="174"/>
      <c r="P505" s="174"/>
      <c r="Q505" s="174"/>
      <c r="R505" s="174"/>
      <c r="S505" s="174"/>
      <c r="T505" s="174"/>
      <c r="U505" s="174"/>
      <c r="V505" s="174"/>
      <c r="W505" s="174"/>
      <c r="X505" s="174"/>
      <c r="Y505" s="174"/>
      <c r="Z505" s="174"/>
      <c r="AA505" s="174"/>
      <c r="AB505" s="174"/>
      <c r="AC505" s="174"/>
      <c r="AD505" s="174"/>
      <c r="AE505" s="174"/>
      <c r="AF505" s="174"/>
      <c r="AG505" s="174"/>
      <c r="AH505" s="174"/>
      <c r="AI505" s="174"/>
      <c r="AJ505" s="174"/>
      <c r="AK505" s="174"/>
      <c r="AL505" s="174"/>
      <c r="AM505" s="174"/>
      <c r="AN505" s="174"/>
      <c r="AO505" s="174"/>
      <c r="AP505" s="174"/>
      <c r="AQ505" s="174"/>
    </row>
    <row r="506" spans="3:43" ht="12.75" hidden="1" customHeight="1">
      <c r="C506" s="174"/>
      <c r="D506" s="174"/>
      <c r="E506" s="174"/>
      <c r="F506" s="174"/>
      <c r="G506" s="174"/>
      <c r="H506" s="174" t="s">
        <v>92</v>
      </c>
      <c r="I506" s="174"/>
      <c r="J506" s="174"/>
      <c r="K506" s="174"/>
      <c r="L506" s="174" t="s">
        <v>93</v>
      </c>
      <c r="M506" s="174"/>
      <c r="N506" s="174"/>
      <c r="O506" s="174"/>
      <c r="P506" s="174" t="s">
        <v>1092</v>
      </c>
      <c r="Q506" s="174"/>
      <c r="R506" s="174"/>
      <c r="S506" s="174"/>
      <c r="T506" s="174" t="s">
        <v>97</v>
      </c>
      <c r="U506" s="174"/>
      <c r="V506" s="174"/>
      <c r="W506" s="174"/>
      <c r="X506" s="174" t="s">
        <v>94</v>
      </c>
      <c r="Y506" s="174"/>
      <c r="Z506" s="174"/>
      <c r="AA506" s="174"/>
      <c r="AB506" s="174" t="s">
        <v>95</v>
      </c>
      <c r="AC506" s="174"/>
      <c r="AD506" s="174"/>
      <c r="AE506" s="174"/>
      <c r="AF506" s="174" t="s">
        <v>96</v>
      </c>
      <c r="AG506" s="174"/>
      <c r="AH506" s="174"/>
      <c r="AI506" s="174"/>
      <c r="AJ506" s="174" t="s">
        <v>1310</v>
      </c>
      <c r="AK506" s="174"/>
      <c r="AL506" s="174"/>
      <c r="AM506" s="174"/>
      <c r="AN506" s="174" t="s">
        <v>71</v>
      </c>
      <c r="AO506" s="174"/>
      <c r="AP506" s="174"/>
      <c r="AQ506" s="174"/>
    </row>
    <row r="507" spans="3:43" ht="12.75" hidden="1" customHeight="1">
      <c r="C507" s="174"/>
      <c r="D507" s="174"/>
      <c r="E507" s="174"/>
      <c r="F507" s="174"/>
      <c r="G507" s="174"/>
      <c r="H507" s="174"/>
      <c r="I507" s="174"/>
      <c r="J507" s="174"/>
      <c r="K507" s="174"/>
      <c r="L507" s="174"/>
      <c r="M507" s="174"/>
      <c r="N507" s="174"/>
      <c r="O507" s="174"/>
      <c r="P507" s="174"/>
      <c r="Q507" s="174"/>
      <c r="R507" s="174"/>
      <c r="S507" s="174"/>
      <c r="T507" s="174"/>
      <c r="U507" s="174"/>
      <c r="V507" s="174"/>
      <c r="W507" s="174"/>
      <c r="X507" s="174"/>
      <c r="Y507" s="174"/>
      <c r="Z507" s="174"/>
      <c r="AA507" s="174"/>
      <c r="AB507" s="174"/>
      <c r="AC507" s="174"/>
      <c r="AD507" s="174"/>
      <c r="AE507" s="174"/>
      <c r="AF507" s="174"/>
      <c r="AG507" s="174"/>
      <c r="AH507" s="174"/>
      <c r="AI507" s="174"/>
      <c r="AJ507" s="174"/>
      <c r="AK507" s="174"/>
      <c r="AL507" s="174"/>
      <c r="AM507" s="174"/>
      <c r="AN507" s="174"/>
      <c r="AO507" s="174"/>
      <c r="AP507" s="174"/>
      <c r="AQ507" s="174"/>
    </row>
    <row r="508" spans="3:43" ht="12.75" hidden="1" customHeight="1">
      <c r="C508" s="174"/>
      <c r="D508" s="174"/>
      <c r="E508" s="174"/>
      <c r="F508" s="174"/>
      <c r="G508" s="174"/>
      <c r="H508" s="174"/>
      <c r="I508" s="174"/>
      <c r="J508" s="174"/>
      <c r="K508" s="174"/>
      <c r="L508" s="174"/>
      <c r="M508" s="174"/>
      <c r="N508" s="174"/>
      <c r="O508" s="174"/>
      <c r="P508" s="174"/>
      <c r="Q508" s="174"/>
      <c r="R508" s="174"/>
      <c r="S508" s="174"/>
      <c r="T508" s="174"/>
      <c r="U508" s="174"/>
      <c r="V508" s="174"/>
      <c r="W508" s="174"/>
      <c r="X508" s="174"/>
      <c r="Y508" s="174"/>
      <c r="Z508" s="174"/>
      <c r="AA508" s="174"/>
      <c r="AB508" s="174"/>
      <c r="AC508" s="174"/>
      <c r="AD508" s="174"/>
      <c r="AE508" s="174"/>
      <c r="AF508" s="174"/>
      <c r="AG508" s="174"/>
      <c r="AH508" s="174"/>
      <c r="AI508" s="174"/>
      <c r="AJ508" s="174"/>
      <c r="AK508" s="174"/>
      <c r="AL508" s="174"/>
      <c r="AM508" s="174"/>
      <c r="AN508" s="174"/>
      <c r="AO508" s="174"/>
      <c r="AP508" s="174"/>
      <c r="AQ508" s="174"/>
    </row>
    <row r="509" spans="3:43" ht="12.75" hidden="1" customHeight="1">
      <c r="C509" s="174"/>
      <c r="D509" s="174"/>
      <c r="E509" s="174"/>
      <c r="F509" s="174"/>
      <c r="G509" s="174"/>
      <c r="H509" s="174"/>
      <c r="I509" s="174"/>
      <c r="J509" s="174"/>
      <c r="K509" s="174"/>
      <c r="L509" s="174"/>
      <c r="M509" s="174"/>
      <c r="N509" s="174"/>
      <c r="O509" s="174"/>
      <c r="P509" s="174"/>
      <c r="Q509" s="174"/>
      <c r="R509" s="174"/>
      <c r="S509" s="174"/>
      <c r="T509" s="174"/>
      <c r="U509" s="174"/>
      <c r="V509" s="174"/>
      <c r="W509" s="174"/>
      <c r="X509" s="174"/>
      <c r="Y509" s="174"/>
      <c r="Z509" s="174"/>
      <c r="AA509" s="174"/>
      <c r="AB509" s="174"/>
      <c r="AC509" s="174"/>
      <c r="AD509" s="174"/>
      <c r="AE509" s="174"/>
      <c r="AF509" s="174"/>
      <c r="AG509" s="174"/>
      <c r="AH509" s="174"/>
      <c r="AI509" s="174"/>
      <c r="AJ509" s="174"/>
      <c r="AK509" s="174"/>
      <c r="AL509" s="174"/>
      <c r="AM509" s="174"/>
      <c r="AN509" s="174"/>
      <c r="AO509" s="174"/>
      <c r="AP509" s="174"/>
      <c r="AQ509" s="174"/>
    </row>
    <row r="510" spans="3:43" ht="12.75" hidden="1" customHeight="1">
      <c r="C510" s="174"/>
      <c r="D510" s="174"/>
      <c r="E510" s="174"/>
      <c r="F510" s="174"/>
      <c r="G510" s="174"/>
      <c r="H510" s="174"/>
      <c r="I510" s="174"/>
      <c r="J510" s="174"/>
      <c r="K510" s="174"/>
      <c r="L510" s="174"/>
      <c r="M510" s="174"/>
      <c r="N510" s="174"/>
      <c r="O510" s="174"/>
      <c r="P510" s="174"/>
      <c r="Q510" s="174"/>
      <c r="R510" s="174"/>
      <c r="S510" s="174"/>
      <c r="T510" s="174"/>
      <c r="U510" s="174"/>
      <c r="V510" s="174"/>
      <c r="W510" s="174"/>
      <c r="X510" s="174"/>
      <c r="Y510" s="174"/>
      <c r="Z510" s="174"/>
      <c r="AA510" s="174"/>
      <c r="AB510" s="174"/>
      <c r="AC510" s="174"/>
      <c r="AD510" s="174"/>
      <c r="AE510" s="174"/>
      <c r="AF510" s="174"/>
      <c r="AG510" s="174"/>
      <c r="AH510" s="174"/>
      <c r="AI510" s="174"/>
      <c r="AJ510" s="174"/>
      <c r="AK510" s="174"/>
      <c r="AL510" s="174"/>
      <c r="AM510" s="174"/>
      <c r="AN510" s="174"/>
      <c r="AO510" s="174"/>
      <c r="AP510" s="174"/>
      <c r="AQ510" s="174"/>
    </row>
    <row r="511" spans="3:43" ht="12.75" hidden="1" customHeight="1">
      <c r="C511" s="174"/>
      <c r="D511" s="174"/>
      <c r="E511" s="174"/>
      <c r="F511" s="174"/>
      <c r="G511" s="174"/>
      <c r="H511" s="174"/>
      <c r="I511" s="174"/>
      <c r="J511" s="174"/>
      <c r="K511" s="174"/>
      <c r="L511" s="174"/>
      <c r="M511" s="174"/>
      <c r="N511" s="174"/>
      <c r="O511" s="174"/>
      <c r="P511" s="174"/>
      <c r="Q511" s="174"/>
      <c r="R511" s="174"/>
      <c r="S511" s="174"/>
      <c r="T511" s="174"/>
      <c r="U511" s="174"/>
      <c r="V511" s="174"/>
      <c r="W511" s="174"/>
      <c r="X511" s="174"/>
      <c r="Y511" s="174"/>
      <c r="Z511" s="174"/>
      <c r="AA511" s="174"/>
      <c r="AB511" s="174"/>
      <c r="AC511" s="174"/>
      <c r="AD511" s="174"/>
      <c r="AE511" s="174"/>
      <c r="AF511" s="174"/>
      <c r="AG511" s="174"/>
      <c r="AH511" s="174"/>
      <c r="AI511" s="174"/>
      <c r="AJ511" s="174"/>
      <c r="AK511" s="174"/>
      <c r="AL511" s="174"/>
      <c r="AM511" s="174"/>
      <c r="AN511" s="174"/>
      <c r="AO511" s="174"/>
      <c r="AP511" s="174"/>
      <c r="AQ511" s="174"/>
    </row>
    <row r="512" spans="3:43" ht="12.75" hidden="1" customHeight="1">
      <c r="C512" s="175"/>
      <c r="D512" s="175"/>
      <c r="E512" s="175"/>
      <c r="F512" s="175"/>
      <c r="G512" s="175"/>
      <c r="H512" s="175"/>
      <c r="I512" s="175"/>
      <c r="J512" s="175"/>
      <c r="K512" s="175"/>
      <c r="L512" s="175"/>
      <c r="M512" s="175"/>
      <c r="N512" s="175"/>
      <c r="O512" s="175"/>
      <c r="P512" s="175"/>
      <c r="Q512" s="175"/>
      <c r="R512" s="175"/>
      <c r="S512" s="175"/>
      <c r="T512" s="175"/>
      <c r="U512" s="175"/>
      <c r="V512" s="175"/>
      <c r="W512" s="175"/>
      <c r="X512" s="175"/>
      <c r="Y512" s="175"/>
      <c r="Z512" s="175"/>
      <c r="AA512" s="175"/>
      <c r="AB512" s="175"/>
      <c r="AC512" s="175"/>
      <c r="AD512" s="175"/>
      <c r="AE512" s="175"/>
      <c r="AF512" s="175"/>
      <c r="AG512" s="175"/>
      <c r="AH512" s="175"/>
      <c r="AI512" s="175"/>
      <c r="AJ512" s="175"/>
      <c r="AK512" s="175"/>
      <c r="AL512" s="175"/>
      <c r="AM512" s="175"/>
      <c r="AN512" s="175"/>
      <c r="AO512" s="175"/>
      <c r="AP512" s="175"/>
      <c r="AQ512" s="175"/>
    </row>
    <row r="513" spans="3:43" ht="12.75" hidden="1" customHeight="1">
      <c r="C513" s="475" t="s">
        <v>61</v>
      </c>
      <c r="D513" s="475"/>
      <c r="E513" s="475"/>
      <c r="F513" s="475"/>
      <c r="G513" s="475"/>
      <c r="H513" s="475" t="s">
        <v>65</v>
      </c>
      <c r="I513" s="475"/>
      <c r="J513" s="475"/>
      <c r="K513" s="475"/>
      <c r="L513" s="475" t="s">
        <v>66</v>
      </c>
      <c r="M513" s="475"/>
      <c r="N513" s="475"/>
      <c r="O513" s="475"/>
      <c r="P513" s="475" t="s">
        <v>68</v>
      </c>
      <c r="Q513" s="475"/>
      <c r="R513" s="475"/>
      <c r="S513" s="475"/>
      <c r="T513" s="475" t="s">
        <v>70</v>
      </c>
      <c r="U513" s="475"/>
      <c r="V513" s="475"/>
      <c r="W513" s="475"/>
      <c r="X513" s="475" t="s">
        <v>73</v>
      </c>
      <c r="Y513" s="475"/>
      <c r="Z513" s="475"/>
      <c r="AA513" s="475"/>
      <c r="AB513" s="475" t="s">
        <v>79</v>
      </c>
      <c r="AC513" s="475"/>
      <c r="AD513" s="475"/>
      <c r="AE513" s="475"/>
      <c r="AF513" s="475" t="s">
        <v>80</v>
      </c>
      <c r="AG513" s="475"/>
      <c r="AH513" s="475"/>
      <c r="AI513" s="475"/>
      <c r="AJ513" s="475" t="s">
        <v>81</v>
      </c>
      <c r="AK513" s="475"/>
      <c r="AL513" s="475"/>
      <c r="AM513" s="475"/>
      <c r="AN513" s="475" t="s">
        <v>98</v>
      </c>
      <c r="AO513" s="475"/>
      <c r="AP513" s="475"/>
      <c r="AQ513" s="475"/>
    </row>
    <row r="514" spans="3:43" ht="12.75" hidden="1" customHeight="1">
      <c r="C514" s="474" t="s">
        <v>82</v>
      </c>
      <c r="D514" s="474"/>
      <c r="E514" s="474"/>
      <c r="F514" s="474"/>
      <c r="G514" s="474"/>
      <c r="H514" s="474"/>
      <c r="I514" s="474"/>
      <c r="J514" s="474"/>
      <c r="K514" s="474"/>
      <c r="L514" s="474"/>
      <c r="M514" s="474"/>
      <c r="N514" s="474"/>
      <c r="O514" s="474"/>
      <c r="P514" s="474"/>
      <c r="Q514" s="474"/>
      <c r="R514" s="474"/>
      <c r="S514" s="474"/>
      <c r="T514" s="474"/>
      <c r="U514" s="474"/>
      <c r="V514" s="474"/>
      <c r="W514" s="474"/>
      <c r="X514" s="474"/>
      <c r="Y514" s="474"/>
      <c r="Z514" s="474"/>
      <c r="AA514" s="474"/>
      <c r="AB514" s="474"/>
      <c r="AC514" s="474"/>
      <c r="AD514" s="474"/>
      <c r="AE514" s="474"/>
      <c r="AF514" s="474"/>
      <c r="AG514" s="474"/>
      <c r="AH514" s="474"/>
      <c r="AI514" s="474"/>
      <c r="AJ514" s="474"/>
      <c r="AK514" s="474"/>
      <c r="AL514" s="474"/>
      <c r="AM514" s="474"/>
      <c r="AN514" s="474"/>
      <c r="AO514" s="474"/>
      <c r="AP514" s="474"/>
      <c r="AQ514" s="474"/>
    </row>
    <row r="515" spans="3:43" ht="12.75" hidden="1" customHeight="1">
      <c r="C515" s="234" t="s">
        <v>83</v>
      </c>
      <c r="D515" s="234"/>
      <c r="E515" s="234"/>
      <c r="F515" s="234"/>
      <c r="G515" s="234"/>
      <c r="H515" s="348"/>
      <c r="I515" s="348"/>
      <c r="J515" s="348"/>
      <c r="K515" s="348"/>
      <c r="L515" s="348"/>
      <c r="M515" s="348"/>
      <c r="N515" s="348"/>
      <c r="O515" s="348"/>
      <c r="P515" s="348"/>
      <c r="Q515" s="348"/>
      <c r="R515" s="348"/>
      <c r="S515" s="348"/>
      <c r="T515" s="348"/>
      <c r="U515" s="348"/>
      <c r="V515" s="348"/>
      <c r="W515" s="348"/>
      <c r="X515" s="348"/>
      <c r="Y515" s="348"/>
      <c r="Z515" s="348"/>
      <c r="AA515" s="348"/>
      <c r="AB515" s="348"/>
      <c r="AC515" s="348"/>
      <c r="AD515" s="348"/>
      <c r="AE515" s="348"/>
      <c r="AF515" s="348"/>
      <c r="AG515" s="348"/>
      <c r="AH515" s="348"/>
      <c r="AI515" s="348"/>
      <c r="AJ515" s="348"/>
      <c r="AK515" s="348"/>
      <c r="AL515" s="348"/>
      <c r="AM515" s="348"/>
      <c r="AN515" s="348">
        <f>SUM(H515:AM518)</f>
        <v>0</v>
      </c>
      <c r="AO515" s="348"/>
      <c r="AP515" s="348"/>
      <c r="AQ515" s="348"/>
    </row>
    <row r="516" spans="3:43" ht="12.75" hidden="1" customHeight="1">
      <c r="C516" s="445"/>
      <c r="D516" s="445"/>
      <c r="E516" s="445"/>
      <c r="F516" s="445"/>
      <c r="G516" s="445"/>
      <c r="H516" s="430"/>
      <c r="I516" s="430"/>
      <c r="J516" s="430"/>
      <c r="K516" s="430"/>
      <c r="L516" s="430"/>
      <c r="M516" s="430"/>
      <c r="N516" s="430"/>
      <c r="O516" s="430"/>
      <c r="P516" s="430"/>
      <c r="Q516" s="430"/>
      <c r="R516" s="430"/>
      <c r="S516" s="430"/>
      <c r="T516" s="430"/>
      <c r="U516" s="430"/>
      <c r="V516" s="430"/>
      <c r="W516" s="430"/>
      <c r="X516" s="430"/>
      <c r="Y516" s="430"/>
      <c r="Z516" s="430"/>
      <c r="AA516" s="430"/>
      <c r="AB516" s="430"/>
      <c r="AC516" s="430"/>
      <c r="AD516" s="430"/>
      <c r="AE516" s="430"/>
      <c r="AF516" s="430"/>
      <c r="AG516" s="430"/>
      <c r="AH516" s="430"/>
      <c r="AI516" s="430"/>
      <c r="AJ516" s="430"/>
      <c r="AK516" s="430"/>
      <c r="AL516" s="430"/>
      <c r="AM516" s="430"/>
      <c r="AN516" s="430"/>
      <c r="AO516" s="430"/>
      <c r="AP516" s="430"/>
      <c r="AQ516" s="430"/>
    </row>
    <row r="517" spans="3:43" ht="12.75" hidden="1" customHeight="1">
      <c r="C517" s="445"/>
      <c r="D517" s="445"/>
      <c r="E517" s="445"/>
      <c r="F517" s="445"/>
      <c r="G517" s="445"/>
      <c r="H517" s="430"/>
      <c r="I517" s="430"/>
      <c r="J517" s="430"/>
      <c r="K517" s="430"/>
      <c r="L517" s="430"/>
      <c r="M517" s="430"/>
      <c r="N517" s="430"/>
      <c r="O517" s="430"/>
      <c r="P517" s="430"/>
      <c r="Q517" s="430"/>
      <c r="R517" s="430"/>
      <c r="S517" s="430"/>
      <c r="T517" s="430"/>
      <c r="U517" s="430"/>
      <c r="V517" s="430"/>
      <c r="W517" s="430"/>
      <c r="X517" s="430"/>
      <c r="Y517" s="430"/>
      <c r="Z517" s="430"/>
      <c r="AA517" s="430"/>
      <c r="AB517" s="430"/>
      <c r="AC517" s="430"/>
      <c r="AD517" s="430"/>
      <c r="AE517" s="430"/>
      <c r="AF517" s="430"/>
      <c r="AG517" s="430"/>
      <c r="AH517" s="430"/>
      <c r="AI517" s="430"/>
      <c r="AJ517" s="430"/>
      <c r="AK517" s="430"/>
      <c r="AL517" s="430"/>
      <c r="AM517" s="430"/>
      <c r="AN517" s="430"/>
      <c r="AO517" s="430"/>
      <c r="AP517" s="430"/>
      <c r="AQ517" s="430"/>
    </row>
    <row r="518" spans="3:43" ht="12.75" hidden="1" customHeight="1">
      <c r="C518" s="445"/>
      <c r="D518" s="445"/>
      <c r="E518" s="445"/>
      <c r="F518" s="445"/>
      <c r="G518" s="445"/>
      <c r="H518" s="430"/>
      <c r="I518" s="430"/>
      <c r="J518" s="430"/>
      <c r="K518" s="430"/>
      <c r="L518" s="430"/>
      <c r="M518" s="430"/>
      <c r="N518" s="430"/>
      <c r="O518" s="430"/>
      <c r="P518" s="430"/>
      <c r="Q518" s="430"/>
      <c r="R518" s="430"/>
      <c r="S518" s="430"/>
      <c r="T518" s="430"/>
      <c r="U518" s="430"/>
      <c r="V518" s="430"/>
      <c r="W518" s="430"/>
      <c r="X518" s="430"/>
      <c r="Y518" s="430"/>
      <c r="Z518" s="430"/>
      <c r="AA518" s="430"/>
      <c r="AB518" s="430"/>
      <c r="AC518" s="430"/>
      <c r="AD518" s="430"/>
      <c r="AE518" s="430"/>
      <c r="AF518" s="430"/>
      <c r="AG518" s="430"/>
      <c r="AH518" s="430"/>
      <c r="AI518" s="430"/>
      <c r="AJ518" s="430"/>
      <c r="AK518" s="430"/>
      <c r="AL518" s="430"/>
      <c r="AM518" s="430"/>
      <c r="AN518" s="430"/>
      <c r="AO518" s="430"/>
      <c r="AP518" s="430"/>
      <c r="AQ518" s="430"/>
    </row>
    <row r="519" spans="3:43" ht="12.75" hidden="1" customHeight="1">
      <c r="C519" s="226" t="s">
        <v>84</v>
      </c>
      <c r="D519" s="226"/>
      <c r="E519" s="226"/>
      <c r="F519" s="226"/>
      <c r="G519" s="226"/>
      <c r="H519" s="173"/>
      <c r="I519" s="173"/>
      <c r="J519" s="173"/>
      <c r="K519" s="173"/>
      <c r="L519" s="173"/>
      <c r="M519" s="173"/>
      <c r="N519" s="173"/>
      <c r="O519" s="173"/>
      <c r="P519" s="173"/>
      <c r="Q519" s="173"/>
      <c r="R519" s="173"/>
      <c r="S519" s="173"/>
      <c r="T519" s="173"/>
      <c r="U519" s="173"/>
      <c r="V519" s="173"/>
      <c r="W519" s="173"/>
      <c r="X519" s="173"/>
      <c r="Y519" s="173"/>
      <c r="Z519" s="173"/>
      <c r="AA519" s="173"/>
      <c r="AB519" s="173"/>
      <c r="AC519" s="173"/>
      <c r="AD519" s="173"/>
      <c r="AE519" s="173"/>
      <c r="AF519" s="173"/>
      <c r="AG519" s="173"/>
      <c r="AH519" s="173"/>
      <c r="AI519" s="173"/>
      <c r="AJ519" s="173"/>
      <c r="AK519" s="173"/>
      <c r="AL519" s="173"/>
      <c r="AM519" s="173"/>
      <c r="AN519" s="173">
        <f>SUM(H519:AM519)</f>
        <v>0</v>
      </c>
      <c r="AO519" s="173"/>
      <c r="AP519" s="173"/>
      <c r="AQ519" s="173"/>
    </row>
    <row r="520" spans="3:43" ht="12.75" hidden="1" customHeight="1">
      <c r="C520" s="226" t="s">
        <v>85</v>
      </c>
      <c r="D520" s="226"/>
      <c r="E520" s="226"/>
      <c r="F520" s="226"/>
      <c r="G520" s="226"/>
      <c r="H520" s="173"/>
      <c r="I520" s="173"/>
      <c r="J520" s="173"/>
      <c r="K520" s="173"/>
      <c r="L520" s="173"/>
      <c r="M520" s="173"/>
      <c r="N520" s="173"/>
      <c r="O520" s="173"/>
      <c r="P520" s="173"/>
      <c r="Q520" s="173"/>
      <c r="R520" s="173"/>
      <c r="S520" s="173"/>
      <c r="T520" s="173"/>
      <c r="U520" s="173"/>
      <c r="V520" s="173"/>
      <c r="W520" s="173"/>
      <c r="X520" s="173"/>
      <c r="Y520" s="173"/>
      <c r="Z520" s="173"/>
      <c r="AA520" s="173"/>
      <c r="AB520" s="173"/>
      <c r="AC520" s="173"/>
      <c r="AD520" s="173"/>
      <c r="AE520" s="173"/>
      <c r="AF520" s="173"/>
      <c r="AG520" s="173"/>
      <c r="AH520" s="173"/>
      <c r="AI520" s="173"/>
      <c r="AJ520" s="173"/>
      <c r="AK520" s="173"/>
      <c r="AL520" s="173"/>
      <c r="AM520" s="173"/>
      <c r="AN520" s="173">
        <f>SUM(H520:AM520)</f>
        <v>0</v>
      </c>
      <c r="AO520" s="173"/>
      <c r="AP520" s="173"/>
      <c r="AQ520" s="173"/>
    </row>
    <row r="521" spans="3:43" ht="12.75" hidden="1" customHeight="1">
      <c r="C521" s="226" t="s">
        <v>86</v>
      </c>
      <c r="D521" s="226"/>
      <c r="E521" s="226"/>
      <c r="F521" s="226"/>
      <c r="G521" s="226"/>
      <c r="H521" s="173"/>
      <c r="I521" s="173"/>
      <c r="J521" s="173"/>
      <c r="K521" s="173"/>
      <c r="L521" s="173"/>
      <c r="M521" s="173"/>
      <c r="N521" s="173"/>
      <c r="O521" s="173"/>
      <c r="P521" s="173"/>
      <c r="Q521" s="173"/>
      <c r="R521" s="173"/>
      <c r="S521" s="173"/>
      <c r="T521" s="173"/>
      <c r="U521" s="173"/>
      <c r="V521" s="173"/>
      <c r="W521" s="173"/>
      <c r="X521" s="173"/>
      <c r="Y521" s="173"/>
      <c r="Z521" s="173"/>
      <c r="AA521" s="173"/>
      <c r="AB521" s="173"/>
      <c r="AC521" s="173"/>
      <c r="AD521" s="173"/>
      <c r="AE521" s="173"/>
      <c r="AF521" s="173"/>
      <c r="AG521" s="173"/>
      <c r="AH521" s="173"/>
      <c r="AI521" s="173"/>
      <c r="AJ521" s="173"/>
      <c r="AK521" s="173"/>
      <c r="AL521" s="173"/>
      <c r="AM521" s="173"/>
      <c r="AN521" s="173">
        <f>SUM(H521:AM521)</f>
        <v>0</v>
      </c>
      <c r="AO521" s="173"/>
      <c r="AP521" s="173"/>
      <c r="AQ521" s="173"/>
    </row>
    <row r="522" spans="3:43" ht="12.75" hidden="1" customHeight="1">
      <c r="C522" s="445" t="s">
        <v>87</v>
      </c>
      <c r="D522" s="445"/>
      <c r="E522" s="445"/>
      <c r="F522" s="445"/>
      <c r="G522" s="445"/>
      <c r="H522" s="430">
        <f>H515+H519-H520+H521</f>
        <v>0</v>
      </c>
      <c r="I522" s="430"/>
      <c r="J522" s="430"/>
      <c r="K522" s="430"/>
      <c r="L522" s="430">
        <f t="shared" ref="L522" si="60">L515+L519-L520+L521</f>
        <v>0</v>
      </c>
      <c r="M522" s="430"/>
      <c r="N522" s="430"/>
      <c r="O522" s="430"/>
      <c r="P522" s="430">
        <f t="shared" ref="P522" si="61">P515+P519-P520+P521</f>
        <v>0</v>
      </c>
      <c r="Q522" s="430"/>
      <c r="R522" s="430"/>
      <c r="S522" s="430"/>
      <c r="T522" s="430">
        <f t="shared" ref="T522" si="62">T515+T519-T520+T521</f>
        <v>0</v>
      </c>
      <c r="U522" s="430"/>
      <c r="V522" s="430"/>
      <c r="W522" s="430"/>
      <c r="X522" s="430">
        <f t="shared" ref="X522" si="63">X515+X519-X520+X521</f>
        <v>0</v>
      </c>
      <c r="Y522" s="430"/>
      <c r="Z522" s="430"/>
      <c r="AA522" s="430"/>
      <c r="AB522" s="430">
        <f t="shared" ref="AB522" si="64">AB515+AB519-AB520+AB521</f>
        <v>0</v>
      </c>
      <c r="AC522" s="430"/>
      <c r="AD522" s="430"/>
      <c r="AE522" s="430"/>
      <c r="AF522" s="430">
        <f t="shared" ref="AF522" si="65">AF515+AF519-AF520+AF521</f>
        <v>0</v>
      </c>
      <c r="AG522" s="430"/>
      <c r="AH522" s="430"/>
      <c r="AI522" s="430"/>
      <c r="AJ522" s="430">
        <f t="shared" ref="AJ522" si="66">AJ515+AJ519-AJ520+AJ521</f>
        <v>0</v>
      </c>
      <c r="AK522" s="430"/>
      <c r="AL522" s="430"/>
      <c r="AM522" s="430"/>
      <c r="AN522" s="430">
        <f t="shared" ref="AN522" si="67">AN515+AN519-AN520+AN521</f>
        <v>0</v>
      </c>
      <c r="AO522" s="430"/>
      <c r="AP522" s="430"/>
      <c r="AQ522" s="430"/>
    </row>
    <row r="523" spans="3:43" ht="12.75" hidden="1" customHeight="1">
      <c r="C523" s="445"/>
      <c r="D523" s="445"/>
      <c r="E523" s="445"/>
      <c r="F523" s="445"/>
      <c r="G523" s="445"/>
      <c r="H523" s="430"/>
      <c r="I523" s="430"/>
      <c r="J523" s="430"/>
      <c r="K523" s="430"/>
      <c r="L523" s="430"/>
      <c r="M523" s="430"/>
      <c r="N523" s="430"/>
      <c r="O523" s="430"/>
      <c r="P523" s="430"/>
      <c r="Q523" s="430"/>
      <c r="R523" s="430"/>
      <c r="S523" s="430"/>
      <c r="T523" s="430"/>
      <c r="U523" s="430"/>
      <c r="V523" s="430"/>
      <c r="W523" s="430"/>
      <c r="X523" s="430"/>
      <c r="Y523" s="430"/>
      <c r="Z523" s="430"/>
      <c r="AA523" s="430"/>
      <c r="AB523" s="430"/>
      <c r="AC523" s="430"/>
      <c r="AD523" s="430"/>
      <c r="AE523" s="430"/>
      <c r="AF523" s="430"/>
      <c r="AG523" s="430"/>
      <c r="AH523" s="430"/>
      <c r="AI523" s="430"/>
      <c r="AJ523" s="430"/>
      <c r="AK523" s="430"/>
      <c r="AL523" s="430"/>
      <c r="AM523" s="430"/>
      <c r="AN523" s="430"/>
      <c r="AO523" s="430"/>
      <c r="AP523" s="430"/>
      <c r="AQ523" s="430"/>
    </row>
    <row r="524" spans="3:43" ht="12.75" hidden="1" customHeight="1">
      <c r="C524" s="445"/>
      <c r="D524" s="445"/>
      <c r="E524" s="445"/>
      <c r="F524" s="445"/>
      <c r="G524" s="445"/>
      <c r="H524" s="430"/>
      <c r="I524" s="430"/>
      <c r="J524" s="430"/>
      <c r="K524" s="430"/>
      <c r="L524" s="430"/>
      <c r="M524" s="430"/>
      <c r="N524" s="430"/>
      <c r="O524" s="430"/>
      <c r="P524" s="430"/>
      <c r="Q524" s="430"/>
      <c r="R524" s="430"/>
      <c r="S524" s="430"/>
      <c r="T524" s="430"/>
      <c r="U524" s="430"/>
      <c r="V524" s="430"/>
      <c r="W524" s="430"/>
      <c r="X524" s="430"/>
      <c r="Y524" s="430"/>
      <c r="Z524" s="430"/>
      <c r="AA524" s="430"/>
      <c r="AB524" s="430"/>
      <c r="AC524" s="430"/>
      <c r="AD524" s="430"/>
      <c r="AE524" s="430"/>
      <c r="AF524" s="430"/>
      <c r="AG524" s="430"/>
      <c r="AH524" s="430"/>
      <c r="AI524" s="430"/>
      <c r="AJ524" s="430"/>
      <c r="AK524" s="430"/>
      <c r="AL524" s="430"/>
      <c r="AM524" s="430"/>
      <c r="AN524" s="430"/>
      <c r="AO524" s="430"/>
      <c r="AP524" s="430"/>
      <c r="AQ524" s="430"/>
    </row>
    <row r="525" spans="3:43" ht="12.75" hidden="1" customHeight="1">
      <c r="C525" s="381"/>
      <c r="D525" s="381"/>
      <c r="E525" s="381"/>
      <c r="F525" s="381"/>
      <c r="G525" s="381"/>
      <c r="H525" s="433"/>
      <c r="I525" s="433"/>
      <c r="J525" s="433"/>
      <c r="K525" s="433"/>
      <c r="L525" s="433"/>
      <c r="M525" s="433"/>
      <c r="N525" s="433"/>
      <c r="O525" s="433"/>
      <c r="P525" s="433"/>
      <c r="Q525" s="433"/>
      <c r="R525" s="433"/>
      <c r="S525" s="433"/>
      <c r="T525" s="433"/>
      <c r="U525" s="433"/>
      <c r="V525" s="433"/>
      <c r="W525" s="433"/>
      <c r="X525" s="433"/>
      <c r="Y525" s="433"/>
      <c r="Z525" s="433"/>
      <c r="AA525" s="433"/>
      <c r="AB525" s="433"/>
      <c r="AC525" s="433"/>
      <c r="AD525" s="433"/>
      <c r="AE525" s="433"/>
      <c r="AF525" s="433"/>
      <c r="AG525" s="433"/>
      <c r="AH525" s="433"/>
      <c r="AI525" s="433"/>
      <c r="AJ525" s="433"/>
      <c r="AK525" s="433"/>
      <c r="AL525" s="433"/>
      <c r="AM525" s="433"/>
      <c r="AN525" s="433"/>
      <c r="AO525" s="433"/>
      <c r="AP525" s="433"/>
      <c r="AQ525" s="433"/>
    </row>
    <row r="526" spans="3:43" ht="12.75" hidden="1" customHeight="1">
      <c r="C526" s="474" t="s">
        <v>88</v>
      </c>
      <c r="D526" s="474"/>
      <c r="E526" s="474"/>
      <c r="F526" s="474"/>
      <c r="G526" s="474"/>
      <c r="H526" s="474"/>
      <c r="I526" s="474"/>
      <c r="J526" s="474"/>
      <c r="K526" s="474"/>
      <c r="L526" s="474"/>
      <c r="M526" s="474"/>
      <c r="N526" s="474"/>
      <c r="O526" s="474"/>
      <c r="P526" s="474"/>
      <c r="Q526" s="474"/>
      <c r="R526" s="474"/>
      <c r="S526" s="474"/>
      <c r="T526" s="474"/>
      <c r="U526" s="474"/>
      <c r="V526" s="474"/>
      <c r="W526" s="474"/>
      <c r="X526" s="474"/>
      <c r="Y526" s="474"/>
      <c r="Z526" s="474"/>
      <c r="AA526" s="474"/>
      <c r="AB526" s="474"/>
      <c r="AC526" s="474"/>
      <c r="AD526" s="474"/>
      <c r="AE526" s="474"/>
      <c r="AF526" s="474"/>
      <c r="AG526" s="474"/>
      <c r="AH526" s="474"/>
      <c r="AI526" s="474"/>
      <c r="AJ526" s="474"/>
      <c r="AK526" s="474"/>
      <c r="AL526" s="474"/>
      <c r="AM526" s="474"/>
      <c r="AN526" s="474"/>
      <c r="AO526" s="474"/>
      <c r="AP526" s="474"/>
      <c r="AQ526" s="474"/>
    </row>
    <row r="527" spans="3:43" ht="12.75" hidden="1" customHeight="1">
      <c r="C527" s="234" t="s">
        <v>83</v>
      </c>
      <c r="D527" s="234"/>
      <c r="E527" s="234"/>
      <c r="F527" s="234"/>
      <c r="G527" s="234"/>
      <c r="H527" s="348"/>
      <c r="I527" s="348"/>
      <c r="J527" s="348"/>
      <c r="K527" s="348"/>
      <c r="L527" s="348"/>
      <c r="M527" s="348"/>
      <c r="N527" s="348"/>
      <c r="O527" s="348"/>
      <c r="P527" s="348"/>
      <c r="Q527" s="348"/>
      <c r="R527" s="348"/>
      <c r="S527" s="348"/>
      <c r="T527" s="348"/>
      <c r="U527" s="348"/>
      <c r="V527" s="348"/>
      <c r="W527" s="348"/>
      <c r="X527" s="348"/>
      <c r="Y527" s="348"/>
      <c r="Z527" s="348"/>
      <c r="AA527" s="348"/>
      <c r="AB527" s="348"/>
      <c r="AC527" s="348"/>
      <c r="AD527" s="348"/>
      <c r="AE527" s="348"/>
      <c r="AF527" s="348"/>
      <c r="AG527" s="348"/>
      <c r="AH527" s="348"/>
      <c r="AI527" s="348"/>
      <c r="AJ527" s="348"/>
      <c r="AK527" s="348"/>
      <c r="AL527" s="348"/>
      <c r="AM527" s="348"/>
      <c r="AN527" s="348">
        <f>SUM(H527:AM530)</f>
        <v>0</v>
      </c>
      <c r="AO527" s="348"/>
      <c r="AP527" s="348"/>
      <c r="AQ527" s="348"/>
    </row>
    <row r="528" spans="3:43" ht="12.75" hidden="1" customHeight="1">
      <c r="C528" s="445"/>
      <c r="D528" s="445"/>
      <c r="E528" s="445"/>
      <c r="F528" s="445"/>
      <c r="G528" s="445"/>
      <c r="H528" s="430"/>
      <c r="I528" s="430"/>
      <c r="J528" s="430"/>
      <c r="K528" s="430"/>
      <c r="L528" s="430"/>
      <c r="M528" s="430"/>
      <c r="N528" s="430"/>
      <c r="O528" s="430"/>
      <c r="P528" s="430"/>
      <c r="Q528" s="430"/>
      <c r="R528" s="430"/>
      <c r="S528" s="430"/>
      <c r="T528" s="430"/>
      <c r="U528" s="430"/>
      <c r="V528" s="430"/>
      <c r="W528" s="430"/>
      <c r="X528" s="430"/>
      <c r="Y528" s="430"/>
      <c r="Z528" s="430"/>
      <c r="AA528" s="430"/>
      <c r="AB528" s="430"/>
      <c r="AC528" s="430"/>
      <c r="AD528" s="430"/>
      <c r="AE528" s="430"/>
      <c r="AF528" s="430"/>
      <c r="AG528" s="430"/>
      <c r="AH528" s="430"/>
      <c r="AI528" s="430"/>
      <c r="AJ528" s="430"/>
      <c r="AK528" s="430"/>
      <c r="AL528" s="430"/>
      <c r="AM528" s="430"/>
      <c r="AN528" s="430"/>
      <c r="AO528" s="430"/>
      <c r="AP528" s="430"/>
      <c r="AQ528" s="430"/>
    </row>
    <row r="529" spans="3:43" ht="12.75" hidden="1" customHeight="1">
      <c r="C529" s="445"/>
      <c r="D529" s="445"/>
      <c r="E529" s="445"/>
      <c r="F529" s="445"/>
      <c r="G529" s="445"/>
      <c r="H529" s="430"/>
      <c r="I529" s="430"/>
      <c r="J529" s="430"/>
      <c r="K529" s="430"/>
      <c r="L529" s="430"/>
      <c r="M529" s="430"/>
      <c r="N529" s="430"/>
      <c r="O529" s="430"/>
      <c r="P529" s="430"/>
      <c r="Q529" s="430"/>
      <c r="R529" s="430"/>
      <c r="S529" s="430"/>
      <c r="T529" s="430"/>
      <c r="U529" s="430"/>
      <c r="V529" s="430"/>
      <c r="W529" s="430"/>
      <c r="X529" s="430"/>
      <c r="Y529" s="430"/>
      <c r="Z529" s="430"/>
      <c r="AA529" s="430"/>
      <c r="AB529" s="430"/>
      <c r="AC529" s="430"/>
      <c r="AD529" s="430"/>
      <c r="AE529" s="430"/>
      <c r="AF529" s="430"/>
      <c r="AG529" s="430"/>
      <c r="AH529" s="430"/>
      <c r="AI529" s="430"/>
      <c r="AJ529" s="430"/>
      <c r="AK529" s="430"/>
      <c r="AL529" s="430"/>
      <c r="AM529" s="430"/>
      <c r="AN529" s="430"/>
      <c r="AO529" s="430"/>
      <c r="AP529" s="430"/>
      <c r="AQ529" s="430"/>
    </row>
    <row r="530" spans="3:43" ht="12.75" hidden="1" customHeight="1">
      <c r="C530" s="445"/>
      <c r="D530" s="445"/>
      <c r="E530" s="445"/>
      <c r="F530" s="445"/>
      <c r="G530" s="445"/>
      <c r="H530" s="430"/>
      <c r="I530" s="430"/>
      <c r="J530" s="430"/>
      <c r="K530" s="430"/>
      <c r="L530" s="430"/>
      <c r="M530" s="430"/>
      <c r="N530" s="430"/>
      <c r="O530" s="430"/>
      <c r="P530" s="430"/>
      <c r="Q530" s="430"/>
      <c r="R530" s="430"/>
      <c r="S530" s="430"/>
      <c r="T530" s="430"/>
      <c r="U530" s="430"/>
      <c r="V530" s="430"/>
      <c r="W530" s="430"/>
      <c r="X530" s="430"/>
      <c r="Y530" s="430"/>
      <c r="Z530" s="430"/>
      <c r="AA530" s="430"/>
      <c r="AB530" s="430"/>
      <c r="AC530" s="430"/>
      <c r="AD530" s="430"/>
      <c r="AE530" s="430"/>
      <c r="AF530" s="430"/>
      <c r="AG530" s="430"/>
      <c r="AH530" s="430"/>
      <c r="AI530" s="430"/>
      <c r="AJ530" s="430"/>
      <c r="AK530" s="430"/>
      <c r="AL530" s="430"/>
      <c r="AM530" s="430"/>
      <c r="AN530" s="430"/>
      <c r="AO530" s="430"/>
      <c r="AP530" s="430"/>
      <c r="AQ530" s="430"/>
    </row>
    <row r="531" spans="3:43" ht="12.75" hidden="1" customHeight="1">
      <c r="C531" s="226" t="s">
        <v>84</v>
      </c>
      <c r="D531" s="226"/>
      <c r="E531" s="226"/>
      <c r="F531" s="226"/>
      <c r="G531" s="226"/>
      <c r="H531" s="173"/>
      <c r="I531" s="173"/>
      <c r="J531" s="173"/>
      <c r="K531" s="173"/>
      <c r="L531" s="173"/>
      <c r="M531" s="173"/>
      <c r="N531" s="173"/>
      <c r="O531" s="173"/>
      <c r="P531" s="173"/>
      <c r="Q531" s="173"/>
      <c r="R531" s="173"/>
      <c r="S531" s="173"/>
      <c r="T531" s="173"/>
      <c r="U531" s="173"/>
      <c r="V531" s="173"/>
      <c r="W531" s="173"/>
      <c r="X531" s="173"/>
      <c r="Y531" s="173"/>
      <c r="Z531" s="173"/>
      <c r="AA531" s="173"/>
      <c r="AB531" s="173"/>
      <c r="AC531" s="173"/>
      <c r="AD531" s="173"/>
      <c r="AE531" s="173"/>
      <c r="AF531" s="173"/>
      <c r="AG531" s="173"/>
      <c r="AH531" s="173"/>
      <c r="AI531" s="173"/>
      <c r="AJ531" s="173"/>
      <c r="AK531" s="173"/>
      <c r="AL531" s="173"/>
      <c r="AM531" s="173"/>
      <c r="AN531" s="173">
        <f>SUM(H531:AM531)</f>
        <v>0</v>
      </c>
      <c r="AO531" s="173"/>
      <c r="AP531" s="173"/>
      <c r="AQ531" s="173"/>
    </row>
    <row r="532" spans="3:43" ht="12.75" hidden="1" customHeight="1">
      <c r="C532" s="226" t="s">
        <v>85</v>
      </c>
      <c r="D532" s="226"/>
      <c r="E532" s="226"/>
      <c r="F532" s="226"/>
      <c r="G532" s="226"/>
      <c r="H532" s="173"/>
      <c r="I532" s="173"/>
      <c r="J532" s="173"/>
      <c r="K532" s="173"/>
      <c r="L532" s="173"/>
      <c r="M532" s="173"/>
      <c r="N532" s="173"/>
      <c r="O532" s="173"/>
      <c r="P532" s="173"/>
      <c r="Q532" s="173"/>
      <c r="R532" s="173"/>
      <c r="S532" s="173"/>
      <c r="T532" s="173"/>
      <c r="U532" s="173"/>
      <c r="V532" s="173"/>
      <c r="W532" s="173"/>
      <c r="X532" s="173"/>
      <c r="Y532" s="173"/>
      <c r="Z532" s="173"/>
      <c r="AA532" s="173"/>
      <c r="AB532" s="173"/>
      <c r="AC532" s="173"/>
      <c r="AD532" s="173"/>
      <c r="AE532" s="173"/>
      <c r="AF532" s="173"/>
      <c r="AG532" s="173"/>
      <c r="AH532" s="173"/>
      <c r="AI532" s="173"/>
      <c r="AJ532" s="173"/>
      <c r="AK532" s="173"/>
      <c r="AL532" s="173"/>
      <c r="AM532" s="173"/>
      <c r="AN532" s="173">
        <f>SUM(H532:AM532)</f>
        <v>0</v>
      </c>
      <c r="AO532" s="173"/>
      <c r="AP532" s="173"/>
      <c r="AQ532" s="173"/>
    </row>
    <row r="533" spans="3:43" ht="12.75" hidden="1" customHeight="1">
      <c r="C533" s="226" t="s">
        <v>86</v>
      </c>
      <c r="D533" s="226"/>
      <c r="E533" s="226"/>
      <c r="F533" s="226"/>
      <c r="G533" s="226"/>
      <c r="H533" s="173"/>
      <c r="I533" s="173"/>
      <c r="J533" s="173"/>
      <c r="K533" s="173"/>
      <c r="L533" s="173"/>
      <c r="M533" s="173"/>
      <c r="N533" s="173"/>
      <c r="O533" s="173"/>
      <c r="P533" s="173"/>
      <c r="Q533" s="173"/>
      <c r="R533" s="173"/>
      <c r="S533" s="173"/>
      <c r="T533" s="173"/>
      <c r="U533" s="173"/>
      <c r="V533" s="173"/>
      <c r="W533" s="173"/>
      <c r="X533" s="173"/>
      <c r="Y533" s="173"/>
      <c r="Z533" s="173"/>
      <c r="AA533" s="173"/>
      <c r="AB533" s="173"/>
      <c r="AC533" s="173"/>
      <c r="AD533" s="173"/>
      <c r="AE533" s="173"/>
      <c r="AF533" s="173"/>
      <c r="AG533" s="173"/>
      <c r="AH533" s="173"/>
      <c r="AI533" s="173"/>
      <c r="AJ533" s="173"/>
      <c r="AK533" s="173"/>
      <c r="AL533" s="173"/>
      <c r="AM533" s="173"/>
      <c r="AN533" s="173">
        <f>SUM(H533:AM533)</f>
        <v>0</v>
      </c>
      <c r="AO533" s="173"/>
      <c r="AP533" s="173"/>
      <c r="AQ533" s="173"/>
    </row>
    <row r="534" spans="3:43" ht="12.75" hidden="1" customHeight="1">
      <c r="C534" s="445" t="s">
        <v>87</v>
      </c>
      <c r="D534" s="445"/>
      <c r="E534" s="445"/>
      <c r="F534" s="445"/>
      <c r="G534" s="445"/>
      <c r="H534" s="430">
        <f>H527+H531-H532+H533</f>
        <v>0</v>
      </c>
      <c r="I534" s="430"/>
      <c r="J534" s="430"/>
      <c r="K534" s="430"/>
      <c r="L534" s="430">
        <f t="shared" ref="L534" si="68">L527+L531-L532+L533</f>
        <v>0</v>
      </c>
      <c r="M534" s="430"/>
      <c r="N534" s="430"/>
      <c r="O534" s="430"/>
      <c r="P534" s="430">
        <f t="shared" ref="P534" si="69">P527+P531-P532+P533</f>
        <v>0</v>
      </c>
      <c r="Q534" s="430"/>
      <c r="R534" s="430"/>
      <c r="S534" s="430"/>
      <c r="T534" s="430">
        <f t="shared" ref="T534" si="70">T527+T531-T532+T533</f>
        <v>0</v>
      </c>
      <c r="U534" s="430"/>
      <c r="V534" s="430"/>
      <c r="W534" s="430"/>
      <c r="X534" s="430">
        <f t="shared" ref="X534" si="71">X527+X531-X532+X533</f>
        <v>0</v>
      </c>
      <c r="Y534" s="430"/>
      <c r="Z534" s="430"/>
      <c r="AA534" s="430"/>
      <c r="AB534" s="430">
        <f t="shared" ref="AB534" si="72">AB527+AB531-AB532+AB533</f>
        <v>0</v>
      </c>
      <c r="AC534" s="430"/>
      <c r="AD534" s="430"/>
      <c r="AE534" s="430"/>
      <c r="AF534" s="430">
        <f t="shared" ref="AF534" si="73">AF527+AF531-AF532+AF533</f>
        <v>0</v>
      </c>
      <c r="AG534" s="430"/>
      <c r="AH534" s="430"/>
      <c r="AI534" s="430"/>
      <c r="AJ534" s="430">
        <f t="shared" ref="AJ534" si="74">AJ527+AJ531-AJ532+AJ533</f>
        <v>0</v>
      </c>
      <c r="AK534" s="430"/>
      <c r="AL534" s="430"/>
      <c r="AM534" s="430"/>
      <c r="AN534" s="430">
        <f t="shared" ref="AN534" si="75">AN527+AN531-AN532+AN533</f>
        <v>0</v>
      </c>
      <c r="AO534" s="430"/>
      <c r="AP534" s="430"/>
      <c r="AQ534" s="430"/>
    </row>
    <row r="535" spans="3:43" ht="12.75" hidden="1" customHeight="1">
      <c r="C535" s="445"/>
      <c r="D535" s="445"/>
      <c r="E535" s="445"/>
      <c r="F535" s="445"/>
      <c r="G535" s="445"/>
      <c r="H535" s="430"/>
      <c r="I535" s="430"/>
      <c r="J535" s="430"/>
      <c r="K535" s="430"/>
      <c r="L535" s="430"/>
      <c r="M535" s="430"/>
      <c r="N535" s="430"/>
      <c r="O535" s="430"/>
      <c r="P535" s="430"/>
      <c r="Q535" s="430"/>
      <c r="R535" s="430"/>
      <c r="S535" s="430"/>
      <c r="T535" s="430"/>
      <c r="U535" s="430"/>
      <c r="V535" s="430"/>
      <c r="W535" s="430"/>
      <c r="X535" s="430"/>
      <c r="Y535" s="430"/>
      <c r="Z535" s="430"/>
      <c r="AA535" s="430"/>
      <c r="AB535" s="430"/>
      <c r="AC535" s="430"/>
      <c r="AD535" s="430"/>
      <c r="AE535" s="430"/>
      <c r="AF535" s="430"/>
      <c r="AG535" s="430"/>
      <c r="AH535" s="430"/>
      <c r="AI535" s="430"/>
      <c r="AJ535" s="430"/>
      <c r="AK535" s="430"/>
      <c r="AL535" s="430"/>
      <c r="AM535" s="430"/>
      <c r="AN535" s="430"/>
      <c r="AO535" s="430"/>
      <c r="AP535" s="430"/>
      <c r="AQ535" s="430"/>
    </row>
    <row r="536" spans="3:43" ht="12.75" hidden="1" customHeight="1">
      <c r="C536" s="445"/>
      <c r="D536" s="445"/>
      <c r="E536" s="445"/>
      <c r="F536" s="445"/>
      <c r="G536" s="445"/>
      <c r="H536" s="430"/>
      <c r="I536" s="430"/>
      <c r="J536" s="430"/>
      <c r="K536" s="430"/>
      <c r="L536" s="430"/>
      <c r="M536" s="430"/>
      <c r="N536" s="430"/>
      <c r="O536" s="430"/>
      <c r="P536" s="430"/>
      <c r="Q536" s="430"/>
      <c r="R536" s="430"/>
      <c r="S536" s="430"/>
      <c r="T536" s="430"/>
      <c r="U536" s="430"/>
      <c r="V536" s="430"/>
      <c r="W536" s="430"/>
      <c r="X536" s="430"/>
      <c r="Y536" s="430"/>
      <c r="Z536" s="430"/>
      <c r="AA536" s="430"/>
      <c r="AB536" s="430"/>
      <c r="AC536" s="430"/>
      <c r="AD536" s="430"/>
      <c r="AE536" s="430"/>
      <c r="AF536" s="430"/>
      <c r="AG536" s="430"/>
      <c r="AH536" s="430"/>
      <c r="AI536" s="430"/>
      <c r="AJ536" s="430"/>
      <c r="AK536" s="430"/>
      <c r="AL536" s="430"/>
      <c r="AM536" s="430"/>
      <c r="AN536" s="430"/>
      <c r="AO536" s="430"/>
      <c r="AP536" s="430"/>
      <c r="AQ536" s="430"/>
    </row>
    <row r="537" spans="3:43" ht="12.75" hidden="1" customHeight="1">
      <c r="C537" s="381"/>
      <c r="D537" s="381"/>
      <c r="E537" s="381"/>
      <c r="F537" s="381"/>
      <c r="G537" s="381"/>
      <c r="H537" s="433"/>
      <c r="I537" s="433"/>
      <c r="J537" s="433"/>
      <c r="K537" s="433"/>
      <c r="L537" s="433"/>
      <c r="M537" s="433"/>
      <c r="N537" s="433"/>
      <c r="O537" s="433"/>
      <c r="P537" s="433"/>
      <c r="Q537" s="433"/>
      <c r="R537" s="433"/>
      <c r="S537" s="433"/>
      <c r="T537" s="433"/>
      <c r="U537" s="433"/>
      <c r="V537" s="433"/>
      <c r="W537" s="433"/>
      <c r="X537" s="433"/>
      <c r="Y537" s="433"/>
      <c r="Z537" s="433"/>
      <c r="AA537" s="433"/>
      <c r="AB537" s="433"/>
      <c r="AC537" s="433"/>
      <c r="AD537" s="433"/>
      <c r="AE537" s="433"/>
      <c r="AF537" s="433"/>
      <c r="AG537" s="433"/>
      <c r="AH537" s="433"/>
      <c r="AI537" s="433"/>
      <c r="AJ537" s="433"/>
      <c r="AK537" s="433"/>
      <c r="AL537" s="433"/>
      <c r="AM537" s="433"/>
      <c r="AN537" s="433"/>
      <c r="AO537" s="433"/>
      <c r="AP537" s="433"/>
      <c r="AQ537" s="433"/>
    </row>
    <row r="538" spans="3:43" ht="12.75" hidden="1" customHeight="1">
      <c r="C538" s="474" t="s">
        <v>89</v>
      </c>
      <c r="D538" s="474"/>
      <c r="E538" s="474"/>
      <c r="F538" s="474"/>
      <c r="G538" s="474"/>
      <c r="H538" s="474"/>
      <c r="I538" s="474"/>
      <c r="J538" s="474"/>
      <c r="K538" s="474"/>
      <c r="L538" s="474"/>
      <c r="M538" s="474"/>
      <c r="N538" s="474"/>
      <c r="O538" s="474"/>
      <c r="P538" s="474"/>
      <c r="Q538" s="474"/>
      <c r="R538" s="474"/>
      <c r="S538" s="474"/>
      <c r="T538" s="474"/>
      <c r="U538" s="474"/>
      <c r="V538" s="474"/>
      <c r="W538" s="474"/>
      <c r="X538" s="474"/>
      <c r="Y538" s="474"/>
      <c r="Z538" s="474"/>
      <c r="AA538" s="474"/>
      <c r="AB538" s="474"/>
      <c r="AC538" s="474"/>
      <c r="AD538" s="474"/>
      <c r="AE538" s="474"/>
      <c r="AF538" s="474"/>
      <c r="AG538" s="474"/>
      <c r="AH538" s="474"/>
      <c r="AI538" s="474"/>
      <c r="AJ538" s="474"/>
      <c r="AK538" s="474"/>
      <c r="AL538" s="474"/>
      <c r="AM538" s="474"/>
      <c r="AN538" s="474"/>
      <c r="AO538" s="474"/>
      <c r="AP538" s="474"/>
      <c r="AQ538" s="474"/>
    </row>
    <row r="539" spans="3:43" ht="12.75" hidden="1" customHeight="1">
      <c r="C539" s="234" t="s">
        <v>83</v>
      </c>
      <c r="D539" s="234"/>
      <c r="E539" s="234"/>
      <c r="F539" s="234"/>
      <c r="G539" s="234"/>
      <c r="H539" s="348"/>
      <c r="I539" s="348"/>
      <c r="J539" s="348"/>
      <c r="K539" s="348"/>
      <c r="L539" s="348"/>
      <c r="M539" s="348"/>
      <c r="N539" s="348"/>
      <c r="O539" s="348"/>
      <c r="P539" s="348"/>
      <c r="Q539" s="348"/>
      <c r="R539" s="348"/>
      <c r="S539" s="348"/>
      <c r="T539" s="348"/>
      <c r="U539" s="348"/>
      <c r="V539" s="348"/>
      <c r="W539" s="348"/>
      <c r="X539" s="348"/>
      <c r="Y539" s="348"/>
      <c r="Z539" s="348"/>
      <c r="AA539" s="348"/>
      <c r="AB539" s="348"/>
      <c r="AC539" s="348"/>
      <c r="AD539" s="348"/>
      <c r="AE539" s="348"/>
      <c r="AF539" s="348"/>
      <c r="AG539" s="348"/>
      <c r="AH539" s="348"/>
      <c r="AI539" s="348"/>
      <c r="AJ539" s="348"/>
      <c r="AK539" s="348"/>
      <c r="AL539" s="348"/>
      <c r="AM539" s="348"/>
      <c r="AN539" s="348">
        <f>SUM(H539:AM542)</f>
        <v>0</v>
      </c>
      <c r="AO539" s="348"/>
      <c r="AP539" s="348"/>
      <c r="AQ539" s="348"/>
    </row>
    <row r="540" spans="3:43" ht="12.75" hidden="1" customHeight="1">
      <c r="C540" s="445"/>
      <c r="D540" s="445"/>
      <c r="E540" s="445"/>
      <c r="F540" s="445"/>
      <c r="G540" s="445"/>
      <c r="H540" s="430"/>
      <c r="I540" s="430"/>
      <c r="J540" s="430"/>
      <c r="K540" s="430"/>
      <c r="L540" s="430"/>
      <c r="M540" s="430"/>
      <c r="N540" s="430"/>
      <c r="O540" s="430"/>
      <c r="P540" s="430"/>
      <c r="Q540" s="430"/>
      <c r="R540" s="430"/>
      <c r="S540" s="430"/>
      <c r="T540" s="430"/>
      <c r="U540" s="430"/>
      <c r="V540" s="430"/>
      <c r="W540" s="430"/>
      <c r="X540" s="430"/>
      <c r="Y540" s="430"/>
      <c r="Z540" s="430"/>
      <c r="AA540" s="430"/>
      <c r="AB540" s="430"/>
      <c r="AC540" s="430"/>
      <c r="AD540" s="430"/>
      <c r="AE540" s="430"/>
      <c r="AF540" s="430"/>
      <c r="AG540" s="430"/>
      <c r="AH540" s="430"/>
      <c r="AI540" s="430"/>
      <c r="AJ540" s="430"/>
      <c r="AK540" s="430"/>
      <c r="AL540" s="430"/>
      <c r="AM540" s="430"/>
      <c r="AN540" s="430"/>
      <c r="AO540" s="430"/>
      <c r="AP540" s="430"/>
      <c r="AQ540" s="430"/>
    </row>
    <row r="541" spans="3:43" ht="12.75" hidden="1" customHeight="1">
      <c r="C541" s="445"/>
      <c r="D541" s="445"/>
      <c r="E541" s="445"/>
      <c r="F541" s="445"/>
      <c r="G541" s="445"/>
      <c r="H541" s="430"/>
      <c r="I541" s="430"/>
      <c r="J541" s="430"/>
      <c r="K541" s="430"/>
      <c r="L541" s="430"/>
      <c r="M541" s="430"/>
      <c r="N541" s="430"/>
      <c r="O541" s="430"/>
      <c r="P541" s="430"/>
      <c r="Q541" s="430"/>
      <c r="R541" s="430"/>
      <c r="S541" s="430"/>
      <c r="T541" s="430"/>
      <c r="U541" s="430"/>
      <c r="V541" s="430"/>
      <c r="W541" s="430"/>
      <c r="X541" s="430"/>
      <c r="Y541" s="430"/>
      <c r="Z541" s="430"/>
      <c r="AA541" s="430"/>
      <c r="AB541" s="430"/>
      <c r="AC541" s="430"/>
      <c r="AD541" s="430"/>
      <c r="AE541" s="430"/>
      <c r="AF541" s="430"/>
      <c r="AG541" s="430"/>
      <c r="AH541" s="430"/>
      <c r="AI541" s="430"/>
      <c r="AJ541" s="430"/>
      <c r="AK541" s="430"/>
      <c r="AL541" s="430"/>
      <c r="AM541" s="430"/>
      <c r="AN541" s="430"/>
      <c r="AO541" s="430"/>
      <c r="AP541" s="430"/>
      <c r="AQ541" s="430"/>
    </row>
    <row r="542" spans="3:43" ht="12.75" hidden="1" customHeight="1">
      <c r="C542" s="445"/>
      <c r="D542" s="445"/>
      <c r="E542" s="445"/>
      <c r="F542" s="445"/>
      <c r="G542" s="445"/>
      <c r="H542" s="430"/>
      <c r="I542" s="430"/>
      <c r="J542" s="430"/>
      <c r="K542" s="430"/>
      <c r="L542" s="430"/>
      <c r="M542" s="430"/>
      <c r="N542" s="430"/>
      <c r="O542" s="430"/>
      <c r="P542" s="430"/>
      <c r="Q542" s="430"/>
      <c r="R542" s="430"/>
      <c r="S542" s="430"/>
      <c r="T542" s="430"/>
      <c r="U542" s="430"/>
      <c r="V542" s="430"/>
      <c r="W542" s="430"/>
      <c r="X542" s="430"/>
      <c r="Y542" s="430"/>
      <c r="Z542" s="430"/>
      <c r="AA542" s="430"/>
      <c r="AB542" s="430"/>
      <c r="AC542" s="430"/>
      <c r="AD542" s="430"/>
      <c r="AE542" s="430"/>
      <c r="AF542" s="430"/>
      <c r="AG542" s="430"/>
      <c r="AH542" s="430"/>
      <c r="AI542" s="430"/>
      <c r="AJ542" s="430"/>
      <c r="AK542" s="430"/>
      <c r="AL542" s="430"/>
      <c r="AM542" s="430"/>
      <c r="AN542" s="430"/>
      <c r="AO542" s="430"/>
      <c r="AP542" s="430"/>
      <c r="AQ542" s="430"/>
    </row>
    <row r="543" spans="3:43" ht="12.75" hidden="1" customHeight="1">
      <c r="C543" s="226" t="s">
        <v>84</v>
      </c>
      <c r="D543" s="226"/>
      <c r="E543" s="226"/>
      <c r="F543" s="226"/>
      <c r="G543" s="226"/>
      <c r="H543" s="173"/>
      <c r="I543" s="173"/>
      <c r="J543" s="173"/>
      <c r="K543" s="173"/>
      <c r="L543" s="173"/>
      <c r="M543" s="173"/>
      <c r="N543" s="173"/>
      <c r="O543" s="173"/>
      <c r="P543" s="173"/>
      <c r="Q543" s="173"/>
      <c r="R543" s="173"/>
      <c r="S543" s="173"/>
      <c r="T543" s="173"/>
      <c r="U543" s="173"/>
      <c r="V543" s="173"/>
      <c r="W543" s="173"/>
      <c r="X543" s="173"/>
      <c r="Y543" s="173"/>
      <c r="Z543" s="173"/>
      <c r="AA543" s="173"/>
      <c r="AB543" s="173"/>
      <c r="AC543" s="173"/>
      <c r="AD543" s="173"/>
      <c r="AE543" s="173"/>
      <c r="AF543" s="173"/>
      <c r="AG543" s="173"/>
      <c r="AH543" s="173"/>
      <c r="AI543" s="173"/>
      <c r="AJ543" s="173"/>
      <c r="AK543" s="173"/>
      <c r="AL543" s="173"/>
      <c r="AM543" s="173"/>
      <c r="AN543" s="173">
        <f>SUM(H543:AM543)</f>
        <v>0</v>
      </c>
      <c r="AO543" s="173"/>
      <c r="AP543" s="173"/>
      <c r="AQ543" s="173"/>
    </row>
    <row r="544" spans="3:43" ht="12.75" hidden="1" customHeight="1">
      <c r="C544" s="226" t="s">
        <v>85</v>
      </c>
      <c r="D544" s="226"/>
      <c r="E544" s="226"/>
      <c r="F544" s="226"/>
      <c r="G544" s="226"/>
      <c r="H544" s="173"/>
      <c r="I544" s="173"/>
      <c r="J544" s="173"/>
      <c r="K544" s="173"/>
      <c r="L544" s="173"/>
      <c r="M544" s="173"/>
      <c r="N544" s="173"/>
      <c r="O544" s="173"/>
      <c r="P544" s="173"/>
      <c r="Q544" s="173"/>
      <c r="R544" s="173"/>
      <c r="S544" s="173"/>
      <c r="T544" s="173"/>
      <c r="U544" s="173"/>
      <c r="V544" s="173"/>
      <c r="W544" s="173"/>
      <c r="X544" s="173"/>
      <c r="Y544" s="173"/>
      <c r="Z544" s="173"/>
      <c r="AA544" s="173"/>
      <c r="AB544" s="173"/>
      <c r="AC544" s="173"/>
      <c r="AD544" s="173"/>
      <c r="AE544" s="173"/>
      <c r="AF544" s="173"/>
      <c r="AG544" s="173"/>
      <c r="AH544" s="173"/>
      <c r="AI544" s="173"/>
      <c r="AJ544" s="173"/>
      <c r="AK544" s="173"/>
      <c r="AL544" s="173"/>
      <c r="AM544" s="173"/>
      <c r="AN544" s="173">
        <f>SUM(H544:AM544)</f>
        <v>0</v>
      </c>
      <c r="AO544" s="173"/>
      <c r="AP544" s="173"/>
      <c r="AQ544" s="173"/>
    </row>
    <row r="545" spans="3:43" ht="12.75" hidden="1" customHeight="1">
      <c r="C545" s="226" t="s">
        <v>86</v>
      </c>
      <c r="D545" s="226"/>
      <c r="E545" s="226"/>
      <c r="F545" s="226"/>
      <c r="G545" s="226"/>
      <c r="H545" s="173"/>
      <c r="I545" s="173"/>
      <c r="J545" s="173"/>
      <c r="K545" s="173"/>
      <c r="L545" s="173"/>
      <c r="M545" s="173"/>
      <c r="N545" s="173"/>
      <c r="O545" s="173"/>
      <c r="P545" s="173"/>
      <c r="Q545" s="173"/>
      <c r="R545" s="173"/>
      <c r="S545" s="173"/>
      <c r="T545" s="173"/>
      <c r="U545" s="173"/>
      <c r="V545" s="173"/>
      <c r="W545" s="173"/>
      <c r="X545" s="173"/>
      <c r="Y545" s="173"/>
      <c r="Z545" s="173"/>
      <c r="AA545" s="173"/>
      <c r="AB545" s="173"/>
      <c r="AC545" s="173"/>
      <c r="AD545" s="173"/>
      <c r="AE545" s="173"/>
      <c r="AF545" s="173"/>
      <c r="AG545" s="173"/>
      <c r="AH545" s="173"/>
      <c r="AI545" s="173"/>
      <c r="AJ545" s="173"/>
      <c r="AK545" s="173"/>
      <c r="AL545" s="173"/>
      <c r="AM545" s="173"/>
      <c r="AN545" s="173">
        <f>SUM(H545:AM545)</f>
        <v>0</v>
      </c>
      <c r="AO545" s="173"/>
      <c r="AP545" s="173"/>
      <c r="AQ545" s="173"/>
    </row>
    <row r="546" spans="3:43" ht="12.75" hidden="1" customHeight="1">
      <c r="C546" s="445" t="s">
        <v>87</v>
      </c>
      <c r="D546" s="445"/>
      <c r="E546" s="445"/>
      <c r="F546" s="445"/>
      <c r="G546" s="445"/>
      <c r="H546" s="430">
        <f>H539+H543-H544+H545</f>
        <v>0</v>
      </c>
      <c r="I546" s="430"/>
      <c r="J546" s="430"/>
      <c r="K546" s="430"/>
      <c r="L546" s="430">
        <f t="shared" ref="L546" si="76">L539+L543-L544+L545</f>
        <v>0</v>
      </c>
      <c r="M546" s="430"/>
      <c r="N546" s="430"/>
      <c r="O546" s="430"/>
      <c r="P546" s="430">
        <f t="shared" ref="P546" si="77">P539+P543-P544+P545</f>
        <v>0</v>
      </c>
      <c r="Q546" s="430"/>
      <c r="R546" s="430"/>
      <c r="S546" s="430"/>
      <c r="T546" s="430">
        <f t="shared" ref="T546" si="78">T539+T543-T544+T545</f>
        <v>0</v>
      </c>
      <c r="U546" s="430"/>
      <c r="V546" s="430"/>
      <c r="W546" s="430"/>
      <c r="X546" s="430">
        <f t="shared" ref="X546" si="79">X539+X543-X544+X545</f>
        <v>0</v>
      </c>
      <c r="Y546" s="430"/>
      <c r="Z546" s="430"/>
      <c r="AA546" s="430"/>
      <c r="AB546" s="430">
        <f t="shared" ref="AB546" si="80">AB539+AB543-AB544+AB545</f>
        <v>0</v>
      </c>
      <c r="AC546" s="430"/>
      <c r="AD546" s="430"/>
      <c r="AE546" s="430"/>
      <c r="AF546" s="430">
        <f t="shared" ref="AF546" si="81">AF539+AF543-AF544+AF545</f>
        <v>0</v>
      </c>
      <c r="AG546" s="430"/>
      <c r="AH546" s="430"/>
      <c r="AI546" s="430"/>
      <c r="AJ546" s="430">
        <f t="shared" ref="AJ546" si="82">AJ539+AJ543-AJ544+AJ545</f>
        <v>0</v>
      </c>
      <c r="AK546" s="430"/>
      <c r="AL546" s="430"/>
      <c r="AM546" s="430"/>
      <c r="AN546" s="430">
        <f t="shared" ref="AN546" si="83">AN539+AN543-AN544+AN545</f>
        <v>0</v>
      </c>
      <c r="AO546" s="430"/>
      <c r="AP546" s="430"/>
      <c r="AQ546" s="430"/>
    </row>
    <row r="547" spans="3:43" ht="12.75" hidden="1" customHeight="1">
      <c r="C547" s="445"/>
      <c r="D547" s="445"/>
      <c r="E547" s="445"/>
      <c r="F547" s="445"/>
      <c r="G547" s="445"/>
      <c r="H547" s="430"/>
      <c r="I547" s="430"/>
      <c r="J547" s="430"/>
      <c r="K547" s="430"/>
      <c r="L547" s="430"/>
      <c r="M547" s="430"/>
      <c r="N547" s="430"/>
      <c r="O547" s="430"/>
      <c r="P547" s="430"/>
      <c r="Q547" s="430"/>
      <c r="R547" s="430"/>
      <c r="S547" s="430"/>
      <c r="T547" s="430"/>
      <c r="U547" s="430"/>
      <c r="V547" s="430"/>
      <c r="W547" s="430"/>
      <c r="X547" s="430"/>
      <c r="Y547" s="430"/>
      <c r="Z547" s="430"/>
      <c r="AA547" s="430"/>
      <c r="AB547" s="430"/>
      <c r="AC547" s="430"/>
      <c r="AD547" s="430"/>
      <c r="AE547" s="430"/>
      <c r="AF547" s="430"/>
      <c r="AG547" s="430"/>
      <c r="AH547" s="430"/>
      <c r="AI547" s="430"/>
      <c r="AJ547" s="430"/>
      <c r="AK547" s="430"/>
      <c r="AL547" s="430"/>
      <c r="AM547" s="430"/>
      <c r="AN547" s="430"/>
      <c r="AO547" s="430"/>
      <c r="AP547" s="430"/>
      <c r="AQ547" s="430"/>
    </row>
    <row r="548" spans="3:43" ht="12.75" hidden="1" customHeight="1">
      <c r="C548" s="445"/>
      <c r="D548" s="445"/>
      <c r="E548" s="445"/>
      <c r="F548" s="445"/>
      <c r="G548" s="445"/>
      <c r="H548" s="430"/>
      <c r="I548" s="430"/>
      <c r="J548" s="430"/>
      <c r="K548" s="430"/>
      <c r="L548" s="430"/>
      <c r="M548" s="430"/>
      <c r="N548" s="430"/>
      <c r="O548" s="430"/>
      <c r="P548" s="430"/>
      <c r="Q548" s="430"/>
      <c r="R548" s="430"/>
      <c r="S548" s="430"/>
      <c r="T548" s="430"/>
      <c r="U548" s="430"/>
      <c r="V548" s="430"/>
      <c r="W548" s="430"/>
      <c r="X548" s="430"/>
      <c r="Y548" s="430"/>
      <c r="Z548" s="430"/>
      <c r="AA548" s="430"/>
      <c r="AB548" s="430"/>
      <c r="AC548" s="430"/>
      <c r="AD548" s="430"/>
      <c r="AE548" s="430"/>
      <c r="AF548" s="430"/>
      <c r="AG548" s="430"/>
      <c r="AH548" s="430"/>
      <c r="AI548" s="430"/>
      <c r="AJ548" s="430"/>
      <c r="AK548" s="430"/>
      <c r="AL548" s="430"/>
      <c r="AM548" s="430"/>
      <c r="AN548" s="430"/>
      <c r="AO548" s="430"/>
      <c r="AP548" s="430"/>
      <c r="AQ548" s="430"/>
    </row>
    <row r="549" spans="3:43" ht="12.75" hidden="1" customHeight="1">
      <c r="C549" s="381"/>
      <c r="D549" s="381"/>
      <c r="E549" s="381"/>
      <c r="F549" s="381"/>
      <c r="G549" s="381"/>
      <c r="H549" s="433"/>
      <c r="I549" s="433"/>
      <c r="J549" s="433"/>
      <c r="K549" s="433"/>
      <c r="L549" s="433"/>
      <c r="M549" s="433"/>
      <c r="N549" s="433"/>
      <c r="O549" s="433"/>
      <c r="P549" s="433"/>
      <c r="Q549" s="433"/>
      <c r="R549" s="433"/>
      <c r="S549" s="433"/>
      <c r="T549" s="433"/>
      <c r="U549" s="433"/>
      <c r="V549" s="433"/>
      <c r="W549" s="433"/>
      <c r="X549" s="433"/>
      <c r="Y549" s="433"/>
      <c r="Z549" s="433"/>
      <c r="AA549" s="433"/>
      <c r="AB549" s="433"/>
      <c r="AC549" s="433"/>
      <c r="AD549" s="433"/>
      <c r="AE549" s="433"/>
      <c r="AF549" s="433"/>
      <c r="AG549" s="433"/>
      <c r="AH549" s="433"/>
      <c r="AI549" s="433"/>
      <c r="AJ549" s="433"/>
      <c r="AK549" s="433"/>
      <c r="AL549" s="433"/>
      <c r="AM549" s="433"/>
      <c r="AN549" s="433"/>
      <c r="AO549" s="433"/>
      <c r="AP549" s="433"/>
      <c r="AQ549" s="433"/>
    </row>
    <row r="550" spans="3:43" ht="12.75" hidden="1" customHeight="1">
      <c r="C550" s="474" t="s">
        <v>90</v>
      </c>
      <c r="D550" s="474"/>
      <c r="E550" s="474"/>
      <c r="F550" s="474"/>
      <c r="G550" s="474"/>
      <c r="H550" s="474"/>
      <c r="I550" s="474"/>
      <c r="J550" s="474"/>
      <c r="K550" s="474"/>
      <c r="L550" s="474"/>
      <c r="M550" s="474"/>
      <c r="N550" s="474"/>
      <c r="O550" s="474"/>
      <c r="P550" s="474"/>
      <c r="Q550" s="474"/>
      <c r="R550" s="474"/>
      <c r="S550" s="474"/>
      <c r="T550" s="474"/>
      <c r="U550" s="474"/>
      <c r="V550" s="474"/>
      <c r="W550" s="474"/>
      <c r="X550" s="474"/>
      <c r="Y550" s="474"/>
      <c r="Z550" s="474"/>
      <c r="AA550" s="474"/>
      <c r="AB550" s="474"/>
      <c r="AC550" s="474"/>
      <c r="AD550" s="474"/>
      <c r="AE550" s="474"/>
      <c r="AF550" s="474"/>
      <c r="AG550" s="474"/>
      <c r="AH550" s="474"/>
      <c r="AI550" s="474"/>
      <c r="AJ550" s="474"/>
      <c r="AK550" s="474"/>
      <c r="AL550" s="474"/>
      <c r="AM550" s="474"/>
      <c r="AN550" s="474"/>
      <c r="AO550" s="474"/>
      <c r="AP550" s="474"/>
      <c r="AQ550" s="474"/>
    </row>
    <row r="551" spans="3:43" ht="12.75" hidden="1" customHeight="1">
      <c r="C551" s="234" t="s">
        <v>83</v>
      </c>
      <c r="D551" s="234"/>
      <c r="E551" s="234"/>
      <c r="F551" s="234"/>
      <c r="G551" s="234"/>
      <c r="H551" s="442">
        <f>H515-H527-H539</f>
        <v>0</v>
      </c>
      <c r="I551" s="442"/>
      <c r="J551" s="442"/>
      <c r="K551" s="442"/>
      <c r="L551" s="442">
        <f>L515-L527-L539</f>
        <v>0</v>
      </c>
      <c r="M551" s="442"/>
      <c r="N551" s="442"/>
      <c r="O551" s="442"/>
      <c r="P551" s="442">
        <f>P515-P527-P539</f>
        <v>0</v>
      </c>
      <c r="Q551" s="442"/>
      <c r="R551" s="442"/>
      <c r="S551" s="442"/>
      <c r="T551" s="442">
        <f>T515-T527-T539</f>
        <v>0</v>
      </c>
      <c r="U551" s="442"/>
      <c r="V551" s="442"/>
      <c r="W551" s="442"/>
      <c r="X551" s="442">
        <f>X515-X527-X539</f>
        <v>0</v>
      </c>
      <c r="Y551" s="442"/>
      <c r="Z551" s="442"/>
      <c r="AA551" s="442"/>
      <c r="AB551" s="442">
        <f>AB515-AB527-AB539</f>
        <v>0</v>
      </c>
      <c r="AC551" s="442"/>
      <c r="AD551" s="442"/>
      <c r="AE551" s="442"/>
      <c r="AF551" s="442">
        <f>AF515-AF527-AF539</f>
        <v>0</v>
      </c>
      <c r="AG551" s="442"/>
      <c r="AH551" s="442"/>
      <c r="AI551" s="442"/>
      <c r="AJ551" s="442">
        <f>AJ515-AJ527-AJ539</f>
        <v>0</v>
      </c>
      <c r="AK551" s="442"/>
      <c r="AL551" s="442"/>
      <c r="AM551" s="442"/>
      <c r="AN551" s="442">
        <f>SUM(H551:AM554)</f>
        <v>0</v>
      </c>
      <c r="AO551" s="442"/>
      <c r="AP551" s="442"/>
      <c r="AQ551" s="442"/>
    </row>
    <row r="552" spans="3:43" ht="12.75" hidden="1" customHeight="1">
      <c r="C552" s="445"/>
      <c r="D552" s="445"/>
      <c r="E552" s="445"/>
      <c r="F552" s="445"/>
      <c r="G552" s="445"/>
      <c r="H552" s="443"/>
      <c r="I552" s="443"/>
      <c r="J552" s="443"/>
      <c r="K552" s="443"/>
      <c r="L552" s="443"/>
      <c r="M552" s="443"/>
      <c r="N552" s="443"/>
      <c r="O552" s="443"/>
      <c r="P552" s="443"/>
      <c r="Q552" s="443"/>
      <c r="R552" s="443"/>
      <c r="S552" s="443"/>
      <c r="T552" s="443"/>
      <c r="U552" s="443"/>
      <c r="V552" s="443"/>
      <c r="W552" s="443"/>
      <c r="X552" s="443"/>
      <c r="Y552" s="443"/>
      <c r="Z552" s="443"/>
      <c r="AA552" s="443"/>
      <c r="AB552" s="443"/>
      <c r="AC552" s="443"/>
      <c r="AD552" s="443"/>
      <c r="AE552" s="443"/>
      <c r="AF552" s="443"/>
      <c r="AG552" s="443"/>
      <c r="AH552" s="443"/>
      <c r="AI552" s="443"/>
      <c r="AJ552" s="443"/>
      <c r="AK552" s="443"/>
      <c r="AL552" s="443"/>
      <c r="AM552" s="443"/>
      <c r="AN552" s="443"/>
      <c r="AO552" s="443"/>
      <c r="AP552" s="443"/>
      <c r="AQ552" s="443"/>
    </row>
    <row r="553" spans="3:43" ht="12.75" hidden="1" customHeight="1">
      <c r="C553" s="445"/>
      <c r="D553" s="445"/>
      <c r="E553" s="445"/>
      <c r="F553" s="445"/>
      <c r="G553" s="445"/>
      <c r="H553" s="443"/>
      <c r="I553" s="443"/>
      <c r="J553" s="443"/>
      <c r="K553" s="443"/>
      <c r="L553" s="443"/>
      <c r="M553" s="443"/>
      <c r="N553" s="443"/>
      <c r="O553" s="443"/>
      <c r="P553" s="443"/>
      <c r="Q553" s="443"/>
      <c r="R553" s="443"/>
      <c r="S553" s="443"/>
      <c r="T553" s="443"/>
      <c r="U553" s="443"/>
      <c r="V553" s="443"/>
      <c r="W553" s="443"/>
      <c r="X553" s="443"/>
      <c r="Y553" s="443"/>
      <c r="Z553" s="443"/>
      <c r="AA553" s="443"/>
      <c r="AB553" s="443"/>
      <c r="AC553" s="443"/>
      <c r="AD553" s="443"/>
      <c r="AE553" s="443"/>
      <c r="AF553" s="443"/>
      <c r="AG553" s="443"/>
      <c r="AH553" s="443"/>
      <c r="AI553" s="443"/>
      <c r="AJ553" s="443"/>
      <c r="AK553" s="443"/>
      <c r="AL553" s="443"/>
      <c r="AM553" s="443"/>
      <c r="AN553" s="443"/>
      <c r="AO553" s="443"/>
      <c r="AP553" s="443"/>
      <c r="AQ553" s="443"/>
    </row>
    <row r="554" spans="3:43" ht="12.75" hidden="1" customHeight="1">
      <c r="C554" s="381"/>
      <c r="D554" s="381"/>
      <c r="E554" s="381"/>
      <c r="F554" s="381"/>
      <c r="G554" s="381"/>
      <c r="H554" s="444"/>
      <c r="I554" s="444"/>
      <c r="J554" s="444"/>
      <c r="K554" s="444"/>
      <c r="L554" s="444"/>
      <c r="M554" s="444"/>
      <c r="N554" s="444"/>
      <c r="O554" s="444"/>
      <c r="P554" s="444"/>
      <c r="Q554" s="444"/>
      <c r="R554" s="444"/>
      <c r="S554" s="444"/>
      <c r="T554" s="444"/>
      <c r="U554" s="444"/>
      <c r="V554" s="444"/>
      <c r="W554" s="444"/>
      <c r="X554" s="444"/>
      <c r="Y554" s="444"/>
      <c r="Z554" s="444"/>
      <c r="AA554" s="444"/>
      <c r="AB554" s="444"/>
      <c r="AC554" s="444"/>
      <c r="AD554" s="444"/>
      <c r="AE554" s="444"/>
      <c r="AF554" s="444"/>
      <c r="AG554" s="444"/>
      <c r="AH554" s="444"/>
      <c r="AI554" s="444"/>
      <c r="AJ554" s="444"/>
      <c r="AK554" s="444"/>
      <c r="AL554" s="444"/>
      <c r="AM554" s="444"/>
      <c r="AN554" s="444"/>
      <c r="AO554" s="444"/>
      <c r="AP554" s="444"/>
      <c r="AQ554" s="444"/>
    </row>
    <row r="555" spans="3:43" ht="12.75" hidden="1" customHeight="1">
      <c r="C555" s="234" t="s">
        <v>87</v>
      </c>
      <c r="D555" s="234"/>
      <c r="E555" s="234"/>
      <c r="F555" s="234"/>
      <c r="G555" s="234"/>
      <c r="H555" s="442">
        <f>H522-H534-H546</f>
        <v>0</v>
      </c>
      <c r="I555" s="442"/>
      <c r="J555" s="442"/>
      <c r="K555" s="442"/>
      <c r="L555" s="442">
        <f>L522-L534-L546</f>
        <v>0</v>
      </c>
      <c r="M555" s="442"/>
      <c r="N555" s="442"/>
      <c r="O555" s="442"/>
      <c r="P555" s="442">
        <f>P522-P534-P546</f>
        <v>0</v>
      </c>
      <c r="Q555" s="442"/>
      <c r="R555" s="442"/>
      <c r="S555" s="442"/>
      <c r="T555" s="442">
        <f>T522-T534-T546</f>
        <v>0</v>
      </c>
      <c r="U555" s="442"/>
      <c r="V555" s="442"/>
      <c r="W555" s="442"/>
      <c r="X555" s="442">
        <f>X522-X534-X546</f>
        <v>0</v>
      </c>
      <c r="Y555" s="442"/>
      <c r="Z555" s="442"/>
      <c r="AA555" s="442"/>
      <c r="AB555" s="442">
        <f>AB522-AB534-AB546</f>
        <v>0</v>
      </c>
      <c r="AC555" s="442"/>
      <c r="AD555" s="442"/>
      <c r="AE555" s="442"/>
      <c r="AF555" s="442">
        <f>AF522-AF534-AF546</f>
        <v>0</v>
      </c>
      <c r="AG555" s="442"/>
      <c r="AH555" s="442"/>
      <c r="AI555" s="442"/>
      <c r="AJ555" s="442">
        <f>AJ522-AJ534-AJ546</f>
        <v>0</v>
      </c>
      <c r="AK555" s="442"/>
      <c r="AL555" s="442"/>
      <c r="AM555" s="442"/>
      <c r="AN555" s="442">
        <f>SUM(H555:AM558)</f>
        <v>0</v>
      </c>
      <c r="AO555" s="442"/>
      <c r="AP555" s="442"/>
      <c r="AQ555" s="442"/>
    </row>
    <row r="556" spans="3:43" ht="12.75" hidden="1" customHeight="1">
      <c r="C556" s="445"/>
      <c r="D556" s="445"/>
      <c r="E556" s="445"/>
      <c r="F556" s="445"/>
      <c r="G556" s="445"/>
      <c r="H556" s="443"/>
      <c r="I556" s="443"/>
      <c r="J556" s="443"/>
      <c r="K556" s="443"/>
      <c r="L556" s="443"/>
      <c r="M556" s="443"/>
      <c r="N556" s="443"/>
      <c r="O556" s="443"/>
      <c r="P556" s="443"/>
      <c r="Q556" s="443"/>
      <c r="R556" s="443"/>
      <c r="S556" s="443"/>
      <c r="T556" s="443"/>
      <c r="U556" s="443"/>
      <c r="V556" s="443"/>
      <c r="W556" s="443"/>
      <c r="X556" s="443"/>
      <c r="Y556" s="443"/>
      <c r="Z556" s="443"/>
      <c r="AA556" s="443"/>
      <c r="AB556" s="443"/>
      <c r="AC556" s="443"/>
      <c r="AD556" s="443"/>
      <c r="AE556" s="443"/>
      <c r="AF556" s="443"/>
      <c r="AG556" s="443"/>
      <c r="AH556" s="443"/>
      <c r="AI556" s="443"/>
      <c r="AJ556" s="443"/>
      <c r="AK556" s="443"/>
      <c r="AL556" s="443"/>
      <c r="AM556" s="443"/>
      <c r="AN556" s="443"/>
      <c r="AO556" s="443"/>
      <c r="AP556" s="443"/>
      <c r="AQ556" s="443"/>
    </row>
    <row r="557" spans="3:43" ht="12.75" hidden="1" customHeight="1">
      <c r="C557" s="445"/>
      <c r="D557" s="445"/>
      <c r="E557" s="445"/>
      <c r="F557" s="445"/>
      <c r="G557" s="445"/>
      <c r="H557" s="443"/>
      <c r="I557" s="443"/>
      <c r="J557" s="443"/>
      <c r="K557" s="443"/>
      <c r="L557" s="443"/>
      <c r="M557" s="443"/>
      <c r="N557" s="443"/>
      <c r="O557" s="443"/>
      <c r="P557" s="443"/>
      <c r="Q557" s="443"/>
      <c r="R557" s="443"/>
      <c r="S557" s="443"/>
      <c r="T557" s="443"/>
      <c r="U557" s="443"/>
      <c r="V557" s="443"/>
      <c r="W557" s="443"/>
      <c r="X557" s="443"/>
      <c r="Y557" s="443"/>
      <c r="Z557" s="443"/>
      <c r="AA557" s="443"/>
      <c r="AB557" s="443"/>
      <c r="AC557" s="443"/>
      <c r="AD557" s="443"/>
      <c r="AE557" s="443"/>
      <c r="AF557" s="443"/>
      <c r="AG557" s="443"/>
      <c r="AH557" s="443"/>
      <c r="AI557" s="443"/>
      <c r="AJ557" s="443"/>
      <c r="AK557" s="443"/>
      <c r="AL557" s="443"/>
      <c r="AM557" s="443"/>
      <c r="AN557" s="443"/>
      <c r="AO557" s="443"/>
      <c r="AP557" s="443"/>
      <c r="AQ557" s="443"/>
    </row>
    <row r="558" spans="3:43" ht="12.75" hidden="1" customHeight="1">
      <c r="C558" s="381"/>
      <c r="D558" s="381"/>
      <c r="E558" s="381"/>
      <c r="F558" s="381"/>
      <c r="G558" s="381"/>
      <c r="H558" s="444"/>
      <c r="I558" s="444"/>
      <c r="J558" s="444"/>
      <c r="K558" s="444"/>
      <c r="L558" s="444"/>
      <c r="M558" s="444"/>
      <c r="N558" s="444"/>
      <c r="O558" s="444"/>
      <c r="P558" s="444"/>
      <c r="Q558" s="444"/>
      <c r="R558" s="444"/>
      <c r="S558" s="444"/>
      <c r="T558" s="444"/>
      <c r="U558" s="444"/>
      <c r="V558" s="444"/>
      <c r="W558" s="444"/>
      <c r="X558" s="444"/>
      <c r="Y558" s="444"/>
      <c r="Z558" s="444"/>
      <c r="AA558" s="444"/>
      <c r="AB558" s="444"/>
      <c r="AC558" s="444"/>
      <c r="AD558" s="444"/>
      <c r="AE558" s="444"/>
      <c r="AF558" s="444"/>
      <c r="AG558" s="444"/>
      <c r="AH558" s="444"/>
      <c r="AI558" s="444"/>
      <c r="AJ558" s="444"/>
      <c r="AK558" s="444"/>
      <c r="AL558" s="444"/>
      <c r="AM558" s="444"/>
      <c r="AN558" s="444"/>
      <c r="AO558" s="444"/>
      <c r="AP558" s="444"/>
      <c r="AQ558" s="444"/>
    </row>
    <row r="559" spans="3:43" ht="12.75" hidden="1" customHeight="1"/>
    <row r="561" spans="1:45" ht="12.75" customHeight="1">
      <c r="C561" s="76" t="s">
        <v>76</v>
      </c>
    </row>
    <row r="563" spans="1:45" ht="12.75" customHeight="1">
      <c r="C563" s="164" t="s">
        <v>482</v>
      </c>
      <c r="D563" s="164"/>
      <c r="E563" s="164"/>
      <c r="F563" s="164"/>
      <c r="G563" s="164"/>
      <c r="H563" s="164"/>
      <c r="I563" s="164"/>
      <c r="J563" s="164"/>
      <c r="K563" s="164"/>
      <c r="L563" s="164"/>
      <c r="M563" s="164"/>
      <c r="N563" s="164"/>
      <c r="O563" s="164"/>
      <c r="P563" s="164"/>
      <c r="Q563" s="164"/>
      <c r="R563" s="164"/>
      <c r="S563" s="164"/>
      <c r="T563" s="164"/>
      <c r="U563" s="164"/>
      <c r="V563" s="164"/>
      <c r="W563" s="164"/>
      <c r="X563" s="164"/>
      <c r="Y563" s="164"/>
      <c r="Z563" s="164"/>
      <c r="AA563" s="164"/>
      <c r="AB563" s="164"/>
      <c r="AC563" s="164"/>
      <c r="AD563" s="164"/>
      <c r="AE563" s="164"/>
      <c r="AF563" s="164"/>
      <c r="AG563" s="164"/>
      <c r="AH563" s="164"/>
      <c r="AI563" s="164"/>
      <c r="AJ563" s="164"/>
      <c r="AK563" s="164"/>
      <c r="AL563" s="164"/>
      <c r="AM563" s="164"/>
      <c r="AN563" s="164"/>
      <c r="AO563" s="164"/>
      <c r="AP563" s="164"/>
      <c r="AQ563" s="164"/>
      <c r="AR563" s="164"/>
      <c r="AS563" s="164"/>
    </row>
    <row r="564" spans="1:45" ht="12.75" customHeight="1">
      <c r="C564" s="88"/>
      <c r="D564" s="88"/>
      <c r="E564" s="88"/>
      <c r="F564" s="88"/>
      <c r="G564" s="88"/>
      <c r="H564" s="88"/>
      <c r="I564" s="88"/>
      <c r="J564" s="88"/>
      <c r="K564" s="88"/>
      <c r="L564" s="88"/>
      <c r="M564" s="88"/>
      <c r="N564" s="88"/>
      <c r="O564" s="88"/>
      <c r="P564" s="88"/>
      <c r="Q564" s="88"/>
      <c r="R564" s="88"/>
      <c r="S564" s="88"/>
      <c r="T564" s="88"/>
      <c r="U564" s="88"/>
      <c r="V564" s="88"/>
      <c r="W564" s="88"/>
      <c r="X564" s="88"/>
      <c r="Y564" s="88"/>
      <c r="Z564" s="88"/>
      <c r="AA564" s="88"/>
      <c r="AB564" s="88"/>
      <c r="AC564" s="88"/>
      <c r="AD564" s="88"/>
      <c r="AE564" s="88"/>
      <c r="AF564" s="88"/>
      <c r="AG564" s="88"/>
      <c r="AH564" s="88"/>
      <c r="AI564" s="88"/>
      <c r="AJ564" s="88"/>
      <c r="AK564" s="88"/>
      <c r="AL564" s="88"/>
      <c r="AM564" s="88"/>
      <c r="AN564" s="88"/>
      <c r="AO564" s="88"/>
      <c r="AP564" s="88"/>
      <c r="AQ564" s="88"/>
      <c r="AR564" s="88"/>
      <c r="AS564" s="88"/>
    </row>
    <row r="566" spans="1:45" ht="12.75" customHeight="1">
      <c r="A566" s="100" t="s">
        <v>41</v>
      </c>
      <c r="B566" s="101"/>
      <c r="C566" s="435" t="s">
        <v>99</v>
      </c>
      <c r="D566" s="435"/>
      <c r="E566" s="435"/>
      <c r="F566" s="435"/>
      <c r="G566" s="435"/>
      <c r="H566" s="435"/>
      <c r="I566" s="435"/>
      <c r="J566" s="435"/>
      <c r="K566" s="435"/>
      <c r="L566" s="435"/>
      <c r="M566" s="435"/>
      <c r="N566" s="435"/>
      <c r="O566" s="435"/>
      <c r="P566" s="435"/>
      <c r="Q566" s="435"/>
      <c r="R566" s="435"/>
      <c r="S566" s="435"/>
      <c r="T566" s="435"/>
      <c r="U566" s="435"/>
      <c r="V566" s="435"/>
      <c r="W566" s="435"/>
      <c r="X566" s="435"/>
      <c r="Y566" s="435"/>
      <c r="Z566" s="435"/>
      <c r="AA566" s="435"/>
      <c r="AB566" s="435"/>
      <c r="AC566" s="435"/>
      <c r="AD566" s="435"/>
      <c r="AE566" s="435"/>
      <c r="AF566" s="435"/>
      <c r="AG566" s="435"/>
      <c r="AH566" s="435"/>
      <c r="AI566" s="435"/>
      <c r="AJ566" s="435"/>
      <c r="AK566" s="435"/>
      <c r="AL566" s="435"/>
      <c r="AM566" s="435"/>
      <c r="AN566" s="435"/>
      <c r="AO566" s="435"/>
      <c r="AP566" s="435"/>
      <c r="AQ566" s="435"/>
      <c r="AR566" s="435"/>
      <c r="AS566" s="435"/>
    </row>
    <row r="567" spans="1:45" ht="12.75" customHeight="1">
      <c r="C567" s="261" t="s">
        <v>1342</v>
      </c>
      <c r="D567" s="261"/>
      <c r="E567" s="261"/>
      <c r="F567" s="261"/>
      <c r="G567" s="261"/>
      <c r="H567" s="261"/>
      <c r="I567" s="261"/>
      <c r="J567" s="261"/>
      <c r="K567" s="261"/>
      <c r="L567" s="261"/>
      <c r="M567" s="261"/>
      <c r="N567" s="261"/>
      <c r="O567" s="261"/>
      <c r="P567" s="261"/>
      <c r="Q567" s="261"/>
      <c r="R567" s="261"/>
      <c r="S567" s="261"/>
      <c r="T567" s="261"/>
      <c r="U567" s="261"/>
      <c r="V567" s="261"/>
      <c r="W567" s="261"/>
      <c r="X567" s="261"/>
      <c r="Y567" s="261"/>
      <c r="Z567" s="261"/>
      <c r="AA567" s="261"/>
      <c r="AB567" s="261"/>
      <c r="AC567" s="261"/>
      <c r="AD567" s="261"/>
      <c r="AE567" s="261"/>
      <c r="AF567" s="261"/>
      <c r="AG567" s="261"/>
      <c r="AH567" s="261"/>
      <c r="AI567" s="261"/>
      <c r="AJ567" s="261"/>
      <c r="AK567" s="261"/>
      <c r="AL567" s="261"/>
      <c r="AM567" s="261"/>
      <c r="AN567" s="261"/>
      <c r="AO567" s="261"/>
      <c r="AP567" s="261"/>
      <c r="AQ567" s="261"/>
      <c r="AR567" s="261"/>
      <c r="AS567" s="261"/>
    </row>
    <row r="568" spans="1:45" ht="12.75" customHeight="1">
      <c r="C568" s="261"/>
      <c r="D568" s="261"/>
      <c r="E568" s="261"/>
      <c r="F568" s="261"/>
      <c r="G568" s="261"/>
      <c r="H568" s="261"/>
      <c r="I568" s="261"/>
      <c r="J568" s="261"/>
      <c r="K568" s="261"/>
      <c r="L568" s="261"/>
      <c r="M568" s="261"/>
      <c r="N568" s="261"/>
      <c r="O568" s="261"/>
      <c r="P568" s="261"/>
      <c r="Q568" s="261"/>
      <c r="R568" s="261"/>
      <c r="S568" s="261"/>
      <c r="T568" s="261"/>
      <c r="U568" s="261"/>
      <c r="V568" s="261"/>
      <c r="W568" s="261"/>
      <c r="X568" s="261"/>
      <c r="Y568" s="261"/>
      <c r="Z568" s="261"/>
      <c r="AA568" s="261"/>
      <c r="AB568" s="261"/>
      <c r="AC568" s="261"/>
      <c r="AD568" s="261"/>
      <c r="AE568" s="261"/>
      <c r="AF568" s="261"/>
      <c r="AG568" s="261"/>
      <c r="AH568" s="261"/>
      <c r="AI568" s="261"/>
      <c r="AJ568" s="261"/>
      <c r="AK568" s="261"/>
      <c r="AL568" s="261"/>
      <c r="AM568" s="261"/>
      <c r="AN568" s="261"/>
      <c r="AO568" s="261"/>
      <c r="AP568" s="261"/>
      <c r="AQ568" s="261"/>
      <c r="AR568" s="261"/>
      <c r="AS568" s="261"/>
    </row>
    <row r="571" spans="1:45" ht="12.75" customHeight="1">
      <c r="A571" s="100" t="s">
        <v>42</v>
      </c>
      <c r="B571" s="101"/>
      <c r="C571" s="102" t="s">
        <v>101</v>
      </c>
    </row>
    <row r="572" spans="1:45" ht="12.75" customHeight="1">
      <c r="C572" s="164" t="s">
        <v>377</v>
      </c>
      <c r="D572" s="164"/>
      <c r="E572" s="164"/>
      <c r="F572" s="164"/>
      <c r="G572" s="164"/>
      <c r="H572" s="164"/>
      <c r="I572" s="164"/>
      <c r="J572" s="164"/>
      <c r="K572" s="164"/>
      <c r="L572" s="164"/>
      <c r="M572" s="164"/>
      <c r="N572" s="164"/>
      <c r="O572" s="164"/>
      <c r="P572" s="164"/>
      <c r="Q572" s="164"/>
      <c r="R572" s="164"/>
      <c r="S572" s="164"/>
      <c r="T572" s="164"/>
      <c r="U572" s="164"/>
      <c r="V572" s="164"/>
      <c r="W572" s="164"/>
      <c r="X572" s="164"/>
      <c r="Y572" s="164"/>
      <c r="Z572" s="164"/>
      <c r="AA572" s="164"/>
      <c r="AB572" s="164"/>
      <c r="AC572" s="164"/>
      <c r="AD572" s="164"/>
      <c r="AE572" s="164"/>
      <c r="AF572" s="164"/>
      <c r="AG572" s="164"/>
      <c r="AH572" s="164"/>
      <c r="AI572" s="164"/>
      <c r="AJ572" s="164"/>
      <c r="AK572" s="164"/>
      <c r="AL572" s="164"/>
      <c r="AM572" s="164"/>
      <c r="AN572" s="164"/>
      <c r="AO572" s="164"/>
      <c r="AP572" s="164"/>
      <c r="AQ572" s="164"/>
      <c r="AR572" s="164"/>
      <c r="AS572" s="164"/>
    </row>
    <row r="573" spans="1:45" ht="12.75" customHeight="1">
      <c r="C573" s="79"/>
      <c r="D573" s="103"/>
    </row>
    <row r="575" spans="1:45" ht="12.75" customHeight="1">
      <c r="A575" s="100" t="s">
        <v>379</v>
      </c>
      <c r="B575" s="101"/>
      <c r="C575" s="246" t="s">
        <v>380</v>
      </c>
      <c r="D575" s="246"/>
      <c r="E575" s="246"/>
      <c r="F575" s="246"/>
      <c r="G575" s="246"/>
      <c r="H575" s="246"/>
      <c r="I575" s="246"/>
      <c r="J575" s="246"/>
      <c r="K575" s="246"/>
      <c r="L575" s="246"/>
      <c r="M575" s="246"/>
      <c r="N575" s="246"/>
      <c r="O575" s="246"/>
      <c r="P575" s="246"/>
      <c r="Q575" s="246"/>
      <c r="R575" s="246"/>
      <c r="S575" s="246"/>
      <c r="T575" s="246"/>
      <c r="U575" s="246"/>
      <c r="V575" s="246"/>
      <c r="W575" s="246"/>
      <c r="X575" s="246"/>
      <c r="Y575" s="246"/>
      <c r="Z575" s="246"/>
      <c r="AA575" s="246"/>
      <c r="AB575" s="246"/>
      <c r="AC575" s="246"/>
      <c r="AD575" s="246"/>
      <c r="AE575" s="246"/>
      <c r="AF575" s="246"/>
      <c r="AG575" s="246"/>
      <c r="AH575" s="246"/>
      <c r="AI575" s="246"/>
      <c r="AJ575" s="246"/>
      <c r="AK575" s="246"/>
      <c r="AL575" s="246"/>
      <c r="AM575" s="246"/>
      <c r="AN575" s="246"/>
      <c r="AO575" s="246"/>
      <c r="AP575" s="246"/>
      <c r="AQ575" s="246"/>
      <c r="AR575" s="246"/>
      <c r="AS575" s="246"/>
    </row>
    <row r="576" spans="1:45" ht="12.75" customHeight="1">
      <c r="C576" s="232" t="s">
        <v>1343</v>
      </c>
      <c r="D576" s="232"/>
      <c r="E576" s="232"/>
      <c r="F576" s="232"/>
      <c r="G576" s="232"/>
      <c r="H576" s="232"/>
      <c r="I576" s="232"/>
      <c r="J576" s="232"/>
      <c r="K576" s="232"/>
      <c r="L576" s="232"/>
      <c r="M576" s="232"/>
      <c r="N576" s="232"/>
      <c r="O576" s="232"/>
      <c r="P576" s="232"/>
      <c r="Q576" s="232"/>
      <c r="R576" s="232"/>
      <c r="S576" s="232"/>
      <c r="T576" s="232"/>
      <c r="U576" s="232"/>
      <c r="V576" s="232"/>
      <c r="W576" s="232"/>
      <c r="X576" s="232"/>
      <c r="Y576" s="232"/>
      <c r="Z576" s="232"/>
      <c r="AA576" s="232"/>
      <c r="AB576" s="232"/>
      <c r="AC576" s="232"/>
      <c r="AD576" s="232"/>
      <c r="AE576" s="232"/>
      <c r="AF576" s="232"/>
      <c r="AG576" s="232"/>
      <c r="AH576" s="232"/>
      <c r="AI576" s="232"/>
      <c r="AJ576" s="232"/>
      <c r="AK576" s="232"/>
      <c r="AL576" s="232"/>
      <c r="AM576" s="232"/>
      <c r="AN576" s="232"/>
      <c r="AO576" s="232"/>
      <c r="AP576" s="232"/>
      <c r="AQ576" s="232"/>
      <c r="AR576" s="232"/>
      <c r="AS576" s="232"/>
    </row>
    <row r="577" spans="1:45" ht="12.75" customHeight="1">
      <c r="C577" s="232"/>
      <c r="D577" s="232"/>
      <c r="E577" s="232"/>
      <c r="F577" s="232"/>
      <c r="G577" s="232"/>
      <c r="H577" s="232"/>
      <c r="I577" s="232"/>
      <c r="J577" s="232"/>
      <c r="K577" s="232"/>
      <c r="L577" s="232"/>
      <c r="M577" s="232"/>
      <c r="N577" s="232"/>
      <c r="O577" s="232"/>
      <c r="P577" s="232"/>
      <c r="Q577" s="232"/>
      <c r="R577" s="232"/>
      <c r="S577" s="232"/>
      <c r="T577" s="232"/>
      <c r="U577" s="232"/>
      <c r="V577" s="232"/>
      <c r="W577" s="232"/>
      <c r="X577" s="232"/>
      <c r="Y577" s="232"/>
      <c r="Z577" s="232"/>
      <c r="AA577" s="232"/>
      <c r="AB577" s="232"/>
      <c r="AC577" s="232"/>
      <c r="AD577" s="232"/>
      <c r="AE577" s="232"/>
      <c r="AF577" s="232"/>
      <c r="AG577" s="232"/>
      <c r="AH577" s="232"/>
      <c r="AI577" s="232"/>
      <c r="AJ577" s="232"/>
      <c r="AK577" s="232"/>
      <c r="AL577" s="232"/>
      <c r="AM577" s="232"/>
      <c r="AN577" s="232"/>
      <c r="AO577" s="232"/>
      <c r="AP577" s="232"/>
      <c r="AQ577" s="232"/>
      <c r="AR577" s="232"/>
      <c r="AS577" s="232"/>
    </row>
    <row r="578" spans="1:45" ht="12.75" customHeight="1">
      <c r="C578" s="232"/>
      <c r="D578" s="232"/>
      <c r="E578" s="232"/>
      <c r="F578" s="232"/>
      <c r="G578" s="232"/>
      <c r="H578" s="232"/>
      <c r="I578" s="232"/>
      <c r="J578" s="232"/>
      <c r="K578" s="232"/>
      <c r="L578" s="232"/>
      <c r="M578" s="232"/>
      <c r="N578" s="232"/>
      <c r="O578" s="232"/>
      <c r="P578" s="232"/>
      <c r="Q578" s="232"/>
      <c r="R578" s="232"/>
      <c r="S578" s="232"/>
      <c r="T578" s="232"/>
      <c r="U578" s="232"/>
      <c r="V578" s="232"/>
      <c r="W578" s="232"/>
      <c r="X578" s="232"/>
      <c r="Y578" s="232"/>
      <c r="Z578" s="232"/>
      <c r="AA578" s="232"/>
      <c r="AB578" s="232"/>
      <c r="AC578" s="232"/>
      <c r="AD578" s="232"/>
      <c r="AE578" s="232"/>
      <c r="AF578" s="232"/>
      <c r="AG578" s="232"/>
      <c r="AH578" s="232"/>
      <c r="AI578" s="232"/>
      <c r="AJ578" s="232"/>
      <c r="AK578" s="232"/>
      <c r="AL578" s="232"/>
      <c r="AM578" s="232"/>
      <c r="AN578" s="232"/>
      <c r="AO578" s="232"/>
      <c r="AP578" s="232"/>
      <c r="AQ578" s="232"/>
      <c r="AR578" s="232"/>
      <c r="AS578" s="232"/>
    </row>
    <row r="580" spans="1:45" ht="12.75" customHeight="1">
      <c r="A580" s="100" t="s">
        <v>381</v>
      </c>
      <c r="B580" s="101"/>
      <c r="C580" s="435" t="s">
        <v>108</v>
      </c>
      <c r="D580" s="435"/>
      <c r="E580" s="435"/>
      <c r="F580" s="435"/>
      <c r="G580" s="435"/>
      <c r="H580" s="435"/>
      <c r="I580" s="435"/>
      <c r="J580" s="435"/>
      <c r="K580" s="435"/>
      <c r="L580" s="435"/>
      <c r="M580" s="435"/>
      <c r="N580" s="435"/>
      <c r="O580" s="435"/>
      <c r="P580" s="435"/>
      <c r="Q580" s="435"/>
      <c r="R580" s="435"/>
      <c r="S580" s="435"/>
      <c r="T580" s="435"/>
      <c r="U580" s="435"/>
      <c r="V580" s="435"/>
      <c r="W580" s="435"/>
      <c r="X580" s="435"/>
      <c r="Y580" s="435"/>
      <c r="Z580" s="435"/>
      <c r="AA580" s="435"/>
      <c r="AB580" s="435"/>
      <c r="AC580" s="435"/>
      <c r="AD580" s="435"/>
      <c r="AE580" s="435"/>
      <c r="AF580" s="435"/>
      <c r="AG580" s="435"/>
      <c r="AH580" s="435"/>
      <c r="AI580" s="435"/>
      <c r="AJ580" s="435"/>
      <c r="AK580" s="435"/>
      <c r="AL580" s="435"/>
      <c r="AM580" s="435"/>
      <c r="AN580" s="435"/>
      <c r="AO580" s="435"/>
      <c r="AP580" s="435"/>
      <c r="AQ580" s="435"/>
      <c r="AR580" s="435"/>
      <c r="AS580" s="435"/>
    </row>
    <row r="581" spans="1:45" ht="12.75" customHeight="1">
      <c r="C581" s="446" t="s">
        <v>1344</v>
      </c>
      <c r="D581" s="446"/>
      <c r="E581" s="446"/>
      <c r="F581" s="446"/>
      <c r="G581" s="446"/>
      <c r="H581" s="446"/>
      <c r="I581" s="446"/>
      <c r="J581" s="446"/>
      <c r="K581" s="446"/>
      <c r="L581" s="446"/>
      <c r="M581" s="446"/>
      <c r="N581" s="446"/>
      <c r="O581" s="446"/>
      <c r="P581" s="446"/>
      <c r="Q581" s="446"/>
      <c r="R581" s="446"/>
      <c r="S581" s="446"/>
      <c r="T581" s="446"/>
      <c r="U581" s="446"/>
      <c r="V581" s="446"/>
      <c r="W581" s="446"/>
      <c r="X581" s="446"/>
      <c r="Y581" s="446"/>
      <c r="Z581" s="446"/>
      <c r="AA581" s="446"/>
      <c r="AB581" s="446"/>
      <c r="AC581" s="446"/>
      <c r="AD581" s="446"/>
      <c r="AE581" s="446"/>
      <c r="AF581" s="446"/>
      <c r="AG581" s="446"/>
      <c r="AH581" s="446"/>
      <c r="AI581" s="446"/>
      <c r="AJ581" s="446"/>
      <c r="AK581" s="446"/>
      <c r="AL581" s="446"/>
      <c r="AM581" s="446"/>
      <c r="AN581" s="446"/>
      <c r="AO581" s="446"/>
      <c r="AP581" s="446"/>
      <c r="AQ581" s="446"/>
      <c r="AR581" s="446"/>
      <c r="AS581" s="446"/>
    </row>
    <row r="582" spans="1:45" ht="12.75" customHeight="1">
      <c r="C582" s="83"/>
    </row>
    <row r="583" spans="1:45" ht="12.75" customHeight="1">
      <c r="C583" s="462" t="s">
        <v>108</v>
      </c>
      <c r="D583" s="463"/>
      <c r="E583" s="463"/>
      <c r="F583" s="463"/>
      <c r="G583" s="463"/>
      <c r="H583" s="463"/>
      <c r="I583" s="463"/>
      <c r="J583" s="463"/>
      <c r="K583" s="463"/>
      <c r="L583" s="463"/>
      <c r="M583" s="463"/>
      <c r="N583" s="463"/>
      <c r="O583" s="464"/>
      <c r="P583" s="471" t="s">
        <v>49</v>
      </c>
      <c r="Q583" s="472"/>
      <c r="R583" s="472"/>
      <c r="S583" s="472"/>
      <c r="T583" s="472"/>
      <c r="U583" s="472"/>
      <c r="V583" s="472"/>
      <c r="W583" s="472"/>
      <c r="X583" s="472"/>
      <c r="Y583" s="472"/>
      <c r="Z583" s="472"/>
      <c r="AA583" s="472"/>
      <c r="AB583" s="472"/>
      <c r="AC583" s="472"/>
      <c r="AD583" s="472"/>
      <c r="AE583" s="472"/>
      <c r="AF583" s="472"/>
      <c r="AG583" s="472"/>
      <c r="AH583" s="472"/>
      <c r="AI583" s="472"/>
      <c r="AJ583" s="472"/>
      <c r="AK583" s="472"/>
      <c r="AL583" s="472"/>
      <c r="AM583" s="472"/>
      <c r="AN583" s="473"/>
    </row>
    <row r="584" spans="1:45" ht="12.75" customHeight="1">
      <c r="C584" s="465"/>
      <c r="D584" s="466"/>
      <c r="E584" s="466"/>
      <c r="F584" s="466"/>
      <c r="G584" s="466"/>
      <c r="H584" s="466"/>
      <c r="I584" s="466"/>
      <c r="J584" s="466"/>
      <c r="K584" s="466"/>
      <c r="L584" s="466"/>
      <c r="M584" s="466"/>
      <c r="N584" s="466"/>
      <c r="O584" s="467"/>
      <c r="P584" s="248" t="s">
        <v>493</v>
      </c>
      <c r="Q584" s="249"/>
      <c r="R584" s="249"/>
      <c r="S584" s="249"/>
      <c r="T584" s="250"/>
      <c r="U584" s="248" t="s">
        <v>103</v>
      </c>
      <c r="V584" s="249"/>
      <c r="W584" s="249"/>
      <c r="X584" s="249"/>
      <c r="Y584" s="250"/>
      <c r="Z584" s="248" t="s">
        <v>378</v>
      </c>
      <c r="AA584" s="249"/>
      <c r="AB584" s="249"/>
      <c r="AC584" s="249"/>
      <c r="AD584" s="250"/>
      <c r="AE584" s="248" t="s">
        <v>1311</v>
      </c>
      <c r="AF584" s="249"/>
      <c r="AG584" s="249"/>
      <c r="AH584" s="249"/>
      <c r="AI584" s="250"/>
      <c r="AJ584" s="248" t="s">
        <v>102</v>
      </c>
      <c r="AK584" s="249"/>
      <c r="AL584" s="249"/>
      <c r="AM584" s="249"/>
      <c r="AN584" s="250"/>
    </row>
    <row r="585" spans="1:45" ht="12.75" customHeight="1">
      <c r="C585" s="465"/>
      <c r="D585" s="466"/>
      <c r="E585" s="466"/>
      <c r="F585" s="466"/>
      <c r="G585" s="466"/>
      <c r="H585" s="466"/>
      <c r="I585" s="466"/>
      <c r="J585" s="466"/>
      <c r="K585" s="466"/>
      <c r="L585" s="466"/>
      <c r="M585" s="466"/>
      <c r="N585" s="466"/>
      <c r="O585" s="467"/>
      <c r="P585" s="257"/>
      <c r="Q585" s="258"/>
      <c r="R585" s="258"/>
      <c r="S585" s="258"/>
      <c r="T585" s="259"/>
      <c r="U585" s="257"/>
      <c r="V585" s="258"/>
      <c r="W585" s="258"/>
      <c r="X585" s="258"/>
      <c r="Y585" s="259"/>
      <c r="Z585" s="257"/>
      <c r="AA585" s="258"/>
      <c r="AB585" s="258"/>
      <c r="AC585" s="258"/>
      <c r="AD585" s="259"/>
      <c r="AE585" s="257"/>
      <c r="AF585" s="258"/>
      <c r="AG585" s="258"/>
      <c r="AH585" s="258"/>
      <c r="AI585" s="259"/>
      <c r="AJ585" s="257"/>
      <c r="AK585" s="258"/>
      <c r="AL585" s="258"/>
      <c r="AM585" s="258"/>
      <c r="AN585" s="259"/>
    </row>
    <row r="586" spans="1:45" ht="12.75" customHeight="1">
      <c r="C586" s="465"/>
      <c r="D586" s="466"/>
      <c r="E586" s="466"/>
      <c r="F586" s="466"/>
      <c r="G586" s="466"/>
      <c r="H586" s="466"/>
      <c r="I586" s="466"/>
      <c r="J586" s="466"/>
      <c r="K586" s="466"/>
      <c r="L586" s="466"/>
      <c r="M586" s="466"/>
      <c r="N586" s="466"/>
      <c r="O586" s="467"/>
      <c r="P586" s="257"/>
      <c r="Q586" s="258"/>
      <c r="R586" s="258"/>
      <c r="S586" s="258"/>
      <c r="T586" s="259"/>
      <c r="U586" s="257"/>
      <c r="V586" s="258"/>
      <c r="W586" s="258"/>
      <c r="X586" s="258"/>
      <c r="Y586" s="259"/>
      <c r="Z586" s="257"/>
      <c r="AA586" s="258"/>
      <c r="AB586" s="258"/>
      <c r="AC586" s="258"/>
      <c r="AD586" s="259"/>
      <c r="AE586" s="257"/>
      <c r="AF586" s="258"/>
      <c r="AG586" s="258"/>
      <c r="AH586" s="258"/>
      <c r="AI586" s="259"/>
      <c r="AJ586" s="257"/>
      <c r="AK586" s="258"/>
      <c r="AL586" s="258"/>
      <c r="AM586" s="258"/>
      <c r="AN586" s="259"/>
    </row>
    <row r="587" spans="1:45" ht="12.75" customHeight="1">
      <c r="C587" s="465"/>
      <c r="D587" s="466"/>
      <c r="E587" s="466"/>
      <c r="F587" s="466"/>
      <c r="G587" s="466"/>
      <c r="H587" s="466"/>
      <c r="I587" s="466"/>
      <c r="J587" s="466"/>
      <c r="K587" s="466"/>
      <c r="L587" s="466"/>
      <c r="M587" s="466"/>
      <c r="N587" s="466"/>
      <c r="O587" s="467"/>
      <c r="P587" s="257"/>
      <c r="Q587" s="258"/>
      <c r="R587" s="258"/>
      <c r="S587" s="258"/>
      <c r="T587" s="259"/>
      <c r="U587" s="257"/>
      <c r="V587" s="258"/>
      <c r="W587" s="258"/>
      <c r="X587" s="258"/>
      <c r="Y587" s="259"/>
      <c r="Z587" s="257"/>
      <c r="AA587" s="258"/>
      <c r="AB587" s="258"/>
      <c r="AC587" s="258"/>
      <c r="AD587" s="259"/>
      <c r="AE587" s="257"/>
      <c r="AF587" s="258"/>
      <c r="AG587" s="258"/>
      <c r="AH587" s="258"/>
      <c r="AI587" s="259"/>
      <c r="AJ587" s="257"/>
      <c r="AK587" s="258"/>
      <c r="AL587" s="258"/>
      <c r="AM587" s="258"/>
      <c r="AN587" s="259"/>
    </row>
    <row r="588" spans="1:45" ht="12.75" customHeight="1">
      <c r="C588" s="465"/>
      <c r="D588" s="466"/>
      <c r="E588" s="466"/>
      <c r="F588" s="466"/>
      <c r="G588" s="466"/>
      <c r="H588" s="466"/>
      <c r="I588" s="466"/>
      <c r="J588" s="466"/>
      <c r="K588" s="466"/>
      <c r="L588" s="466"/>
      <c r="M588" s="466"/>
      <c r="N588" s="466"/>
      <c r="O588" s="467"/>
      <c r="P588" s="257"/>
      <c r="Q588" s="258"/>
      <c r="R588" s="258"/>
      <c r="S588" s="258"/>
      <c r="T588" s="259"/>
      <c r="U588" s="257"/>
      <c r="V588" s="258"/>
      <c r="W588" s="258"/>
      <c r="X588" s="258"/>
      <c r="Y588" s="259"/>
      <c r="Z588" s="257"/>
      <c r="AA588" s="258"/>
      <c r="AB588" s="258"/>
      <c r="AC588" s="258"/>
      <c r="AD588" s="259"/>
      <c r="AE588" s="257"/>
      <c r="AF588" s="258"/>
      <c r="AG588" s="258"/>
      <c r="AH588" s="258"/>
      <c r="AI588" s="259"/>
      <c r="AJ588" s="257"/>
      <c r="AK588" s="258"/>
      <c r="AL588" s="258"/>
      <c r="AM588" s="258"/>
      <c r="AN588" s="259"/>
    </row>
    <row r="589" spans="1:45" ht="12.75" customHeight="1">
      <c r="C589" s="468" t="s">
        <v>61</v>
      </c>
      <c r="D589" s="469"/>
      <c r="E589" s="469"/>
      <c r="F589" s="469"/>
      <c r="G589" s="469"/>
      <c r="H589" s="469"/>
      <c r="I589" s="469"/>
      <c r="J589" s="469"/>
      <c r="K589" s="469"/>
      <c r="L589" s="469"/>
      <c r="M589" s="469"/>
      <c r="N589" s="469"/>
      <c r="O589" s="470"/>
      <c r="P589" s="468" t="s">
        <v>65</v>
      </c>
      <c r="Q589" s="469"/>
      <c r="R589" s="469"/>
      <c r="S589" s="469"/>
      <c r="T589" s="470"/>
      <c r="U589" s="468" t="s">
        <v>66</v>
      </c>
      <c r="V589" s="469"/>
      <c r="W589" s="469"/>
      <c r="X589" s="469"/>
      <c r="Y589" s="470"/>
      <c r="Z589" s="468" t="s">
        <v>68</v>
      </c>
      <c r="AA589" s="469"/>
      <c r="AB589" s="469"/>
      <c r="AC589" s="469"/>
      <c r="AD589" s="470"/>
      <c r="AE589" s="468" t="s">
        <v>70</v>
      </c>
      <c r="AF589" s="469"/>
      <c r="AG589" s="469"/>
      <c r="AH589" s="469"/>
      <c r="AI589" s="470"/>
      <c r="AJ589" s="468" t="s">
        <v>73</v>
      </c>
      <c r="AK589" s="469"/>
      <c r="AL589" s="469"/>
      <c r="AM589" s="469"/>
      <c r="AN589" s="470"/>
    </row>
    <row r="590" spans="1:45" ht="12.75" customHeight="1">
      <c r="C590" s="280" t="s">
        <v>109</v>
      </c>
      <c r="D590" s="447"/>
      <c r="E590" s="447"/>
      <c r="F590" s="447"/>
      <c r="G590" s="447"/>
      <c r="H590" s="447"/>
      <c r="I590" s="447"/>
      <c r="J590" s="447"/>
      <c r="K590" s="447"/>
      <c r="L590" s="447"/>
      <c r="M590" s="447"/>
      <c r="N590" s="447"/>
      <c r="O590" s="448"/>
      <c r="P590" s="207"/>
      <c r="Q590" s="208"/>
      <c r="R590" s="208"/>
      <c r="S590" s="208"/>
      <c r="T590" s="209"/>
      <c r="U590" s="207"/>
      <c r="V590" s="208"/>
      <c r="W590" s="208"/>
      <c r="X590" s="208"/>
      <c r="Y590" s="209"/>
      <c r="Z590" s="207"/>
      <c r="AA590" s="208"/>
      <c r="AB590" s="208"/>
      <c r="AC590" s="208"/>
      <c r="AD590" s="209"/>
      <c r="AE590" s="207"/>
      <c r="AF590" s="208"/>
      <c r="AG590" s="208"/>
      <c r="AH590" s="208"/>
      <c r="AI590" s="209"/>
      <c r="AJ590" s="207">
        <f>P590+U590-Z590-AE590</f>
        <v>0</v>
      </c>
      <c r="AK590" s="208"/>
      <c r="AL590" s="208"/>
      <c r="AM590" s="208"/>
      <c r="AN590" s="209"/>
    </row>
    <row r="591" spans="1:45" ht="12.75" customHeight="1">
      <c r="C591" s="517" t="s">
        <v>1153</v>
      </c>
      <c r="D591" s="518"/>
      <c r="E591" s="518"/>
      <c r="F591" s="518"/>
      <c r="G591" s="518"/>
      <c r="H591" s="518"/>
      <c r="I591" s="518"/>
      <c r="J591" s="518"/>
      <c r="K591" s="518"/>
      <c r="L591" s="518"/>
      <c r="M591" s="518"/>
      <c r="N591" s="518"/>
      <c r="O591" s="519"/>
      <c r="P591" s="204"/>
      <c r="Q591" s="205"/>
      <c r="R591" s="205"/>
      <c r="S591" s="205"/>
      <c r="T591" s="206"/>
      <c r="U591" s="204"/>
      <c r="V591" s="205"/>
      <c r="W591" s="205"/>
      <c r="X591" s="205"/>
      <c r="Y591" s="206"/>
      <c r="Z591" s="204"/>
      <c r="AA591" s="205"/>
      <c r="AB591" s="205"/>
      <c r="AC591" s="205"/>
      <c r="AD591" s="206"/>
      <c r="AE591" s="204"/>
      <c r="AF591" s="205"/>
      <c r="AG591" s="205"/>
      <c r="AH591" s="205"/>
      <c r="AI591" s="206"/>
      <c r="AJ591" s="204">
        <f>P591+U591-Z591-AE591</f>
        <v>0</v>
      </c>
      <c r="AK591" s="205"/>
      <c r="AL591" s="205"/>
      <c r="AM591" s="205"/>
      <c r="AN591" s="206"/>
    </row>
    <row r="592" spans="1:45" ht="12.75" customHeight="1">
      <c r="C592" s="282" t="s">
        <v>110</v>
      </c>
      <c r="D592" s="449"/>
      <c r="E592" s="449"/>
      <c r="F592" s="449"/>
      <c r="G592" s="449"/>
      <c r="H592" s="449"/>
      <c r="I592" s="449"/>
      <c r="J592" s="449"/>
      <c r="K592" s="449"/>
      <c r="L592" s="449"/>
      <c r="M592" s="449"/>
      <c r="N592" s="449"/>
      <c r="O592" s="450"/>
      <c r="P592" s="204"/>
      <c r="Q592" s="205"/>
      <c r="R592" s="205"/>
      <c r="S592" s="205"/>
      <c r="T592" s="206"/>
      <c r="U592" s="204"/>
      <c r="V592" s="205"/>
      <c r="W592" s="205"/>
      <c r="X592" s="205"/>
      <c r="Y592" s="206"/>
      <c r="Z592" s="204"/>
      <c r="AA592" s="205"/>
      <c r="AB592" s="205"/>
      <c r="AC592" s="205"/>
      <c r="AD592" s="206"/>
      <c r="AE592" s="204"/>
      <c r="AF592" s="205"/>
      <c r="AG592" s="205"/>
      <c r="AH592" s="205"/>
      <c r="AI592" s="206"/>
      <c r="AJ592" s="204">
        <f>P592+U592-Z592-AE592</f>
        <v>0</v>
      </c>
      <c r="AK592" s="205"/>
      <c r="AL592" s="205"/>
      <c r="AM592" s="205"/>
      <c r="AN592" s="206"/>
    </row>
    <row r="593" spans="3:45" ht="12.75" customHeight="1">
      <c r="C593" s="451" t="s">
        <v>1118</v>
      </c>
      <c r="D593" s="452"/>
      <c r="E593" s="452"/>
      <c r="F593" s="452"/>
      <c r="G593" s="452"/>
      <c r="H593" s="452"/>
      <c r="I593" s="452"/>
      <c r="J593" s="452"/>
      <c r="K593" s="452"/>
      <c r="L593" s="452"/>
      <c r="M593" s="452"/>
      <c r="N593" s="452"/>
      <c r="O593" s="453"/>
      <c r="P593" s="195"/>
      <c r="Q593" s="196"/>
      <c r="R593" s="196"/>
      <c r="S593" s="196"/>
      <c r="T593" s="197"/>
      <c r="U593" s="195"/>
      <c r="V593" s="196"/>
      <c r="W593" s="196"/>
      <c r="X593" s="196"/>
      <c r="Y593" s="197"/>
      <c r="Z593" s="195"/>
      <c r="AA593" s="196"/>
      <c r="AB593" s="196"/>
      <c r="AC593" s="196"/>
      <c r="AD593" s="197"/>
      <c r="AE593" s="195"/>
      <c r="AF593" s="196"/>
      <c r="AG593" s="196"/>
      <c r="AH593" s="196"/>
      <c r="AI593" s="197"/>
      <c r="AJ593" s="195">
        <f>P593+U593-Z593-AE593</f>
        <v>0</v>
      </c>
      <c r="AK593" s="196"/>
      <c r="AL593" s="196"/>
      <c r="AM593" s="196"/>
      <c r="AN593" s="197"/>
    </row>
    <row r="594" spans="3:45" ht="12.75" customHeight="1">
      <c r="C594" s="454"/>
      <c r="D594" s="455"/>
      <c r="E594" s="455"/>
      <c r="F594" s="455"/>
      <c r="G594" s="455"/>
      <c r="H594" s="455"/>
      <c r="I594" s="455"/>
      <c r="J594" s="455"/>
      <c r="K594" s="455"/>
      <c r="L594" s="455"/>
      <c r="M594" s="455"/>
      <c r="N594" s="455"/>
      <c r="O594" s="456"/>
      <c r="P594" s="201"/>
      <c r="Q594" s="202"/>
      <c r="R594" s="202"/>
      <c r="S594" s="202"/>
      <c r="T594" s="203"/>
      <c r="U594" s="201"/>
      <c r="V594" s="202"/>
      <c r="W594" s="202"/>
      <c r="X594" s="202"/>
      <c r="Y594" s="203"/>
      <c r="Z594" s="201"/>
      <c r="AA594" s="202"/>
      <c r="AB594" s="202"/>
      <c r="AC594" s="202"/>
      <c r="AD594" s="203"/>
      <c r="AE594" s="201"/>
      <c r="AF594" s="202"/>
      <c r="AG594" s="202"/>
      <c r="AH594" s="202"/>
      <c r="AI594" s="203"/>
      <c r="AJ594" s="201"/>
      <c r="AK594" s="202"/>
      <c r="AL594" s="202"/>
      <c r="AM594" s="202"/>
      <c r="AN594" s="203"/>
    </row>
    <row r="595" spans="3:45" ht="12.75" customHeight="1">
      <c r="C595" s="306" t="s">
        <v>111</v>
      </c>
      <c r="D595" s="457"/>
      <c r="E595" s="457"/>
      <c r="F595" s="457"/>
      <c r="G595" s="457"/>
      <c r="H595" s="457"/>
      <c r="I595" s="457"/>
      <c r="J595" s="457"/>
      <c r="K595" s="457"/>
      <c r="L595" s="457"/>
      <c r="M595" s="457"/>
      <c r="N595" s="457"/>
      <c r="O595" s="458"/>
      <c r="P595" s="315"/>
      <c r="Q595" s="316"/>
      <c r="R595" s="316"/>
      <c r="S595" s="316"/>
      <c r="T595" s="314"/>
      <c r="U595" s="315"/>
      <c r="V595" s="316"/>
      <c r="W595" s="316"/>
      <c r="X595" s="316"/>
      <c r="Y595" s="314"/>
      <c r="Z595" s="315"/>
      <c r="AA595" s="316"/>
      <c r="AB595" s="316"/>
      <c r="AC595" s="316"/>
      <c r="AD595" s="314"/>
      <c r="AE595" s="315"/>
      <c r="AF595" s="316"/>
      <c r="AG595" s="316"/>
      <c r="AH595" s="316"/>
      <c r="AI595" s="314"/>
      <c r="AJ595" s="315">
        <f>P595+U595-Z595-AE595</f>
        <v>0</v>
      </c>
      <c r="AK595" s="316"/>
      <c r="AL595" s="316"/>
      <c r="AM595" s="316"/>
      <c r="AN595" s="314"/>
    </row>
    <row r="596" spans="3:45" ht="11.25">
      <c r="C596" s="459" t="s">
        <v>112</v>
      </c>
      <c r="D596" s="460"/>
      <c r="E596" s="460"/>
      <c r="F596" s="460"/>
      <c r="G596" s="460"/>
      <c r="H596" s="460"/>
      <c r="I596" s="460"/>
      <c r="J596" s="460"/>
      <c r="K596" s="460"/>
      <c r="L596" s="460"/>
      <c r="M596" s="460"/>
      <c r="N596" s="460"/>
      <c r="O596" s="461"/>
      <c r="P596" s="520">
        <f>SUM(P590:T595)</f>
        <v>0</v>
      </c>
      <c r="Q596" s="521"/>
      <c r="R596" s="521"/>
      <c r="S596" s="521"/>
      <c r="T596" s="522"/>
      <c r="U596" s="520">
        <f>SUM(U590:Y595)</f>
        <v>0</v>
      </c>
      <c r="V596" s="521"/>
      <c r="W596" s="521"/>
      <c r="X596" s="521"/>
      <c r="Y596" s="522"/>
      <c r="Z596" s="520">
        <f>SUM(Z590:AD595)</f>
        <v>0</v>
      </c>
      <c r="AA596" s="521"/>
      <c r="AB596" s="521"/>
      <c r="AC596" s="521"/>
      <c r="AD596" s="522"/>
      <c r="AE596" s="520">
        <f>SUM(AE590:AI595)</f>
        <v>0</v>
      </c>
      <c r="AF596" s="521"/>
      <c r="AG596" s="521"/>
      <c r="AH596" s="521"/>
      <c r="AI596" s="522"/>
      <c r="AJ596" s="520">
        <f>SUM(AJ590:AN595)</f>
        <v>0</v>
      </c>
      <c r="AK596" s="521"/>
      <c r="AL596" s="521"/>
      <c r="AM596" s="521"/>
      <c r="AN596" s="522"/>
    </row>
    <row r="598" spans="3:45" ht="13.5" customHeight="1">
      <c r="C598" s="523"/>
      <c r="D598" s="523"/>
      <c r="E598" s="523"/>
      <c r="F598" s="523"/>
      <c r="G598" s="523"/>
      <c r="H598" s="523"/>
      <c r="I598" s="523"/>
      <c r="J598" s="523"/>
      <c r="K598" s="523"/>
      <c r="L598" s="523"/>
      <c r="M598" s="523"/>
      <c r="N598" s="523"/>
      <c r="O598" s="523"/>
      <c r="P598" s="523"/>
      <c r="Q598" s="523"/>
      <c r="R598" s="523"/>
      <c r="S598" s="523"/>
      <c r="T598" s="523"/>
      <c r="U598" s="523"/>
      <c r="V598" s="523"/>
      <c r="W598" s="523"/>
      <c r="X598" s="523"/>
      <c r="Y598" s="523"/>
      <c r="Z598" s="523"/>
      <c r="AA598" s="523"/>
      <c r="AB598" s="523"/>
      <c r="AC598" s="523"/>
      <c r="AD598" s="523"/>
      <c r="AE598" s="523"/>
      <c r="AF598" s="523"/>
      <c r="AG598" s="523"/>
      <c r="AH598" s="523"/>
      <c r="AI598" s="523"/>
      <c r="AJ598" s="523"/>
      <c r="AK598" s="523"/>
      <c r="AL598" s="523"/>
      <c r="AM598" s="523"/>
      <c r="AN598" s="523"/>
      <c r="AO598" s="523"/>
      <c r="AP598" s="523"/>
      <c r="AQ598" s="523"/>
      <c r="AR598" s="523"/>
      <c r="AS598" s="523"/>
    </row>
    <row r="599" spans="3:45" ht="11.25" hidden="1">
      <c r="C599" s="130"/>
      <c r="D599" s="130"/>
      <c r="E599" s="130"/>
      <c r="F599" s="130"/>
      <c r="G599" s="130"/>
      <c r="H599" s="130"/>
      <c r="I599" s="130"/>
      <c r="J599" s="130"/>
      <c r="K599" s="130"/>
      <c r="L599" s="130"/>
      <c r="M599" s="130"/>
      <c r="N599" s="130"/>
      <c r="O599" s="130"/>
      <c r="P599" s="130"/>
      <c r="Q599" s="130"/>
      <c r="R599" s="130"/>
      <c r="S599" s="130"/>
      <c r="T599" s="130"/>
      <c r="U599" s="130"/>
      <c r="V599" s="130"/>
      <c r="W599" s="130"/>
      <c r="X599" s="130"/>
      <c r="Y599" s="130"/>
      <c r="Z599" s="130"/>
      <c r="AA599" s="130"/>
      <c r="AB599" s="130"/>
      <c r="AC599" s="130"/>
      <c r="AD599" s="130"/>
      <c r="AE599" s="130"/>
      <c r="AF599" s="130"/>
      <c r="AG599" s="130"/>
      <c r="AH599" s="130"/>
      <c r="AI599" s="130"/>
      <c r="AJ599" s="130"/>
      <c r="AK599" s="130"/>
      <c r="AL599" s="130"/>
      <c r="AM599" s="130"/>
      <c r="AN599" s="130"/>
      <c r="AO599" s="130"/>
      <c r="AP599" s="130"/>
      <c r="AQ599" s="130"/>
      <c r="AR599" s="130"/>
      <c r="AS599" s="130"/>
    </row>
    <row r="600" spans="3:45" ht="11.25" hidden="1">
      <c r="C600" s="130"/>
      <c r="D600" s="130"/>
      <c r="E600" s="130"/>
      <c r="F600" s="130"/>
      <c r="G600" s="130"/>
      <c r="H600" s="130"/>
      <c r="I600" s="130"/>
      <c r="J600" s="130"/>
      <c r="K600" s="130"/>
      <c r="L600" s="130"/>
      <c r="M600" s="130"/>
      <c r="N600" s="130"/>
      <c r="O600" s="130"/>
      <c r="P600" s="130"/>
      <c r="Q600" s="130"/>
      <c r="R600" s="130"/>
      <c r="S600" s="130"/>
      <c r="T600" s="130"/>
      <c r="U600" s="130"/>
      <c r="V600" s="130"/>
      <c r="W600" s="130"/>
      <c r="X600" s="130"/>
      <c r="Y600" s="130"/>
      <c r="Z600" s="130"/>
      <c r="AA600" s="130"/>
      <c r="AB600" s="130"/>
      <c r="AC600" s="130"/>
      <c r="AD600" s="130"/>
      <c r="AE600" s="130"/>
      <c r="AF600" s="130"/>
      <c r="AG600" s="130"/>
      <c r="AH600" s="130"/>
      <c r="AI600" s="130"/>
      <c r="AJ600" s="130"/>
      <c r="AK600" s="130"/>
      <c r="AL600" s="130"/>
      <c r="AM600" s="130"/>
      <c r="AN600" s="130"/>
      <c r="AO600" s="130"/>
      <c r="AP600" s="130"/>
      <c r="AQ600" s="130"/>
      <c r="AR600" s="130"/>
      <c r="AS600" s="130"/>
    </row>
    <row r="601" spans="3:45" ht="15" customHeight="1">
      <c r="C601" s="130"/>
      <c r="D601" s="130"/>
      <c r="E601" s="130"/>
      <c r="F601" s="130"/>
      <c r="G601" s="130"/>
      <c r="H601" s="130"/>
      <c r="I601" s="130"/>
      <c r="J601" s="130"/>
      <c r="K601" s="130"/>
      <c r="L601" s="130"/>
      <c r="M601" s="130"/>
      <c r="N601" s="130"/>
      <c r="O601" s="130"/>
      <c r="P601" s="130"/>
      <c r="Q601" s="130"/>
      <c r="R601" s="130"/>
      <c r="S601" s="130"/>
      <c r="T601" s="130"/>
      <c r="U601" s="130"/>
      <c r="V601" s="130"/>
      <c r="W601" s="130"/>
      <c r="X601" s="130"/>
      <c r="Y601" s="130"/>
      <c r="Z601" s="130"/>
      <c r="AA601" s="130"/>
      <c r="AB601" s="130"/>
      <c r="AC601" s="130"/>
      <c r="AD601" s="130"/>
      <c r="AE601" s="130"/>
      <c r="AF601" s="130"/>
      <c r="AG601" s="130"/>
      <c r="AH601" s="130"/>
      <c r="AI601" s="130"/>
      <c r="AJ601" s="130"/>
      <c r="AK601" s="130"/>
      <c r="AL601" s="130"/>
      <c r="AM601" s="130"/>
      <c r="AN601" s="130"/>
      <c r="AO601" s="130"/>
      <c r="AP601" s="130"/>
      <c r="AQ601" s="130"/>
      <c r="AR601" s="130"/>
      <c r="AS601" s="130"/>
    </row>
    <row r="602" spans="3:45" ht="15" customHeight="1">
      <c r="C602" s="130"/>
      <c r="D602" s="130"/>
      <c r="E602" s="130"/>
      <c r="F602" s="130"/>
      <c r="G602" s="130"/>
      <c r="H602" s="130"/>
      <c r="I602" s="130"/>
      <c r="J602" s="130"/>
      <c r="K602" s="130"/>
      <c r="L602" s="130"/>
      <c r="M602" s="130"/>
      <c r="N602" s="130"/>
      <c r="O602" s="130"/>
      <c r="P602" s="130"/>
      <c r="Q602" s="130"/>
      <c r="R602" s="130"/>
      <c r="S602" s="130"/>
      <c r="T602" s="130"/>
      <c r="U602" s="130"/>
      <c r="V602" s="130"/>
      <c r="W602" s="130"/>
      <c r="X602" s="130"/>
      <c r="Y602" s="130"/>
      <c r="Z602" s="130"/>
      <c r="AA602" s="130"/>
      <c r="AB602" s="130"/>
      <c r="AC602" s="130"/>
      <c r="AD602" s="130"/>
      <c r="AE602" s="130"/>
      <c r="AF602" s="130"/>
      <c r="AG602" s="130"/>
      <c r="AH602" s="130"/>
      <c r="AI602" s="130"/>
      <c r="AJ602" s="130"/>
      <c r="AK602" s="130"/>
      <c r="AL602" s="130"/>
      <c r="AM602" s="130"/>
      <c r="AN602" s="130"/>
      <c r="AO602" s="130"/>
      <c r="AP602" s="130"/>
      <c r="AQ602" s="130"/>
      <c r="AR602" s="130"/>
      <c r="AS602" s="130"/>
    </row>
    <row r="603" spans="3:45" ht="15" customHeight="1">
      <c r="C603" s="130"/>
      <c r="D603" s="130"/>
      <c r="E603" s="130"/>
      <c r="F603" s="130"/>
      <c r="G603" s="130"/>
      <c r="H603" s="130"/>
      <c r="I603" s="130"/>
      <c r="J603" s="130"/>
      <c r="K603" s="130"/>
      <c r="L603" s="130"/>
      <c r="M603" s="130"/>
      <c r="N603" s="130"/>
      <c r="O603" s="130"/>
      <c r="P603" s="130"/>
      <c r="Q603" s="130"/>
      <c r="R603" s="130"/>
      <c r="S603" s="130"/>
      <c r="T603" s="130"/>
      <c r="U603" s="130"/>
      <c r="V603" s="130"/>
      <c r="W603" s="130"/>
      <c r="X603" s="130"/>
      <c r="Y603" s="130"/>
      <c r="Z603" s="130"/>
      <c r="AA603" s="130"/>
      <c r="AB603" s="130"/>
      <c r="AC603" s="130"/>
      <c r="AD603" s="130"/>
      <c r="AE603" s="130"/>
      <c r="AF603" s="130"/>
      <c r="AG603" s="130"/>
      <c r="AH603" s="130"/>
      <c r="AI603" s="130"/>
      <c r="AJ603" s="130"/>
      <c r="AK603" s="130"/>
      <c r="AL603" s="130"/>
      <c r="AM603" s="130"/>
      <c r="AN603" s="130"/>
      <c r="AO603" s="130"/>
      <c r="AP603" s="130"/>
      <c r="AQ603" s="130"/>
      <c r="AR603" s="130"/>
      <c r="AS603" s="130"/>
    </row>
    <row r="604" spans="3:45" ht="11.25">
      <c r="C604" s="130"/>
      <c r="D604" s="130"/>
      <c r="E604" s="130"/>
      <c r="F604" s="130"/>
      <c r="G604" s="130"/>
      <c r="H604" s="130"/>
      <c r="I604" s="130"/>
      <c r="J604" s="130"/>
      <c r="K604" s="130"/>
      <c r="L604" s="130"/>
      <c r="M604" s="130"/>
      <c r="N604" s="130"/>
      <c r="O604" s="130"/>
      <c r="P604" s="130"/>
      <c r="Q604" s="130"/>
      <c r="R604" s="130"/>
      <c r="S604" s="130"/>
      <c r="T604" s="130"/>
      <c r="U604" s="130"/>
      <c r="V604" s="130"/>
      <c r="W604" s="130"/>
      <c r="X604" s="130"/>
      <c r="Y604" s="130"/>
      <c r="Z604" s="130"/>
      <c r="AA604" s="130"/>
      <c r="AB604" s="130"/>
      <c r="AC604" s="130"/>
      <c r="AD604" s="130"/>
      <c r="AE604" s="130"/>
      <c r="AF604" s="130"/>
      <c r="AG604" s="130"/>
      <c r="AH604" s="130"/>
      <c r="AI604" s="130"/>
      <c r="AJ604" s="130"/>
      <c r="AK604" s="130"/>
      <c r="AL604" s="130"/>
      <c r="AM604" s="130"/>
      <c r="AN604" s="130"/>
      <c r="AO604" s="130"/>
      <c r="AP604" s="130"/>
      <c r="AQ604" s="130"/>
      <c r="AR604" s="130"/>
      <c r="AS604" s="130"/>
    </row>
    <row r="605" spans="3:45" ht="11.25">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c r="AC605" s="131"/>
      <c r="AD605" s="131"/>
      <c r="AE605" s="131"/>
      <c r="AF605" s="131"/>
      <c r="AG605" s="131"/>
      <c r="AH605" s="131"/>
      <c r="AI605" s="131"/>
      <c r="AJ605" s="131"/>
      <c r="AK605" s="131"/>
      <c r="AL605" s="131"/>
      <c r="AM605" s="131"/>
      <c r="AN605" s="131"/>
      <c r="AO605" s="131"/>
      <c r="AP605" s="131"/>
      <c r="AQ605" s="131"/>
      <c r="AR605" s="131"/>
      <c r="AS605" s="131"/>
    </row>
    <row r="606" spans="3:45" ht="11.25">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c r="AC606" s="131"/>
      <c r="AD606" s="131"/>
      <c r="AE606" s="131"/>
      <c r="AF606" s="131"/>
      <c r="AG606" s="131"/>
      <c r="AH606" s="131"/>
      <c r="AI606" s="131"/>
      <c r="AJ606" s="131"/>
      <c r="AK606" s="131"/>
      <c r="AL606" s="131"/>
      <c r="AM606" s="131"/>
      <c r="AN606" s="131"/>
      <c r="AO606" s="131"/>
      <c r="AP606" s="131"/>
      <c r="AQ606" s="131"/>
      <c r="AR606" s="131"/>
      <c r="AS606" s="131"/>
    </row>
    <row r="607" spans="3:45" ht="11.25">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c r="AC607" s="131"/>
      <c r="AD607" s="131"/>
      <c r="AE607" s="131"/>
      <c r="AF607" s="131"/>
      <c r="AG607" s="131"/>
      <c r="AH607" s="131"/>
      <c r="AI607" s="131"/>
      <c r="AJ607" s="131"/>
      <c r="AK607" s="131"/>
      <c r="AL607" s="131"/>
      <c r="AM607" s="131"/>
      <c r="AN607" s="131"/>
      <c r="AO607" s="131"/>
      <c r="AP607" s="131"/>
      <c r="AQ607" s="131"/>
      <c r="AR607" s="131"/>
      <c r="AS607" s="131"/>
    </row>
    <row r="608" spans="3:45" ht="11.25">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c r="AC608" s="131"/>
      <c r="AD608" s="131"/>
      <c r="AE608" s="131"/>
      <c r="AF608" s="131"/>
      <c r="AG608" s="131"/>
      <c r="AH608" s="131"/>
      <c r="AI608" s="131"/>
      <c r="AJ608" s="131"/>
      <c r="AK608" s="131"/>
      <c r="AL608" s="131"/>
      <c r="AM608" s="131"/>
      <c r="AN608" s="131"/>
      <c r="AO608" s="131"/>
      <c r="AP608" s="131"/>
      <c r="AQ608" s="131"/>
      <c r="AR608" s="131"/>
      <c r="AS608" s="131"/>
    </row>
    <row r="609" spans="3:45" ht="11.25">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c r="AC609" s="131"/>
      <c r="AD609" s="131"/>
      <c r="AE609" s="131"/>
      <c r="AF609" s="131"/>
      <c r="AG609" s="131"/>
      <c r="AH609" s="131"/>
      <c r="AI609" s="131"/>
      <c r="AJ609" s="131"/>
      <c r="AK609" s="131"/>
      <c r="AL609" s="131"/>
      <c r="AM609" s="131"/>
      <c r="AN609" s="131"/>
      <c r="AO609" s="131"/>
      <c r="AP609" s="131"/>
      <c r="AQ609" s="131"/>
      <c r="AR609" s="131"/>
      <c r="AS609" s="131"/>
    </row>
    <row r="610" spans="3:45" ht="11.25">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c r="AC610" s="131"/>
      <c r="AD610" s="131"/>
      <c r="AE610" s="131"/>
      <c r="AF610" s="131"/>
      <c r="AG610" s="131"/>
      <c r="AH610" s="131"/>
      <c r="AI610" s="131"/>
      <c r="AJ610" s="131"/>
      <c r="AK610" s="131"/>
      <c r="AL610" s="131"/>
      <c r="AM610" s="131"/>
      <c r="AN610" s="131"/>
      <c r="AO610" s="131"/>
      <c r="AP610" s="131"/>
      <c r="AQ610" s="131"/>
      <c r="AR610" s="131"/>
      <c r="AS610" s="131"/>
    </row>
    <row r="611" spans="3:45" ht="11.25">
      <c r="C611" s="130"/>
      <c r="D611" s="130"/>
      <c r="E611" s="130"/>
      <c r="F611" s="130"/>
      <c r="G611" s="130"/>
      <c r="H611" s="130"/>
      <c r="I611" s="130"/>
      <c r="J611" s="130"/>
      <c r="K611" s="130"/>
      <c r="L611" s="130"/>
      <c r="M611" s="130"/>
      <c r="N611" s="130"/>
      <c r="O611" s="130"/>
      <c r="P611" s="130"/>
      <c r="Q611" s="130"/>
      <c r="R611" s="130"/>
      <c r="S611" s="130"/>
      <c r="T611" s="130"/>
      <c r="U611" s="130"/>
      <c r="V611" s="130"/>
      <c r="W611" s="130"/>
      <c r="X611" s="130"/>
      <c r="Y611" s="130"/>
      <c r="Z611" s="130"/>
      <c r="AA611" s="130"/>
      <c r="AB611" s="130"/>
      <c r="AC611" s="130"/>
      <c r="AD611" s="130"/>
      <c r="AE611" s="130"/>
      <c r="AF611" s="130"/>
      <c r="AG611" s="130"/>
      <c r="AH611" s="130"/>
      <c r="AI611" s="130"/>
      <c r="AJ611" s="130"/>
      <c r="AK611" s="130"/>
      <c r="AL611" s="130"/>
      <c r="AM611" s="130"/>
      <c r="AN611" s="130"/>
      <c r="AO611" s="130"/>
      <c r="AP611" s="130"/>
      <c r="AQ611" s="130"/>
      <c r="AR611" s="130"/>
      <c r="AS611" s="130"/>
    </row>
    <row r="612" spans="3:45" ht="11.25">
      <c r="C612" s="130"/>
      <c r="D612" s="130"/>
      <c r="E612" s="130"/>
      <c r="F612" s="130"/>
      <c r="G612" s="130"/>
      <c r="H612" s="130"/>
      <c r="I612" s="130"/>
      <c r="J612" s="130"/>
      <c r="K612" s="130"/>
      <c r="L612" s="130"/>
      <c r="M612" s="130"/>
      <c r="N612" s="130"/>
      <c r="O612" s="130"/>
      <c r="P612" s="130"/>
      <c r="Q612" s="130"/>
      <c r="R612" s="130"/>
      <c r="S612" s="130"/>
      <c r="T612" s="130"/>
      <c r="U612" s="130"/>
      <c r="V612" s="130"/>
      <c r="W612" s="130"/>
      <c r="X612" s="130"/>
      <c r="Y612" s="130"/>
      <c r="Z612" s="130"/>
      <c r="AA612" s="130"/>
      <c r="AB612" s="130"/>
      <c r="AC612" s="130"/>
      <c r="AD612" s="130"/>
      <c r="AE612" s="130"/>
      <c r="AF612" s="130"/>
      <c r="AG612" s="130"/>
      <c r="AH612" s="130"/>
      <c r="AI612" s="130"/>
      <c r="AJ612" s="130"/>
      <c r="AK612" s="130"/>
      <c r="AL612" s="130"/>
      <c r="AM612" s="130"/>
      <c r="AN612" s="130"/>
      <c r="AO612" s="130"/>
      <c r="AP612" s="130"/>
      <c r="AQ612" s="130"/>
      <c r="AR612" s="130"/>
      <c r="AS612" s="130"/>
    </row>
    <row r="613" spans="3:45" ht="11.25">
      <c r="C613" s="130"/>
      <c r="D613" s="130"/>
      <c r="E613" s="130"/>
      <c r="F613" s="130"/>
      <c r="G613" s="130"/>
      <c r="H613" s="130"/>
      <c r="I613" s="130"/>
      <c r="J613" s="130"/>
      <c r="K613" s="130"/>
      <c r="L613" s="130"/>
      <c r="M613" s="130"/>
      <c r="N613" s="130"/>
      <c r="O613" s="130"/>
      <c r="P613" s="130"/>
      <c r="Q613" s="130"/>
      <c r="R613" s="130"/>
      <c r="S613" s="130"/>
      <c r="T613" s="130"/>
      <c r="U613" s="130"/>
      <c r="V613" s="130"/>
      <c r="W613" s="130"/>
      <c r="X613" s="130"/>
      <c r="Y613" s="130"/>
      <c r="Z613" s="130"/>
      <c r="AA613" s="130"/>
      <c r="AB613" s="130"/>
      <c r="AC613" s="130"/>
      <c r="AD613" s="130"/>
      <c r="AE613" s="130"/>
      <c r="AF613" s="130"/>
      <c r="AG613" s="130"/>
      <c r="AH613" s="130"/>
      <c r="AI613" s="130"/>
      <c r="AJ613" s="130"/>
      <c r="AK613" s="130"/>
      <c r="AL613" s="130"/>
      <c r="AM613" s="130"/>
      <c r="AN613" s="130"/>
      <c r="AO613" s="130"/>
      <c r="AP613" s="130"/>
      <c r="AQ613" s="130"/>
      <c r="AR613" s="130"/>
      <c r="AS613" s="130"/>
    </row>
    <row r="614" spans="3:45" ht="11.25">
      <c r="C614" s="130"/>
      <c r="D614" s="130"/>
      <c r="E614" s="130"/>
      <c r="F614" s="130"/>
      <c r="G614" s="130"/>
      <c r="H614" s="130"/>
      <c r="I614" s="130"/>
      <c r="J614" s="130"/>
      <c r="K614" s="130"/>
      <c r="L614" s="130"/>
      <c r="M614" s="130"/>
      <c r="N614" s="130"/>
      <c r="O614" s="130"/>
      <c r="P614" s="130"/>
      <c r="Q614" s="130"/>
      <c r="R614" s="130"/>
      <c r="S614" s="130"/>
      <c r="T614" s="130"/>
      <c r="U614" s="130"/>
      <c r="V614" s="130"/>
      <c r="W614" s="130"/>
      <c r="X614" s="130"/>
      <c r="Y614" s="130"/>
      <c r="Z614" s="130"/>
      <c r="AA614" s="130"/>
      <c r="AB614" s="130"/>
      <c r="AC614" s="130"/>
      <c r="AD614" s="130"/>
      <c r="AE614" s="130"/>
      <c r="AF614" s="130"/>
      <c r="AG614" s="130"/>
      <c r="AH614" s="130"/>
      <c r="AI614" s="130"/>
      <c r="AJ614" s="130"/>
      <c r="AK614" s="130"/>
      <c r="AL614" s="130"/>
      <c r="AM614" s="130"/>
      <c r="AN614" s="130"/>
      <c r="AO614" s="130"/>
      <c r="AP614" s="130"/>
      <c r="AQ614" s="130"/>
      <c r="AR614" s="130"/>
      <c r="AS614" s="130"/>
    </row>
    <row r="616" spans="3:45" ht="12.75" customHeight="1">
      <c r="C616" s="164" t="s">
        <v>1119</v>
      </c>
      <c r="D616" s="164"/>
      <c r="E616" s="164"/>
      <c r="F616" s="164"/>
      <c r="G616" s="164"/>
      <c r="H616" s="164"/>
      <c r="I616" s="164"/>
      <c r="J616" s="164"/>
      <c r="K616" s="164"/>
      <c r="L616" s="164"/>
      <c r="M616" s="164"/>
      <c r="N616" s="164"/>
      <c r="O616" s="164"/>
      <c r="P616" s="164"/>
      <c r="Q616" s="164"/>
      <c r="R616" s="164"/>
      <c r="S616" s="164"/>
      <c r="T616" s="164"/>
      <c r="U616" s="164"/>
      <c r="V616" s="164"/>
      <c r="W616" s="164"/>
      <c r="X616" s="164"/>
      <c r="Y616" s="164"/>
      <c r="Z616" s="164"/>
      <c r="AA616" s="164"/>
      <c r="AB616" s="164"/>
      <c r="AC616" s="164"/>
      <c r="AD616" s="164"/>
      <c r="AE616" s="164"/>
      <c r="AF616" s="164"/>
      <c r="AG616" s="164"/>
      <c r="AH616" s="164"/>
      <c r="AI616" s="164"/>
      <c r="AJ616" s="164"/>
      <c r="AK616" s="164"/>
      <c r="AL616" s="164"/>
      <c r="AM616" s="164"/>
      <c r="AN616" s="164"/>
      <c r="AO616" s="164"/>
      <c r="AP616" s="164"/>
      <c r="AQ616" s="164"/>
      <c r="AR616" s="164"/>
      <c r="AS616" s="164"/>
    </row>
    <row r="617" spans="3:45" ht="12.75" customHeight="1">
      <c r="C617" s="83"/>
    </row>
    <row r="618" spans="3:45" ht="12.75" customHeight="1">
      <c r="C618" s="248" t="s">
        <v>113</v>
      </c>
      <c r="D618" s="249"/>
      <c r="E618" s="249"/>
      <c r="F618" s="249"/>
      <c r="G618" s="249"/>
      <c r="H618" s="249"/>
      <c r="I618" s="249"/>
      <c r="J618" s="249"/>
      <c r="K618" s="249"/>
      <c r="L618" s="249"/>
      <c r="M618" s="250"/>
      <c r="N618" s="462" t="s">
        <v>114</v>
      </c>
      <c r="O618" s="463"/>
      <c r="P618" s="463"/>
      <c r="Q618" s="463"/>
      <c r="R618" s="463"/>
      <c r="S618" s="463"/>
      <c r="T618" s="464"/>
      <c r="U618" s="462" t="s">
        <v>1154</v>
      </c>
      <c r="V618" s="463"/>
      <c r="W618" s="463"/>
      <c r="X618" s="463"/>
      <c r="Y618" s="463"/>
      <c r="Z618" s="463"/>
      <c r="AA618" s="464"/>
      <c r="AB618" s="462" t="s">
        <v>112</v>
      </c>
      <c r="AC618" s="463"/>
      <c r="AD618" s="463"/>
      <c r="AE618" s="463"/>
      <c r="AF618" s="463"/>
      <c r="AG618" s="463"/>
      <c r="AH618" s="464"/>
    </row>
    <row r="619" spans="3:45" ht="12.75" customHeight="1">
      <c r="C619" s="257"/>
      <c r="D619" s="258"/>
      <c r="E619" s="258"/>
      <c r="F619" s="258"/>
      <c r="G619" s="258"/>
      <c r="H619" s="258"/>
      <c r="I619" s="258"/>
      <c r="J619" s="258"/>
      <c r="K619" s="258"/>
      <c r="L619" s="258"/>
      <c r="M619" s="259"/>
      <c r="N619" s="465"/>
      <c r="O619" s="466"/>
      <c r="P619" s="466"/>
      <c r="Q619" s="466"/>
      <c r="R619" s="466"/>
      <c r="S619" s="466"/>
      <c r="T619" s="467"/>
      <c r="U619" s="465"/>
      <c r="V619" s="466"/>
      <c r="W619" s="466"/>
      <c r="X619" s="466"/>
      <c r="Y619" s="466"/>
      <c r="Z619" s="466"/>
      <c r="AA619" s="467"/>
      <c r="AB619" s="465"/>
      <c r="AC619" s="466"/>
      <c r="AD619" s="466"/>
      <c r="AE619" s="466"/>
      <c r="AF619" s="466"/>
      <c r="AG619" s="466"/>
      <c r="AH619" s="467"/>
    </row>
    <row r="620" spans="3:45" ht="12.75" customHeight="1">
      <c r="C620" s="468" t="s">
        <v>61</v>
      </c>
      <c r="D620" s="469"/>
      <c r="E620" s="469"/>
      <c r="F620" s="469"/>
      <c r="G620" s="469"/>
      <c r="H620" s="469"/>
      <c r="I620" s="469"/>
      <c r="J620" s="469"/>
      <c r="K620" s="469"/>
      <c r="L620" s="469"/>
      <c r="M620" s="470"/>
      <c r="N620" s="468" t="s">
        <v>65</v>
      </c>
      <c r="O620" s="469"/>
      <c r="P620" s="469"/>
      <c r="Q620" s="469"/>
      <c r="R620" s="469"/>
      <c r="S620" s="469"/>
      <c r="T620" s="470"/>
      <c r="U620" s="468" t="s">
        <v>66</v>
      </c>
      <c r="V620" s="469"/>
      <c r="W620" s="469"/>
      <c r="X620" s="469"/>
      <c r="Y620" s="469"/>
      <c r="Z620" s="469"/>
      <c r="AA620" s="470"/>
      <c r="AB620" s="468" t="s">
        <v>68</v>
      </c>
      <c r="AC620" s="469"/>
      <c r="AD620" s="469"/>
      <c r="AE620" s="469"/>
      <c r="AF620" s="469"/>
      <c r="AG620" s="469"/>
      <c r="AH620" s="470"/>
    </row>
    <row r="621" spans="3:45" ht="12.75" customHeight="1">
      <c r="C621" s="459" t="s">
        <v>115</v>
      </c>
      <c r="D621" s="460"/>
      <c r="E621" s="460"/>
      <c r="F621" s="460"/>
      <c r="G621" s="460"/>
      <c r="H621" s="460"/>
      <c r="I621" s="460"/>
      <c r="J621" s="460"/>
      <c r="K621" s="460"/>
      <c r="L621" s="460"/>
      <c r="M621" s="460"/>
      <c r="N621" s="460"/>
      <c r="O621" s="460"/>
      <c r="P621" s="460"/>
      <c r="Q621" s="460"/>
      <c r="R621" s="460"/>
      <c r="S621" s="460"/>
      <c r="T621" s="460"/>
      <c r="U621" s="460"/>
      <c r="V621" s="460"/>
      <c r="W621" s="460"/>
      <c r="X621" s="460"/>
      <c r="Y621" s="460"/>
      <c r="Z621" s="460"/>
      <c r="AA621" s="460"/>
      <c r="AB621" s="460"/>
      <c r="AC621" s="460"/>
      <c r="AD621" s="460"/>
      <c r="AE621" s="460"/>
      <c r="AF621" s="460"/>
      <c r="AG621" s="460"/>
      <c r="AH621" s="461"/>
      <c r="AI621" s="106"/>
      <c r="AJ621" s="106"/>
    </row>
    <row r="622" spans="3:45" ht="12.75" customHeight="1">
      <c r="C622" s="280" t="s">
        <v>432</v>
      </c>
      <c r="D622" s="447"/>
      <c r="E622" s="447"/>
      <c r="F622" s="447"/>
      <c r="G622" s="447"/>
      <c r="H622" s="447"/>
      <c r="I622" s="447"/>
      <c r="J622" s="447"/>
      <c r="K622" s="447"/>
      <c r="L622" s="447"/>
      <c r="M622" s="448"/>
      <c r="N622" s="207"/>
      <c r="O622" s="208"/>
      <c r="P622" s="208"/>
      <c r="Q622" s="208"/>
      <c r="R622" s="208"/>
      <c r="S622" s="208"/>
      <c r="T622" s="209"/>
      <c r="U622" s="207"/>
      <c r="V622" s="208"/>
      <c r="W622" s="208"/>
      <c r="X622" s="208"/>
      <c r="Y622" s="208"/>
      <c r="Z622" s="208"/>
      <c r="AA622" s="209"/>
      <c r="AB622" s="207">
        <f>N622+U622</f>
        <v>0</v>
      </c>
      <c r="AC622" s="208"/>
      <c r="AD622" s="208"/>
      <c r="AE622" s="208"/>
      <c r="AF622" s="208"/>
      <c r="AG622" s="208"/>
      <c r="AH622" s="209"/>
    </row>
    <row r="623" spans="3:45" ht="12.75" customHeight="1">
      <c r="C623" s="282" t="s">
        <v>1155</v>
      </c>
      <c r="D623" s="449"/>
      <c r="E623" s="449"/>
      <c r="F623" s="449"/>
      <c r="G623" s="449"/>
      <c r="H623" s="449"/>
      <c r="I623" s="449"/>
      <c r="J623" s="449"/>
      <c r="K623" s="449"/>
      <c r="L623" s="449"/>
      <c r="M623" s="450"/>
      <c r="N623" s="204"/>
      <c r="O623" s="205"/>
      <c r="P623" s="205"/>
      <c r="Q623" s="205"/>
      <c r="R623" s="205"/>
      <c r="S623" s="205"/>
      <c r="T623" s="206"/>
      <c r="U623" s="204"/>
      <c r="V623" s="205"/>
      <c r="W623" s="205"/>
      <c r="X623" s="205"/>
      <c r="Y623" s="205"/>
      <c r="Z623" s="205"/>
      <c r="AA623" s="206"/>
      <c r="AB623" s="204">
        <f>N623+U623</f>
        <v>0</v>
      </c>
      <c r="AC623" s="205"/>
      <c r="AD623" s="205"/>
      <c r="AE623" s="205"/>
      <c r="AF623" s="205"/>
      <c r="AG623" s="205"/>
      <c r="AH623" s="206"/>
    </row>
    <row r="624" spans="3:45" ht="12.75" customHeight="1">
      <c r="C624" s="451" t="s">
        <v>1156</v>
      </c>
      <c r="D624" s="452"/>
      <c r="E624" s="452"/>
      <c r="F624" s="452"/>
      <c r="G624" s="452"/>
      <c r="H624" s="452"/>
      <c r="I624" s="452"/>
      <c r="J624" s="452"/>
      <c r="K624" s="452"/>
      <c r="L624" s="452"/>
      <c r="M624" s="453"/>
      <c r="N624" s="524"/>
      <c r="O624" s="525"/>
      <c r="P624" s="525"/>
      <c r="Q624" s="525"/>
      <c r="R624" s="525"/>
      <c r="S624" s="525"/>
      <c r="T624" s="526"/>
      <c r="U624" s="524"/>
      <c r="V624" s="525"/>
      <c r="W624" s="525"/>
      <c r="X624" s="525"/>
      <c r="Y624" s="525"/>
      <c r="Z624" s="525"/>
      <c r="AA624" s="526"/>
      <c r="AB624" s="530">
        <f>N624+U624</f>
        <v>0</v>
      </c>
      <c r="AC624" s="531"/>
      <c r="AD624" s="531"/>
      <c r="AE624" s="531"/>
      <c r="AF624" s="531"/>
      <c r="AG624" s="531"/>
      <c r="AH624" s="532"/>
    </row>
    <row r="625" spans="3:35" ht="12.75" customHeight="1">
      <c r="C625" s="454"/>
      <c r="D625" s="455"/>
      <c r="E625" s="455"/>
      <c r="F625" s="455"/>
      <c r="G625" s="455"/>
      <c r="H625" s="455"/>
      <c r="I625" s="455"/>
      <c r="J625" s="455"/>
      <c r="K625" s="455"/>
      <c r="L625" s="455"/>
      <c r="M625" s="456"/>
      <c r="N625" s="527"/>
      <c r="O625" s="528"/>
      <c r="P625" s="528"/>
      <c r="Q625" s="528"/>
      <c r="R625" s="528"/>
      <c r="S625" s="528"/>
      <c r="T625" s="529"/>
      <c r="U625" s="527"/>
      <c r="V625" s="528"/>
      <c r="W625" s="528"/>
      <c r="X625" s="528"/>
      <c r="Y625" s="528"/>
      <c r="Z625" s="528"/>
      <c r="AA625" s="529"/>
      <c r="AB625" s="533"/>
      <c r="AC625" s="534"/>
      <c r="AD625" s="534"/>
      <c r="AE625" s="534"/>
      <c r="AF625" s="534"/>
      <c r="AG625" s="534"/>
      <c r="AH625" s="535"/>
    </row>
    <row r="626" spans="3:35" ht="12.75" customHeight="1">
      <c r="C626" s="451" t="s">
        <v>1118</v>
      </c>
      <c r="D626" s="452"/>
      <c r="E626" s="452"/>
      <c r="F626" s="452"/>
      <c r="G626" s="452"/>
      <c r="H626" s="452"/>
      <c r="I626" s="452"/>
      <c r="J626" s="452"/>
      <c r="K626" s="452"/>
      <c r="L626" s="452"/>
      <c r="M626" s="453"/>
      <c r="N626" s="524"/>
      <c r="O626" s="525"/>
      <c r="P626" s="525"/>
      <c r="Q626" s="525"/>
      <c r="R626" s="525"/>
      <c r="S626" s="525"/>
      <c r="T626" s="526"/>
      <c r="U626" s="524"/>
      <c r="V626" s="525"/>
      <c r="W626" s="525"/>
      <c r="X626" s="525"/>
      <c r="Y626" s="525"/>
      <c r="Z626" s="525"/>
      <c r="AA626" s="526"/>
      <c r="AB626" s="530">
        <f>N626+U626</f>
        <v>0</v>
      </c>
      <c r="AC626" s="531"/>
      <c r="AD626" s="531"/>
      <c r="AE626" s="531"/>
      <c r="AF626" s="531"/>
      <c r="AG626" s="531"/>
      <c r="AH626" s="532"/>
    </row>
    <row r="627" spans="3:35" ht="12.75" customHeight="1">
      <c r="C627" s="454"/>
      <c r="D627" s="455"/>
      <c r="E627" s="455"/>
      <c r="F627" s="455"/>
      <c r="G627" s="455"/>
      <c r="H627" s="455"/>
      <c r="I627" s="455"/>
      <c r="J627" s="455"/>
      <c r="K627" s="455"/>
      <c r="L627" s="455"/>
      <c r="M627" s="456"/>
      <c r="N627" s="527"/>
      <c r="O627" s="528"/>
      <c r="P627" s="528"/>
      <c r="Q627" s="528"/>
      <c r="R627" s="528"/>
      <c r="S627" s="528"/>
      <c r="T627" s="529"/>
      <c r="U627" s="527"/>
      <c r="V627" s="528"/>
      <c r="W627" s="528"/>
      <c r="X627" s="528"/>
      <c r="Y627" s="528"/>
      <c r="Z627" s="528"/>
      <c r="AA627" s="529"/>
      <c r="AB627" s="533"/>
      <c r="AC627" s="534"/>
      <c r="AD627" s="534"/>
      <c r="AE627" s="534"/>
      <c r="AF627" s="534"/>
      <c r="AG627" s="534"/>
      <c r="AH627" s="535"/>
    </row>
    <row r="628" spans="3:35" ht="12.75" customHeight="1">
      <c r="C628" s="282" t="s">
        <v>111</v>
      </c>
      <c r="D628" s="449"/>
      <c r="E628" s="449"/>
      <c r="F628" s="449"/>
      <c r="G628" s="449"/>
      <c r="H628" s="449"/>
      <c r="I628" s="449"/>
      <c r="J628" s="449"/>
      <c r="K628" s="449"/>
      <c r="L628" s="449"/>
      <c r="M628" s="450"/>
      <c r="N628" s="204"/>
      <c r="O628" s="205"/>
      <c r="P628" s="205"/>
      <c r="Q628" s="205"/>
      <c r="R628" s="205"/>
      <c r="S628" s="205"/>
      <c r="T628" s="206"/>
      <c r="U628" s="204"/>
      <c r="V628" s="205"/>
      <c r="W628" s="205"/>
      <c r="X628" s="205"/>
      <c r="Y628" s="205"/>
      <c r="Z628" s="205"/>
      <c r="AA628" s="206"/>
      <c r="AB628" s="204">
        <f>N628+U628</f>
        <v>0</v>
      </c>
      <c r="AC628" s="205"/>
      <c r="AD628" s="205"/>
      <c r="AE628" s="205"/>
      <c r="AF628" s="205"/>
      <c r="AG628" s="205"/>
      <c r="AH628" s="206"/>
    </row>
    <row r="629" spans="3:35" ht="12.75" customHeight="1">
      <c r="C629" s="539" t="s">
        <v>116</v>
      </c>
      <c r="D629" s="540"/>
      <c r="E629" s="540"/>
      <c r="F629" s="540"/>
      <c r="G629" s="540"/>
      <c r="H629" s="540"/>
      <c r="I629" s="540"/>
      <c r="J629" s="540"/>
      <c r="K629" s="540"/>
      <c r="L629" s="540"/>
      <c r="M629" s="541"/>
      <c r="N629" s="536">
        <f>SUM(N622:T628)</f>
        <v>0</v>
      </c>
      <c r="O629" s="537"/>
      <c r="P629" s="537"/>
      <c r="Q629" s="537"/>
      <c r="R629" s="537"/>
      <c r="S629" s="537"/>
      <c r="T629" s="538"/>
      <c r="U629" s="536">
        <f>SUM(U622:AA628)</f>
        <v>0</v>
      </c>
      <c r="V629" s="537"/>
      <c r="W629" s="537"/>
      <c r="X629" s="537"/>
      <c r="Y629" s="537"/>
      <c r="Z629" s="537"/>
      <c r="AA629" s="538"/>
      <c r="AB629" s="536">
        <f>SUM(AB622:AH628)</f>
        <v>0</v>
      </c>
      <c r="AC629" s="537"/>
      <c r="AD629" s="537"/>
      <c r="AE629" s="537"/>
      <c r="AF629" s="537"/>
      <c r="AG629" s="537"/>
      <c r="AH629" s="538"/>
    </row>
    <row r="630" spans="3:35" ht="12.75" customHeight="1">
      <c r="C630" s="459" t="s">
        <v>117</v>
      </c>
      <c r="D630" s="460"/>
      <c r="E630" s="460"/>
      <c r="F630" s="460"/>
      <c r="G630" s="460"/>
      <c r="H630" s="460"/>
      <c r="I630" s="460"/>
      <c r="J630" s="460"/>
      <c r="K630" s="460"/>
      <c r="L630" s="460"/>
      <c r="M630" s="460"/>
      <c r="N630" s="460"/>
      <c r="O630" s="460"/>
      <c r="P630" s="460"/>
      <c r="Q630" s="460"/>
      <c r="R630" s="460"/>
      <c r="S630" s="460"/>
      <c r="T630" s="460"/>
      <c r="U630" s="460"/>
      <c r="V630" s="460"/>
      <c r="W630" s="460"/>
      <c r="X630" s="460"/>
      <c r="Y630" s="460"/>
      <c r="Z630" s="460"/>
      <c r="AA630" s="460"/>
      <c r="AB630" s="460"/>
      <c r="AC630" s="460"/>
      <c r="AD630" s="460"/>
      <c r="AE630" s="460"/>
      <c r="AF630" s="460"/>
      <c r="AG630" s="460"/>
      <c r="AH630" s="461"/>
      <c r="AI630" s="106"/>
    </row>
    <row r="631" spans="3:35" ht="12.75" customHeight="1">
      <c r="C631" s="280" t="s">
        <v>432</v>
      </c>
      <c r="D631" s="447"/>
      <c r="E631" s="447"/>
      <c r="F631" s="447"/>
      <c r="G631" s="447"/>
      <c r="H631" s="447"/>
      <c r="I631" s="447"/>
      <c r="J631" s="447"/>
      <c r="K631" s="447"/>
      <c r="L631" s="447"/>
      <c r="M631" s="448"/>
      <c r="N631" s="207"/>
      <c r="O631" s="208"/>
      <c r="P631" s="208"/>
      <c r="Q631" s="208"/>
      <c r="R631" s="208"/>
      <c r="S631" s="208"/>
      <c r="T631" s="209"/>
      <c r="U631" s="207"/>
      <c r="V631" s="208"/>
      <c r="W631" s="208"/>
      <c r="X631" s="208"/>
      <c r="Y631" s="208"/>
      <c r="Z631" s="208"/>
      <c r="AA631" s="209"/>
      <c r="AB631" s="207">
        <f>SUM(N631:AA631)</f>
        <v>0</v>
      </c>
      <c r="AC631" s="208"/>
      <c r="AD631" s="208"/>
      <c r="AE631" s="208"/>
      <c r="AF631" s="208"/>
      <c r="AG631" s="208"/>
      <c r="AH631" s="209"/>
    </row>
    <row r="632" spans="3:35" ht="12.75" customHeight="1">
      <c r="C632" s="282" t="s">
        <v>1155</v>
      </c>
      <c r="D632" s="449"/>
      <c r="E632" s="449"/>
      <c r="F632" s="449"/>
      <c r="G632" s="449"/>
      <c r="H632" s="449"/>
      <c r="I632" s="449"/>
      <c r="J632" s="449"/>
      <c r="K632" s="449"/>
      <c r="L632" s="449"/>
      <c r="M632" s="450"/>
      <c r="N632" s="204"/>
      <c r="O632" s="205"/>
      <c r="P632" s="205"/>
      <c r="Q632" s="205"/>
      <c r="R632" s="205"/>
      <c r="S632" s="205"/>
      <c r="T632" s="206"/>
      <c r="U632" s="204"/>
      <c r="V632" s="205"/>
      <c r="W632" s="205"/>
      <c r="X632" s="205"/>
      <c r="Y632" s="205"/>
      <c r="Z632" s="205"/>
      <c r="AA632" s="206"/>
      <c r="AB632" s="204">
        <f>SUM(N632:AA632)</f>
        <v>0</v>
      </c>
      <c r="AC632" s="205"/>
      <c r="AD632" s="205"/>
      <c r="AE632" s="205"/>
      <c r="AF632" s="205"/>
      <c r="AG632" s="205"/>
      <c r="AH632" s="206"/>
    </row>
    <row r="633" spans="3:35" ht="12.75" customHeight="1">
      <c r="C633" s="451" t="s">
        <v>1156</v>
      </c>
      <c r="D633" s="452"/>
      <c r="E633" s="452"/>
      <c r="F633" s="452"/>
      <c r="G633" s="452"/>
      <c r="H633" s="452"/>
      <c r="I633" s="452"/>
      <c r="J633" s="452"/>
      <c r="K633" s="452"/>
      <c r="L633" s="452"/>
      <c r="M633" s="453"/>
      <c r="N633" s="524"/>
      <c r="O633" s="525"/>
      <c r="P633" s="525"/>
      <c r="Q633" s="525"/>
      <c r="R633" s="525"/>
      <c r="S633" s="525"/>
      <c r="T633" s="526"/>
      <c r="U633" s="524"/>
      <c r="V633" s="525"/>
      <c r="W633" s="525"/>
      <c r="X633" s="525"/>
      <c r="Y633" s="525"/>
      <c r="Z633" s="525"/>
      <c r="AA633" s="526"/>
      <c r="AB633" s="524">
        <f>SUM(N633:AA634)</f>
        <v>0</v>
      </c>
      <c r="AC633" s="525"/>
      <c r="AD633" s="525"/>
      <c r="AE633" s="525"/>
      <c r="AF633" s="525"/>
      <c r="AG633" s="525"/>
      <c r="AH633" s="526"/>
    </row>
    <row r="634" spans="3:35" ht="12.75" customHeight="1">
      <c r="C634" s="454"/>
      <c r="D634" s="455"/>
      <c r="E634" s="455"/>
      <c r="F634" s="455"/>
      <c r="G634" s="455"/>
      <c r="H634" s="455"/>
      <c r="I634" s="455"/>
      <c r="J634" s="455"/>
      <c r="K634" s="455"/>
      <c r="L634" s="455"/>
      <c r="M634" s="456"/>
      <c r="N634" s="527"/>
      <c r="O634" s="528"/>
      <c r="P634" s="528"/>
      <c r="Q634" s="528"/>
      <c r="R634" s="528"/>
      <c r="S634" s="528"/>
      <c r="T634" s="529"/>
      <c r="U634" s="527"/>
      <c r="V634" s="528"/>
      <c r="W634" s="528"/>
      <c r="X634" s="528"/>
      <c r="Y634" s="528"/>
      <c r="Z634" s="528"/>
      <c r="AA634" s="529"/>
      <c r="AB634" s="527"/>
      <c r="AC634" s="528"/>
      <c r="AD634" s="528"/>
      <c r="AE634" s="528"/>
      <c r="AF634" s="528"/>
      <c r="AG634" s="528"/>
      <c r="AH634" s="529"/>
    </row>
    <row r="635" spans="3:35" ht="12.75" customHeight="1">
      <c r="C635" s="451" t="s">
        <v>1118</v>
      </c>
      <c r="D635" s="452"/>
      <c r="E635" s="452"/>
      <c r="F635" s="452"/>
      <c r="G635" s="452"/>
      <c r="H635" s="452"/>
      <c r="I635" s="452"/>
      <c r="J635" s="452"/>
      <c r="K635" s="452"/>
      <c r="L635" s="452"/>
      <c r="M635" s="453"/>
      <c r="N635" s="524">
        <v>14604</v>
      </c>
      <c r="O635" s="525"/>
      <c r="P635" s="525"/>
      <c r="Q635" s="525"/>
      <c r="R635" s="525"/>
      <c r="S635" s="525"/>
      <c r="T635" s="526"/>
      <c r="U635" s="524"/>
      <c r="V635" s="525"/>
      <c r="W635" s="525"/>
      <c r="X635" s="525"/>
      <c r="Y635" s="525"/>
      <c r="Z635" s="525"/>
      <c r="AA635" s="526"/>
      <c r="AB635" s="530">
        <f>SUM(N635:AA636)</f>
        <v>14604</v>
      </c>
      <c r="AC635" s="531"/>
      <c r="AD635" s="531"/>
      <c r="AE635" s="531"/>
      <c r="AF635" s="531"/>
      <c r="AG635" s="531"/>
      <c r="AH635" s="532"/>
    </row>
    <row r="636" spans="3:35" ht="12.75" customHeight="1">
      <c r="C636" s="454"/>
      <c r="D636" s="455"/>
      <c r="E636" s="455"/>
      <c r="F636" s="455"/>
      <c r="G636" s="455"/>
      <c r="H636" s="455"/>
      <c r="I636" s="455"/>
      <c r="J636" s="455"/>
      <c r="K636" s="455"/>
      <c r="L636" s="455"/>
      <c r="M636" s="456"/>
      <c r="N636" s="527"/>
      <c r="O636" s="528"/>
      <c r="P636" s="528"/>
      <c r="Q636" s="528"/>
      <c r="R636" s="528"/>
      <c r="S636" s="528"/>
      <c r="T636" s="529"/>
      <c r="U636" s="527"/>
      <c r="V636" s="528"/>
      <c r="W636" s="528"/>
      <c r="X636" s="528"/>
      <c r="Y636" s="528"/>
      <c r="Z636" s="528"/>
      <c r="AA636" s="529"/>
      <c r="AB636" s="533"/>
      <c r="AC636" s="534"/>
      <c r="AD636" s="534"/>
      <c r="AE636" s="534"/>
      <c r="AF636" s="534"/>
      <c r="AG636" s="534"/>
      <c r="AH636" s="535"/>
    </row>
    <row r="637" spans="3:35" ht="12.75" customHeight="1">
      <c r="C637" s="282" t="s">
        <v>118</v>
      </c>
      <c r="D637" s="449"/>
      <c r="E637" s="449"/>
      <c r="F637" s="449"/>
      <c r="G637" s="449"/>
      <c r="H637" s="449"/>
      <c r="I637" s="449"/>
      <c r="J637" s="449"/>
      <c r="K637" s="449"/>
      <c r="L637" s="449"/>
      <c r="M637" s="450"/>
      <c r="N637" s="204"/>
      <c r="O637" s="205"/>
      <c r="P637" s="205"/>
      <c r="Q637" s="205"/>
      <c r="R637" s="205"/>
      <c r="S637" s="205"/>
      <c r="T637" s="206"/>
      <c r="U637" s="204"/>
      <c r="V637" s="205"/>
      <c r="W637" s="205"/>
      <c r="X637" s="205"/>
      <c r="Y637" s="205"/>
      <c r="Z637" s="205"/>
      <c r="AA637" s="206"/>
      <c r="AB637" s="204">
        <f t="shared" ref="AB637:AB639" si="84">SUM(N637:AA637)</f>
        <v>0</v>
      </c>
      <c r="AC637" s="205"/>
      <c r="AD637" s="205"/>
      <c r="AE637" s="205"/>
      <c r="AF637" s="205"/>
      <c r="AG637" s="205"/>
      <c r="AH637" s="206"/>
    </row>
    <row r="638" spans="3:35" ht="12.75" customHeight="1">
      <c r="C638" s="282" t="s">
        <v>1157</v>
      </c>
      <c r="D638" s="449"/>
      <c r="E638" s="449"/>
      <c r="F638" s="449"/>
      <c r="G638" s="449"/>
      <c r="H638" s="449"/>
      <c r="I638" s="449"/>
      <c r="J638" s="449"/>
      <c r="K638" s="449"/>
      <c r="L638" s="449"/>
      <c r="M638" s="450"/>
      <c r="N638" s="204"/>
      <c r="O638" s="205"/>
      <c r="P638" s="205"/>
      <c r="Q638" s="205"/>
      <c r="R638" s="205"/>
      <c r="S638" s="205"/>
      <c r="T638" s="206"/>
      <c r="U638" s="204"/>
      <c r="V638" s="205"/>
      <c r="W638" s="205"/>
      <c r="X638" s="205"/>
      <c r="Y638" s="205"/>
      <c r="Z638" s="205"/>
      <c r="AA638" s="206"/>
      <c r="AB638" s="204">
        <f t="shared" si="84"/>
        <v>0</v>
      </c>
      <c r="AC638" s="205"/>
      <c r="AD638" s="205"/>
      <c r="AE638" s="205"/>
      <c r="AF638" s="205"/>
      <c r="AG638" s="205"/>
      <c r="AH638" s="206"/>
    </row>
    <row r="639" spans="3:35" ht="12.75" customHeight="1">
      <c r="C639" s="282" t="s">
        <v>111</v>
      </c>
      <c r="D639" s="449"/>
      <c r="E639" s="449"/>
      <c r="F639" s="449"/>
      <c r="G639" s="449"/>
      <c r="H639" s="449"/>
      <c r="I639" s="449"/>
      <c r="J639" s="449"/>
      <c r="K639" s="449"/>
      <c r="L639" s="449"/>
      <c r="M639" s="450"/>
      <c r="N639" s="204"/>
      <c r="O639" s="205"/>
      <c r="P639" s="205"/>
      <c r="Q639" s="205"/>
      <c r="R639" s="205"/>
      <c r="S639" s="205"/>
      <c r="T639" s="206"/>
      <c r="U639" s="204"/>
      <c r="V639" s="205"/>
      <c r="W639" s="205"/>
      <c r="X639" s="205"/>
      <c r="Y639" s="205"/>
      <c r="Z639" s="205"/>
      <c r="AA639" s="206"/>
      <c r="AB639" s="204">
        <f t="shared" si="84"/>
        <v>0</v>
      </c>
      <c r="AC639" s="205"/>
      <c r="AD639" s="205"/>
      <c r="AE639" s="205"/>
      <c r="AF639" s="205"/>
      <c r="AG639" s="205"/>
      <c r="AH639" s="206"/>
    </row>
    <row r="640" spans="3:35" ht="12.75" customHeight="1">
      <c r="C640" s="539" t="s">
        <v>119</v>
      </c>
      <c r="D640" s="540"/>
      <c r="E640" s="540"/>
      <c r="F640" s="540"/>
      <c r="G640" s="540"/>
      <c r="H640" s="540"/>
      <c r="I640" s="540"/>
      <c r="J640" s="540"/>
      <c r="K640" s="540"/>
      <c r="L640" s="540"/>
      <c r="M640" s="541"/>
      <c r="N640" s="536">
        <f>SUM(N631:T639)</f>
        <v>14604</v>
      </c>
      <c r="O640" s="537"/>
      <c r="P640" s="537"/>
      <c r="Q640" s="537"/>
      <c r="R640" s="537"/>
      <c r="S640" s="537"/>
      <c r="T640" s="538"/>
      <c r="U640" s="536">
        <f>SUM(U631:AA639)</f>
        <v>0</v>
      </c>
      <c r="V640" s="537"/>
      <c r="W640" s="537"/>
      <c r="X640" s="537"/>
      <c r="Y640" s="537"/>
      <c r="Z640" s="537"/>
      <c r="AA640" s="538"/>
      <c r="AB640" s="536">
        <f>SUM(AB631:AH639)</f>
        <v>14604</v>
      </c>
      <c r="AC640" s="537"/>
      <c r="AD640" s="537"/>
      <c r="AE640" s="537"/>
      <c r="AF640" s="537"/>
      <c r="AG640" s="537"/>
      <c r="AH640" s="538"/>
    </row>
    <row r="642" spans="3:45" ht="12.75" customHeight="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c r="AF642" s="21"/>
      <c r="AG642" s="21"/>
      <c r="AH642" s="21"/>
      <c r="AI642" s="21"/>
      <c r="AJ642" s="21"/>
      <c r="AK642" s="21"/>
      <c r="AL642" s="21"/>
      <c r="AM642" s="21"/>
      <c r="AN642" s="21"/>
      <c r="AO642" s="21"/>
      <c r="AP642" s="21"/>
      <c r="AQ642" s="21"/>
      <c r="AR642" s="21"/>
      <c r="AS642" s="21"/>
    </row>
    <row r="643" spans="3:45" ht="12.75" customHeight="1">
      <c r="C643" s="437" t="s">
        <v>1120</v>
      </c>
      <c r="D643" s="437"/>
      <c r="E643" s="437"/>
      <c r="F643" s="437"/>
      <c r="G643" s="437"/>
      <c r="H643" s="437"/>
      <c r="I643" s="437"/>
      <c r="J643" s="437"/>
      <c r="K643" s="437"/>
      <c r="L643" s="437"/>
      <c r="M643" s="437"/>
      <c r="N643" s="437"/>
      <c r="O643" s="437"/>
      <c r="P643" s="437"/>
      <c r="Q643" s="437"/>
      <c r="R643" s="437"/>
      <c r="S643" s="437"/>
      <c r="T643" s="437"/>
      <c r="U643" s="437"/>
      <c r="V643" s="437"/>
      <c r="W643" s="437"/>
      <c r="X643" s="437"/>
      <c r="Y643" s="437"/>
      <c r="Z643" s="437"/>
      <c r="AA643" s="437"/>
      <c r="AB643" s="437"/>
      <c r="AC643" s="437"/>
      <c r="AD643" s="437"/>
      <c r="AE643" s="437"/>
      <c r="AF643" s="437"/>
      <c r="AG643" s="437"/>
      <c r="AH643" s="437"/>
      <c r="AI643" s="437"/>
      <c r="AJ643" s="437"/>
      <c r="AK643" s="437"/>
      <c r="AL643" s="437"/>
      <c r="AM643" s="437"/>
      <c r="AN643" s="437"/>
      <c r="AO643" s="437"/>
      <c r="AP643" s="437"/>
      <c r="AQ643" s="437"/>
      <c r="AR643" s="437"/>
      <c r="AS643" s="437"/>
    </row>
    <row r="644" spans="3:45" ht="12.75" customHeight="1">
      <c r="C644" s="83"/>
    </row>
    <row r="645" spans="3:45" ht="12.75" customHeight="1">
      <c r="C645" s="175" t="s">
        <v>113</v>
      </c>
      <c r="D645" s="175"/>
      <c r="E645" s="175"/>
      <c r="F645" s="175"/>
      <c r="G645" s="175"/>
      <c r="H645" s="175"/>
      <c r="I645" s="175"/>
      <c r="J645" s="175"/>
      <c r="K645" s="175"/>
      <c r="L645" s="175"/>
      <c r="M645" s="175"/>
      <c r="N645" s="438" t="s">
        <v>114</v>
      </c>
      <c r="O645" s="438"/>
      <c r="P645" s="438"/>
      <c r="Q645" s="438"/>
      <c r="R645" s="438"/>
      <c r="S645" s="438"/>
      <c r="T645" s="438"/>
      <c r="U645" s="438" t="s">
        <v>1154</v>
      </c>
      <c r="V645" s="438"/>
      <c r="W645" s="438"/>
      <c r="X645" s="438"/>
      <c r="Y645" s="438"/>
      <c r="Z645" s="438"/>
      <c r="AA645" s="438"/>
      <c r="AB645" s="438" t="s">
        <v>112</v>
      </c>
      <c r="AC645" s="438"/>
      <c r="AD645" s="438"/>
      <c r="AE645" s="438"/>
      <c r="AF645" s="438"/>
      <c r="AG645" s="438"/>
      <c r="AH645" s="438"/>
    </row>
    <row r="646" spans="3:45" ht="12.75" customHeight="1">
      <c r="C646" s="542"/>
      <c r="D646" s="542"/>
      <c r="E646" s="542"/>
      <c r="F646" s="542"/>
      <c r="G646" s="542"/>
      <c r="H646" s="542"/>
      <c r="I646" s="542"/>
      <c r="J646" s="542"/>
      <c r="K646" s="542"/>
      <c r="L646" s="542"/>
      <c r="M646" s="542"/>
      <c r="N646" s="543"/>
      <c r="O646" s="543"/>
      <c r="P646" s="543"/>
      <c r="Q646" s="543"/>
      <c r="R646" s="543"/>
      <c r="S646" s="543"/>
      <c r="T646" s="543"/>
      <c r="U646" s="543"/>
      <c r="V646" s="543"/>
      <c r="W646" s="543"/>
      <c r="X646" s="543"/>
      <c r="Y646" s="543"/>
      <c r="Z646" s="543"/>
      <c r="AA646" s="543"/>
      <c r="AB646" s="543"/>
      <c r="AC646" s="543"/>
      <c r="AD646" s="543"/>
      <c r="AE646" s="543"/>
      <c r="AF646" s="543"/>
      <c r="AG646" s="543"/>
      <c r="AH646" s="543"/>
    </row>
    <row r="647" spans="3:45" ht="12.75" customHeight="1">
      <c r="C647" s="475" t="s">
        <v>61</v>
      </c>
      <c r="D647" s="475"/>
      <c r="E647" s="475"/>
      <c r="F647" s="475"/>
      <c r="G647" s="475"/>
      <c r="H647" s="475"/>
      <c r="I647" s="475"/>
      <c r="J647" s="475"/>
      <c r="K647" s="475"/>
      <c r="L647" s="475"/>
      <c r="M647" s="475"/>
      <c r="N647" s="475" t="s">
        <v>65</v>
      </c>
      <c r="O647" s="475"/>
      <c r="P647" s="475"/>
      <c r="Q647" s="475"/>
      <c r="R647" s="475"/>
      <c r="S647" s="475"/>
      <c r="T647" s="475"/>
      <c r="U647" s="475" t="s">
        <v>66</v>
      </c>
      <c r="V647" s="475"/>
      <c r="W647" s="475"/>
      <c r="X647" s="475"/>
      <c r="Y647" s="475"/>
      <c r="Z647" s="475"/>
      <c r="AA647" s="475"/>
      <c r="AB647" s="475" t="s">
        <v>68</v>
      </c>
      <c r="AC647" s="475"/>
      <c r="AD647" s="475"/>
      <c r="AE647" s="475"/>
      <c r="AF647" s="475"/>
      <c r="AG647" s="475"/>
      <c r="AH647" s="475"/>
    </row>
    <row r="648" spans="3:45" ht="12.75" customHeight="1">
      <c r="C648" s="459" t="s">
        <v>115</v>
      </c>
      <c r="D648" s="460"/>
      <c r="E648" s="460"/>
      <c r="F648" s="460"/>
      <c r="G648" s="460"/>
      <c r="H648" s="460"/>
      <c r="I648" s="460"/>
      <c r="J648" s="460"/>
      <c r="K648" s="460"/>
      <c r="L648" s="460"/>
      <c r="M648" s="460"/>
      <c r="N648" s="460"/>
      <c r="O648" s="460"/>
      <c r="P648" s="460"/>
      <c r="Q648" s="460"/>
      <c r="R648" s="460"/>
      <c r="S648" s="460"/>
      <c r="T648" s="460"/>
      <c r="U648" s="460"/>
      <c r="V648" s="460"/>
      <c r="W648" s="460"/>
      <c r="X648" s="460"/>
      <c r="Y648" s="460"/>
      <c r="Z648" s="460"/>
      <c r="AA648" s="460"/>
      <c r="AB648" s="460"/>
      <c r="AC648" s="460"/>
      <c r="AD648" s="460"/>
      <c r="AE648" s="460"/>
      <c r="AF648" s="460"/>
      <c r="AG648" s="460"/>
      <c r="AH648" s="461"/>
    </row>
    <row r="649" spans="3:45" ht="12.75" customHeight="1">
      <c r="C649" s="181" t="s">
        <v>432</v>
      </c>
      <c r="D649" s="181"/>
      <c r="E649" s="181"/>
      <c r="F649" s="181"/>
      <c r="G649" s="181"/>
      <c r="H649" s="181"/>
      <c r="I649" s="181"/>
      <c r="J649" s="181"/>
      <c r="K649" s="181"/>
      <c r="L649" s="181"/>
      <c r="M649" s="181"/>
      <c r="N649" s="182"/>
      <c r="O649" s="182"/>
      <c r="P649" s="182"/>
      <c r="Q649" s="182"/>
      <c r="R649" s="182"/>
      <c r="S649" s="182"/>
      <c r="T649" s="182"/>
      <c r="U649" s="182"/>
      <c r="V649" s="182"/>
      <c r="W649" s="182"/>
      <c r="X649" s="182"/>
      <c r="Y649" s="182"/>
      <c r="Z649" s="182"/>
      <c r="AA649" s="182"/>
      <c r="AB649" s="182">
        <f>N649+U649</f>
        <v>0</v>
      </c>
      <c r="AC649" s="182"/>
      <c r="AD649" s="182"/>
      <c r="AE649" s="182"/>
      <c r="AF649" s="182"/>
      <c r="AG649" s="182"/>
      <c r="AH649" s="182"/>
    </row>
    <row r="650" spans="3:45" ht="12.75" customHeight="1">
      <c r="C650" s="226" t="s">
        <v>1155</v>
      </c>
      <c r="D650" s="226"/>
      <c r="E650" s="226"/>
      <c r="F650" s="226"/>
      <c r="G650" s="226"/>
      <c r="H650" s="226"/>
      <c r="I650" s="226"/>
      <c r="J650" s="226"/>
      <c r="K650" s="226"/>
      <c r="L650" s="226"/>
      <c r="M650" s="226"/>
      <c r="N650" s="173"/>
      <c r="O650" s="173"/>
      <c r="P650" s="173"/>
      <c r="Q650" s="173"/>
      <c r="R650" s="173"/>
      <c r="S650" s="173"/>
      <c r="T650" s="173"/>
      <c r="U650" s="173"/>
      <c r="V650" s="173"/>
      <c r="W650" s="173"/>
      <c r="X650" s="173"/>
      <c r="Y650" s="173"/>
      <c r="Z650" s="173"/>
      <c r="AA650" s="173"/>
      <c r="AB650" s="173">
        <f>N650+U650</f>
        <v>0</v>
      </c>
      <c r="AC650" s="173"/>
      <c r="AD650" s="173"/>
      <c r="AE650" s="173"/>
      <c r="AF650" s="173"/>
      <c r="AG650" s="173"/>
      <c r="AH650" s="173"/>
    </row>
    <row r="651" spans="3:45" ht="12.75" customHeight="1">
      <c r="C651" s="167" t="s">
        <v>1156</v>
      </c>
      <c r="D651" s="167"/>
      <c r="E651" s="167"/>
      <c r="F651" s="167"/>
      <c r="G651" s="167"/>
      <c r="H651" s="167"/>
      <c r="I651" s="167"/>
      <c r="J651" s="167"/>
      <c r="K651" s="167"/>
      <c r="L651" s="167"/>
      <c r="M651" s="167"/>
      <c r="N651" s="229"/>
      <c r="O651" s="229"/>
      <c r="P651" s="229"/>
      <c r="Q651" s="229"/>
      <c r="R651" s="229"/>
      <c r="S651" s="229"/>
      <c r="T651" s="229"/>
      <c r="U651" s="229"/>
      <c r="V651" s="229"/>
      <c r="W651" s="229"/>
      <c r="X651" s="229"/>
      <c r="Y651" s="229"/>
      <c r="Z651" s="229"/>
      <c r="AA651" s="229"/>
      <c r="AB651" s="544">
        <f>N651+U651</f>
        <v>0</v>
      </c>
      <c r="AC651" s="544"/>
      <c r="AD651" s="544"/>
      <c r="AE651" s="544"/>
      <c r="AF651" s="544"/>
      <c r="AG651" s="544"/>
      <c r="AH651" s="544"/>
    </row>
    <row r="652" spans="3:45" ht="12.75" customHeight="1">
      <c r="C652" s="167"/>
      <c r="D652" s="167"/>
      <c r="E652" s="167"/>
      <c r="F652" s="167"/>
      <c r="G652" s="167"/>
      <c r="H652" s="167"/>
      <c r="I652" s="167"/>
      <c r="J652" s="167"/>
      <c r="K652" s="167"/>
      <c r="L652" s="167"/>
      <c r="M652" s="167"/>
      <c r="N652" s="229"/>
      <c r="O652" s="229"/>
      <c r="P652" s="229"/>
      <c r="Q652" s="229"/>
      <c r="R652" s="229"/>
      <c r="S652" s="229"/>
      <c r="T652" s="229"/>
      <c r="U652" s="229"/>
      <c r="V652" s="229"/>
      <c r="W652" s="229"/>
      <c r="X652" s="229"/>
      <c r="Y652" s="229"/>
      <c r="Z652" s="229"/>
      <c r="AA652" s="229"/>
      <c r="AB652" s="544"/>
      <c r="AC652" s="544"/>
      <c r="AD652" s="544"/>
      <c r="AE652" s="544"/>
      <c r="AF652" s="544"/>
      <c r="AG652" s="544"/>
      <c r="AH652" s="544"/>
    </row>
    <row r="653" spans="3:45" ht="12.75" customHeight="1">
      <c r="C653" s="167" t="s">
        <v>1118</v>
      </c>
      <c r="D653" s="167"/>
      <c r="E653" s="167"/>
      <c r="F653" s="167"/>
      <c r="G653" s="167"/>
      <c r="H653" s="167"/>
      <c r="I653" s="167"/>
      <c r="J653" s="167"/>
      <c r="K653" s="167"/>
      <c r="L653" s="167"/>
      <c r="M653" s="167"/>
      <c r="N653" s="229"/>
      <c r="O653" s="229"/>
      <c r="P653" s="229"/>
      <c r="Q653" s="229"/>
      <c r="R653" s="229"/>
      <c r="S653" s="229"/>
      <c r="T653" s="229"/>
      <c r="U653" s="229"/>
      <c r="V653" s="229"/>
      <c r="W653" s="229"/>
      <c r="X653" s="229"/>
      <c r="Y653" s="229"/>
      <c r="Z653" s="229"/>
      <c r="AA653" s="229"/>
      <c r="AB653" s="544">
        <f>N653+U653</f>
        <v>0</v>
      </c>
      <c r="AC653" s="544"/>
      <c r="AD653" s="544"/>
      <c r="AE653" s="544"/>
      <c r="AF653" s="544"/>
      <c r="AG653" s="544"/>
      <c r="AH653" s="544"/>
    </row>
    <row r="654" spans="3:45" ht="12.75" customHeight="1">
      <c r="C654" s="167"/>
      <c r="D654" s="167"/>
      <c r="E654" s="167"/>
      <c r="F654" s="167"/>
      <c r="G654" s="167"/>
      <c r="H654" s="167"/>
      <c r="I654" s="167"/>
      <c r="J654" s="167"/>
      <c r="K654" s="167"/>
      <c r="L654" s="167"/>
      <c r="M654" s="167"/>
      <c r="N654" s="229"/>
      <c r="O654" s="229"/>
      <c r="P654" s="229"/>
      <c r="Q654" s="229"/>
      <c r="R654" s="229"/>
      <c r="S654" s="229"/>
      <c r="T654" s="229"/>
      <c r="U654" s="229"/>
      <c r="V654" s="229"/>
      <c r="W654" s="229"/>
      <c r="X654" s="229"/>
      <c r="Y654" s="229"/>
      <c r="Z654" s="229"/>
      <c r="AA654" s="229"/>
      <c r="AB654" s="544"/>
      <c r="AC654" s="544"/>
      <c r="AD654" s="544"/>
      <c r="AE654" s="544"/>
      <c r="AF654" s="544"/>
      <c r="AG654" s="544"/>
      <c r="AH654" s="544"/>
    </row>
    <row r="655" spans="3:45" ht="12.75" customHeight="1">
      <c r="C655" s="226" t="s">
        <v>111</v>
      </c>
      <c r="D655" s="226"/>
      <c r="E655" s="226"/>
      <c r="F655" s="226"/>
      <c r="G655" s="226"/>
      <c r="H655" s="226"/>
      <c r="I655" s="226"/>
      <c r="J655" s="226"/>
      <c r="K655" s="226"/>
      <c r="L655" s="226"/>
      <c r="M655" s="226"/>
      <c r="N655" s="173"/>
      <c r="O655" s="173"/>
      <c r="P655" s="173"/>
      <c r="Q655" s="173"/>
      <c r="R655" s="173"/>
      <c r="S655" s="173"/>
      <c r="T655" s="173"/>
      <c r="U655" s="173"/>
      <c r="V655" s="173"/>
      <c r="W655" s="173"/>
      <c r="X655" s="173"/>
      <c r="Y655" s="173"/>
      <c r="Z655" s="173"/>
      <c r="AA655" s="173"/>
      <c r="AB655" s="173">
        <f>N655+U655</f>
        <v>0</v>
      </c>
      <c r="AC655" s="173"/>
      <c r="AD655" s="173"/>
      <c r="AE655" s="173"/>
      <c r="AF655" s="173"/>
      <c r="AG655" s="173"/>
      <c r="AH655" s="173"/>
    </row>
    <row r="656" spans="3:45" ht="12.75" customHeight="1">
      <c r="C656" s="432" t="s">
        <v>116</v>
      </c>
      <c r="D656" s="432"/>
      <c r="E656" s="432"/>
      <c r="F656" s="432"/>
      <c r="G656" s="432"/>
      <c r="H656" s="432"/>
      <c r="I656" s="432"/>
      <c r="J656" s="432"/>
      <c r="K656" s="432"/>
      <c r="L656" s="432"/>
      <c r="M656" s="432"/>
      <c r="N656" s="433">
        <f>SUM(N649:T655)</f>
        <v>0</v>
      </c>
      <c r="O656" s="433"/>
      <c r="P656" s="433"/>
      <c r="Q656" s="433"/>
      <c r="R656" s="433"/>
      <c r="S656" s="433"/>
      <c r="T656" s="433"/>
      <c r="U656" s="433">
        <f>SUM(U649:AA655)</f>
        <v>0</v>
      </c>
      <c r="V656" s="433"/>
      <c r="W656" s="433"/>
      <c r="X656" s="433"/>
      <c r="Y656" s="433"/>
      <c r="Z656" s="433"/>
      <c r="AA656" s="433"/>
      <c r="AB656" s="433">
        <f>SUM(AB649:AH655)</f>
        <v>0</v>
      </c>
      <c r="AC656" s="433"/>
      <c r="AD656" s="433"/>
      <c r="AE656" s="433"/>
      <c r="AF656" s="433"/>
      <c r="AG656" s="433"/>
      <c r="AH656" s="433"/>
    </row>
    <row r="657" spans="1:45" ht="12.75" customHeight="1">
      <c r="C657" s="459" t="s">
        <v>117</v>
      </c>
      <c r="D657" s="460"/>
      <c r="E657" s="460"/>
      <c r="F657" s="460"/>
      <c r="G657" s="460"/>
      <c r="H657" s="460"/>
      <c r="I657" s="460"/>
      <c r="J657" s="460"/>
      <c r="K657" s="460"/>
      <c r="L657" s="460"/>
      <c r="M657" s="460"/>
      <c r="N657" s="460"/>
      <c r="O657" s="460"/>
      <c r="P657" s="460"/>
      <c r="Q657" s="460"/>
      <c r="R657" s="460"/>
      <c r="S657" s="460"/>
      <c r="T657" s="460"/>
      <c r="U657" s="460"/>
      <c r="V657" s="460"/>
      <c r="W657" s="460"/>
      <c r="X657" s="460"/>
      <c r="Y657" s="460"/>
      <c r="Z657" s="460"/>
      <c r="AA657" s="460"/>
      <c r="AB657" s="460"/>
      <c r="AC657" s="460"/>
      <c r="AD657" s="460"/>
      <c r="AE657" s="460"/>
      <c r="AF657" s="460"/>
      <c r="AG657" s="460"/>
      <c r="AH657" s="461"/>
    </row>
    <row r="658" spans="1:45" ht="12.75" customHeight="1">
      <c r="C658" s="181" t="s">
        <v>432</v>
      </c>
      <c r="D658" s="181"/>
      <c r="E658" s="181"/>
      <c r="F658" s="181"/>
      <c r="G658" s="181"/>
      <c r="H658" s="181"/>
      <c r="I658" s="181"/>
      <c r="J658" s="181"/>
      <c r="K658" s="181"/>
      <c r="L658" s="181"/>
      <c r="M658" s="181"/>
      <c r="N658" s="182"/>
      <c r="O658" s="182"/>
      <c r="P658" s="182"/>
      <c r="Q658" s="182"/>
      <c r="R658" s="182"/>
      <c r="S658" s="182"/>
      <c r="T658" s="182"/>
      <c r="U658" s="182"/>
      <c r="V658" s="182"/>
      <c r="W658" s="182"/>
      <c r="X658" s="182"/>
      <c r="Y658" s="182"/>
      <c r="Z658" s="182"/>
      <c r="AA658" s="182"/>
      <c r="AB658" s="182">
        <f>SUM(N658:AA658)</f>
        <v>0</v>
      </c>
      <c r="AC658" s="182"/>
      <c r="AD658" s="182"/>
      <c r="AE658" s="182"/>
      <c r="AF658" s="182"/>
      <c r="AG658" s="182"/>
      <c r="AH658" s="182"/>
    </row>
    <row r="659" spans="1:45" ht="12.75" customHeight="1">
      <c r="C659" s="226" t="s">
        <v>1155</v>
      </c>
      <c r="D659" s="226"/>
      <c r="E659" s="226"/>
      <c r="F659" s="226"/>
      <c r="G659" s="226"/>
      <c r="H659" s="226"/>
      <c r="I659" s="226"/>
      <c r="J659" s="226"/>
      <c r="K659" s="226"/>
      <c r="L659" s="226"/>
      <c r="M659" s="226"/>
      <c r="N659" s="173"/>
      <c r="O659" s="173"/>
      <c r="P659" s="173"/>
      <c r="Q659" s="173"/>
      <c r="R659" s="173"/>
      <c r="S659" s="173"/>
      <c r="T659" s="173"/>
      <c r="U659" s="173"/>
      <c r="V659" s="173"/>
      <c r="W659" s="173"/>
      <c r="X659" s="173"/>
      <c r="Y659" s="173"/>
      <c r="Z659" s="173"/>
      <c r="AA659" s="173"/>
      <c r="AB659" s="173">
        <f>SUM(N659:AA659)</f>
        <v>0</v>
      </c>
      <c r="AC659" s="173"/>
      <c r="AD659" s="173"/>
      <c r="AE659" s="173"/>
      <c r="AF659" s="173"/>
      <c r="AG659" s="173"/>
      <c r="AH659" s="173"/>
    </row>
    <row r="660" spans="1:45" ht="12.75" customHeight="1">
      <c r="C660" s="167" t="s">
        <v>1156</v>
      </c>
      <c r="D660" s="167"/>
      <c r="E660" s="167"/>
      <c r="F660" s="167"/>
      <c r="G660" s="167"/>
      <c r="H660" s="167"/>
      <c r="I660" s="167"/>
      <c r="J660" s="167"/>
      <c r="K660" s="167"/>
      <c r="L660" s="167"/>
      <c r="M660" s="167"/>
      <c r="N660" s="229"/>
      <c r="O660" s="229"/>
      <c r="P660" s="229"/>
      <c r="Q660" s="229"/>
      <c r="R660" s="229"/>
      <c r="S660" s="229"/>
      <c r="T660" s="229"/>
      <c r="U660" s="229"/>
      <c r="V660" s="229"/>
      <c r="W660" s="229"/>
      <c r="X660" s="229"/>
      <c r="Y660" s="229"/>
      <c r="Z660" s="229"/>
      <c r="AA660" s="229"/>
      <c r="AB660" s="530">
        <f>N660+U660</f>
        <v>0</v>
      </c>
      <c r="AC660" s="531"/>
      <c r="AD660" s="531"/>
      <c r="AE660" s="531"/>
      <c r="AF660" s="531"/>
      <c r="AG660" s="531"/>
      <c r="AH660" s="532"/>
    </row>
    <row r="661" spans="1:45" ht="12.75" customHeight="1">
      <c r="C661" s="167"/>
      <c r="D661" s="167"/>
      <c r="E661" s="167"/>
      <c r="F661" s="167"/>
      <c r="G661" s="167"/>
      <c r="H661" s="167"/>
      <c r="I661" s="167"/>
      <c r="J661" s="167"/>
      <c r="K661" s="167"/>
      <c r="L661" s="167"/>
      <c r="M661" s="167"/>
      <c r="N661" s="229"/>
      <c r="O661" s="229"/>
      <c r="P661" s="229"/>
      <c r="Q661" s="229"/>
      <c r="R661" s="229"/>
      <c r="S661" s="229"/>
      <c r="T661" s="229"/>
      <c r="U661" s="229"/>
      <c r="V661" s="229"/>
      <c r="W661" s="229"/>
      <c r="X661" s="229"/>
      <c r="Y661" s="229"/>
      <c r="Z661" s="229"/>
      <c r="AA661" s="229"/>
      <c r="AB661" s="533"/>
      <c r="AC661" s="534"/>
      <c r="AD661" s="534"/>
      <c r="AE661" s="534"/>
      <c r="AF661" s="534"/>
      <c r="AG661" s="534"/>
      <c r="AH661" s="535"/>
    </row>
    <row r="662" spans="1:45" ht="12.75" customHeight="1">
      <c r="C662" s="167" t="s">
        <v>1118</v>
      </c>
      <c r="D662" s="167"/>
      <c r="E662" s="167"/>
      <c r="F662" s="167"/>
      <c r="G662" s="167"/>
      <c r="H662" s="167"/>
      <c r="I662" s="167"/>
      <c r="J662" s="167"/>
      <c r="K662" s="167"/>
      <c r="L662" s="167"/>
      <c r="M662" s="167"/>
      <c r="N662" s="229">
        <v>14604</v>
      </c>
      <c r="O662" s="229"/>
      <c r="P662" s="229"/>
      <c r="Q662" s="229"/>
      <c r="R662" s="229"/>
      <c r="S662" s="229"/>
      <c r="T662" s="229"/>
      <c r="U662" s="229"/>
      <c r="V662" s="229"/>
      <c r="W662" s="229"/>
      <c r="X662" s="229"/>
      <c r="Y662" s="229"/>
      <c r="Z662" s="229"/>
      <c r="AA662" s="229"/>
      <c r="AB662" s="530">
        <v>14604</v>
      </c>
      <c r="AC662" s="531"/>
      <c r="AD662" s="531"/>
      <c r="AE662" s="531"/>
      <c r="AF662" s="531"/>
      <c r="AG662" s="531"/>
      <c r="AH662" s="532"/>
    </row>
    <row r="663" spans="1:45" ht="12.75" customHeight="1">
      <c r="C663" s="167"/>
      <c r="D663" s="167"/>
      <c r="E663" s="167"/>
      <c r="F663" s="167"/>
      <c r="G663" s="167"/>
      <c r="H663" s="167"/>
      <c r="I663" s="167"/>
      <c r="J663" s="167"/>
      <c r="K663" s="167"/>
      <c r="L663" s="167"/>
      <c r="M663" s="167"/>
      <c r="N663" s="229"/>
      <c r="O663" s="229"/>
      <c r="P663" s="229"/>
      <c r="Q663" s="229"/>
      <c r="R663" s="229"/>
      <c r="S663" s="229"/>
      <c r="T663" s="229"/>
      <c r="U663" s="229"/>
      <c r="V663" s="229"/>
      <c r="W663" s="229"/>
      <c r="X663" s="229"/>
      <c r="Y663" s="229"/>
      <c r="Z663" s="229"/>
      <c r="AA663" s="229"/>
      <c r="AB663" s="533"/>
      <c r="AC663" s="534"/>
      <c r="AD663" s="534"/>
      <c r="AE663" s="534"/>
      <c r="AF663" s="534"/>
      <c r="AG663" s="534"/>
      <c r="AH663" s="535"/>
    </row>
    <row r="664" spans="1:45" ht="12.75" customHeight="1">
      <c r="C664" s="226" t="s">
        <v>118</v>
      </c>
      <c r="D664" s="226"/>
      <c r="E664" s="226"/>
      <c r="F664" s="226"/>
      <c r="G664" s="226"/>
      <c r="H664" s="226"/>
      <c r="I664" s="226"/>
      <c r="J664" s="226"/>
      <c r="K664" s="226"/>
      <c r="L664" s="226"/>
      <c r="M664" s="226"/>
      <c r="N664" s="173"/>
      <c r="O664" s="173"/>
      <c r="P664" s="173"/>
      <c r="Q664" s="173"/>
      <c r="R664" s="173"/>
      <c r="S664" s="173"/>
      <c r="T664" s="173"/>
      <c r="U664" s="173"/>
      <c r="V664" s="173"/>
      <c r="W664" s="173"/>
      <c r="X664" s="173"/>
      <c r="Y664" s="173"/>
      <c r="Z664" s="173"/>
      <c r="AA664" s="173"/>
      <c r="AB664" s="173">
        <f t="shared" ref="AB664:AB666" si="85">SUM(N664:AA664)</f>
        <v>0</v>
      </c>
      <c r="AC664" s="173"/>
      <c r="AD664" s="173"/>
      <c r="AE664" s="173"/>
      <c r="AF664" s="173"/>
      <c r="AG664" s="173"/>
      <c r="AH664" s="173"/>
    </row>
    <row r="665" spans="1:45" ht="12.75" customHeight="1">
      <c r="C665" s="226" t="s">
        <v>1157</v>
      </c>
      <c r="D665" s="226"/>
      <c r="E665" s="226"/>
      <c r="F665" s="226"/>
      <c r="G665" s="226"/>
      <c r="H665" s="226"/>
      <c r="I665" s="226"/>
      <c r="J665" s="226"/>
      <c r="K665" s="226"/>
      <c r="L665" s="226"/>
      <c r="M665" s="226"/>
      <c r="N665" s="173"/>
      <c r="O665" s="173"/>
      <c r="P665" s="173"/>
      <c r="Q665" s="173"/>
      <c r="R665" s="173"/>
      <c r="S665" s="173"/>
      <c r="T665" s="173"/>
      <c r="U665" s="173"/>
      <c r="V665" s="173"/>
      <c r="W665" s="173"/>
      <c r="X665" s="173"/>
      <c r="Y665" s="173"/>
      <c r="Z665" s="173"/>
      <c r="AA665" s="173"/>
      <c r="AB665" s="173">
        <f t="shared" si="85"/>
        <v>0</v>
      </c>
      <c r="AC665" s="173"/>
      <c r="AD665" s="173"/>
      <c r="AE665" s="173"/>
      <c r="AF665" s="173"/>
      <c r="AG665" s="173"/>
      <c r="AH665" s="173"/>
    </row>
    <row r="666" spans="1:45" ht="12.75" customHeight="1">
      <c r="C666" s="226" t="s">
        <v>111</v>
      </c>
      <c r="D666" s="226"/>
      <c r="E666" s="226"/>
      <c r="F666" s="226"/>
      <c r="G666" s="226"/>
      <c r="H666" s="226"/>
      <c r="I666" s="226"/>
      <c r="J666" s="226"/>
      <c r="K666" s="226"/>
      <c r="L666" s="226"/>
      <c r="M666" s="226"/>
      <c r="N666" s="173"/>
      <c r="O666" s="173"/>
      <c r="P666" s="173"/>
      <c r="Q666" s="173"/>
      <c r="R666" s="173"/>
      <c r="S666" s="173"/>
      <c r="T666" s="173"/>
      <c r="U666" s="173"/>
      <c r="V666" s="173"/>
      <c r="W666" s="173"/>
      <c r="X666" s="173"/>
      <c r="Y666" s="173"/>
      <c r="Z666" s="173"/>
      <c r="AA666" s="173"/>
      <c r="AB666" s="173">
        <f t="shared" si="85"/>
        <v>0</v>
      </c>
      <c r="AC666" s="173"/>
      <c r="AD666" s="173"/>
      <c r="AE666" s="173"/>
      <c r="AF666" s="173"/>
      <c r="AG666" s="173"/>
      <c r="AH666" s="173"/>
    </row>
    <row r="667" spans="1:45" ht="12.75" customHeight="1">
      <c r="C667" s="432" t="s">
        <v>119</v>
      </c>
      <c r="D667" s="432"/>
      <c r="E667" s="432"/>
      <c r="F667" s="432"/>
      <c r="G667" s="432"/>
      <c r="H667" s="432"/>
      <c r="I667" s="432"/>
      <c r="J667" s="432"/>
      <c r="K667" s="432"/>
      <c r="L667" s="432"/>
      <c r="M667" s="432"/>
      <c r="N667" s="433">
        <f>SUM(N658:T666)</f>
        <v>14604</v>
      </c>
      <c r="O667" s="433"/>
      <c r="P667" s="433"/>
      <c r="Q667" s="433"/>
      <c r="R667" s="433"/>
      <c r="S667" s="433"/>
      <c r="T667" s="433"/>
      <c r="U667" s="433">
        <f>SUM(U658:AA666)</f>
        <v>0</v>
      </c>
      <c r="V667" s="433"/>
      <c r="W667" s="433"/>
      <c r="X667" s="433"/>
      <c r="Y667" s="433"/>
      <c r="Z667" s="433"/>
      <c r="AA667" s="433"/>
      <c r="AB667" s="433">
        <f>SUM(AB658:AH666)</f>
        <v>14604</v>
      </c>
      <c r="AC667" s="433"/>
      <c r="AD667" s="433"/>
      <c r="AE667" s="433"/>
      <c r="AF667" s="433"/>
      <c r="AG667" s="433"/>
      <c r="AH667" s="433"/>
    </row>
    <row r="669" spans="1:45" ht="12.75" hidden="1" customHeight="1"/>
    <row r="670" spans="1:45" ht="12.75" customHeight="1">
      <c r="A670" s="100" t="s">
        <v>383</v>
      </c>
      <c r="B670" s="101"/>
      <c r="C670" s="246" t="s">
        <v>382</v>
      </c>
      <c r="D670" s="246"/>
      <c r="E670" s="246"/>
      <c r="F670" s="246"/>
      <c r="G670" s="246"/>
      <c r="H670" s="246"/>
      <c r="I670" s="246"/>
      <c r="J670" s="246"/>
      <c r="K670" s="246"/>
      <c r="L670" s="246"/>
      <c r="M670" s="246"/>
      <c r="N670" s="246"/>
      <c r="O670" s="246"/>
      <c r="P670" s="246"/>
      <c r="Q670" s="246"/>
      <c r="R670" s="246"/>
      <c r="S670" s="246"/>
      <c r="T670" s="246"/>
      <c r="U670" s="246"/>
      <c r="V670" s="246"/>
      <c r="W670" s="246"/>
      <c r="X670" s="246"/>
      <c r="Y670" s="246"/>
      <c r="Z670" s="246"/>
      <c r="AA670" s="246"/>
      <c r="AB670" s="246"/>
      <c r="AC670" s="246"/>
      <c r="AD670" s="246"/>
      <c r="AE670" s="246"/>
      <c r="AF670" s="246"/>
      <c r="AG670" s="246"/>
      <c r="AH670" s="246"/>
      <c r="AI670" s="246"/>
      <c r="AJ670" s="246"/>
      <c r="AK670" s="246"/>
      <c r="AL670" s="246"/>
      <c r="AM670" s="246"/>
      <c r="AN670" s="246"/>
      <c r="AO670" s="246"/>
      <c r="AP670" s="246"/>
      <c r="AQ670" s="246"/>
      <c r="AR670" s="246"/>
      <c r="AS670" s="246"/>
    </row>
    <row r="671" spans="1:45" ht="12.75" customHeight="1">
      <c r="C671" s="232" t="s">
        <v>1345</v>
      </c>
      <c r="D671" s="232"/>
      <c r="E671" s="232"/>
      <c r="F671" s="232"/>
      <c r="G671" s="232"/>
      <c r="H671" s="232"/>
      <c r="I671" s="232"/>
      <c r="J671" s="232"/>
      <c r="K671" s="232"/>
      <c r="L671" s="232"/>
      <c r="M671" s="232"/>
      <c r="N671" s="232"/>
      <c r="O671" s="232"/>
      <c r="P671" s="232"/>
      <c r="Q671" s="232"/>
      <c r="R671" s="232"/>
      <c r="S671" s="232"/>
      <c r="T671" s="232"/>
      <c r="U671" s="232"/>
      <c r="V671" s="232"/>
      <c r="W671" s="232"/>
      <c r="X671" s="232"/>
      <c r="Y671" s="232"/>
      <c r="Z671" s="232"/>
      <c r="AA671" s="232"/>
      <c r="AB671" s="232"/>
      <c r="AC671" s="232"/>
      <c r="AD671" s="232"/>
      <c r="AE671" s="232"/>
      <c r="AF671" s="232"/>
      <c r="AG671" s="232"/>
      <c r="AH671" s="232"/>
      <c r="AI671" s="232"/>
      <c r="AJ671" s="232"/>
      <c r="AK671" s="232"/>
      <c r="AL671" s="232"/>
      <c r="AM671" s="232"/>
      <c r="AN671" s="232"/>
      <c r="AO671" s="232"/>
      <c r="AP671" s="232"/>
      <c r="AQ671" s="232"/>
      <c r="AR671" s="232"/>
      <c r="AS671" s="232"/>
    </row>
    <row r="672" spans="1:45" ht="12.75" customHeight="1">
      <c r="C672" s="232"/>
      <c r="D672" s="232"/>
      <c r="E672" s="232"/>
      <c r="F672" s="232"/>
      <c r="G672" s="232"/>
      <c r="H672" s="232"/>
      <c r="I672" s="232"/>
      <c r="J672" s="232"/>
      <c r="K672" s="232"/>
      <c r="L672" s="232"/>
      <c r="M672" s="232"/>
      <c r="N672" s="232"/>
      <c r="O672" s="232"/>
      <c r="P672" s="232"/>
      <c r="Q672" s="232"/>
      <c r="R672" s="232"/>
      <c r="S672" s="232"/>
      <c r="T672" s="232"/>
      <c r="U672" s="232"/>
      <c r="V672" s="232"/>
      <c r="W672" s="232"/>
      <c r="X672" s="232"/>
      <c r="Y672" s="232"/>
      <c r="Z672" s="232"/>
      <c r="AA672" s="232"/>
      <c r="AB672" s="232"/>
      <c r="AC672" s="232"/>
      <c r="AD672" s="232"/>
      <c r="AE672" s="232"/>
      <c r="AF672" s="232"/>
      <c r="AG672" s="232"/>
      <c r="AH672" s="232"/>
      <c r="AI672" s="232"/>
      <c r="AJ672" s="232"/>
      <c r="AK672" s="232"/>
      <c r="AL672" s="232"/>
      <c r="AM672" s="232"/>
      <c r="AN672" s="232"/>
      <c r="AO672" s="232"/>
      <c r="AP672" s="232"/>
      <c r="AQ672" s="232"/>
      <c r="AR672" s="232"/>
      <c r="AS672" s="232"/>
    </row>
    <row r="673" spans="1:45" ht="12.75" hidden="1" customHeight="1">
      <c r="C673" s="126"/>
      <c r="D673" s="126"/>
      <c r="E673" s="126"/>
      <c r="F673" s="126"/>
      <c r="G673" s="126"/>
      <c r="H673" s="126"/>
      <c r="I673" s="126"/>
      <c r="J673" s="126"/>
      <c r="K673" s="126"/>
      <c r="L673" s="126"/>
      <c r="M673" s="126"/>
      <c r="N673" s="126"/>
      <c r="O673" s="126"/>
      <c r="P673" s="126"/>
      <c r="Q673" s="126"/>
      <c r="R673" s="126"/>
      <c r="S673" s="126"/>
      <c r="T673" s="126"/>
      <c r="U673" s="126"/>
      <c r="V673" s="126"/>
      <c r="W673" s="126"/>
      <c r="X673" s="126"/>
      <c r="Y673" s="126"/>
      <c r="Z673" s="126"/>
      <c r="AA673" s="126"/>
      <c r="AB673" s="126"/>
      <c r="AC673" s="126"/>
      <c r="AD673" s="126"/>
      <c r="AE673" s="126"/>
      <c r="AF673" s="126"/>
      <c r="AG673" s="126"/>
      <c r="AH673" s="126"/>
      <c r="AI673" s="126"/>
      <c r="AJ673" s="126"/>
      <c r="AK673" s="126"/>
      <c r="AL673" s="126"/>
      <c r="AM673" s="126"/>
      <c r="AN673" s="126"/>
      <c r="AO673" s="126"/>
      <c r="AP673" s="126"/>
      <c r="AQ673" s="126"/>
      <c r="AR673" s="126"/>
      <c r="AS673" s="126"/>
    </row>
    <row r="675" spans="1:45" ht="12.75" customHeight="1">
      <c r="C675" s="164" t="s">
        <v>384</v>
      </c>
      <c r="D675" s="164"/>
      <c r="E675" s="164"/>
      <c r="F675" s="164"/>
      <c r="G675" s="164"/>
      <c r="H675" s="164"/>
      <c r="I675" s="164"/>
      <c r="J675" s="164"/>
      <c r="K675" s="164"/>
      <c r="L675" s="164"/>
      <c r="M675" s="164"/>
      <c r="N675" s="164"/>
      <c r="O675" s="164"/>
      <c r="P675" s="164"/>
      <c r="Q675" s="164"/>
      <c r="R675" s="164"/>
      <c r="S675" s="164"/>
      <c r="T675" s="164"/>
      <c r="U675" s="164"/>
      <c r="V675" s="164"/>
      <c r="W675" s="164"/>
      <c r="X675" s="164"/>
      <c r="Y675" s="164"/>
      <c r="Z675" s="164"/>
      <c r="AA675" s="164"/>
      <c r="AB675" s="164"/>
      <c r="AC675" s="164"/>
      <c r="AD675" s="164"/>
      <c r="AE675" s="164"/>
      <c r="AF675" s="164"/>
      <c r="AG675" s="164"/>
      <c r="AH675" s="164"/>
      <c r="AI675" s="164"/>
      <c r="AJ675" s="164"/>
      <c r="AK675" s="164"/>
      <c r="AL675" s="164"/>
      <c r="AM675" s="164"/>
      <c r="AN675" s="164"/>
      <c r="AO675" s="164"/>
      <c r="AP675" s="164"/>
      <c r="AQ675" s="164"/>
      <c r="AR675" s="164"/>
      <c r="AS675" s="164"/>
    </row>
    <row r="676" spans="1:45" ht="12.75" customHeight="1">
      <c r="C676" s="84"/>
    </row>
    <row r="677" spans="1:45" ht="12.75" customHeight="1">
      <c r="C677" s="262" t="s">
        <v>113</v>
      </c>
      <c r="D677" s="262"/>
      <c r="E677" s="262"/>
      <c r="F677" s="262"/>
      <c r="G677" s="262"/>
      <c r="H677" s="262"/>
      <c r="I677" s="262"/>
      <c r="J677" s="262"/>
      <c r="K677" s="262"/>
      <c r="L677" s="262"/>
      <c r="M677" s="262"/>
      <c r="N677" s="262"/>
      <c r="O677" s="262" t="s">
        <v>49</v>
      </c>
      <c r="P677" s="262"/>
      <c r="Q677" s="262"/>
      <c r="R677" s="262"/>
      <c r="S677" s="262"/>
      <c r="T677" s="262"/>
      <c r="U677" s="262"/>
      <c r="V677" s="262"/>
      <c r="W677" s="262"/>
      <c r="X677" s="262" t="s">
        <v>50</v>
      </c>
      <c r="Y677" s="262"/>
      <c r="Z677" s="262"/>
      <c r="AA677" s="262"/>
      <c r="AB677" s="262"/>
      <c r="AC677" s="262"/>
      <c r="AD677" s="262"/>
      <c r="AE677" s="262"/>
      <c r="AF677" s="262"/>
      <c r="AG677" s="107"/>
      <c r="AH677" s="107"/>
    </row>
    <row r="678" spans="1:45" ht="12.75" customHeight="1">
      <c r="C678" s="263"/>
      <c r="D678" s="263"/>
      <c r="E678" s="263"/>
      <c r="F678" s="263"/>
      <c r="G678" s="263"/>
      <c r="H678" s="263"/>
      <c r="I678" s="263"/>
      <c r="J678" s="263"/>
      <c r="K678" s="263"/>
      <c r="L678" s="263"/>
      <c r="M678" s="263"/>
      <c r="N678" s="263"/>
      <c r="O678" s="263"/>
      <c r="P678" s="263"/>
      <c r="Q678" s="263"/>
      <c r="R678" s="263"/>
      <c r="S678" s="263"/>
      <c r="T678" s="263"/>
      <c r="U678" s="263"/>
      <c r="V678" s="263"/>
      <c r="W678" s="263"/>
      <c r="X678" s="263"/>
      <c r="Y678" s="263"/>
      <c r="Z678" s="263"/>
      <c r="AA678" s="263"/>
      <c r="AB678" s="263"/>
      <c r="AC678" s="263"/>
      <c r="AD678" s="263"/>
      <c r="AE678" s="263"/>
      <c r="AF678" s="263"/>
      <c r="AG678" s="107"/>
      <c r="AH678" s="107"/>
    </row>
    <row r="679" spans="1:45" ht="12.75" customHeight="1">
      <c r="C679" s="264"/>
      <c r="D679" s="264"/>
      <c r="E679" s="264"/>
      <c r="F679" s="264"/>
      <c r="G679" s="264"/>
      <c r="H679" s="264"/>
      <c r="I679" s="264"/>
      <c r="J679" s="264"/>
      <c r="K679" s="264"/>
      <c r="L679" s="264"/>
      <c r="M679" s="264"/>
      <c r="N679" s="264"/>
      <c r="O679" s="264"/>
      <c r="P679" s="264"/>
      <c r="Q679" s="264"/>
      <c r="R679" s="264"/>
      <c r="S679" s="264"/>
      <c r="T679" s="264"/>
      <c r="U679" s="264"/>
      <c r="V679" s="264"/>
      <c r="W679" s="264"/>
      <c r="X679" s="264"/>
      <c r="Y679" s="264"/>
      <c r="Z679" s="264"/>
      <c r="AA679" s="264"/>
      <c r="AB679" s="264"/>
      <c r="AC679" s="264"/>
      <c r="AD679" s="264"/>
      <c r="AE679" s="264"/>
      <c r="AF679" s="264"/>
      <c r="AG679" s="107"/>
      <c r="AH679" s="107"/>
    </row>
    <row r="680" spans="1:45" ht="12.75" customHeight="1">
      <c r="C680" s="181" t="s">
        <v>120</v>
      </c>
      <c r="D680" s="181"/>
      <c r="E680" s="181"/>
      <c r="F680" s="181"/>
      <c r="G680" s="181"/>
      <c r="H680" s="181"/>
      <c r="I680" s="181"/>
      <c r="J680" s="181"/>
      <c r="K680" s="181"/>
      <c r="L680" s="181"/>
      <c r="M680" s="181"/>
      <c r="N680" s="181"/>
      <c r="O680" s="182"/>
      <c r="P680" s="182"/>
      <c r="Q680" s="182"/>
      <c r="R680" s="182"/>
      <c r="S680" s="182"/>
      <c r="T680" s="182"/>
      <c r="U680" s="182"/>
      <c r="V680" s="182"/>
      <c r="W680" s="182"/>
      <c r="X680" s="182"/>
      <c r="Y680" s="182"/>
      <c r="Z680" s="182"/>
      <c r="AA680" s="182"/>
      <c r="AB680" s="182"/>
      <c r="AC680" s="182"/>
      <c r="AD680" s="182"/>
      <c r="AE680" s="182"/>
      <c r="AF680" s="182"/>
    </row>
    <row r="681" spans="1:45" ht="12.75" customHeight="1">
      <c r="C681" s="376" t="s">
        <v>1121</v>
      </c>
      <c r="D681" s="376"/>
      <c r="E681" s="376"/>
      <c r="F681" s="376"/>
      <c r="G681" s="376"/>
      <c r="H681" s="376"/>
      <c r="I681" s="376"/>
      <c r="J681" s="376"/>
      <c r="K681" s="376"/>
      <c r="L681" s="376"/>
      <c r="M681" s="376"/>
      <c r="N681" s="376"/>
      <c r="O681" s="173">
        <v>0.79</v>
      </c>
      <c r="P681" s="173"/>
      <c r="Q681" s="173"/>
      <c r="R681" s="173"/>
      <c r="S681" s="173"/>
      <c r="T681" s="173"/>
      <c r="U681" s="173"/>
      <c r="V681" s="173"/>
      <c r="W681" s="173"/>
      <c r="X681" s="173">
        <v>1</v>
      </c>
      <c r="Y681" s="173"/>
      <c r="Z681" s="173"/>
      <c r="AA681" s="173"/>
      <c r="AB681" s="173"/>
      <c r="AC681" s="173"/>
      <c r="AD681" s="173"/>
      <c r="AE681" s="173"/>
      <c r="AF681" s="173"/>
    </row>
    <row r="682" spans="1:45" ht="12.75" customHeight="1">
      <c r="C682" s="376"/>
      <c r="D682" s="376"/>
      <c r="E682" s="376"/>
      <c r="F682" s="376"/>
      <c r="G682" s="376"/>
      <c r="H682" s="376"/>
      <c r="I682" s="376"/>
      <c r="J682" s="376"/>
      <c r="K682" s="376"/>
      <c r="L682" s="376"/>
      <c r="M682" s="376"/>
      <c r="N682" s="376"/>
      <c r="O682" s="173"/>
      <c r="P682" s="173"/>
      <c r="Q682" s="173"/>
      <c r="R682" s="173"/>
      <c r="S682" s="173"/>
      <c r="T682" s="173"/>
      <c r="U682" s="173"/>
      <c r="V682" s="173"/>
      <c r="W682" s="173"/>
      <c r="X682" s="173"/>
      <c r="Y682" s="173"/>
      <c r="Z682" s="173"/>
      <c r="AA682" s="173"/>
      <c r="AB682" s="173"/>
      <c r="AC682" s="173"/>
      <c r="AD682" s="173"/>
      <c r="AE682" s="173"/>
      <c r="AF682" s="173"/>
    </row>
    <row r="683" spans="1:45" ht="12.75" customHeight="1">
      <c r="C683" s="376" t="s">
        <v>1122</v>
      </c>
      <c r="D683" s="376"/>
      <c r="E683" s="376"/>
      <c r="F683" s="376"/>
      <c r="G683" s="376"/>
      <c r="H683" s="376"/>
      <c r="I683" s="376"/>
      <c r="J683" s="376"/>
      <c r="K683" s="376"/>
      <c r="L683" s="376"/>
      <c r="M683" s="376"/>
      <c r="N683" s="376"/>
      <c r="O683" s="173"/>
      <c r="P683" s="173"/>
      <c r="Q683" s="173"/>
      <c r="R683" s="173"/>
      <c r="S683" s="173"/>
      <c r="T683" s="173"/>
      <c r="U683" s="173"/>
      <c r="V683" s="173"/>
      <c r="W683" s="173"/>
      <c r="X683" s="173"/>
      <c r="Y683" s="173"/>
      <c r="Z683" s="173"/>
      <c r="AA683" s="173"/>
      <c r="AB683" s="173"/>
      <c r="AC683" s="173"/>
      <c r="AD683" s="173"/>
      <c r="AE683" s="173"/>
      <c r="AF683" s="173"/>
    </row>
    <row r="684" spans="1:45" ht="12.75" customHeight="1">
      <c r="C684" s="376"/>
      <c r="D684" s="376"/>
      <c r="E684" s="376"/>
      <c r="F684" s="376"/>
      <c r="G684" s="376"/>
      <c r="H684" s="376"/>
      <c r="I684" s="376"/>
      <c r="J684" s="376"/>
      <c r="K684" s="376"/>
      <c r="L684" s="376"/>
      <c r="M684" s="376"/>
      <c r="N684" s="376"/>
      <c r="O684" s="173"/>
      <c r="P684" s="173"/>
      <c r="Q684" s="173"/>
      <c r="R684" s="173"/>
      <c r="S684" s="173"/>
      <c r="T684" s="173"/>
      <c r="U684" s="173"/>
      <c r="V684" s="173"/>
      <c r="W684" s="173"/>
      <c r="X684" s="173"/>
      <c r="Y684" s="173"/>
      <c r="Z684" s="173"/>
      <c r="AA684" s="173"/>
      <c r="AB684" s="173"/>
      <c r="AC684" s="173"/>
      <c r="AD684" s="173"/>
      <c r="AE684" s="173"/>
      <c r="AF684" s="173"/>
    </row>
    <row r="685" spans="1:45" ht="12.75" customHeight="1">
      <c r="C685" s="217" t="s">
        <v>1158</v>
      </c>
      <c r="D685" s="217"/>
      <c r="E685" s="217"/>
      <c r="F685" s="217"/>
      <c r="G685" s="217"/>
      <c r="H685" s="217"/>
      <c r="I685" s="217"/>
      <c r="J685" s="217"/>
      <c r="K685" s="217"/>
      <c r="L685" s="217"/>
      <c r="M685" s="217"/>
      <c r="N685" s="217"/>
      <c r="O685" s="235"/>
      <c r="P685" s="235"/>
      <c r="Q685" s="235"/>
      <c r="R685" s="235"/>
      <c r="S685" s="235"/>
      <c r="T685" s="235"/>
      <c r="U685" s="235"/>
      <c r="V685" s="235"/>
      <c r="W685" s="235"/>
      <c r="X685" s="235"/>
      <c r="Y685" s="235"/>
      <c r="Z685" s="235"/>
      <c r="AA685" s="235"/>
      <c r="AB685" s="235"/>
      <c r="AC685" s="235"/>
      <c r="AD685" s="235"/>
      <c r="AE685" s="235"/>
      <c r="AF685" s="235"/>
    </row>
    <row r="686" spans="1:45" ht="12.75" customHeight="1">
      <c r="C686" s="218" t="s">
        <v>71</v>
      </c>
      <c r="D686" s="218"/>
      <c r="E686" s="218"/>
      <c r="F686" s="218"/>
      <c r="G686" s="218"/>
      <c r="H686" s="218"/>
      <c r="I686" s="218"/>
      <c r="J686" s="218"/>
      <c r="K686" s="218"/>
      <c r="L686" s="218"/>
      <c r="M686" s="218"/>
      <c r="N686" s="218"/>
      <c r="O686" s="363">
        <f>SUM(O680:W685)</f>
        <v>0.79</v>
      </c>
      <c r="P686" s="363"/>
      <c r="Q686" s="363"/>
      <c r="R686" s="363"/>
      <c r="S686" s="363"/>
      <c r="T686" s="363"/>
      <c r="U686" s="363"/>
      <c r="V686" s="363"/>
      <c r="W686" s="363"/>
      <c r="X686" s="363">
        <f>SUM(X680:AF685)</f>
        <v>1</v>
      </c>
      <c r="Y686" s="363"/>
      <c r="Z686" s="363"/>
      <c r="AA686" s="363"/>
      <c r="AB686" s="363"/>
      <c r="AC686" s="363"/>
      <c r="AD686" s="363"/>
      <c r="AE686" s="363"/>
      <c r="AF686" s="363"/>
    </row>
    <row r="688" spans="1:45" ht="12.75" customHeight="1">
      <c r="A688" s="100" t="s">
        <v>385</v>
      </c>
      <c r="B688" s="101"/>
      <c r="C688" s="435" t="s">
        <v>121</v>
      </c>
      <c r="D688" s="435"/>
      <c r="E688" s="435"/>
      <c r="F688" s="435"/>
      <c r="G688" s="435"/>
      <c r="H688" s="435"/>
      <c r="I688" s="435"/>
      <c r="J688" s="435"/>
      <c r="K688" s="435"/>
      <c r="L688" s="435"/>
      <c r="M688" s="435"/>
      <c r="N688" s="435"/>
      <c r="O688" s="435"/>
      <c r="P688" s="435"/>
      <c r="Q688" s="435"/>
      <c r="R688" s="435"/>
      <c r="S688" s="435"/>
      <c r="T688" s="435"/>
      <c r="U688" s="435"/>
      <c r="V688" s="435"/>
      <c r="W688" s="435"/>
      <c r="X688" s="435"/>
      <c r="Y688" s="435"/>
      <c r="Z688" s="435"/>
      <c r="AA688" s="435"/>
      <c r="AB688" s="435"/>
      <c r="AC688" s="435"/>
      <c r="AD688" s="435"/>
      <c r="AE688" s="435"/>
      <c r="AF688" s="435"/>
      <c r="AG688" s="435"/>
      <c r="AH688" s="435"/>
      <c r="AI688" s="435"/>
      <c r="AJ688" s="435"/>
      <c r="AK688" s="435"/>
      <c r="AL688" s="435"/>
      <c r="AM688" s="435"/>
      <c r="AN688" s="435"/>
      <c r="AO688" s="435"/>
      <c r="AP688" s="435"/>
      <c r="AQ688" s="435"/>
      <c r="AR688" s="435"/>
      <c r="AS688" s="435"/>
    </row>
    <row r="689" spans="1:45" ht="12.75" customHeight="1">
      <c r="C689" s="163" t="s">
        <v>1346</v>
      </c>
      <c r="D689" s="163"/>
      <c r="E689" s="163"/>
      <c r="F689" s="163"/>
      <c r="G689" s="163"/>
      <c r="H689" s="163"/>
      <c r="I689" s="163"/>
      <c r="J689" s="163"/>
      <c r="K689" s="163"/>
      <c r="L689" s="163"/>
      <c r="M689" s="163"/>
      <c r="N689" s="163"/>
      <c r="O689" s="163"/>
      <c r="P689" s="163"/>
      <c r="Q689" s="163"/>
      <c r="R689" s="163"/>
      <c r="S689" s="163"/>
      <c r="T689" s="163"/>
      <c r="U689" s="163"/>
      <c r="V689" s="163"/>
      <c r="W689" s="163"/>
      <c r="X689" s="163"/>
      <c r="Y689" s="163"/>
      <c r="Z689" s="163"/>
      <c r="AA689" s="163"/>
      <c r="AB689" s="163"/>
      <c r="AC689" s="163"/>
      <c r="AD689" s="163"/>
      <c r="AE689" s="163"/>
      <c r="AF689" s="163"/>
      <c r="AG689" s="163"/>
      <c r="AH689" s="163"/>
      <c r="AI689" s="163"/>
      <c r="AJ689" s="163"/>
      <c r="AK689" s="163"/>
      <c r="AL689" s="163"/>
      <c r="AM689" s="163"/>
      <c r="AN689" s="163"/>
      <c r="AO689" s="163"/>
      <c r="AP689" s="163"/>
      <c r="AQ689" s="163"/>
      <c r="AR689" s="163"/>
      <c r="AS689" s="163"/>
    </row>
    <row r="691" spans="1:45" ht="12.75" customHeight="1">
      <c r="A691" s="100" t="s">
        <v>386</v>
      </c>
      <c r="B691" s="101"/>
      <c r="C691" s="435" t="s">
        <v>387</v>
      </c>
      <c r="D691" s="435"/>
      <c r="E691" s="435"/>
      <c r="F691" s="435"/>
      <c r="G691" s="435"/>
      <c r="H691" s="435"/>
      <c r="I691" s="435"/>
      <c r="J691" s="435"/>
      <c r="K691" s="435"/>
      <c r="L691" s="435"/>
      <c r="M691" s="435"/>
      <c r="N691" s="435"/>
      <c r="O691" s="435"/>
      <c r="P691" s="435"/>
      <c r="Q691" s="435"/>
      <c r="R691" s="435"/>
      <c r="S691" s="435"/>
      <c r="T691" s="435"/>
      <c r="U691" s="435"/>
      <c r="V691" s="435"/>
      <c r="W691" s="435"/>
      <c r="X691" s="435"/>
      <c r="Y691" s="435"/>
      <c r="Z691" s="435"/>
      <c r="AA691" s="435"/>
      <c r="AB691" s="435"/>
      <c r="AC691" s="435"/>
      <c r="AD691" s="435"/>
      <c r="AE691" s="435"/>
      <c r="AF691" s="435"/>
      <c r="AG691" s="435"/>
      <c r="AH691" s="435"/>
      <c r="AI691" s="435"/>
      <c r="AJ691" s="435"/>
      <c r="AK691" s="435"/>
      <c r="AL691" s="435"/>
      <c r="AM691" s="435"/>
      <c r="AN691" s="435"/>
      <c r="AO691" s="435"/>
      <c r="AP691" s="435"/>
      <c r="AQ691" s="435"/>
      <c r="AR691" s="435"/>
      <c r="AS691" s="435"/>
    </row>
    <row r="692" spans="1:45" ht="12.75" customHeight="1">
      <c r="C692" s="164" t="s">
        <v>1347</v>
      </c>
      <c r="D692" s="164"/>
      <c r="E692" s="164"/>
      <c r="F692" s="164"/>
      <c r="G692" s="164"/>
      <c r="H692" s="164"/>
      <c r="I692" s="164"/>
      <c r="J692" s="164"/>
      <c r="K692" s="164"/>
      <c r="L692" s="164"/>
      <c r="M692" s="164"/>
      <c r="N692" s="164"/>
      <c r="O692" s="164"/>
      <c r="P692" s="164"/>
      <c r="Q692" s="164"/>
      <c r="R692" s="164"/>
      <c r="S692" s="164"/>
      <c r="T692" s="164"/>
      <c r="U692" s="164"/>
      <c r="V692" s="164"/>
      <c r="W692" s="164"/>
      <c r="X692" s="164"/>
      <c r="Y692" s="164"/>
      <c r="Z692" s="164"/>
      <c r="AA692" s="164"/>
      <c r="AB692" s="164"/>
      <c r="AC692" s="164"/>
      <c r="AD692" s="164"/>
      <c r="AE692" s="164"/>
      <c r="AF692" s="164"/>
      <c r="AG692" s="164"/>
      <c r="AH692" s="164"/>
      <c r="AI692" s="164"/>
      <c r="AJ692" s="164"/>
      <c r="AK692" s="164"/>
      <c r="AL692" s="164"/>
      <c r="AM692" s="164"/>
      <c r="AN692" s="164"/>
      <c r="AO692" s="164"/>
      <c r="AP692" s="164"/>
      <c r="AQ692" s="164"/>
      <c r="AR692" s="164"/>
      <c r="AS692" s="164"/>
    </row>
    <row r="693" spans="1:45" ht="10.5" customHeight="1">
      <c r="C693" s="83"/>
    </row>
    <row r="694" spans="1:45" ht="15">
      <c r="A694" s="93" t="s">
        <v>388</v>
      </c>
      <c r="B694" s="90"/>
      <c r="C694" s="373" t="s">
        <v>389</v>
      </c>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3"/>
    </row>
    <row r="696" spans="1:45" ht="12.75" customHeight="1">
      <c r="A696" s="94" t="s">
        <v>47</v>
      </c>
      <c r="B696" s="92"/>
      <c r="C696" s="246" t="s">
        <v>391</v>
      </c>
      <c r="D696" s="246"/>
      <c r="E696" s="246"/>
      <c r="F696" s="246"/>
      <c r="G696" s="246"/>
      <c r="H696" s="246"/>
      <c r="I696" s="246"/>
      <c r="J696" s="246"/>
      <c r="K696" s="246"/>
      <c r="L696" s="246"/>
      <c r="M696" s="246"/>
      <c r="N696" s="246"/>
      <c r="O696" s="246"/>
      <c r="P696" s="246"/>
      <c r="Q696" s="246"/>
      <c r="R696" s="246"/>
      <c r="S696" s="246"/>
      <c r="T696" s="246"/>
      <c r="U696" s="246"/>
      <c r="V696" s="246"/>
      <c r="W696" s="246"/>
      <c r="X696" s="246"/>
      <c r="Y696" s="246"/>
      <c r="Z696" s="246"/>
      <c r="AA696" s="246"/>
      <c r="AB696" s="246"/>
      <c r="AC696" s="246"/>
      <c r="AD696" s="246"/>
      <c r="AE696" s="246"/>
      <c r="AF696" s="246"/>
      <c r="AG696" s="246"/>
      <c r="AH696" s="246"/>
      <c r="AI696" s="246"/>
      <c r="AJ696" s="246"/>
      <c r="AK696" s="246"/>
      <c r="AL696" s="246"/>
      <c r="AM696" s="246"/>
      <c r="AN696" s="246"/>
      <c r="AO696" s="246"/>
      <c r="AP696" s="246"/>
      <c r="AQ696" s="246"/>
      <c r="AR696" s="246"/>
      <c r="AS696" s="246"/>
    </row>
    <row r="697" spans="1:45" ht="12.75" customHeight="1">
      <c r="C697" s="78"/>
    </row>
    <row r="698" spans="1:45" ht="12.75" customHeight="1">
      <c r="C698" s="163"/>
      <c r="D698" s="163"/>
      <c r="E698" s="163"/>
      <c r="F698" s="163"/>
      <c r="G698" s="163"/>
      <c r="H698" s="163"/>
      <c r="I698" s="163"/>
      <c r="J698" s="163"/>
      <c r="K698" s="163"/>
      <c r="L698" s="163"/>
      <c r="M698" s="163"/>
      <c r="N698" s="163"/>
    </row>
    <row r="699" spans="1:45" ht="12.75" customHeight="1">
      <c r="C699" s="164" t="s">
        <v>1374</v>
      </c>
      <c r="D699" s="164"/>
      <c r="E699" s="164"/>
      <c r="F699" s="164"/>
      <c r="G699" s="164"/>
      <c r="H699" s="164"/>
      <c r="I699" s="164"/>
      <c r="J699" s="164"/>
      <c r="K699" s="164"/>
      <c r="L699" s="164"/>
      <c r="M699" s="164"/>
      <c r="N699" s="164"/>
      <c r="O699" s="164"/>
      <c r="P699" s="164"/>
      <c r="Q699" s="164"/>
      <c r="R699" s="164"/>
      <c r="S699" s="164"/>
      <c r="T699" s="164"/>
      <c r="U699" s="164"/>
      <c r="V699" s="164"/>
      <c r="W699" s="164"/>
      <c r="X699" s="164"/>
      <c r="Y699" s="164"/>
      <c r="Z699" s="164"/>
      <c r="AA699" s="164"/>
      <c r="AB699" s="164"/>
      <c r="AC699" s="164"/>
      <c r="AD699" s="164"/>
      <c r="AE699" s="164"/>
      <c r="AF699" s="164"/>
      <c r="AG699" s="164"/>
      <c r="AH699" s="164"/>
      <c r="AI699" s="164"/>
      <c r="AJ699" s="164"/>
      <c r="AK699" s="164"/>
      <c r="AL699" s="164"/>
      <c r="AM699" s="164"/>
      <c r="AN699" s="164"/>
      <c r="AO699" s="164"/>
      <c r="AP699" s="164"/>
      <c r="AQ699" s="164"/>
      <c r="AR699" s="164"/>
      <c r="AS699" s="164"/>
    </row>
    <row r="700" spans="1:45" ht="12.75" customHeight="1">
      <c r="C700" s="105"/>
      <c r="D700" s="104"/>
      <c r="E700" s="104"/>
      <c r="F700" s="104"/>
      <c r="G700" s="104"/>
      <c r="H700" s="104"/>
      <c r="I700" s="104"/>
      <c r="J700" s="104"/>
      <c r="K700" s="104"/>
      <c r="L700" s="104"/>
      <c r="M700" s="104"/>
      <c r="N700" s="104"/>
    </row>
    <row r="701" spans="1:45" ht="12.75" customHeight="1">
      <c r="C701" s="331" t="s">
        <v>48</v>
      </c>
      <c r="D701" s="331"/>
      <c r="E701" s="331"/>
      <c r="F701" s="331"/>
      <c r="G701" s="331"/>
      <c r="H701" s="331"/>
      <c r="I701" s="331"/>
      <c r="J701" s="331"/>
      <c r="K701" s="331"/>
      <c r="L701" s="331"/>
      <c r="M701" s="331"/>
      <c r="N701" s="331"/>
      <c r="O701" s="331"/>
      <c r="P701" s="331"/>
      <c r="Q701" s="331"/>
      <c r="R701" s="331"/>
      <c r="S701" s="331"/>
      <c r="T701" s="331"/>
      <c r="U701" s="174" t="s">
        <v>50</v>
      </c>
      <c r="V701" s="174"/>
      <c r="W701" s="174"/>
      <c r="X701" s="174"/>
      <c r="Y701" s="174"/>
      <c r="Z701" s="174"/>
      <c r="AA701" s="174"/>
      <c r="AB701" s="174"/>
      <c r="AC701" s="174"/>
      <c r="AD701" s="174"/>
    </row>
    <row r="702" spans="1:45" ht="12.75" customHeight="1">
      <c r="C702" s="331"/>
      <c r="D702" s="331"/>
      <c r="E702" s="331"/>
      <c r="F702" s="331"/>
      <c r="G702" s="331"/>
      <c r="H702" s="331"/>
      <c r="I702" s="331"/>
      <c r="J702" s="331"/>
      <c r="K702" s="331"/>
      <c r="L702" s="331"/>
      <c r="M702" s="331"/>
      <c r="N702" s="331"/>
      <c r="O702" s="331"/>
      <c r="P702" s="331"/>
      <c r="Q702" s="331"/>
      <c r="R702" s="331"/>
      <c r="S702" s="331"/>
      <c r="T702" s="331"/>
      <c r="U702" s="174"/>
      <c r="V702" s="174"/>
      <c r="W702" s="174"/>
      <c r="X702" s="174"/>
      <c r="Y702" s="174"/>
      <c r="Z702" s="174"/>
      <c r="AA702" s="174"/>
      <c r="AB702" s="174"/>
      <c r="AC702" s="174"/>
      <c r="AD702" s="174"/>
    </row>
    <row r="703" spans="1:45" ht="12.75" customHeight="1">
      <c r="C703" s="438"/>
      <c r="D703" s="438"/>
      <c r="E703" s="438"/>
      <c r="F703" s="438"/>
      <c r="G703" s="438"/>
      <c r="H703" s="438"/>
      <c r="I703" s="438"/>
      <c r="J703" s="438"/>
      <c r="K703" s="438"/>
      <c r="L703" s="438"/>
      <c r="M703" s="438"/>
      <c r="N703" s="438"/>
      <c r="O703" s="438"/>
      <c r="P703" s="438"/>
      <c r="Q703" s="438"/>
      <c r="R703" s="438"/>
      <c r="S703" s="438"/>
      <c r="T703" s="438"/>
      <c r="U703" s="175"/>
      <c r="V703" s="175"/>
      <c r="W703" s="175"/>
      <c r="X703" s="175"/>
      <c r="Y703" s="175"/>
      <c r="Z703" s="175"/>
      <c r="AA703" s="175"/>
      <c r="AB703" s="175"/>
      <c r="AC703" s="175"/>
      <c r="AD703" s="175"/>
    </row>
    <row r="704" spans="1:45" ht="12.75" customHeight="1">
      <c r="C704" s="218" t="s">
        <v>123</v>
      </c>
      <c r="D704" s="218"/>
      <c r="E704" s="218"/>
      <c r="F704" s="218"/>
      <c r="G704" s="218"/>
      <c r="H704" s="218"/>
      <c r="I704" s="218"/>
      <c r="J704" s="218"/>
      <c r="K704" s="218"/>
      <c r="L704" s="218"/>
      <c r="M704" s="218"/>
      <c r="N704" s="218"/>
      <c r="O704" s="218"/>
      <c r="P704" s="218"/>
      <c r="Q704" s="218"/>
      <c r="R704" s="218"/>
      <c r="S704" s="218"/>
      <c r="T704" s="218"/>
      <c r="U704" s="363"/>
      <c r="V704" s="363"/>
      <c r="W704" s="363"/>
      <c r="X704" s="363"/>
      <c r="Y704" s="363"/>
      <c r="Z704" s="363"/>
      <c r="AA704" s="363"/>
      <c r="AB704" s="363"/>
      <c r="AC704" s="363"/>
      <c r="AD704" s="363"/>
    </row>
    <row r="705" spans="3:45" ht="12.75" customHeight="1">
      <c r="C705" s="218" t="s">
        <v>124</v>
      </c>
      <c r="D705" s="218"/>
      <c r="E705" s="218"/>
      <c r="F705" s="218"/>
      <c r="G705" s="218"/>
      <c r="H705" s="218"/>
      <c r="I705" s="218"/>
      <c r="J705" s="218"/>
      <c r="K705" s="218"/>
      <c r="L705" s="218"/>
      <c r="M705" s="218"/>
      <c r="N705" s="218"/>
      <c r="O705" s="218"/>
      <c r="P705" s="218"/>
      <c r="Q705" s="218"/>
      <c r="R705" s="218"/>
      <c r="S705" s="218"/>
      <c r="T705" s="218"/>
      <c r="U705" s="439" t="s">
        <v>49</v>
      </c>
      <c r="V705" s="440"/>
      <c r="W705" s="440"/>
      <c r="X705" s="440"/>
      <c r="Y705" s="440"/>
      <c r="Z705" s="440"/>
      <c r="AA705" s="440"/>
      <c r="AB705" s="440"/>
      <c r="AC705" s="440"/>
      <c r="AD705" s="441"/>
    </row>
    <row r="706" spans="3:45" ht="12.75" customHeight="1">
      <c r="C706" s="181" t="s">
        <v>125</v>
      </c>
      <c r="D706" s="181"/>
      <c r="E706" s="181"/>
      <c r="F706" s="181"/>
      <c r="G706" s="181"/>
      <c r="H706" s="181"/>
      <c r="I706" s="181"/>
      <c r="J706" s="181"/>
      <c r="K706" s="181"/>
      <c r="L706" s="181"/>
      <c r="M706" s="181"/>
      <c r="N706" s="181"/>
      <c r="O706" s="181"/>
      <c r="P706" s="181"/>
      <c r="Q706" s="181"/>
      <c r="R706" s="181"/>
      <c r="S706" s="181"/>
      <c r="T706" s="181"/>
      <c r="U706" s="182"/>
      <c r="V706" s="182"/>
      <c r="W706" s="182"/>
      <c r="X706" s="182"/>
      <c r="Y706" s="182"/>
      <c r="Z706" s="182"/>
      <c r="AA706" s="182"/>
      <c r="AB706" s="182"/>
      <c r="AC706" s="182"/>
      <c r="AD706" s="182"/>
    </row>
    <row r="707" spans="3:45" ht="12.75" customHeight="1">
      <c r="C707" s="226" t="s">
        <v>1159</v>
      </c>
      <c r="D707" s="226"/>
      <c r="E707" s="226"/>
      <c r="F707" s="226"/>
      <c r="G707" s="226"/>
      <c r="H707" s="226"/>
      <c r="I707" s="226"/>
      <c r="J707" s="226"/>
      <c r="K707" s="226"/>
      <c r="L707" s="226"/>
      <c r="M707" s="226"/>
      <c r="N707" s="226"/>
      <c r="O707" s="226"/>
      <c r="P707" s="226"/>
      <c r="Q707" s="226"/>
      <c r="R707" s="226"/>
      <c r="S707" s="226"/>
      <c r="T707" s="226"/>
      <c r="U707" s="173"/>
      <c r="V707" s="173"/>
      <c r="W707" s="173"/>
      <c r="X707" s="173"/>
      <c r="Y707" s="173"/>
      <c r="Z707" s="173"/>
      <c r="AA707" s="173"/>
      <c r="AB707" s="173"/>
      <c r="AC707" s="173"/>
      <c r="AD707" s="173"/>
    </row>
    <row r="708" spans="3:45" ht="12.75" customHeight="1">
      <c r="C708" s="226" t="s">
        <v>126</v>
      </c>
      <c r="D708" s="226"/>
      <c r="E708" s="226"/>
      <c r="F708" s="226"/>
      <c r="G708" s="226"/>
      <c r="H708" s="226"/>
      <c r="I708" s="226"/>
      <c r="J708" s="226"/>
      <c r="K708" s="226"/>
      <c r="L708" s="226"/>
      <c r="M708" s="226"/>
      <c r="N708" s="226"/>
      <c r="O708" s="226"/>
      <c r="P708" s="226"/>
      <c r="Q708" s="226"/>
      <c r="R708" s="226"/>
      <c r="S708" s="226"/>
      <c r="T708" s="226"/>
      <c r="U708" s="173"/>
      <c r="V708" s="173"/>
      <c r="W708" s="173"/>
      <c r="X708" s="173"/>
      <c r="Y708" s="173"/>
      <c r="Z708" s="173"/>
      <c r="AA708" s="173"/>
      <c r="AB708" s="173"/>
      <c r="AC708" s="173"/>
      <c r="AD708" s="173"/>
    </row>
    <row r="709" spans="3:45" ht="12.75" customHeight="1">
      <c r="C709" s="226" t="s">
        <v>1160</v>
      </c>
      <c r="D709" s="226"/>
      <c r="E709" s="226"/>
      <c r="F709" s="226"/>
      <c r="G709" s="226"/>
      <c r="H709" s="226"/>
      <c r="I709" s="226"/>
      <c r="J709" s="226"/>
      <c r="K709" s="226"/>
      <c r="L709" s="226"/>
      <c r="M709" s="226"/>
      <c r="N709" s="226"/>
      <c r="O709" s="226"/>
      <c r="P709" s="226"/>
      <c r="Q709" s="226"/>
      <c r="R709" s="226"/>
      <c r="S709" s="226"/>
      <c r="T709" s="226"/>
      <c r="U709" s="173"/>
      <c r="V709" s="173"/>
      <c r="W709" s="173"/>
      <c r="X709" s="173"/>
      <c r="Y709" s="173"/>
      <c r="Z709" s="173"/>
      <c r="AA709" s="173"/>
      <c r="AB709" s="173"/>
      <c r="AC709" s="173"/>
      <c r="AD709" s="173"/>
    </row>
    <row r="710" spans="3:45" ht="12.75" customHeight="1">
      <c r="C710" s="226" t="s">
        <v>1161</v>
      </c>
      <c r="D710" s="226"/>
      <c r="E710" s="226"/>
      <c r="F710" s="226"/>
      <c r="G710" s="226"/>
      <c r="H710" s="226"/>
      <c r="I710" s="226"/>
      <c r="J710" s="226"/>
      <c r="K710" s="226"/>
      <c r="L710" s="226"/>
      <c r="M710" s="226"/>
      <c r="N710" s="226"/>
      <c r="O710" s="226"/>
      <c r="P710" s="226"/>
      <c r="Q710" s="226"/>
      <c r="R710" s="226"/>
      <c r="S710" s="226"/>
      <c r="T710" s="226"/>
      <c r="U710" s="173"/>
      <c r="V710" s="173"/>
      <c r="W710" s="173"/>
      <c r="X710" s="173"/>
      <c r="Y710" s="173"/>
      <c r="Z710" s="173"/>
      <c r="AA710" s="173"/>
      <c r="AB710" s="173"/>
      <c r="AC710" s="173"/>
      <c r="AD710" s="173"/>
    </row>
    <row r="711" spans="3:45" ht="12.75" customHeight="1">
      <c r="C711" s="226" t="s">
        <v>127</v>
      </c>
      <c r="D711" s="226"/>
      <c r="E711" s="226"/>
      <c r="F711" s="226"/>
      <c r="G711" s="226"/>
      <c r="H711" s="226"/>
      <c r="I711" s="226"/>
      <c r="J711" s="226"/>
      <c r="K711" s="226"/>
      <c r="L711" s="226"/>
      <c r="M711" s="226"/>
      <c r="N711" s="226"/>
      <c r="O711" s="226"/>
      <c r="P711" s="226"/>
      <c r="Q711" s="226"/>
      <c r="R711" s="226"/>
      <c r="S711" s="226"/>
      <c r="T711" s="226"/>
      <c r="U711" s="173"/>
      <c r="V711" s="173"/>
      <c r="W711" s="173"/>
      <c r="X711" s="173"/>
      <c r="Y711" s="173"/>
      <c r="Z711" s="173"/>
      <c r="AA711" s="173"/>
      <c r="AB711" s="173"/>
      <c r="AC711" s="173"/>
      <c r="AD711" s="173"/>
    </row>
    <row r="712" spans="3:45" ht="12.75" customHeight="1">
      <c r="C712" s="226" t="s">
        <v>1162</v>
      </c>
      <c r="D712" s="226"/>
      <c r="E712" s="226"/>
      <c r="F712" s="226"/>
      <c r="G712" s="226"/>
      <c r="H712" s="226"/>
      <c r="I712" s="226"/>
      <c r="J712" s="226"/>
      <c r="K712" s="226"/>
      <c r="L712" s="226"/>
      <c r="M712" s="226"/>
      <c r="N712" s="226"/>
      <c r="O712" s="226"/>
      <c r="P712" s="226"/>
      <c r="Q712" s="226"/>
      <c r="R712" s="226"/>
      <c r="S712" s="226"/>
      <c r="T712" s="226"/>
      <c r="U712" s="173"/>
      <c r="V712" s="173"/>
      <c r="W712" s="173"/>
      <c r="X712" s="173"/>
      <c r="Y712" s="173"/>
      <c r="Z712" s="173"/>
      <c r="AA712" s="173"/>
      <c r="AB712" s="173"/>
      <c r="AC712" s="173"/>
      <c r="AD712" s="173"/>
    </row>
    <row r="713" spans="3:45" ht="12.75" customHeight="1">
      <c r="C713" s="217" t="s">
        <v>128</v>
      </c>
      <c r="D713" s="217"/>
      <c r="E713" s="217"/>
      <c r="F713" s="217"/>
      <c r="G713" s="217"/>
      <c r="H713" s="217"/>
      <c r="I713" s="217"/>
      <c r="J713" s="217"/>
      <c r="K713" s="217"/>
      <c r="L713" s="217"/>
      <c r="M713" s="217"/>
      <c r="N713" s="217"/>
      <c r="O713" s="217"/>
      <c r="P713" s="217"/>
      <c r="Q713" s="217"/>
      <c r="R713" s="217"/>
      <c r="S713" s="217"/>
      <c r="T713" s="217"/>
      <c r="U713" s="235"/>
      <c r="V713" s="235"/>
      <c r="W713" s="235"/>
      <c r="X713" s="235"/>
      <c r="Y713" s="235"/>
      <c r="Z713" s="235"/>
      <c r="AA713" s="235"/>
      <c r="AB713" s="235"/>
      <c r="AC713" s="235"/>
      <c r="AD713" s="235"/>
    </row>
    <row r="714" spans="3:45" ht="12.75" customHeight="1">
      <c r="C714" s="218" t="s">
        <v>71</v>
      </c>
      <c r="D714" s="218"/>
      <c r="E714" s="218"/>
      <c r="F714" s="218"/>
      <c r="G714" s="218"/>
      <c r="H714" s="218"/>
      <c r="I714" s="218"/>
      <c r="J714" s="218"/>
      <c r="K714" s="218"/>
      <c r="L714" s="218"/>
      <c r="M714" s="218"/>
      <c r="N714" s="218"/>
      <c r="O714" s="218"/>
      <c r="P714" s="218"/>
      <c r="Q714" s="218"/>
      <c r="R714" s="218"/>
      <c r="S714" s="218"/>
      <c r="T714" s="218"/>
      <c r="U714" s="363">
        <f>SUM(U706:AD713)</f>
        <v>0</v>
      </c>
      <c r="V714" s="363"/>
      <c r="W714" s="363"/>
      <c r="X714" s="363"/>
      <c r="Y714" s="363"/>
      <c r="Z714" s="363"/>
      <c r="AA714" s="363"/>
      <c r="AB714" s="363"/>
      <c r="AC714" s="363"/>
      <c r="AD714" s="363"/>
    </row>
    <row r="716" spans="3:45" ht="12.75" customHeight="1">
      <c r="C716" s="437" t="s">
        <v>1373</v>
      </c>
      <c r="D716" s="437"/>
      <c r="E716" s="437"/>
      <c r="F716" s="437"/>
      <c r="G716" s="437"/>
      <c r="H716" s="437"/>
      <c r="I716" s="437"/>
      <c r="J716" s="437"/>
      <c r="K716" s="437"/>
      <c r="L716" s="437"/>
      <c r="M716" s="437"/>
      <c r="N716" s="437"/>
      <c r="O716" s="437"/>
      <c r="P716" s="437"/>
      <c r="Q716" s="437"/>
      <c r="R716" s="437"/>
      <c r="S716" s="437"/>
      <c r="T716" s="437"/>
      <c r="U716" s="437"/>
      <c r="V716" s="437"/>
      <c r="W716" s="437"/>
      <c r="X716" s="437"/>
      <c r="Y716" s="437"/>
      <c r="Z716" s="437"/>
      <c r="AA716" s="437"/>
      <c r="AB716" s="437"/>
      <c r="AC716" s="437"/>
      <c r="AD716" s="437"/>
      <c r="AE716" s="437"/>
      <c r="AF716" s="437"/>
      <c r="AG716" s="437"/>
      <c r="AH716" s="437"/>
      <c r="AI716" s="437"/>
      <c r="AJ716" s="437"/>
      <c r="AK716" s="437"/>
      <c r="AL716" s="437"/>
      <c r="AM716" s="437"/>
      <c r="AN716" s="437"/>
      <c r="AO716" s="437"/>
      <c r="AP716" s="437"/>
      <c r="AQ716" s="437"/>
      <c r="AR716" s="437"/>
      <c r="AS716" s="437"/>
    </row>
    <row r="717" spans="3:45" ht="12.75" customHeight="1">
      <c r="C717" s="84"/>
    </row>
    <row r="718" spans="3:45" ht="12.75" customHeight="1">
      <c r="C718" s="331" t="s">
        <v>48</v>
      </c>
      <c r="D718" s="331"/>
      <c r="E718" s="331"/>
      <c r="F718" s="331"/>
      <c r="G718" s="331"/>
      <c r="H718" s="331"/>
      <c r="I718" s="331"/>
      <c r="J718" s="331"/>
      <c r="K718" s="331"/>
      <c r="L718" s="331"/>
      <c r="M718" s="331"/>
      <c r="N718" s="331"/>
      <c r="O718" s="331"/>
      <c r="P718" s="331"/>
      <c r="Q718" s="331"/>
      <c r="R718" s="331"/>
      <c r="S718" s="331"/>
      <c r="T718" s="331"/>
      <c r="U718" s="174" t="s">
        <v>50</v>
      </c>
      <c r="V718" s="174"/>
      <c r="W718" s="174"/>
      <c r="X718" s="174"/>
      <c r="Y718" s="174"/>
      <c r="Z718" s="174"/>
      <c r="AA718" s="174"/>
      <c r="AB718" s="174"/>
      <c r="AC718" s="174"/>
      <c r="AD718" s="174"/>
    </row>
    <row r="719" spans="3:45" ht="12.75" customHeight="1">
      <c r="C719" s="331"/>
      <c r="D719" s="331"/>
      <c r="E719" s="331"/>
      <c r="F719" s="331"/>
      <c r="G719" s="331"/>
      <c r="H719" s="331"/>
      <c r="I719" s="331"/>
      <c r="J719" s="331"/>
      <c r="K719" s="331"/>
      <c r="L719" s="331"/>
      <c r="M719" s="331"/>
      <c r="N719" s="331"/>
      <c r="O719" s="331"/>
      <c r="P719" s="331"/>
      <c r="Q719" s="331"/>
      <c r="R719" s="331"/>
      <c r="S719" s="331"/>
      <c r="T719" s="331"/>
      <c r="U719" s="174"/>
      <c r="V719" s="174"/>
      <c r="W719" s="174"/>
      <c r="X719" s="174"/>
      <c r="Y719" s="174"/>
      <c r="Z719" s="174"/>
      <c r="AA719" s="174"/>
      <c r="AB719" s="174"/>
      <c r="AC719" s="174"/>
      <c r="AD719" s="174"/>
    </row>
    <row r="720" spans="3:45" ht="12.75" customHeight="1">
      <c r="C720" s="438"/>
      <c r="D720" s="438"/>
      <c r="E720" s="438"/>
      <c r="F720" s="438"/>
      <c r="G720" s="438"/>
      <c r="H720" s="438"/>
      <c r="I720" s="438"/>
      <c r="J720" s="438"/>
      <c r="K720" s="438"/>
      <c r="L720" s="438"/>
      <c r="M720" s="438"/>
      <c r="N720" s="438"/>
      <c r="O720" s="438"/>
      <c r="P720" s="438"/>
      <c r="Q720" s="438"/>
      <c r="R720" s="438"/>
      <c r="S720" s="438"/>
      <c r="T720" s="438"/>
      <c r="U720" s="175"/>
      <c r="V720" s="175"/>
      <c r="W720" s="175"/>
      <c r="X720" s="175"/>
      <c r="Y720" s="175"/>
      <c r="Z720" s="175"/>
      <c r="AA720" s="175"/>
      <c r="AB720" s="175"/>
      <c r="AC720" s="175"/>
      <c r="AD720" s="175"/>
    </row>
    <row r="721" spans="1:45" ht="12.75" customHeight="1">
      <c r="C721" s="218" t="s">
        <v>129</v>
      </c>
      <c r="D721" s="218"/>
      <c r="E721" s="218"/>
      <c r="F721" s="218"/>
      <c r="G721" s="218"/>
      <c r="H721" s="218"/>
      <c r="I721" s="218"/>
      <c r="J721" s="218"/>
      <c r="K721" s="218"/>
      <c r="L721" s="218"/>
      <c r="M721" s="218"/>
      <c r="N721" s="218"/>
      <c r="O721" s="218"/>
      <c r="P721" s="218"/>
      <c r="Q721" s="218"/>
      <c r="R721" s="218"/>
      <c r="S721" s="218"/>
      <c r="T721" s="218"/>
      <c r="U721" s="363">
        <v>480</v>
      </c>
      <c r="V721" s="363"/>
      <c r="W721" s="363"/>
      <c r="X721" s="363"/>
      <c r="Y721" s="363"/>
      <c r="Z721" s="363"/>
      <c r="AA721" s="363"/>
      <c r="AB721" s="363"/>
      <c r="AC721" s="363"/>
      <c r="AD721" s="363"/>
    </row>
    <row r="722" spans="1:45" ht="12.75" customHeight="1">
      <c r="C722" s="218" t="s">
        <v>130</v>
      </c>
      <c r="D722" s="218"/>
      <c r="E722" s="218"/>
      <c r="F722" s="218"/>
      <c r="G722" s="218"/>
      <c r="H722" s="218"/>
      <c r="I722" s="218"/>
      <c r="J722" s="218"/>
      <c r="K722" s="218"/>
      <c r="L722" s="218"/>
      <c r="M722" s="218"/>
      <c r="N722" s="218"/>
      <c r="O722" s="218"/>
      <c r="P722" s="218"/>
      <c r="Q722" s="218"/>
      <c r="R722" s="218"/>
      <c r="S722" s="218"/>
      <c r="T722" s="218"/>
      <c r="U722" s="439" t="s">
        <v>49</v>
      </c>
      <c r="V722" s="440"/>
      <c r="W722" s="440"/>
      <c r="X722" s="440"/>
      <c r="Y722" s="440"/>
      <c r="Z722" s="440"/>
      <c r="AA722" s="440"/>
      <c r="AB722" s="440"/>
      <c r="AC722" s="440"/>
      <c r="AD722" s="441"/>
    </row>
    <row r="723" spans="1:45" ht="12.75" customHeight="1">
      <c r="C723" s="181" t="s">
        <v>131</v>
      </c>
      <c r="D723" s="181"/>
      <c r="E723" s="181"/>
      <c r="F723" s="181"/>
      <c r="G723" s="181"/>
      <c r="H723" s="181"/>
      <c r="I723" s="181"/>
      <c r="J723" s="181"/>
      <c r="K723" s="181"/>
      <c r="L723" s="181"/>
      <c r="M723" s="181"/>
      <c r="N723" s="181"/>
      <c r="O723" s="181"/>
      <c r="P723" s="181"/>
      <c r="Q723" s="181"/>
      <c r="R723" s="181"/>
      <c r="S723" s="181"/>
      <c r="T723" s="181"/>
      <c r="U723" s="182"/>
      <c r="V723" s="182"/>
      <c r="W723" s="182"/>
      <c r="X723" s="182"/>
      <c r="Y723" s="182"/>
      <c r="Z723" s="182"/>
      <c r="AA723" s="182"/>
      <c r="AB723" s="182"/>
      <c r="AC723" s="182"/>
      <c r="AD723" s="182"/>
    </row>
    <row r="724" spans="1:45" ht="12.75" customHeight="1">
      <c r="C724" s="226" t="s">
        <v>1163</v>
      </c>
      <c r="D724" s="226"/>
      <c r="E724" s="226"/>
      <c r="F724" s="226"/>
      <c r="G724" s="226"/>
      <c r="H724" s="226"/>
      <c r="I724" s="226"/>
      <c r="J724" s="226"/>
      <c r="K724" s="226"/>
      <c r="L724" s="226"/>
      <c r="M724" s="226"/>
      <c r="N724" s="226"/>
      <c r="O724" s="226"/>
      <c r="P724" s="226"/>
      <c r="Q724" s="226"/>
      <c r="R724" s="226"/>
      <c r="S724" s="226"/>
      <c r="T724" s="226"/>
      <c r="U724" s="173"/>
      <c r="V724" s="173"/>
      <c r="W724" s="173"/>
      <c r="X724" s="173"/>
      <c r="Y724" s="173"/>
      <c r="Z724" s="173"/>
      <c r="AA724" s="173"/>
      <c r="AB724" s="173"/>
      <c r="AC724" s="173"/>
      <c r="AD724" s="173"/>
    </row>
    <row r="725" spans="1:45" ht="12.75" customHeight="1">
      <c r="C725" s="226" t="s">
        <v>1164</v>
      </c>
      <c r="D725" s="226"/>
      <c r="E725" s="226"/>
      <c r="F725" s="226"/>
      <c r="G725" s="226"/>
      <c r="H725" s="226"/>
      <c r="I725" s="226"/>
      <c r="J725" s="226"/>
      <c r="K725" s="226"/>
      <c r="L725" s="226"/>
      <c r="M725" s="226"/>
      <c r="N725" s="226"/>
      <c r="O725" s="226"/>
      <c r="P725" s="226"/>
      <c r="Q725" s="226"/>
      <c r="R725" s="226"/>
      <c r="S725" s="226"/>
      <c r="T725" s="226"/>
      <c r="U725" s="173"/>
      <c r="V725" s="173"/>
      <c r="W725" s="173"/>
      <c r="X725" s="173"/>
      <c r="Y725" s="173"/>
      <c r="Z725" s="173"/>
      <c r="AA725" s="173"/>
      <c r="AB725" s="173"/>
      <c r="AC725" s="173"/>
      <c r="AD725" s="173"/>
    </row>
    <row r="726" spans="1:45" ht="12.75" customHeight="1">
      <c r="C726" s="226" t="s">
        <v>1165</v>
      </c>
      <c r="D726" s="226"/>
      <c r="E726" s="226"/>
      <c r="F726" s="226"/>
      <c r="G726" s="226"/>
      <c r="H726" s="226"/>
      <c r="I726" s="226"/>
      <c r="J726" s="226"/>
      <c r="K726" s="226"/>
      <c r="L726" s="226"/>
      <c r="M726" s="226"/>
      <c r="N726" s="226"/>
      <c r="O726" s="226"/>
      <c r="P726" s="226"/>
      <c r="Q726" s="226"/>
      <c r="R726" s="226"/>
      <c r="S726" s="226"/>
      <c r="T726" s="226"/>
      <c r="U726" s="173"/>
      <c r="V726" s="173"/>
      <c r="W726" s="173"/>
      <c r="X726" s="173"/>
      <c r="Y726" s="173"/>
      <c r="Z726" s="173"/>
      <c r="AA726" s="173"/>
      <c r="AB726" s="173"/>
      <c r="AC726" s="173"/>
      <c r="AD726" s="173"/>
    </row>
    <row r="727" spans="1:45" ht="12.75" customHeight="1">
      <c r="C727" s="226" t="s">
        <v>1166</v>
      </c>
      <c r="D727" s="226"/>
      <c r="E727" s="226"/>
      <c r="F727" s="226"/>
      <c r="G727" s="226"/>
      <c r="H727" s="226"/>
      <c r="I727" s="226"/>
      <c r="J727" s="226"/>
      <c r="K727" s="226"/>
      <c r="L727" s="226"/>
      <c r="M727" s="226"/>
      <c r="N727" s="226"/>
      <c r="O727" s="226"/>
      <c r="P727" s="226"/>
      <c r="Q727" s="226"/>
      <c r="R727" s="226"/>
      <c r="S727" s="226"/>
      <c r="T727" s="226"/>
      <c r="U727" s="173">
        <v>480</v>
      </c>
      <c r="V727" s="173"/>
      <c r="W727" s="173"/>
      <c r="X727" s="173"/>
      <c r="Y727" s="173"/>
      <c r="Z727" s="173"/>
      <c r="AA727" s="173"/>
      <c r="AB727" s="173"/>
      <c r="AC727" s="173"/>
      <c r="AD727" s="173"/>
    </row>
    <row r="728" spans="1:45" ht="12.75" customHeight="1">
      <c r="C728" s="217" t="s">
        <v>128</v>
      </c>
      <c r="D728" s="217"/>
      <c r="E728" s="217"/>
      <c r="F728" s="217"/>
      <c r="G728" s="217"/>
      <c r="H728" s="217"/>
      <c r="I728" s="217"/>
      <c r="J728" s="217"/>
      <c r="K728" s="217"/>
      <c r="L728" s="217"/>
      <c r="M728" s="217"/>
      <c r="N728" s="217"/>
      <c r="O728" s="217"/>
      <c r="P728" s="217"/>
      <c r="Q728" s="217"/>
      <c r="R728" s="217"/>
      <c r="S728" s="217"/>
      <c r="T728" s="217"/>
      <c r="U728" s="235"/>
      <c r="V728" s="235"/>
      <c r="W728" s="235"/>
      <c r="X728" s="235"/>
      <c r="Y728" s="235"/>
      <c r="Z728" s="235"/>
      <c r="AA728" s="235"/>
      <c r="AB728" s="235"/>
      <c r="AC728" s="235"/>
      <c r="AD728" s="235"/>
    </row>
    <row r="729" spans="1:45" ht="12.75" customHeight="1">
      <c r="C729" s="218" t="s">
        <v>71</v>
      </c>
      <c r="D729" s="218"/>
      <c r="E729" s="218"/>
      <c r="F729" s="218"/>
      <c r="G729" s="218"/>
      <c r="H729" s="218"/>
      <c r="I729" s="218"/>
      <c r="J729" s="218"/>
      <c r="K729" s="218"/>
      <c r="L729" s="218"/>
      <c r="M729" s="218"/>
      <c r="N729" s="218"/>
      <c r="O729" s="218"/>
      <c r="P729" s="218"/>
      <c r="Q729" s="218"/>
      <c r="R729" s="218"/>
      <c r="S729" s="218"/>
      <c r="T729" s="218"/>
      <c r="U729" s="363">
        <f>SUM(U723:AD728)</f>
        <v>480</v>
      </c>
      <c r="V729" s="363"/>
      <c r="W729" s="363"/>
      <c r="X729" s="363"/>
      <c r="Y729" s="363"/>
      <c r="Z729" s="363"/>
      <c r="AA729" s="363"/>
      <c r="AB729" s="363"/>
      <c r="AC729" s="363"/>
      <c r="AD729" s="363"/>
    </row>
    <row r="732" spans="1:45" ht="12.75" customHeight="1">
      <c r="A732" s="94" t="s">
        <v>392</v>
      </c>
      <c r="B732" s="92"/>
      <c r="C732" s="435" t="s">
        <v>327</v>
      </c>
      <c r="D732" s="435"/>
      <c r="E732" s="435"/>
      <c r="F732" s="435"/>
      <c r="G732" s="435"/>
      <c r="H732" s="435"/>
      <c r="I732" s="435"/>
      <c r="J732" s="435"/>
      <c r="K732" s="435"/>
      <c r="L732" s="435"/>
      <c r="M732" s="435"/>
      <c r="N732" s="435"/>
      <c r="O732" s="435"/>
      <c r="P732" s="435"/>
      <c r="Q732" s="435"/>
      <c r="R732" s="435"/>
      <c r="S732" s="435"/>
      <c r="T732" s="435"/>
      <c r="U732" s="435"/>
      <c r="V732" s="435"/>
      <c r="W732" s="435"/>
      <c r="X732" s="435"/>
      <c r="Y732" s="435"/>
      <c r="Z732" s="435"/>
      <c r="AA732" s="435"/>
      <c r="AB732" s="435"/>
      <c r="AC732" s="435"/>
      <c r="AD732" s="435"/>
      <c r="AE732" s="435"/>
      <c r="AF732" s="435"/>
      <c r="AG732" s="435"/>
      <c r="AH732" s="435"/>
      <c r="AI732" s="435"/>
      <c r="AJ732" s="435"/>
      <c r="AK732" s="435"/>
      <c r="AL732" s="435"/>
      <c r="AM732" s="435"/>
      <c r="AN732" s="435"/>
      <c r="AO732" s="435"/>
      <c r="AP732" s="435"/>
      <c r="AQ732" s="435"/>
      <c r="AR732" s="435"/>
      <c r="AS732" s="435"/>
    </row>
    <row r="733" spans="1:45" ht="12.75" customHeight="1">
      <c r="C733" s="164" t="s">
        <v>1348</v>
      </c>
      <c r="D733" s="164"/>
      <c r="E733" s="164"/>
      <c r="F733" s="164"/>
      <c r="G733" s="164"/>
      <c r="H733" s="164"/>
      <c r="I733" s="164"/>
      <c r="J733" s="164"/>
      <c r="K733" s="164"/>
      <c r="L733" s="164"/>
      <c r="M733" s="164"/>
      <c r="N733" s="164"/>
      <c r="O733" s="164"/>
      <c r="P733" s="164"/>
      <c r="Q733" s="164"/>
      <c r="R733" s="164"/>
      <c r="S733" s="164"/>
      <c r="T733" s="164"/>
      <c r="U733" s="164"/>
      <c r="V733" s="164"/>
      <c r="W733" s="164"/>
      <c r="X733" s="164"/>
      <c r="Y733" s="164"/>
      <c r="Z733" s="164"/>
      <c r="AA733" s="164"/>
      <c r="AB733" s="164"/>
      <c r="AC733" s="164"/>
      <c r="AD733" s="164"/>
      <c r="AE733" s="164"/>
      <c r="AF733" s="164"/>
      <c r="AG733" s="164"/>
      <c r="AH733" s="164"/>
      <c r="AI733" s="164"/>
      <c r="AJ733" s="164"/>
      <c r="AK733" s="164"/>
      <c r="AL733" s="164"/>
      <c r="AM733" s="164"/>
      <c r="AN733" s="164"/>
      <c r="AO733" s="164"/>
      <c r="AP733" s="164"/>
      <c r="AQ733" s="164"/>
      <c r="AR733" s="164"/>
      <c r="AS733" s="164"/>
    </row>
    <row r="735" spans="1:45" ht="12.75" customHeight="1">
      <c r="A735" s="94" t="s">
        <v>42</v>
      </c>
      <c r="B735" s="92"/>
      <c r="C735" s="246" t="s">
        <v>330</v>
      </c>
      <c r="D735" s="246"/>
      <c r="E735" s="246"/>
      <c r="F735" s="246"/>
      <c r="G735" s="246"/>
      <c r="H735" s="246"/>
      <c r="I735" s="246"/>
      <c r="J735" s="246"/>
      <c r="K735" s="246"/>
      <c r="L735" s="246"/>
      <c r="M735" s="246"/>
      <c r="N735" s="246"/>
      <c r="O735" s="246"/>
      <c r="P735" s="246"/>
      <c r="Q735" s="246"/>
      <c r="R735" s="246"/>
      <c r="S735" s="246"/>
      <c r="T735" s="246"/>
      <c r="U735" s="246"/>
      <c r="V735" s="246"/>
      <c r="W735" s="246"/>
      <c r="X735" s="246"/>
      <c r="Y735" s="246"/>
      <c r="Z735" s="246"/>
      <c r="AA735" s="246"/>
      <c r="AB735" s="246"/>
      <c r="AC735" s="246"/>
      <c r="AD735" s="246"/>
      <c r="AE735" s="246"/>
      <c r="AF735" s="246"/>
      <c r="AG735" s="246"/>
      <c r="AH735" s="246"/>
      <c r="AI735" s="246"/>
      <c r="AJ735" s="246"/>
      <c r="AK735" s="246"/>
      <c r="AL735" s="246"/>
      <c r="AM735" s="246"/>
      <c r="AN735" s="246"/>
      <c r="AO735" s="246"/>
      <c r="AP735" s="246"/>
      <c r="AQ735" s="246"/>
      <c r="AR735" s="246"/>
      <c r="AS735" s="246"/>
    </row>
    <row r="736" spans="1:45" ht="12.75" customHeight="1">
      <c r="C736" s="164" t="s">
        <v>1123</v>
      </c>
      <c r="D736" s="164"/>
      <c r="E736" s="164"/>
      <c r="F736" s="164"/>
      <c r="G736" s="164"/>
      <c r="H736" s="164"/>
      <c r="I736" s="164"/>
      <c r="J736" s="164"/>
      <c r="K736" s="164"/>
      <c r="L736" s="164"/>
      <c r="M736" s="164"/>
      <c r="N736" s="164"/>
      <c r="O736" s="164"/>
      <c r="P736" s="164"/>
      <c r="Q736" s="164"/>
      <c r="R736" s="164"/>
      <c r="S736" s="164"/>
      <c r="T736" s="164"/>
      <c r="U736" s="164"/>
      <c r="V736" s="164"/>
      <c r="W736" s="164"/>
      <c r="X736" s="164"/>
      <c r="Y736" s="164"/>
      <c r="Z736" s="164"/>
      <c r="AA736" s="164"/>
      <c r="AB736" s="164"/>
      <c r="AC736" s="164"/>
      <c r="AD736" s="164"/>
      <c r="AE736" s="164"/>
      <c r="AF736" s="164"/>
      <c r="AG736" s="164"/>
      <c r="AH736" s="164"/>
      <c r="AI736" s="164"/>
      <c r="AJ736" s="164"/>
      <c r="AK736" s="164"/>
      <c r="AL736" s="164"/>
      <c r="AM736" s="164"/>
      <c r="AN736" s="164"/>
      <c r="AO736" s="164"/>
      <c r="AP736" s="164"/>
      <c r="AQ736" s="164"/>
      <c r="AR736" s="164"/>
      <c r="AS736" s="164"/>
    </row>
    <row r="737" spans="1:45" ht="12.75" customHeight="1">
      <c r="C737" s="80"/>
      <c r="D737" s="109"/>
      <c r="E737" s="109"/>
      <c r="F737" s="109"/>
      <c r="G737" s="109"/>
      <c r="H737" s="109"/>
      <c r="I737" s="109"/>
      <c r="J737" s="109"/>
    </row>
    <row r="738" spans="1:45" ht="12.75" customHeight="1">
      <c r="C738" s="262" t="s">
        <v>48</v>
      </c>
      <c r="D738" s="262"/>
      <c r="E738" s="262"/>
      <c r="F738" s="262"/>
      <c r="G738" s="262"/>
      <c r="H738" s="262"/>
      <c r="I738" s="262"/>
      <c r="J738" s="262"/>
      <c r="K738" s="262"/>
      <c r="L738" s="262"/>
      <c r="M738" s="262"/>
      <c r="N738" s="262"/>
      <c r="O738" s="262"/>
      <c r="P738" s="262" t="s">
        <v>49</v>
      </c>
      <c r="Q738" s="262"/>
      <c r="R738" s="262"/>
      <c r="S738" s="262"/>
      <c r="T738" s="262"/>
      <c r="U738" s="262"/>
      <c r="V738" s="262"/>
      <c r="W738" s="262"/>
      <c r="X738" s="262"/>
      <c r="Y738" s="262"/>
      <c r="Z738" s="262" t="s">
        <v>50</v>
      </c>
      <c r="AA738" s="262"/>
      <c r="AB738" s="262"/>
      <c r="AC738" s="262"/>
      <c r="AD738" s="262"/>
      <c r="AE738" s="262"/>
      <c r="AF738" s="262"/>
      <c r="AG738" s="262"/>
      <c r="AH738" s="262"/>
      <c r="AI738" s="262"/>
    </row>
    <row r="739" spans="1:45" ht="12.75" customHeight="1">
      <c r="C739" s="263"/>
      <c r="D739" s="263"/>
      <c r="E739" s="263"/>
      <c r="F739" s="263"/>
      <c r="G739" s="263"/>
      <c r="H739" s="263"/>
      <c r="I739" s="263"/>
      <c r="J739" s="263"/>
      <c r="K739" s="263"/>
      <c r="L739" s="263"/>
      <c r="M739" s="263"/>
      <c r="N739" s="263"/>
      <c r="O739" s="263"/>
      <c r="P739" s="263"/>
      <c r="Q739" s="263"/>
      <c r="R739" s="263"/>
      <c r="S739" s="263"/>
      <c r="T739" s="263"/>
      <c r="U739" s="263"/>
      <c r="V739" s="263"/>
      <c r="W739" s="263"/>
      <c r="X739" s="263"/>
      <c r="Y739" s="263"/>
      <c r="Z739" s="263"/>
      <c r="AA739" s="263"/>
      <c r="AB739" s="263"/>
      <c r="AC739" s="263"/>
      <c r="AD739" s="263"/>
      <c r="AE739" s="263"/>
      <c r="AF739" s="263"/>
      <c r="AG739" s="263"/>
      <c r="AH739" s="263"/>
      <c r="AI739" s="263"/>
    </row>
    <row r="740" spans="1:45" ht="12.75" customHeight="1">
      <c r="C740" s="264"/>
      <c r="D740" s="264"/>
      <c r="E740" s="264"/>
      <c r="F740" s="264"/>
      <c r="G740" s="264"/>
      <c r="H740" s="264"/>
      <c r="I740" s="264"/>
      <c r="J740" s="264"/>
      <c r="K740" s="264"/>
      <c r="L740" s="264"/>
      <c r="M740" s="264"/>
      <c r="N740" s="264"/>
      <c r="O740" s="264"/>
      <c r="P740" s="264"/>
      <c r="Q740" s="264"/>
      <c r="R740" s="264"/>
      <c r="S740" s="264"/>
      <c r="T740" s="264"/>
      <c r="U740" s="264"/>
      <c r="V740" s="264"/>
      <c r="W740" s="264"/>
      <c r="X740" s="264"/>
      <c r="Y740" s="264"/>
      <c r="Z740" s="264"/>
      <c r="AA740" s="264"/>
      <c r="AB740" s="264"/>
      <c r="AC740" s="264"/>
      <c r="AD740" s="264"/>
      <c r="AE740" s="264"/>
      <c r="AF740" s="264"/>
      <c r="AG740" s="264"/>
      <c r="AH740" s="264"/>
      <c r="AI740" s="264"/>
    </row>
    <row r="741" spans="1:45" ht="12.75" customHeight="1">
      <c r="C741" s="218" t="s">
        <v>137</v>
      </c>
      <c r="D741" s="218"/>
      <c r="E741" s="218"/>
      <c r="F741" s="218"/>
      <c r="G741" s="218"/>
      <c r="H741" s="218"/>
      <c r="I741" s="218"/>
      <c r="J741" s="218"/>
      <c r="K741" s="218"/>
      <c r="L741" s="218"/>
      <c r="M741" s="218"/>
      <c r="N741" s="218"/>
      <c r="O741" s="218"/>
      <c r="P741" s="363">
        <v>261</v>
      </c>
      <c r="Q741" s="363"/>
      <c r="R741" s="363"/>
      <c r="S741" s="363"/>
      <c r="T741" s="363"/>
      <c r="U741" s="363"/>
      <c r="V741" s="363"/>
      <c r="W741" s="363"/>
      <c r="X741" s="363"/>
      <c r="Y741" s="363"/>
      <c r="Z741" s="363">
        <v>261</v>
      </c>
      <c r="AA741" s="363"/>
      <c r="AB741" s="363"/>
      <c r="AC741" s="363"/>
      <c r="AD741" s="363"/>
      <c r="AE741" s="363"/>
      <c r="AF741" s="363"/>
      <c r="AG741" s="363"/>
      <c r="AH741" s="363"/>
      <c r="AI741" s="363"/>
    </row>
    <row r="742" spans="1:45" ht="12.75" customHeight="1">
      <c r="C742" s="213" t="s">
        <v>136</v>
      </c>
      <c r="D742" s="213"/>
      <c r="E742" s="213"/>
      <c r="F742" s="213"/>
      <c r="G742" s="213"/>
      <c r="H742" s="213"/>
      <c r="I742" s="213"/>
      <c r="J742" s="213"/>
      <c r="K742" s="213"/>
      <c r="L742" s="213"/>
      <c r="M742" s="213"/>
      <c r="N742" s="213"/>
      <c r="O742" s="213"/>
      <c r="P742" s="182"/>
      <c r="Q742" s="182"/>
      <c r="R742" s="182"/>
      <c r="S742" s="182"/>
      <c r="T742" s="182"/>
      <c r="U742" s="182"/>
      <c r="V742" s="182"/>
      <c r="W742" s="182"/>
      <c r="X742" s="182"/>
      <c r="Y742" s="182"/>
      <c r="Z742" s="182"/>
      <c r="AA742" s="182"/>
      <c r="AB742" s="182"/>
      <c r="AC742" s="182"/>
      <c r="AD742" s="182"/>
      <c r="AE742" s="182"/>
      <c r="AF742" s="182"/>
      <c r="AG742" s="182"/>
      <c r="AH742" s="182"/>
      <c r="AI742" s="182"/>
    </row>
    <row r="743" spans="1:45" ht="12.75" customHeight="1">
      <c r="C743" s="167"/>
      <c r="D743" s="167"/>
      <c r="E743" s="167"/>
      <c r="F743" s="167"/>
      <c r="G743" s="167"/>
      <c r="H743" s="167"/>
      <c r="I743" s="167"/>
      <c r="J743" s="167"/>
      <c r="K743" s="167"/>
      <c r="L743" s="167"/>
      <c r="M743" s="167"/>
      <c r="N743" s="167"/>
      <c r="O743" s="167"/>
      <c r="P743" s="173"/>
      <c r="Q743" s="173"/>
      <c r="R743" s="173"/>
      <c r="S743" s="173"/>
      <c r="T743" s="173"/>
      <c r="U743" s="173"/>
      <c r="V743" s="173"/>
      <c r="W743" s="173"/>
      <c r="X743" s="173"/>
      <c r="Y743" s="173"/>
      <c r="Z743" s="173"/>
      <c r="AA743" s="173"/>
      <c r="AB743" s="173"/>
      <c r="AC743" s="173"/>
      <c r="AD743" s="173"/>
      <c r="AE743" s="173"/>
      <c r="AF743" s="173"/>
      <c r="AG743" s="173"/>
      <c r="AH743" s="173"/>
      <c r="AI743" s="173"/>
    </row>
    <row r="744" spans="1:45" ht="12.75" customHeight="1">
      <c r="C744" s="167" t="s">
        <v>1167</v>
      </c>
      <c r="D744" s="167"/>
      <c r="E744" s="167"/>
      <c r="F744" s="167"/>
      <c r="G744" s="167"/>
      <c r="H744" s="167"/>
      <c r="I744" s="167"/>
      <c r="J744" s="167"/>
      <c r="K744" s="167"/>
      <c r="L744" s="167"/>
      <c r="M744" s="167"/>
      <c r="N744" s="167"/>
      <c r="O744" s="167"/>
      <c r="P744" s="173"/>
      <c r="Q744" s="173"/>
      <c r="R744" s="173"/>
      <c r="S744" s="173"/>
      <c r="T744" s="173"/>
      <c r="U744" s="173"/>
      <c r="V744" s="173"/>
      <c r="W744" s="173"/>
      <c r="X744" s="173"/>
      <c r="Y744" s="173"/>
      <c r="Z744" s="173"/>
      <c r="AA744" s="173"/>
      <c r="AB744" s="173"/>
      <c r="AC744" s="173"/>
      <c r="AD744" s="173"/>
      <c r="AE744" s="173"/>
      <c r="AF744" s="173"/>
      <c r="AG744" s="173"/>
      <c r="AH744" s="173"/>
      <c r="AI744" s="173"/>
    </row>
    <row r="745" spans="1:45" ht="12.75" customHeight="1">
      <c r="C745" s="169"/>
      <c r="D745" s="169"/>
      <c r="E745" s="169"/>
      <c r="F745" s="169"/>
      <c r="G745" s="169"/>
      <c r="H745" s="169"/>
      <c r="I745" s="169"/>
      <c r="J745" s="169"/>
      <c r="K745" s="169"/>
      <c r="L745" s="169"/>
      <c r="M745" s="169"/>
      <c r="N745" s="169"/>
      <c r="O745" s="169"/>
      <c r="P745" s="235"/>
      <c r="Q745" s="235"/>
      <c r="R745" s="235"/>
      <c r="S745" s="235"/>
      <c r="T745" s="235"/>
      <c r="U745" s="235"/>
      <c r="V745" s="235"/>
      <c r="W745" s="235"/>
      <c r="X745" s="235"/>
      <c r="Y745" s="235"/>
      <c r="Z745" s="235"/>
      <c r="AA745" s="235"/>
      <c r="AB745" s="235"/>
      <c r="AC745" s="235"/>
      <c r="AD745" s="235"/>
      <c r="AE745" s="235"/>
      <c r="AF745" s="235"/>
      <c r="AG745" s="235"/>
      <c r="AH745" s="235"/>
      <c r="AI745" s="235"/>
    </row>
    <row r="746" spans="1:45" ht="12.75" customHeight="1">
      <c r="C746" s="218" t="s">
        <v>135</v>
      </c>
      <c r="D746" s="218"/>
      <c r="E746" s="218"/>
      <c r="F746" s="218"/>
      <c r="G746" s="218"/>
      <c r="H746" s="218"/>
      <c r="I746" s="218"/>
      <c r="J746" s="218"/>
      <c r="K746" s="218"/>
      <c r="L746" s="218"/>
      <c r="M746" s="218"/>
      <c r="N746" s="218"/>
      <c r="O746" s="218"/>
      <c r="P746" s="363">
        <v>46207</v>
      </c>
      <c r="Q746" s="363"/>
      <c r="R746" s="363"/>
      <c r="S746" s="363"/>
      <c r="T746" s="363"/>
      <c r="U746" s="363"/>
      <c r="V746" s="363"/>
      <c r="W746" s="363"/>
      <c r="X746" s="363"/>
      <c r="Y746" s="363"/>
      <c r="Z746" s="363">
        <v>45727</v>
      </c>
      <c r="AA746" s="363"/>
      <c r="AB746" s="363"/>
      <c r="AC746" s="363"/>
      <c r="AD746" s="363"/>
      <c r="AE746" s="363"/>
      <c r="AF746" s="363"/>
      <c r="AG746" s="363"/>
      <c r="AH746" s="363"/>
      <c r="AI746" s="363"/>
    </row>
    <row r="747" spans="1:45" ht="12.75" customHeight="1">
      <c r="C747" s="213" t="s">
        <v>134</v>
      </c>
      <c r="D747" s="213"/>
      <c r="E747" s="213"/>
      <c r="F747" s="213"/>
      <c r="G747" s="213"/>
      <c r="H747" s="213"/>
      <c r="I747" s="213"/>
      <c r="J747" s="213"/>
      <c r="K747" s="213"/>
      <c r="L747" s="213"/>
      <c r="M747" s="213"/>
      <c r="N747" s="213"/>
      <c r="O747" s="213"/>
      <c r="P747" s="182"/>
      <c r="Q747" s="182"/>
      <c r="R747" s="182"/>
      <c r="S747" s="182"/>
      <c r="T747" s="182"/>
      <c r="U747" s="182"/>
      <c r="V747" s="182"/>
      <c r="W747" s="182"/>
      <c r="X747" s="182"/>
      <c r="Y747" s="182"/>
      <c r="Z747" s="182"/>
      <c r="AA747" s="182"/>
      <c r="AB747" s="182"/>
      <c r="AC747" s="182"/>
      <c r="AD747" s="182"/>
      <c r="AE747" s="182"/>
      <c r="AF747" s="182"/>
      <c r="AG747" s="182"/>
      <c r="AH747" s="182"/>
      <c r="AI747" s="182"/>
    </row>
    <row r="748" spans="1:45" ht="12.75" customHeight="1">
      <c r="C748" s="167"/>
      <c r="D748" s="167"/>
      <c r="E748" s="167"/>
      <c r="F748" s="167"/>
      <c r="G748" s="167"/>
      <c r="H748" s="167"/>
      <c r="I748" s="167"/>
      <c r="J748" s="167"/>
      <c r="K748" s="167"/>
      <c r="L748" s="167"/>
      <c r="M748" s="167"/>
      <c r="N748" s="167"/>
      <c r="O748" s="167"/>
      <c r="P748" s="173"/>
      <c r="Q748" s="173"/>
      <c r="R748" s="173"/>
      <c r="S748" s="173"/>
      <c r="T748" s="173"/>
      <c r="U748" s="173"/>
      <c r="V748" s="173"/>
      <c r="W748" s="173"/>
      <c r="X748" s="173"/>
      <c r="Y748" s="173"/>
      <c r="Z748" s="173"/>
      <c r="AA748" s="173"/>
      <c r="AB748" s="173"/>
      <c r="AC748" s="173"/>
      <c r="AD748" s="173"/>
      <c r="AE748" s="173"/>
      <c r="AF748" s="173"/>
      <c r="AG748" s="173"/>
      <c r="AH748" s="173"/>
      <c r="AI748" s="173"/>
    </row>
    <row r="749" spans="1:45" ht="12.75" customHeight="1">
      <c r="C749" s="436" t="s">
        <v>133</v>
      </c>
      <c r="D749" s="436"/>
      <c r="E749" s="436"/>
      <c r="F749" s="436"/>
      <c r="G749" s="436"/>
      <c r="H749" s="436"/>
      <c r="I749" s="436"/>
      <c r="J749" s="436"/>
      <c r="K749" s="436"/>
      <c r="L749" s="436"/>
      <c r="M749" s="436"/>
      <c r="N749" s="436"/>
      <c r="O749" s="436"/>
      <c r="P749" s="235">
        <v>46207</v>
      </c>
      <c r="Q749" s="235"/>
      <c r="R749" s="235"/>
      <c r="S749" s="235"/>
      <c r="T749" s="235"/>
      <c r="U749" s="235"/>
      <c r="V749" s="235"/>
      <c r="W749" s="235"/>
      <c r="X749" s="235"/>
      <c r="Y749" s="235"/>
      <c r="Z749" s="235">
        <v>45727</v>
      </c>
      <c r="AA749" s="235"/>
      <c r="AB749" s="235"/>
      <c r="AC749" s="235"/>
      <c r="AD749" s="235"/>
      <c r="AE749" s="235"/>
      <c r="AF749" s="235"/>
      <c r="AG749" s="235"/>
      <c r="AH749" s="235"/>
      <c r="AI749" s="235"/>
    </row>
    <row r="750" spans="1:45" ht="12.75" customHeight="1">
      <c r="C750" s="19"/>
      <c r="D750" s="19"/>
      <c r="E750" s="19"/>
      <c r="F750" s="19"/>
      <c r="G750" s="19"/>
      <c r="H750" s="19"/>
      <c r="I750" s="19"/>
      <c r="J750" s="19"/>
      <c r="K750" s="19"/>
      <c r="L750" s="19"/>
      <c r="M750" s="19"/>
      <c r="N750" s="19"/>
      <c r="O750" s="19"/>
    </row>
    <row r="751" spans="1:45" ht="12.75" customHeight="1">
      <c r="C751" s="19"/>
      <c r="D751" s="19"/>
      <c r="E751" s="19"/>
      <c r="F751" s="19"/>
      <c r="G751" s="19"/>
      <c r="H751" s="19"/>
      <c r="I751" s="19"/>
      <c r="J751" s="19"/>
      <c r="K751" s="19"/>
      <c r="L751" s="19"/>
      <c r="M751" s="19"/>
      <c r="N751" s="19"/>
      <c r="O751" s="19"/>
    </row>
    <row r="752" spans="1:45" ht="12.75" customHeight="1">
      <c r="A752" s="94" t="s">
        <v>379</v>
      </c>
      <c r="B752" s="92"/>
      <c r="C752" s="434" t="s">
        <v>138</v>
      </c>
      <c r="D752" s="434"/>
      <c r="E752" s="434"/>
      <c r="F752" s="434"/>
      <c r="G752" s="434"/>
      <c r="H752" s="434"/>
      <c r="I752" s="434"/>
      <c r="J752" s="434"/>
      <c r="K752" s="434"/>
      <c r="L752" s="434"/>
      <c r="M752" s="434"/>
      <c r="N752" s="434"/>
      <c r="O752" s="434"/>
      <c r="P752" s="434"/>
      <c r="Q752" s="434"/>
      <c r="R752" s="434"/>
      <c r="S752" s="434"/>
      <c r="T752" s="434"/>
      <c r="U752" s="434"/>
      <c r="V752" s="434"/>
      <c r="W752" s="434"/>
      <c r="X752" s="434"/>
      <c r="Y752" s="434"/>
      <c r="Z752" s="434"/>
      <c r="AA752" s="434"/>
      <c r="AB752" s="434"/>
      <c r="AC752" s="434"/>
      <c r="AD752" s="434"/>
      <c r="AE752" s="434"/>
      <c r="AF752" s="434"/>
      <c r="AG752" s="434"/>
      <c r="AH752" s="434"/>
      <c r="AI752" s="434"/>
      <c r="AJ752" s="434"/>
      <c r="AK752" s="434"/>
      <c r="AL752" s="434"/>
      <c r="AM752" s="434"/>
      <c r="AN752" s="434"/>
      <c r="AO752" s="434"/>
      <c r="AP752" s="434"/>
      <c r="AQ752" s="434"/>
      <c r="AR752" s="434"/>
      <c r="AS752" s="434"/>
    </row>
    <row r="753" spans="1:45" ht="12.75" customHeight="1">
      <c r="A753" s="94"/>
      <c r="B753" s="92"/>
      <c r="C753" s="129"/>
      <c r="D753" s="129"/>
      <c r="E753" s="129"/>
      <c r="F753" s="129"/>
      <c r="G753" s="129"/>
      <c r="H753" s="129"/>
      <c r="I753" s="129"/>
      <c r="J753" s="129"/>
      <c r="K753" s="129"/>
      <c r="L753" s="129"/>
      <c r="M753" s="129"/>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row>
    <row r="754" spans="1:45" ht="12.75" customHeight="1">
      <c r="C754" s="164" t="s">
        <v>1349</v>
      </c>
      <c r="D754" s="164"/>
      <c r="E754" s="164"/>
      <c r="F754" s="164"/>
      <c r="G754" s="164"/>
      <c r="H754" s="164"/>
      <c r="I754" s="164"/>
      <c r="J754" s="164"/>
      <c r="K754" s="164"/>
      <c r="L754" s="164"/>
      <c r="M754" s="164"/>
      <c r="N754" s="164"/>
      <c r="O754" s="164"/>
      <c r="P754" s="164"/>
      <c r="Q754" s="164"/>
      <c r="R754" s="164"/>
      <c r="S754" s="164"/>
      <c r="T754" s="164"/>
      <c r="U754" s="164"/>
      <c r="V754" s="164"/>
      <c r="W754" s="164"/>
      <c r="X754" s="164"/>
      <c r="Y754" s="164"/>
      <c r="Z754" s="164"/>
      <c r="AA754" s="164"/>
      <c r="AB754" s="164"/>
      <c r="AC754" s="164"/>
      <c r="AD754" s="164"/>
      <c r="AE754" s="164"/>
      <c r="AF754" s="164"/>
      <c r="AG754" s="164"/>
      <c r="AH754" s="164"/>
      <c r="AI754" s="164"/>
      <c r="AJ754" s="164"/>
      <c r="AK754" s="164"/>
      <c r="AL754" s="164"/>
      <c r="AM754" s="164"/>
      <c r="AN754" s="164"/>
      <c r="AO754" s="164"/>
      <c r="AP754" s="164"/>
      <c r="AQ754" s="164"/>
      <c r="AR754" s="164"/>
      <c r="AS754" s="164"/>
    </row>
    <row r="755" spans="1:45" ht="12.75" customHeight="1">
      <c r="C755" s="123"/>
      <c r="D755" s="123"/>
      <c r="E755" s="123"/>
      <c r="F755" s="123"/>
      <c r="G755" s="123"/>
      <c r="H755" s="123"/>
      <c r="I755" s="123"/>
      <c r="J755" s="123"/>
      <c r="K755" s="123"/>
      <c r="L755" s="123"/>
      <c r="M755" s="123"/>
      <c r="N755" s="123"/>
      <c r="O755" s="123"/>
      <c r="P755" s="123"/>
      <c r="Q755" s="123"/>
      <c r="R755" s="123"/>
      <c r="S755" s="123"/>
      <c r="T755" s="123"/>
      <c r="U755" s="123"/>
      <c r="V755" s="123"/>
      <c r="W755" s="123"/>
      <c r="X755" s="123"/>
      <c r="Y755" s="123"/>
      <c r="Z755" s="123"/>
      <c r="AA755" s="123"/>
      <c r="AB755" s="123"/>
      <c r="AC755" s="123"/>
      <c r="AD755" s="123"/>
      <c r="AE755" s="123"/>
      <c r="AF755" s="123"/>
      <c r="AG755" s="123"/>
      <c r="AH755" s="123"/>
      <c r="AI755" s="123"/>
      <c r="AJ755" s="123"/>
      <c r="AK755" s="123"/>
      <c r="AL755" s="123"/>
      <c r="AM755" s="123"/>
      <c r="AN755" s="123"/>
      <c r="AO755" s="123"/>
      <c r="AP755" s="123"/>
      <c r="AQ755" s="123"/>
      <c r="AR755" s="123"/>
      <c r="AS755" s="123"/>
    </row>
    <row r="756" spans="1:45" ht="12.75" customHeight="1">
      <c r="A756" s="94" t="s">
        <v>381</v>
      </c>
      <c r="B756" s="92"/>
      <c r="C756" s="246" t="s">
        <v>393</v>
      </c>
      <c r="D756" s="246"/>
      <c r="E756" s="246"/>
      <c r="F756" s="246"/>
      <c r="G756" s="246"/>
      <c r="H756" s="246"/>
      <c r="I756" s="246"/>
      <c r="J756" s="246"/>
      <c r="K756" s="246"/>
      <c r="L756" s="246"/>
      <c r="M756" s="246"/>
      <c r="N756" s="246"/>
      <c r="O756" s="246"/>
      <c r="P756" s="246"/>
      <c r="Q756" s="246"/>
      <c r="R756" s="246"/>
      <c r="S756" s="246"/>
      <c r="T756" s="246"/>
      <c r="U756" s="246"/>
      <c r="V756" s="246"/>
      <c r="W756" s="246"/>
      <c r="X756" s="246"/>
      <c r="Y756" s="246"/>
      <c r="Z756" s="246"/>
      <c r="AA756" s="246"/>
      <c r="AB756" s="246"/>
      <c r="AC756" s="246"/>
      <c r="AD756" s="246"/>
      <c r="AE756" s="246"/>
      <c r="AF756" s="246"/>
      <c r="AG756" s="246"/>
      <c r="AH756" s="246"/>
      <c r="AI756" s="246"/>
      <c r="AJ756" s="246"/>
      <c r="AK756" s="246"/>
      <c r="AL756" s="246"/>
      <c r="AM756" s="246"/>
      <c r="AN756" s="246"/>
      <c r="AO756" s="246"/>
      <c r="AP756" s="246"/>
      <c r="AQ756" s="246"/>
      <c r="AR756" s="246"/>
      <c r="AS756" s="246"/>
    </row>
    <row r="757" spans="1:45" ht="12.75" customHeight="1">
      <c r="C757" s="164" t="s">
        <v>1091</v>
      </c>
      <c r="D757" s="164"/>
      <c r="E757" s="164"/>
      <c r="F757" s="164"/>
      <c r="G757" s="164"/>
      <c r="H757" s="164"/>
      <c r="I757" s="164"/>
      <c r="J757" s="164"/>
      <c r="K757" s="164"/>
      <c r="L757" s="164"/>
      <c r="M757" s="164"/>
      <c r="N757" s="164"/>
      <c r="O757" s="164"/>
      <c r="P757" s="164"/>
      <c r="Q757" s="164"/>
      <c r="R757" s="164"/>
      <c r="S757" s="164"/>
      <c r="T757" s="164"/>
      <c r="U757" s="164"/>
      <c r="V757" s="164"/>
      <c r="W757" s="164"/>
      <c r="X757" s="164"/>
      <c r="Y757" s="164"/>
      <c r="Z757" s="164"/>
      <c r="AA757" s="164"/>
      <c r="AB757" s="164"/>
      <c r="AC757" s="164"/>
      <c r="AD757" s="164"/>
      <c r="AE757" s="164"/>
      <c r="AF757" s="164"/>
      <c r="AG757" s="164"/>
      <c r="AH757" s="164"/>
      <c r="AI757" s="164"/>
      <c r="AJ757" s="164"/>
      <c r="AK757" s="164"/>
      <c r="AL757" s="164"/>
      <c r="AM757" s="164"/>
      <c r="AN757" s="164"/>
      <c r="AO757" s="164"/>
      <c r="AP757" s="164"/>
      <c r="AQ757" s="164"/>
      <c r="AR757" s="164"/>
      <c r="AS757" s="164"/>
    </row>
    <row r="758" spans="1:45" ht="12.75" customHeight="1">
      <c r="C758" s="110"/>
      <c r="D758" s="108"/>
      <c r="E758" s="108"/>
      <c r="F758" s="108"/>
      <c r="G758" s="108"/>
      <c r="H758" s="108"/>
      <c r="I758" s="108"/>
      <c r="J758" s="108"/>
      <c r="K758" s="108"/>
    </row>
    <row r="759" spans="1:45" ht="12.75" customHeight="1">
      <c r="C759" s="174" t="s">
        <v>48</v>
      </c>
      <c r="D759" s="174"/>
      <c r="E759" s="174"/>
      <c r="F759" s="174"/>
      <c r="G759" s="174"/>
      <c r="H759" s="174"/>
      <c r="I759" s="174"/>
      <c r="J759" s="174"/>
      <c r="K759" s="174"/>
      <c r="L759" s="174"/>
      <c r="M759" s="174"/>
      <c r="N759" s="174"/>
      <c r="O759" s="174"/>
      <c r="P759" s="174"/>
      <c r="Q759" s="174"/>
      <c r="R759" s="174"/>
      <c r="S759" s="174"/>
      <c r="T759" s="174"/>
      <c r="U759" s="174" t="s">
        <v>49</v>
      </c>
      <c r="V759" s="174"/>
      <c r="W759" s="174"/>
      <c r="X759" s="174"/>
      <c r="Y759" s="174"/>
      <c r="Z759" s="174"/>
      <c r="AA759" s="174"/>
      <c r="AB759" s="174" t="s">
        <v>50</v>
      </c>
      <c r="AC759" s="174"/>
      <c r="AD759" s="174"/>
      <c r="AE759" s="174"/>
      <c r="AF759" s="174"/>
      <c r="AG759" s="174"/>
      <c r="AH759" s="174"/>
    </row>
    <row r="760" spans="1:45" ht="12.75" customHeight="1">
      <c r="C760" s="174"/>
      <c r="D760" s="174"/>
      <c r="E760" s="174"/>
      <c r="F760" s="174"/>
      <c r="G760" s="174"/>
      <c r="H760" s="174"/>
      <c r="I760" s="174"/>
      <c r="J760" s="174"/>
      <c r="K760" s="174"/>
      <c r="L760" s="174"/>
      <c r="M760" s="174"/>
      <c r="N760" s="174"/>
      <c r="O760" s="174"/>
      <c r="P760" s="174"/>
      <c r="Q760" s="174"/>
      <c r="R760" s="174"/>
      <c r="S760" s="174"/>
      <c r="T760" s="174"/>
      <c r="U760" s="174"/>
      <c r="V760" s="174"/>
      <c r="W760" s="174"/>
      <c r="X760" s="174"/>
      <c r="Y760" s="174"/>
      <c r="Z760" s="174"/>
      <c r="AA760" s="174"/>
      <c r="AB760" s="174"/>
      <c r="AC760" s="174"/>
      <c r="AD760" s="174"/>
      <c r="AE760" s="174"/>
      <c r="AF760" s="174"/>
      <c r="AG760" s="174"/>
      <c r="AH760" s="174"/>
    </row>
    <row r="761" spans="1:45" ht="12.75" customHeight="1">
      <c r="C761" s="174"/>
      <c r="D761" s="174"/>
      <c r="E761" s="174"/>
      <c r="F761" s="174"/>
      <c r="G761" s="174"/>
      <c r="H761" s="174"/>
      <c r="I761" s="174"/>
      <c r="J761" s="174"/>
      <c r="K761" s="174"/>
      <c r="L761" s="174"/>
      <c r="M761" s="174"/>
      <c r="N761" s="174"/>
      <c r="O761" s="174"/>
      <c r="P761" s="174"/>
      <c r="Q761" s="174"/>
      <c r="R761" s="174"/>
      <c r="S761" s="174"/>
      <c r="T761" s="174"/>
      <c r="U761" s="174"/>
      <c r="V761" s="174"/>
      <c r="W761" s="174"/>
      <c r="X761" s="174"/>
      <c r="Y761" s="174"/>
      <c r="Z761" s="174"/>
      <c r="AA761" s="174"/>
      <c r="AB761" s="174"/>
      <c r="AC761" s="174"/>
      <c r="AD761" s="174"/>
      <c r="AE761" s="174"/>
      <c r="AF761" s="174"/>
      <c r="AG761" s="174"/>
      <c r="AH761" s="174"/>
    </row>
    <row r="762" spans="1:45" ht="12.75" customHeight="1">
      <c r="C762" s="429" t="s">
        <v>1168</v>
      </c>
      <c r="D762" s="429"/>
      <c r="E762" s="429"/>
      <c r="F762" s="429"/>
      <c r="G762" s="429"/>
      <c r="H762" s="429"/>
      <c r="I762" s="429"/>
      <c r="J762" s="429"/>
      <c r="K762" s="429"/>
      <c r="L762" s="429"/>
      <c r="M762" s="429"/>
      <c r="N762" s="429"/>
      <c r="O762" s="429"/>
      <c r="P762" s="429"/>
      <c r="Q762" s="429"/>
      <c r="R762" s="429"/>
      <c r="S762" s="429"/>
      <c r="T762" s="429"/>
      <c r="U762" s="430">
        <v>261</v>
      </c>
      <c r="V762" s="430"/>
      <c r="W762" s="430"/>
      <c r="X762" s="430"/>
      <c r="Y762" s="430"/>
      <c r="Z762" s="430"/>
      <c r="AA762" s="430"/>
      <c r="AB762" s="430">
        <v>261</v>
      </c>
      <c r="AC762" s="430"/>
      <c r="AD762" s="430"/>
      <c r="AE762" s="430"/>
      <c r="AF762" s="430"/>
      <c r="AG762" s="430"/>
      <c r="AH762" s="430"/>
    </row>
    <row r="763" spans="1:45" ht="12.75" customHeight="1">
      <c r="C763" s="226" t="s">
        <v>1169</v>
      </c>
      <c r="D763" s="226"/>
      <c r="E763" s="226"/>
      <c r="F763" s="226"/>
      <c r="G763" s="226"/>
      <c r="H763" s="226"/>
      <c r="I763" s="226"/>
      <c r="J763" s="226"/>
      <c r="K763" s="226"/>
      <c r="L763" s="226"/>
      <c r="M763" s="226"/>
      <c r="N763" s="226"/>
      <c r="O763" s="226"/>
      <c r="P763" s="226"/>
      <c r="Q763" s="226"/>
      <c r="R763" s="226"/>
      <c r="S763" s="226"/>
      <c r="T763" s="226"/>
      <c r="U763" s="173"/>
      <c r="V763" s="173"/>
      <c r="W763" s="173"/>
      <c r="X763" s="173"/>
      <c r="Y763" s="173"/>
      <c r="Z763" s="173"/>
      <c r="AA763" s="173"/>
      <c r="AB763" s="173"/>
      <c r="AC763" s="173"/>
      <c r="AD763" s="173"/>
      <c r="AE763" s="173"/>
      <c r="AF763" s="173"/>
      <c r="AG763" s="173"/>
      <c r="AH763" s="173"/>
    </row>
    <row r="764" spans="1:45" ht="12.75" customHeight="1">
      <c r="C764" s="226" t="s">
        <v>1170</v>
      </c>
      <c r="D764" s="226"/>
      <c r="E764" s="226"/>
      <c r="F764" s="226"/>
      <c r="G764" s="226"/>
      <c r="H764" s="226"/>
      <c r="I764" s="226"/>
      <c r="J764" s="226"/>
      <c r="K764" s="226"/>
      <c r="L764" s="226"/>
      <c r="M764" s="226"/>
      <c r="N764" s="226"/>
      <c r="O764" s="226"/>
      <c r="P764" s="226"/>
      <c r="Q764" s="226"/>
      <c r="R764" s="226"/>
      <c r="S764" s="226"/>
      <c r="T764" s="226"/>
      <c r="U764" s="173"/>
      <c r="V764" s="173"/>
      <c r="W764" s="173"/>
      <c r="X764" s="173"/>
      <c r="Y764" s="173"/>
      <c r="Z764" s="173"/>
      <c r="AA764" s="173"/>
      <c r="AB764" s="173"/>
      <c r="AC764" s="173"/>
      <c r="AD764" s="173"/>
      <c r="AE764" s="173"/>
      <c r="AF764" s="173"/>
      <c r="AG764" s="173"/>
      <c r="AH764" s="173"/>
    </row>
    <row r="765" spans="1:45" ht="12.75" customHeight="1">
      <c r="C765" s="226" t="s">
        <v>1171</v>
      </c>
      <c r="D765" s="226"/>
      <c r="E765" s="226"/>
      <c r="F765" s="226"/>
      <c r="G765" s="226"/>
      <c r="H765" s="226"/>
      <c r="I765" s="226"/>
      <c r="J765" s="226"/>
      <c r="K765" s="226"/>
      <c r="L765" s="226"/>
      <c r="M765" s="226"/>
      <c r="N765" s="226"/>
      <c r="O765" s="226"/>
      <c r="P765" s="226"/>
      <c r="Q765" s="226"/>
      <c r="R765" s="226"/>
      <c r="S765" s="226"/>
      <c r="T765" s="226"/>
      <c r="U765" s="173"/>
      <c r="V765" s="173"/>
      <c r="W765" s="173"/>
      <c r="X765" s="173"/>
      <c r="Y765" s="173"/>
      <c r="Z765" s="173"/>
      <c r="AA765" s="173"/>
      <c r="AB765" s="173"/>
      <c r="AC765" s="173"/>
      <c r="AD765" s="173"/>
      <c r="AE765" s="173"/>
      <c r="AF765" s="173"/>
      <c r="AG765" s="173"/>
      <c r="AH765" s="173"/>
    </row>
    <row r="766" spans="1:45" ht="12.75" customHeight="1">
      <c r="C766" s="429" t="s">
        <v>1172</v>
      </c>
      <c r="D766" s="429"/>
      <c r="E766" s="429"/>
      <c r="F766" s="429"/>
      <c r="G766" s="429"/>
      <c r="H766" s="429"/>
      <c r="I766" s="429"/>
      <c r="J766" s="429"/>
      <c r="K766" s="429"/>
      <c r="L766" s="429"/>
      <c r="M766" s="429"/>
      <c r="N766" s="429"/>
      <c r="O766" s="429"/>
      <c r="P766" s="429"/>
      <c r="Q766" s="429"/>
      <c r="R766" s="429"/>
      <c r="S766" s="429"/>
      <c r="T766" s="429"/>
      <c r="U766" s="430">
        <f>SUM(U763:AA765)</f>
        <v>0</v>
      </c>
      <c r="V766" s="430"/>
      <c r="W766" s="430"/>
      <c r="X766" s="430"/>
      <c r="Y766" s="430"/>
      <c r="Z766" s="430"/>
      <c r="AA766" s="430"/>
      <c r="AB766" s="430">
        <f>SUM(AB763:AH765)</f>
        <v>0</v>
      </c>
      <c r="AC766" s="430"/>
      <c r="AD766" s="430"/>
      <c r="AE766" s="430"/>
      <c r="AF766" s="430"/>
      <c r="AG766" s="430"/>
      <c r="AH766" s="430"/>
    </row>
    <row r="767" spans="1:45" ht="12.75" customHeight="1">
      <c r="C767" s="429" t="s">
        <v>139</v>
      </c>
      <c r="D767" s="429"/>
      <c r="E767" s="429"/>
      <c r="F767" s="429"/>
      <c r="G767" s="429"/>
      <c r="H767" s="429"/>
      <c r="I767" s="429"/>
      <c r="J767" s="429"/>
      <c r="K767" s="429"/>
      <c r="L767" s="429"/>
      <c r="M767" s="429"/>
      <c r="N767" s="429"/>
      <c r="O767" s="429"/>
      <c r="P767" s="429"/>
      <c r="Q767" s="429"/>
      <c r="R767" s="429"/>
      <c r="S767" s="429"/>
      <c r="T767" s="429"/>
      <c r="U767" s="430"/>
      <c r="V767" s="430"/>
      <c r="W767" s="430"/>
      <c r="X767" s="430"/>
      <c r="Y767" s="430"/>
      <c r="Z767" s="430"/>
      <c r="AA767" s="430"/>
      <c r="AB767" s="430"/>
      <c r="AC767" s="430"/>
      <c r="AD767" s="430"/>
      <c r="AE767" s="430"/>
      <c r="AF767" s="430"/>
      <c r="AG767" s="430"/>
      <c r="AH767" s="430"/>
    </row>
    <row r="768" spans="1:45" ht="12.75" customHeight="1">
      <c r="C768" s="432" t="s">
        <v>140</v>
      </c>
      <c r="D768" s="432"/>
      <c r="E768" s="432"/>
      <c r="F768" s="432"/>
      <c r="G768" s="432"/>
      <c r="H768" s="432"/>
      <c r="I768" s="432"/>
      <c r="J768" s="432"/>
      <c r="K768" s="432"/>
      <c r="L768" s="432"/>
      <c r="M768" s="432"/>
      <c r="N768" s="432"/>
      <c r="O768" s="432"/>
      <c r="P768" s="432"/>
      <c r="Q768" s="432"/>
      <c r="R768" s="432"/>
      <c r="S768" s="432"/>
      <c r="T768" s="432"/>
      <c r="U768" s="433">
        <f>U762+U766-U767</f>
        <v>261</v>
      </c>
      <c r="V768" s="433"/>
      <c r="W768" s="433"/>
      <c r="X768" s="433"/>
      <c r="Y768" s="433"/>
      <c r="Z768" s="433"/>
      <c r="AA768" s="433"/>
      <c r="AB768" s="433">
        <f>AB762+AB766-AB767</f>
        <v>261</v>
      </c>
      <c r="AC768" s="433"/>
      <c r="AD768" s="433"/>
      <c r="AE768" s="433"/>
      <c r="AF768" s="433"/>
      <c r="AG768" s="433"/>
      <c r="AH768" s="433"/>
    </row>
    <row r="770" spans="1:45" ht="12.75" customHeight="1">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c r="AP770" s="19"/>
      <c r="AQ770" s="19"/>
      <c r="AR770" s="19"/>
      <c r="AS770" s="19"/>
    </row>
    <row r="771" spans="1:45" ht="12.75" customHeight="1">
      <c r="A771" s="111"/>
      <c r="C771" s="111"/>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c r="AP771" s="19"/>
      <c r="AQ771" s="19"/>
      <c r="AR771" s="19"/>
      <c r="AS771" s="19"/>
    </row>
    <row r="772" spans="1:45" ht="12.75" customHeight="1">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c r="AP772" s="19"/>
      <c r="AQ772" s="19"/>
      <c r="AR772" s="19"/>
      <c r="AS772" s="19"/>
    </row>
    <row r="773" spans="1:45" ht="12.75" customHeight="1">
      <c r="A773" s="94" t="s">
        <v>383</v>
      </c>
      <c r="B773" s="92"/>
      <c r="C773" s="246" t="s">
        <v>394</v>
      </c>
      <c r="D773" s="246"/>
      <c r="E773" s="246"/>
      <c r="F773" s="246"/>
      <c r="G773" s="246"/>
      <c r="H773" s="246"/>
      <c r="I773" s="246"/>
      <c r="J773" s="246"/>
      <c r="K773" s="246"/>
      <c r="L773" s="246"/>
      <c r="M773" s="246"/>
      <c r="N773" s="246"/>
      <c r="O773" s="246"/>
      <c r="P773" s="246"/>
      <c r="Q773" s="246"/>
      <c r="R773" s="246"/>
      <c r="S773" s="246"/>
      <c r="T773" s="246"/>
      <c r="U773" s="246"/>
      <c r="V773" s="246"/>
      <c r="W773" s="246"/>
      <c r="X773" s="246"/>
      <c r="Y773" s="246"/>
      <c r="Z773" s="246"/>
      <c r="AA773" s="246"/>
      <c r="AB773" s="246"/>
      <c r="AC773" s="246"/>
      <c r="AD773" s="246"/>
      <c r="AE773" s="246"/>
      <c r="AF773" s="246"/>
      <c r="AG773" s="246"/>
      <c r="AH773" s="246"/>
      <c r="AI773" s="246"/>
      <c r="AJ773" s="246"/>
      <c r="AK773" s="246"/>
      <c r="AL773" s="246"/>
      <c r="AM773" s="246"/>
      <c r="AN773" s="246"/>
      <c r="AO773" s="246"/>
      <c r="AP773" s="246"/>
      <c r="AQ773" s="246"/>
      <c r="AR773" s="246"/>
      <c r="AS773" s="246"/>
    </row>
    <row r="774" spans="1:45" ht="12.75" customHeight="1">
      <c r="C774" s="164" t="s">
        <v>461</v>
      </c>
      <c r="D774" s="164"/>
      <c r="E774" s="164"/>
      <c r="F774" s="164"/>
      <c r="G774" s="164"/>
      <c r="H774" s="164"/>
      <c r="I774" s="164"/>
      <c r="J774" s="164"/>
      <c r="K774" s="164"/>
      <c r="L774" s="164"/>
      <c r="M774" s="164"/>
      <c r="N774" s="164"/>
      <c r="O774" s="164"/>
      <c r="P774" s="164"/>
      <c r="Q774" s="164"/>
      <c r="R774" s="164"/>
      <c r="S774" s="164"/>
      <c r="T774" s="164"/>
      <c r="U774" s="164"/>
      <c r="V774" s="164"/>
      <c r="W774" s="164"/>
      <c r="X774" s="164"/>
      <c r="Y774" s="164"/>
      <c r="Z774" s="164"/>
      <c r="AA774" s="164"/>
      <c r="AB774" s="164"/>
      <c r="AC774" s="164"/>
      <c r="AD774" s="164"/>
      <c r="AE774" s="164"/>
      <c r="AF774" s="164"/>
      <c r="AG774" s="164"/>
      <c r="AH774" s="164"/>
      <c r="AI774" s="164"/>
      <c r="AJ774" s="164"/>
      <c r="AK774" s="164"/>
      <c r="AL774" s="164"/>
      <c r="AM774" s="164"/>
      <c r="AN774" s="164"/>
      <c r="AO774" s="164"/>
      <c r="AP774" s="164"/>
      <c r="AQ774" s="164"/>
      <c r="AR774" s="164"/>
      <c r="AS774" s="164"/>
    </row>
    <row r="775" spans="1:45" ht="12.75" customHeight="1">
      <c r="C775" s="79"/>
      <c r="D775" s="108"/>
      <c r="E775" s="108"/>
      <c r="F775" s="108"/>
      <c r="G775" s="108"/>
      <c r="H775" s="108"/>
    </row>
    <row r="776" spans="1:45" ht="12.75" customHeight="1">
      <c r="C776" s="262" t="s">
        <v>48</v>
      </c>
      <c r="D776" s="262"/>
      <c r="E776" s="262"/>
      <c r="F776" s="262"/>
      <c r="G776" s="262"/>
      <c r="H776" s="262"/>
      <c r="I776" s="262"/>
      <c r="J776" s="262"/>
      <c r="K776" s="262"/>
      <c r="L776" s="262" t="s">
        <v>141</v>
      </c>
      <c r="M776" s="262"/>
      <c r="N776" s="262"/>
      <c r="O776" s="262" t="s">
        <v>1173</v>
      </c>
      <c r="P776" s="262"/>
      <c r="Q776" s="262"/>
      <c r="R776" s="262" t="s">
        <v>142</v>
      </c>
      <c r="S776" s="262"/>
      <c r="T776" s="262"/>
      <c r="U776" s="262"/>
      <c r="V776" s="262" t="s">
        <v>1174</v>
      </c>
      <c r="W776" s="262"/>
      <c r="X776" s="262"/>
      <c r="Y776" s="262"/>
      <c r="Z776" s="262"/>
      <c r="AA776" s="262" t="s">
        <v>1175</v>
      </c>
      <c r="AB776" s="262"/>
      <c r="AC776" s="262"/>
      <c r="AD776" s="262"/>
      <c r="AE776" s="262"/>
      <c r="AF776" s="262" t="s">
        <v>1176</v>
      </c>
      <c r="AG776" s="262"/>
      <c r="AH776" s="262"/>
      <c r="AI776" s="262"/>
      <c r="AJ776" s="262"/>
    </row>
    <row r="777" spans="1:45" ht="12.75" customHeight="1">
      <c r="C777" s="263"/>
      <c r="D777" s="263"/>
      <c r="E777" s="263"/>
      <c r="F777" s="263"/>
      <c r="G777" s="263"/>
      <c r="H777" s="263"/>
      <c r="I777" s="263"/>
      <c r="J777" s="263"/>
      <c r="K777" s="263"/>
      <c r="L777" s="263"/>
      <c r="M777" s="263"/>
      <c r="N777" s="263"/>
      <c r="O777" s="263"/>
      <c r="P777" s="263"/>
      <c r="Q777" s="263"/>
      <c r="R777" s="263"/>
      <c r="S777" s="263"/>
      <c r="T777" s="263"/>
      <c r="U777" s="263"/>
      <c r="V777" s="263"/>
      <c r="W777" s="263"/>
      <c r="X777" s="263"/>
      <c r="Y777" s="263"/>
      <c r="Z777" s="263"/>
      <c r="AA777" s="263"/>
      <c r="AB777" s="263"/>
      <c r="AC777" s="263"/>
      <c r="AD777" s="263"/>
      <c r="AE777" s="263"/>
      <c r="AF777" s="263"/>
      <c r="AG777" s="263"/>
      <c r="AH777" s="263"/>
      <c r="AI777" s="263"/>
      <c r="AJ777" s="263"/>
    </row>
    <row r="778" spans="1:45" ht="12.75" customHeight="1">
      <c r="C778" s="263"/>
      <c r="D778" s="263"/>
      <c r="E778" s="263"/>
      <c r="F778" s="263"/>
      <c r="G778" s="263"/>
      <c r="H778" s="263"/>
      <c r="I778" s="263"/>
      <c r="J778" s="263"/>
      <c r="K778" s="263"/>
      <c r="L778" s="263"/>
      <c r="M778" s="263"/>
      <c r="N778" s="263"/>
      <c r="O778" s="263"/>
      <c r="P778" s="263"/>
      <c r="Q778" s="263"/>
      <c r="R778" s="263"/>
      <c r="S778" s="263"/>
      <c r="T778" s="263"/>
      <c r="U778" s="263"/>
      <c r="V778" s="263"/>
      <c r="W778" s="263"/>
      <c r="X778" s="263"/>
      <c r="Y778" s="263"/>
      <c r="Z778" s="263"/>
      <c r="AA778" s="263"/>
      <c r="AB778" s="263"/>
      <c r="AC778" s="263"/>
      <c r="AD778" s="263"/>
      <c r="AE778" s="263"/>
      <c r="AF778" s="263"/>
      <c r="AG778" s="263"/>
      <c r="AH778" s="263"/>
      <c r="AI778" s="263"/>
      <c r="AJ778" s="263"/>
    </row>
    <row r="779" spans="1:45" ht="12.75" customHeight="1">
      <c r="C779" s="263"/>
      <c r="D779" s="263"/>
      <c r="E779" s="263"/>
      <c r="F779" s="263"/>
      <c r="G779" s="263"/>
      <c r="H779" s="263"/>
      <c r="I779" s="263"/>
      <c r="J779" s="263"/>
      <c r="K779" s="263"/>
      <c r="L779" s="263"/>
      <c r="M779" s="263"/>
      <c r="N779" s="263"/>
      <c r="O779" s="263"/>
      <c r="P779" s="263"/>
      <c r="Q779" s="263"/>
      <c r="R779" s="263"/>
      <c r="S779" s="263"/>
      <c r="T779" s="263"/>
      <c r="U779" s="263"/>
      <c r="V779" s="263"/>
      <c r="W779" s="263"/>
      <c r="X779" s="263"/>
      <c r="Y779" s="263"/>
      <c r="Z779" s="263"/>
      <c r="AA779" s="263"/>
      <c r="AB779" s="263"/>
      <c r="AC779" s="263"/>
      <c r="AD779" s="263"/>
      <c r="AE779" s="263"/>
      <c r="AF779" s="263"/>
      <c r="AG779" s="263"/>
      <c r="AH779" s="263"/>
      <c r="AI779" s="263"/>
      <c r="AJ779" s="263"/>
    </row>
    <row r="780" spans="1:45" ht="12.75" customHeight="1">
      <c r="C780" s="263"/>
      <c r="D780" s="263"/>
      <c r="E780" s="263"/>
      <c r="F780" s="263"/>
      <c r="G780" s="263"/>
      <c r="H780" s="263"/>
      <c r="I780" s="263"/>
      <c r="J780" s="263"/>
      <c r="K780" s="263"/>
      <c r="L780" s="263"/>
      <c r="M780" s="263"/>
      <c r="N780" s="263"/>
      <c r="O780" s="263"/>
      <c r="P780" s="263"/>
      <c r="Q780" s="263"/>
      <c r="R780" s="263"/>
      <c r="S780" s="263"/>
      <c r="T780" s="263"/>
      <c r="U780" s="263"/>
      <c r="V780" s="263"/>
      <c r="W780" s="263"/>
      <c r="X780" s="263"/>
      <c r="Y780" s="263"/>
      <c r="Z780" s="263"/>
      <c r="AA780" s="263"/>
      <c r="AB780" s="263"/>
      <c r="AC780" s="263"/>
      <c r="AD780" s="263"/>
      <c r="AE780" s="263"/>
      <c r="AF780" s="263"/>
      <c r="AG780" s="263"/>
      <c r="AH780" s="263"/>
      <c r="AI780" s="263"/>
      <c r="AJ780" s="263"/>
    </row>
    <row r="781" spans="1:45" ht="12.75" customHeight="1">
      <c r="C781" s="263"/>
      <c r="D781" s="263"/>
      <c r="E781" s="263"/>
      <c r="F781" s="263"/>
      <c r="G781" s="263"/>
      <c r="H781" s="263"/>
      <c r="I781" s="263"/>
      <c r="J781" s="263"/>
      <c r="K781" s="263"/>
      <c r="L781" s="263"/>
      <c r="M781" s="263"/>
      <c r="N781" s="263"/>
      <c r="O781" s="263"/>
      <c r="P781" s="263"/>
      <c r="Q781" s="263"/>
      <c r="R781" s="263"/>
      <c r="S781" s="263"/>
      <c r="T781" s="263"/>
      <c r="U781" s="263"/>
      <c r="V781" s="263"/>
      <c r="W781" s="263"/>
      <c r="X781" s="263"/>
      <c r="Y781" s="263"/>
      <c r="Z781" s="263"/>
      <c r="AA781" s="263"/>
      <c r="AB781" s="263"/>
      <c r="AC781" s="263"/>
      <c r="AD781" s="263"/>
      <c r="AE781" s="263"/>
      <c r="AF781" s="263"/>
      <c r="AG781" s="263"/>
      <c r="AH781" s="263"/>
      <c r="AI781" s="263"/>
      <c r="AJ781" s="263"/>
    </row>
    <row r="782" spans="1:45" ht="12.75" customHeight="1">
      <c r="C782" s="263"/>
      <c r="D782" s="263"/>
      <c r="E782" s="263"/>
      <c r="F782" s="263"/>
      <c r="G782" s="263"/>
      <c r="H782" s="263"/>
      <c r="I782" s="263"/>
      <c r="J782" s="263"/>
      <c r="K782" s="263"/>
      <c r="L782" s="263"/>
      <c r="M782" s="263"/>
      <c r="N782" s="263"/>
      <c r="O782" s="263"/>
      <c r="P782" s="263"/>
      <c r="Q782" s="263"/>
      <c r="R782" s="263"/>
      <c r="S782" s="263"/>
      <c r="T782" s="263"/>
      <c r="U782" s="263"/>
      <c r="V782" s="263"/>
      <c r="W782" s="263"/>
      <c r="X782" s="263"/>
      <c r="Y782" s="263"/>
      <c r="Z782" s="263"/>
      <c r="AA782" s="263"/>
      <c r="AB782" s="263"/>
      <c r="AC782" s="263"/>
      <c r="AD782" s="263"/>
      <c r="AE782" s="263"/>
      <c r="AF782" s="263"/>
      <c r="AG782" s="263"/>
      <c r="AH782" s="263"/>
      <c r="AI782" s="263"/>
      <c r="AJ782" s="263"/>
    </row>
    <row r="783" spans="1:45" ht="12.75" customHeight="1">
      <c r="C783" s="426"/>
      <c r="D783" s="426"/>
      <c r="E783" s="426"/>
      <c r="F783" s="426"/>
      <c r="G783" s="426"/>
      <c r="H783" s="426"/>
      <c r="I783" s="426"/>
      <c r="J783" s="426"/>
      <c r="K783" s="426"/>
      <c r="L783" s="426"/>
      <c r="M783" s="426"/>
      <c r="N783" s="426"/>
      <c r="O783" s="426"/>
      <c r="P783" s="426"/>
      <c r="Q783" s="426"/>
      <c r="R783" s="426"/>
      <c r="S783" s="426"/>
      <c r="T783" s="426"/>
      <c r="U783" s="426"/>
      <c r="V783" s="426"/>
      <c r="W783" s="426"/>
      <c r="X783" s="426"/>
      <c r="Y783" s="426"/>
      <c r="Z783" s="426"/>
      <c r="AA783" s="426"/>
      <c r="AB783" s="426"/>
      <c r="AC783" s="426"/>
      <c r="AD783" s="426"/>
      <c r="AE783" s="426"/>
      <c r="AF783" s="426"/>
      <c r="AG783" s="426"/>
      <c r="AH783" s="426"/>
      <c r="AI783" s="426"/>
      <c r="AJ783" s="426"/>
    </row>
    <row r="784" spans="1:45" ht="12.75" customHeight="1">
      <c r="C784" s="427" t="s">
        <v>61</v>
      </c>
      <c r="D784" s="427"/>
      <c r="E784" s="427"/>
      <c r="F784" s="427"/>
      <c r="G784" s="427"/>
      <c r="H784" s="427"/>
      <c r="I784" s="427"/>
      <c r="J784" s="427"/>
      <c r="K784" s="427"/>
      <c r="L784" s="427" t="s">
        <v>65</v>
      </c>
      <c r="M784" s="427"/>
      <c r="N784" s="427"/>
      <c r="O784" s="427" t="s">
        <v>66</v>
      </c>
      <c r="P784" s="427"/>
      <c r="Q784" s="427"/>
      <c r="R784" s="427" t="s">
        <v>68</v>
      </c>
      <c r="S784" s="427"/>
      <c r="T784" s="427"/>
      <c r="U784" s="427"/>
      <c r="V784" s="427" t="s">
        <v>70</v>
      </c>
      <c r="W784" s="427"/>
      <c r="X784" s="427"/>
      <c r="Y784" s="427"/>
      <c r="Z784" s="427"/>
      <c r="AA784" s="427" t="s">
        <v>73</v>
      </c>
      <c r="AB784" s="427"/>
      <c r="AC784" s="427"/>
      <c r="AD784" s="427"/>
      <c r="AE784" s="427"/>
      <c r="AF784" s="427" t="s">
        <v>79</v>
      </c>
      <c r="AG784" s="427"/>
      <c r="AH784" s="427"/>
      <c r="AI784" s="427"/>
      <c r="AJ784" s="427"/>
    </row>
    <row r="785" spans="1:45" ht="12.75" customHeight="1">
      <c r="C785" s="218" t="s">
        <v>143</v>
      </c>
      <c r="D785" s="218"/>
      <c r="E785" s="218"/>
      <c r="F785" s="218"/>
      <c r="G785" s="218"/>
      <c r="H785" s="218"/>
      <c r="I785" s="218"/>
      <c r="J785" s="218"/>
      <c r="K785" s="218"/>
      <c r="L785" s="218"/>
      <c r="M785" s="218"/>
      <c r="N785" s="218"/>
      <c r="O785" s="218"/>
      <c r="P785" s="218"/>
      <c r="Q785" s="218"/>
      <c r="R785" s="218"/>
      <c r="S785" s="218"/>
      <c r="T785" s="218"/>
      <c r="U785" s="218"/>
      <c r="V785" s="218"/>
      <c r="W785" s="218"/>
      <c r="X785" s="218"/>
      <c r="Y785" s="218"/>
      <c r="Z785" s="218"/>
      <c r="AA785" s="218"/>
      <c r="AB785" s="218"/>
      <c r="AC785" s="218"/>
      <c r="AD785" s="218"/>
      <c r="AE785" s="218"/>
      <c r="AF785" s="218"/>
      <c r="AG785" s="218"/>
      <c r="AH785" s="218"/>
      <c r="AI785" s="218"/>
      <c r="AJ785" s="218"/>
    </row>
    <row r="786" spans="1:45" ht="12.75" customHeight="1">
      <c r="C786" s="181"/>
      <c r="D786" s="181"/>
      <c r="E786" s="181"/>
      <c r="F786" s="181"/>
      <c r="G786" s="181"/>
      <c r="H786" s="181"/>
      <c r="I786" s="181"/>
      <c r="J786" s="181"/>
      <c r="K786" s="181"/>
      <c r="L786" s="425"/>
      <c r="M786" s="425"/>
      <c r="N786" s="425"/>
      <c r="O786" s="422"/>
      <c r="P786" s="422"/>
      <c r="Q786" s="422"/>
      <c r="R786" s="431"/>
      <c r="S786" s="431"/>
      <c r="T786" s="431"/>
      <c r="U786" s="431"/>
      <c r="V786" s="182"/>
      <c r="W786" s="182"/>
      <c r="X786" s="182"/>
      <c r="Y786" s="182"/>
      <c r="Z786" s="182"/>
      <c r="AA786" s="182"/>
      <c r="AB786" s="182"/>
      <c r="AC786" s="182"/>
      <c r="AD786" s="182"/>
      <c r="AE786" s="182"/>
      <c r="AF786" s="182"/>
      <c r="AG786" s="182"/>
      <c r="AH786" s="182"/>
      <c r="AI786" s="182"/>
      <c r="AJ786" s="182"/>
    </row>
    <row r="787" spans="1:45" ht="12.75" customHeight="1">
      <c r="C787" s="226"/>
      <c r="D787" s="226"/>
      <c r="E787" s="226"/>
      <c r="F787" s="226"/>
      <c r="G787" s="226"/>
      <c r="H787" s="226"/>
      <c r="I787" s="226"/>
      <c r="J787" s="226"/>
      <c r="K787" s="226"/>
      <c r="L787" s="423"/>
      <c r="M787" s="423"/>
      <c r="N787" s="423"/>
      <c r="O787" s="424"/>
      <c r="P787" s="424"/>
      <c r="Q787" s="424"/>
      <c r="R787" s="428"/>
      <c r="S787" s="428"/>
      <c r="T787" s="428"/>
      <c r="U787" s="428"/>
      <c r="V787" s="173"/>
      <c r="W787" s="173"/>
      <c r="X787" s="173"/>
      <c r="Y787" s="173"/>
      <c r="Z787" s="173"/>
      <c r="AA787" s="173"/>
      <c r="AB787" s="173"/>
      <c r="AC787" s="173"/>
      <c r="AD787" s="173"/>
      <c r="AE787" s="173"/>
      <c r="AF787" s="173"/>
      <c r="AG787" s="173"/>
      <c r="AH787" s="173"/>
      <c r="AI787" s="173"/>
      <c r="AJ787" s="173"/>
    </row>
    <row r="788" spans="1:45" ht="12.75" customHeight="1">
      <c r="C788" s="226"/>
      <c r="D788" s="226"/>
      <c r="E788" s="226"/>
      <c r="F788" s="226"/>
      <c r="G788" s="226"/>
      <c r="H788" s="226"/>
      <c r="I788" s="226"/>
      <c r="J788" s="226"/>
      <c r="K788" s="226"/>
      <c r="L788" s="423"/>
      <c r="M788" s="423"/>
      <c r="N788" s="423"/>
      <c r="O788" s="424"/>
      <c r="P788" s="424"/>
      <c r="Q788" s="424"/>
      <c r="R788" s="428"/>
      <c r="S788" s="428"/>
      <c r="T788" s="428"/>
      <c r="U788" s="428"/>
      <c r="V788" s="173"/>
      <c r="W788" s="173"/>
      <c r="X788" s="173"/>
      <c r="Y788" s="173"/>
      <c r="Z788" s="173"/>
      <c r="AA788" s="173"/>
      <c r="AB788" s="173"/>
      <c r="AC788" s="173"/>
      <c r="AD788" s="173"/>
      <c r="AE788" s="173"/>
      <c r="AF788" s="173"/>
      <c r="AG788" s="173"/>
      <c r="AH788" s="173"/>
      <c r="AI788" s="173"/>
      <c r="AJ788" s="173"/>
    </row>
    <row r="789" spans="1:45" ht="12.75" customHeight="1">
      <c r="C789" s="405" t="s">
        <v>494</v>
      </c>
      <c r="D789" s="405"/>
      <c r="E789" s="405"/>
      <c r="F789" s="405"/>
      <c r="G789" s="405"/>
      <c r="H789" s="405"/>
      <c r="I789" s="405"/>
      <c r="J789" s="405"/>
      <c r="K789" s="405"/>
      <c r="L789" s="407" t="s">
        <v>5</v>
      </c>
      <c r="M789" s="407"/>
      <c r="N789" s="407"/>
      <c r="O789" s="409" t="s">
        <v>5</v>
      </c>
      <c r="P789" s="409"/>
      <c r="Q789" s="409"/>
      <c r="R789" s="411" t="s">
        <v>5</v>
      </c>
      <c r="S789" s="411"/>
      <c r="T789" s="411"/>
      <c r="U789" s="411"/>
      <c r="V789" s="413">
        <f>SUM(V786:Z788)</f>
        <v>0</v>
      </c>
      <c r="W789" s="413"/>
      <c r="X789" s="413"/>
      <c r="Y789" s="413"/>
      <c r="Z789" s="413"/>
      <c r="AA789" s="413">
        <f>SUM(AA786:AE788)</f>
        <v>0</v>
      </c>
      <c r="AB789" s="413"/>
      <c r="AC789" s="413"/>
      <c r="AD789" s="413"/>
      <c r="AE789" s="413"/>
      <c r="AF789" s="413">
        <f>SUM(AF786:AJ788)</f>
        <v>0</v>
      </c>
      <c r="AG789" s="413"/>
      <c r="AH789" s="413"/>
      <c r="AI789" s="413"/>
      <c r="AJ789" s="413"/>
    </row>
    <row r="790" spans="1:45" ht="12.75" customHeight="1">
      <c r="C790" s="406"/>
      <c r="D790" s="406"/>
      <c r="E790" s="406"/>
      <c r="F790" s="406"/>
      <c r="G790" s="406"/>
      <c r="H790" s="406"/>
      <c r="I790" s="406"/>
      <c r="J790" s="406"/>
      <c r="K790" s="406"/>
      <c r="L790" s="408"/>
      <c r="M790" s="408"/>
      <c r="N790" s="408"/>
      <c r="O790" s="410"/>
      <c r="P790" s="410"/>
      <c r="Q790" s="410"/>
      <c r="R790" s="412"/>
      <c r="S790" s="412"/>
      <c r="T790" s="412"/>
      <c r="U790" s="412"/>
      <c r="V790" s="414"/>
      <c r="W790" s="414"/>
      <c r="X790" s="414"/>
      <c r="Y790" s="414"/>
      <c r="Z790" s="414"/>
      <c r="AA790" s="414"/>
      <c r="AB790" s="414"/>
      <c r="AC790" s="414"/>
      <c r="AD790" s="414"/>
      <c r="AE790" s="414"/>
      <c r="AF790" s="414"/>
      <c r="AG790" s="414"/>
      <c r="AH790" s="414"/>
      <c r="AI790" s="414"/>
      <c r="AJ790" s="414"/>
    </row>
    <row r="791" spans="1:45" ht="12.75" customHeight="1">
      <c r="C791" s="218" t="s">
        <v>144</v>
      </c>
      <c r="D791" s="218"/>
      <c r="E791" s="218"/>
      <c r="F791" s="218"/>
      <c r="G791" s="218"/>
      <c r="H791" s="218"/>
      <c r="I791" s="218"/>
      <c r="J791" s="218"/>
      <c r="K791" s="218"/>
      <c r="L791" s="218"/>
      <c r="M791" s="218"/>
      <c r="N791" s="218"/>
      <c r="O791" s="218"/>
      <c r="P791" s="218"/>
      <c r="Q791" s="218"/>
      <c r="R791" s="218"/>
      <c r="S791" s="218"/>
      <c r="T791" s="218"/>
      <c r="U791" s="218"/>
      <c r="V791" s="218"/>
      <c r="W791" s="218"/>
      <c r="X791" s="218"/>
      <c r="Y791" s="218"/>
      <c r="Z791" s="218"/>
      <c r="AA791" s="218"/>
      <c r="AB791" s="218"/>
      <c r="AC791" s="218"/>
      <c r="AD791" s="218"/>
      <c r="AE791" s="218"/>
      <c r="AF791" s="218"/>
      <c r="AG791" s="218"/>
      <c r="AH791" s="218"/>
      <c r="AI791" s="218"/>
      <c r="AJ791" s="218"/>
    </row>
    <row r="792" spans="1:45" ht="12.75" customHeight="1">
      <c r="C792" s="181" t="s">
        <v>1350</v>
      </c>
      <c r="D792" s="181"/>
      <c r="E792" s="181"/>
      <c r="F792" s="181"/>
      <c r="G792" s="181"/>
      <c r="H792" s="181"/>
      <c r="I792" s="181"/>
      <c r="J792" s="181"/>
      <c r="K792" s="181"/>
      <c r="L792" s="425" t="s">
        <v>1351</v>
      </c>
      <c r="M792" s="425"/>
      <c r="N792" s="425"/>
      <c r="O792" s="422"/>
      <c r="P792" s="422"/>
      <c r="Q792" s="422"/>
      <c r="R792" s="431"/>
      <c r="S792" s="431"/>
      <c r="T792" s="431"/>
      <c r="U792" s="431"/>
      <c r="V792" s="182"/>
      <c r="W792" s="182"/>
      <c r="X792" s="182"/>
      <c r="Y792" s="182"/>
      <c r="Z792" s="182"/>
      <c r="AA792" s="182">
        <v>49991</v>
      </c>
      <c r="AB792" s="182"/>
      <c r="AC792" s="182"/>
      <c r="AD792" s="182"/>
      <c r="AE792" s="182"/>
      <c r="AF792" s="182">
        <v>49991</v>
      </c>
      <c r="AG792" s="182"/>
      <c r="AH792" s="182"/>
      <c r="AI792" s="182"/>
      <c r="AJ792" s="182"/>
    </row>
    <row r="793" spans="1:45" ht="12.75" customHeight="1">
      <c r="C793" s="226"/>
      <c r="D793" s="226"/>
      <c r="E793" s="226"/>
      <c r="F793" s="226"/>
      <c r="G793" s="226"/>
      <c r="H793" s="226"/>
      <c r="I793" s="226"/>
      <c r="J793" s="226"/>
      <c r="K793" s="226"/>
      <c r="L793" s="423"/>
      <c r="M793" s="423"/>
      <c r="N793" s="423"/>
      <c r="O793" s="424"/>
      <c r="P793" s="424"/>
      <c r="Q793" s="424"/>
      <c r="R793" s="428"/>
      <c r="S793" s="428"/>
      <c r="T793" s="428"/>
      <c r="U793" s="428"/>
      <c r="V793" s="173"/>
      <c r="W793" s="173"/>
      <c r="X793" s="173"/>
      <c r="Y793" s="173"/>
      <c r="Z793" s="173"/>
      <c r="AA793" s="173"/>
      <c r="AB793" s="173"/>
      <c r="AC793" s="173"/>
      <c r="AD793" s="173"/>
      <c r="AE793" s="173"/>
      <c r="AF793" s="173"/>
      <c r="AG793" s="173"/>
      <c r="AH793" s="173"/>
      <c r="AI793" s="173"/>
      <c r="AJ793" s="173"/>
    </row>
    <row r="794" spans="1:45" ht="12.75" customHeight="1">
      <c r="C794" s="226"/>
      <c r="D794" s="226"/>
      <c r="E794" s="226"/>
      <c r="F794" s="226"/>
      <c r="G794" s="226"/>
      <c r="H794" s="226"/>
      <c r="I794" s="226"/>
      <c r="J794" s="226"/>
      <c r="K794" s="226"/>
      <c r="L794" s="423"/>
      <c r="M794" s="423"/>
      <c r="N794" s="423"/>
      <c r="O794" s="424"/>
      <c r="P794" s="424"/>
      <c r="Q794" s="424"/>
      <c r="R794" s="428"/>
      <c r="S794" s="428"/>
      <c r="T794" s="428"/>
      <c r="U794" s="428"/>
      <c r="V794" s="173"/>
      <c r="W794" s="173"/>
      <c r="X794" s="173"/>
      <c r="Y794" s="173"/>
      <c r="Z794" s="173"/>
      <c r="AA794" s="173"/>
      <c r="AB794" s="173"/>
      <c r="AC794" s="173"/>
      <c r="AD794" s="173"/>
      <c r="AE794" s="173"/>
      <c r="AF794" s="173"/>
      <c r="AG794" s="173"/>
      <c r="AH794" s="173"/>
      <c r="AI794" s="173"/>
      <c r="AJ794" s="173"/>
    </row>
    <row r="795" spans="1:45" ht="12.75" customHeight="1">
      <c r="C795" s="405" t="s">
        <v>495</v>
      </c>
      <c r="D795" s="405"/>
      <c r="E795" s="405"/>
      <c r="F795" s="405"/>
      <c r="G795" s="405"/>
      <c r="H795" s="405"/>
      <c r="I795" s="405"/>
      <c r="J795" s="405"/>
      <c r="K795" s="405"/>
      <c r="L795" s="407" t="s">
        <v>5</v>
      </c>
      <c r="M795" s="407"/>
      <c r="N795" s="407"/>
      <c r="O795" s="409" t="s">
        <v>5</v>
      </c>
      <c r="P795" s="409"/>
      <c r="Q795" s="409"/>
      <c r="R795" s="411" t="s">
        <v>5</v>
      </c>
      <c r="S795" s="411"/>
      <c r="T795" s="411"/>
      <c r="U795" s="411"/>
      <c r="V795" s="413">
        <f>SUM(V792:Z794)</f>
        <v>0</v>
      </c>
      <c r="W795" s="413"/>
      <c r="X795" s="413"/>
      <c r="Y795" s="413"/>
      <c r="Z795" s="413"/>
      <c r="AA795" s="413">
        <f>SUM(AA792:AE794)</f>
        <v>49991</v>
      </c>
      <c r="AB795" s="413"/>
      <c r="AC795" s="413"/>
      <c r="AD795" s="413"/>
      <c r="AE795" s="413"/>
      <c r="AF795" s="413">
        <f>SUM(AF792:AJ794)</f>
        <v>49991</v>
      </c>
      <c r="AG795" s="413"/>
      <c r="AH795" s="413"/>
      <c r="AI795" s="413"/>
      <c r="AJ795" s="413"/>
    </row>
    <row r="796" spans="1:45" ht="12.75" customHeight="1">
      <c r="C796" s="406"/>
      <c r="D796" s="406"/>
      <c r="E796" s="406"/>
      <c r="F796" s="406"/>
      <c r="G796" s="406"/>
      <c r="H796" s="406"/>
      <c r="I796" s="406"/>
      <c r="J796" s="406"/>
      <c r="K796" s="406"/>
      <c r="L796" s="408"/>
      <c r="M796" s="408"/>
      <c r="N796" s="408"/>
      <c r="O796" s="410"/>
      <c r="P796" s="410"/>
      <c r="Q796" s="410"/>
      <c r="R796" s="412"/>
      <c r="S796" s="412"/>
      <c r="T796" s="412"/>
      <c r="U796" s="412"/>
      <c r="V796" s="414"/>
      <c r="W796" s="414"/>
      <c r="X796" s="414"/>
      <c r="Y796" s="414"/>
      <c r="Z796" s="414"/>
      <c r="AA796" s="414"/>
      <c r="AB796" s="414"/>
      <c r="AC796" s="414"/>
      <c r="AD796" s="414"/>
      <c r="AE796" s="414"/>
      <c r="AF796" s="414"/>
      <c r="AG796" s="414"/>
      <c r="AH796" s="414"/>
      <c r="AI796" s="414"/>
      <c r="AJ796" s="414"/>
    </row>
    <row r="799" spans="1:45" ht="12.75" customHeight="1">
      <c r="A799" s="94" t="s">
        <v>385</v>
      </c>
      <c r="B799" s="92"/>
      <c r="C799" s="246" t="s">
        <v>387</v>
      </c>
      <c r="D799" s="246"/>
      <c r="E799" s="246"/>
      <c r="F799" s="246"/>
      <c r="G799" s="246"/>
      <c r="H799" s="246"/>
      <c r="I799" s="246"/>
      <c r="J799" s="246"/>
      <c r="K799" s="246"/>
      <c r="L799" s="246"/>
      <c r="M799" s="246"/>
      <c r="N799" s="246"/>
      <c r="O799" s="246"/>
      <c r="P799" s="246"/>
      <c r="Q799" s="246"/>
      <c r="R799" s="246"/>
      <c r="S799" s="246"/>
      <c r="T799" s="246"/>
      <c r="U799" s="246"/>
      <c r="V799" s="246"/>
      <c r="W799" s="246"/>
      <c r="X799" s="246"/>
      <c r="Y799" s="246"/>
      <c r="Z799" s="246"/>
      <c r="AA799" s="246"/>
      <c r="AB799" s="246"/>
      <c r="AC799" s="246"/>
      <c r="AD799" s="246"/>
      <c r="AE799" s="246"/>
      <c r="AF799" s="246"/>
      <c r="AG799" s="246"/>
      <c r="AH799" s="246"/>
      <c r="AI799" s="246"/>
      <c r="AJ799" s="246"/>
      <c r="AK799" s="246"/>
      <c r="AL799" s="246"/>
      <c r="AM799" s="246"/>
      <c r="AN799" s="246"/>
      <c r="AO799" s="246"/>
      <c r="AP799" s="246"/>
      <c r="AQ799" s="246"/>
      <c r="AR799" s="246"/>
      <c r="AS799" s="246"/>
    </row>
    <row r="800" spans="1:45" ht="12.75" customHeight="1">
      <c r="C800" s="164" t="s">
        <v>1347</v>
      </c>
      <c r="D800" s="164"/>
      <c r="E800" s="164"/>
      <c r="F800" s="164"/>
      <c r="G800" s="164"/>
      <c r="H800" s="164"/>
      <c r="I800" s="164"/>
      <c r="J800" s="164"/>
      <c r="K800" s="164"/>
      <c r="L800" s="164"/>
      <c r="M800" s="164"/>
      <c r="N800" s="164"/>
      <c r="O800" s="164"/>
      <c r="P800" s="164"/>
      <c r="Q800" s="164"/>
      <c r="R800" s="164"/>
      <c r="S800" s="164"/>
      <c r="T800" s="164"/>
      <c r="U800" s="164"/>
      <c r="V800" s="164"/>
      <c r="W800" s="164"/>
      <c r="X800" s="164"/>
      <c r="Y800" s="164"/>
      <c r="Z800" s="164"/>
      <c r="AA800" s="164"/>
      <c r="AB800" s="164"/>
      <c r="AC800" s="164"/>
      <c r="AD800" s="164"/>
      <c r="AE800" s="164"/>
      <c r="AF800" s="164"/>
      <c r="AG800" s="164"/>
      <c r="AH800" s="164"/>
      <c r="AI800" s="164"/>
      <c r="AJ800" s="164"/>
      <c r="AK800" s="164"/>
      <c r="AL800" s="164"/>
      <c r="AM800" s="164"/>
      <c r="AN800" s="164"/>
      <c r="AO800" s="164"/>
      <c r="AP800" s="164"/>
      <c r="AQ800" s="164"/>
      <c r="AR800" s="164"/>
      <c r="AS800" s="164"/>
    </row>
    <row r="802" spans="1:45" ht="15">
      <c r="A802" s="93" t="s">
        <v>395</v>
      </c>
      <c r="B802" s="90"/>
      <c r="C802" s="373" t="s">
        <v>396</v>
      </c>
      <c r="D802" s="373"/>
      <c r="E802" s="373"/>
      <c r="F802" s="373"/>
      <c r="G802" s="373"/>
      <c r="H802" s="373"/>
      <c r="I802" s="373"/>
      <c r="J802" s="373"/>
      <c r="K802" s="373"/>
      <c r="L802" s="373"/>
      <c r="M802" s="373"/>
      <c r="N802" s="373"/>
      <c r="O802" s="373"/>
      <c r="P802" s="373"/>
      <c r="Q802" s="373"/>
      <c r="R802" s="373"/>
      <c r="S802" s="373"/>
      <c r="T802" s="373"/>
      <c r="U802" s="373"/>
      <c r="V802" s="373"/>
      <c r="W802" s="373"/>
      <c r="X802" s="373"/>
      <c r="Y802" s="373"/>
      <c r="Z802" s="373"/>
      <c r="AA802" s="373"/>
      <c r="AB802" s="373"/>
      <c r="AC802" s="373"/>
      <c r="AD802" s="373"/>
      <c r="AE802" s="373"/>
      <c r="AF802" s="373"/>
      <c r="AG802" s="373"/>
      <c r="AH802" s="373"/>
      <c r="AI802" s="373"/>
      <c r="AJ802" s="373"/>
      <c r="AK802" s="373"/>
      <c r="AL802" s="373"/>
      <c r="AM802" s="373"/>
      <c r="AN802" s="373"/>
      <c r="AO802" s="373"/>
      <c r="AP802" s="373"/>
      <c r="AQ802" s="373"/>
      <c r="AR802" s="373"/>
      <c r="AS802" s="373"/>
    </row>
    <row r="804" spans="1:45" ht="12.75" customHeight="1">
      <c r="A804" s="94" t="s">
        <v>47</v>
      </c>
      <c r="B804" s="92"/>
      <c r="C804" s="415" t="s">
        <v>397</v>
      </c>
      <c r="D804" s="415"/>
      <c r="E804" s="415"/>
      <c r="F804" s="415"/>
      <c r="G804" s="415"/>
      <c r="H804" s="415"/>
      <c r="I804" s="415"/>
      <c r="J804" s="415"/>
      <c r="K804" s="415"/>
      <c r="L804" s="415"/>
      <c r="M804" s="415"/>
      <c r="N804" s="415"/>
      <c r="O804" s="415"/>
      <c r="P804" s="415"/>
      <c r="Q804" s="415"/>
      <c r="R804" s="415"/>
      <c r="S804" s="415"/>
      <c r="T804" s="415"/>
      <c r="U804" s="415"/>
      <c r="V804" s="415"/>
      <c r="W804" s="415"/>
      <c r="X804" s="415"/>
      <c r="Y804" s="415"/>
      <c r="Z804" s="415"/>
      <c r="AA804" s="415"/>
      <c r="AB804" s="415"/>
      <c r="AC804" s="415"/>
      <c r="AD804" s="415"/>
      <c r="AE804" s="415"/>
      <c r="AF804" s="415"/>
      <c r="AG804" s="415"/>
      <c r="AH804" s="415"/>
      <c r="AI804" s="415"/>
      <c r="AJ804" s="415"/>
      <c r="AK804" s="415"/>
      <c r="AL804" s="415"/>
      <c r="AM804" s="415"/>
      <c r="AN804" s="415"/>
      <c r="AO804" s="415"/>
      <c r="AP804" s="415"/>
      <c r="AQ804" s="415"/>
      <c r="AR804" s="415"/>
      <c r="AS804" s="415"/>
    </row>
    <row r="805" spans="1:45" ht="12.75" customHeight="1">
      <c r="A805" s="20"/>
      <c r="C805" s="232" t="s">
        <v>1365</v>
      </c>
      <c r="D805" s="232"/>
      <c r="E805" s="232"/>
      <c r="F805" s="232"/>
      <c r="G805" s="232"/>
      <c r="H805" s="232"/>
      <c r="I805" s="232"/>
      <c r="J805" s="232"/>
      <c r="K805" s="232"/>
      <c r="L805" s="232"/>
      <c r="M805" s="232"/>
      <c r="N805" s="232"/>
      <c r="O805" s="232"/>
      <c r="P805" s="232"/>
      <c r="Q805" s="232"/>
      <c r="R805" s="232"/>
      <c r="S805" s="232"/>
      <c r="T805" s="232"/>
      <c r="U805" s="232"/>
      <c r="V805" s="232"/>
      <c r="W805" s="232"/>
      <c r="X805" s="232"/>
      <c r="Y805" s="232"/>
      <c r="Z805" s="232"/>
      <c r="AA805" s="232"/>
      <c r="AB805" s="232"/>
      <c r="AC805" s="232"/>
      <c r="AD805" s="232"/>
      <c r="AE805" s="232"/>
      <c r="AF805" s="232"/>
      <c r="AG805" s="232"/>
      <c r="AH805" s="232"/>
      <c r="AI805" s="232"/>
      <c r="AJ805" s="232"/>
      <c r="AK805" s="232"/>
      <c r="AL805" s="232"/>
      <c r="AM805" s="232"/>
      <c r="AN805" s="232"/>
      <c r="AO805" s="232"/>
      <c r="AP805" s="232"/>
      <c r="AQ805" s="232"/>
      <c r="AR805" s="232"/>
      <c r="AS805" s="232"/>
    </row>
    <row r="806" spans="1:45" ht="12.75" customHeight="1">
      <c r="A806" s="20"/>
      <c r="C806" s="232"/>
      <c r="D806" s="232"/>
      <c r="E806" s="232"/>
      <c r="F806" s="232"/>
      <c r="G806" s="232"/>
      <c r="H806" s="232"/>
      <c r="I806" s="232"/>
      <c r="J806" s="232"/>
      <c r="K806" s="232"/>
      <c r="L806" s="232"/>
      <c r="M806" s="232"/>
      <c r="N806" s="232"/>
      <c r="O806" s="232"/>
      <c r="P806" s="232"/>
      <c r="Q806" s="232"/>
      <c r="R806" s="232"/>
      <c r="S806" s="232"/>
      <c r="T806" s="232"/>
      <c r="U806" s="232"/>
      <c r="V806" s="232"/>
      <c r="W806" s="232"/>
      <c r="X806" s="232"/>
      <c r="Y806" s="232"/>
      <c r="Z806" s="232"/>
      <c r="AA806" s="232"/>
      <c r="AB806" s="232"/>
      <c r="AC806" s="232"/>
      <c r="AD806" s="232"/>
      <c r="AE806" s="232"/>
      <c r="AF806" s="232"/>
      <c r="AG806" s="232"/>
      <c r="AH806" s="232"/>
      <c r="AI806" s="232"/>
      <c r="AJ806" s="232"/>
      <c r="AK806" s="232"/>
      <c r="AL806" s="232"/>
      <c r="AM806" s="232"/>
      <c r="AN806" s="232"/>
      <c r="AO806" s="232"/>
      <c r="AP806" s="232"/>
      <c r="AQ806" s="232"/>
      <c r="AR806" s="232"/>
      <c r="AS806" s="232"/>
    </row>
    <row r="807" spans="1:45" ht="12" hidden="1" customHeight="1">
      <c r="A807" s="20"/>
      <c r="C807" s="80" t="s">
        <v>1143</v>
      </c>
    </row>
    <row r="808" spans="1:45" ht="12.75" hidden="1" customHeight="1">
      <c r="C808" s="174" t="s">
        <v>147</v>
      </c>
      <c r="D808" s="174"/>
      <c r="E808" s="174"/>
      <c r="F808" s="174"/>
      <c r="G808" s="174"/>
      <c r="H808" s="174"/>
      <c r="I808" s="174" t="s">
        <v>1177</v>
      </c>
      <c r="J808" s="174"/>
      <c r="K808" s="174"/>
      <c r="L808" s="174"/>
      <c r="M808" s="174"/>
      <c r="N808" s="174"/>
      <c r="O808" s="174"/>
      <c r="P808" s="174"/>
      <c r="Q808" s="174" t="s">
        <v>145</v>
      </c>
      <c r="R808" s="174"/>
      <c r="S808" s="174"/>
      <c r="T808" s="174"/>
      <c r="U808" s="174"/>
      <c r="V808" s="174"/>
      <c r="W808" s="174"/>
      <c r="X808" s="174"/>
      <c r="Y808" s="174" t="s">
        <v>146</v>
      </c>
      <c r="Z808" s="174"/>
      <c r="AA808" s="174"/>
      <c r="AB808" s="174"/>
      <c r="AC808" s="174"/>
      <c r="AD808" s="174"/>
      <c r="AE808" s="174"/>
      <c r="AF808" s="174"/>
      <c r="AG808" s="174" t="s">
        <v>71</v>
      </c>
      <c r="AH808" s="174"/>
      <c r="AI808" s="174"/>
      <c r="AJ808" s="174"/>
      <c r="AK808" s="174"/>
      <c r="AL808" s="174"/>
      <c r="AM808" s="174"/>
      <c r="AN808" s="174"/>
    </row>
    <row r="809" spans="1:45" ht="12.75" hidden="1" customHeight="1">
      <c r="C809" s="174"/>
      <c r="D809" s="174"/>
      <c r="E809" s="174"/>
      <c r="F809" s="174"/>
      <c r="G809" s="174"/>
      <c r="H809" s="174"/>
      <c r="I809" s="174"/>
      <c r="J809" s="174"/>
      <c r="K809" s="174"/>
      <c r="L809" s="174"/>
      <c r="M809" s="174"/>
      <c r="N809" s="174"/>
      <c r="O809" s="174"/>
      <c r="P809" s="174"/>
      <c r="Q809" s="174"/>
      <c r="R809" s="174"/>
      <c r="S809" s="174"/>
      <c r="T809" s="174"/>
      <c r="U809" s="174"/>
      <c r="V809" s="174"/>
      <c r="W809" s="174"/>
      <c r="X809" s="174"/>
      <c r="Y809" s="174"/>
      <c r="Z809" s="174"/>
      <c r="AA809" s="174"/>
      <c r="AB809" s="174"/>
      <c r="AC809" s="174"/>
      <c r="AD809" s="174"/>
      <c r="AE809" s="174"/>
      <c r="AF809" s="174"/>
      <c r="AG809" s="174"/>
      <c r="AH809" s="174"/>
      <c r="AI809" s="174"/>
      <c r="AJ809" s="174"/>
      <c r="AK809" s="174"/>
      <c r="AL809" s="174"/>
      <c r="AM809" s="174"/>
      <c r="AN809" s="174"/>
    </row>
    <row r="810" spans="1:45" ht="12.75" hidden="1" customHeight="1">
      <c r="C810" s="174"/>
      <c r="D810" s="174"/>
      <c r="E810" s="174"/>
      <c r="F810" s="174"/>
      <c r="G810" s="174"/>
      <c r="H810" s="174"/>
      <c r="I810" s="416" t="s">
        <v>49</v>
      </c>
      <c r="J810" s="417"/>
      <c r="K810" s="417"/>
      <c r="L810" s="417"/>
      <c r="M810" s="417" t="s">
        <v>390</v>
      </c>
      <c r="N810" s="417"/>
      <c r="O810" s="417"/>
      <c r="P810" s="420"/>
      <c r="Q810" s="416" t="s">
        <v>49</v>
      </c>
      <c r="R810" s="417"/>
      <c r="S810" s="417"/>
      <c r="T810" s="417"/>
      <c r="U810" s="417" t="s">
        <v>390</v>
      </c>
      <c r="V810" s="417"/>
      <c r="W810" s="417"/>
      <c r="X810" s="420"/>
      <c r="Y810" s="416" t="s">
        <v>49</v>
      </c>
      <c r="Z810" s="417"/>
      <c r="AA810" s="417"/>
      <c r="AB810" s="417"/>
      <c r="AC810" s="417" t="s">
        <v>390</v>
      </c>
      <c r="AD810" s="417"/>
      <c r="AE810" s="417"/>
      <c r="AF810" s="420"/>
      <c r="AG810" s="416" t="s">
        <v>49</v>
      </c>
      <c r="AH810" s="417"/>
      <c r="AI810" s="417"/>
      <c r="AJ810" s="417"/>
      <c r="AK810" s="417" t="s">
        <v>390</v>
      </c>
      <c r="AL810" s="417"/>
      <c r="AM810" s="417"/>
      <c r="AN810" s="420"/>
    </row>
    <row r="811" spans="1:45" ht="12.75" hidden="1" customHeight="1">
      <c r="C811" s="174"/>
      <c r="D811" s="174"/>
      <c r="E811" s="174"/>
      <c r="F811" s="174"/>
      <c r="G811" s="174"/>
      <c r="H811" s="174"/>
      <c r="I811" s="416"/>
      <c r="J811" s="417"/>
      <c r="K811" s="417"/>
      <c r="L811" s="417"/>
      <c r="M811" s="417"/>
      <c r="N811" s="417"/>
      <c r="O811" s="417"/>
      <c r="P811" s="420"/>
      <c r="Q811" s="416"/>
      <c r="R811" s="417"/>
      <c r="S811" s="417"/>
      <c r="T811" s="417"/>
      <c r="U811" s="417"/>
      <c r="V811" s="417"/>
      <c r="W811" s="417"/>
      <c r="X811" s="420"/>
      <c r="Y811" s="416"/>
      <c r="Z811" s="417"/>
      <c r="AA811" s="417"/>
      <c r="AB811" s="417"/>
      <c r="AC811" s="417"/>
      <c r="AD811" s="417"/>
      <c r="AE811" s="417"/>
      <c r="AF811" s="420"/>
      <c r="AG811" s="416"/>
      <c r="AH811" s="417"/>
      <c r="AI811" s="417"/>
      <c r="AJ811" s="417"/>
      <c r="AK811" s="417"/>
      <c r="AL811" s="417"/>
      <c r="AM811" s="417"/>
      <c r="AN811" s="420"/>
    </row>
    <row r="812" spans="1:45" ht="12.75" hidden="1" customHeight="1">
      <c r="C812" s="174"/>
      <c r="D812" s="174"/>
      <c r="E812" s="174"/>
      <c r="F812" s="174"/>
      <c r="G812" s="174"/>
      <c r="H812" s="174"/>
      <c r="I812" s="416"/>
      <c r="J812" s="417"/>
      <c r="K812" s="417"/>
      <c r="L812" s="417"/>
      <c r="M812" s="417"/>
      <c r="N812" s="417"/>
      <c r="O812" s="417"/>
      <c r="P812" s="420"/>
      <c r="Q812" s="416"/>
      <c r="R812" s="417"/>
      <c r="S812" s="417"/>
      <c r="T812" s="417"/>
      <c r="U812" s="417"/>
      <c r="V812" s="417"/>
      <c r="W812" s="417"/>
      <c r="X812" s="420"/>
      <c r="Y812" s="416"/>
      <c r="Z812" s="417"/>
      <c r="AA812" s="417"/>
      <c r="AB812" s="417"/>
      <c r="AC812" s="417"/>
      <c r="AD812" s="417"/>
      <c r="AE812" s="417"/>
      <c r="AF812" s="420"/>
      <c r="AG812" s="416"/>
      <c r="AH812" s="417"/>
      <c r="AI812" s="417"/>
      <c r="AJ812" s="417"/>
      <c r="AK812" s="417"/>
      <c r="AL812" s="417"/>
      <c r="AM812" s="417"/>
      <c r="AN812" s="420"/>
    </row>
    <row r="813" spans="1:45" ht="12.75" hidden="1" customHeight="1">
      <c r="C813" s="174"/>
      <c r="D813" s="174"/>
      <c r="E813" s="174"/>
      <c r="F813" s="174"/>
      <c r="G813" s="174"/>
      <c r="H813" s="174"/>
      <c r="I813" s="416"/>
      <c r="J813" s="417"/>
      <c r="K813" s="417"/>
      <c r="L813" s="417"/>
      <c r="M813" s="417"/>
      <c r="N813" s="417"/>
      <c r="O813" s="417"/>
      <c r="P813" s="420"/>
      <c r="Q813" s="416"/>
      <c r="R813" s="417"/>
      <c r="S813" s="417"/>
      <c r="T813" s="417"/>
      <c r="U813" s="417"/>
      <c r="V813" s="417"/>
      <c r="W813" s="417"/>
      <c r="X813" s="420"/>
      <c r="Y813" s="416"/>
      <c r="Z813" s="417"/>
      <c r="AA813" s="417"/>
      <c r="AB813" s="417"/>
      <c r="AC813" s="417"/>
      <c r="AD813" s="417"/>
      <c r="AE813" s="417"/>
      <c r="AF813" s="420"/>
      <c r="AG813" s="416"/>
      <c r="AH813" s="417"/>
      <c r="AI813" s="417"/>
      <c r="AJ813" s="417"/>
      <c r="AK813" s="417"/>
      <c r="AL813" s="417"/>
      <c r="AM813" s="417"/>
      <c r="AN813" s="420"/>
    </row>
    <row r="814" spans="1:45" ht="12.75" hidden="1" customHeight="1">
      <c r="C814" s="174"/>
      <c r="D814" s="174"/>
      <c r="E814" s="174"/>
      <c r="F814" s="174"/>
      <c r="G814" s="174"/>
      <c r="H814" s="174"/>
      <c r="I814" s="416"/>
      <c r="J814" s="417"/>
      <c r="K814" s="417"/>
      <c r="L814" s="417"/>
      <c r="M814" s="417"/>
      <c r="N814" s="417"/>
      <c r="O814" s="417"/>
      <c r="P814" s="420"/>
      <c r="Q814" s="416"/>
      <c r="R814" s="417"/>
      <c r="S814" s="417"/>
      <c r="T814" s="417"/>
      <c r="U814" s="417"/>
      <c r="V814" s="417"/>
      <c r="W814" s="417"/>
      <c r="X814" s="420"/>
      <c r="Y814" s="416"/>
      <c r="Z814" s="417"/>
      <c r="AA814" s="417"/>
      <c r="AB814" s="417"/>
      <c r="AC814" s="417"/>
      <c r="AD814" s="417"/>
      <c r="AE814" s="417"/>
      <c r="AF814" s="420"/>
      <c r="AG814" s="416"/>
      <c r="AH814" s="417"/>
      <c r="AI814" s="417"/>
      <c r="AJ814" s="417"/>
      <c r="AK814" s="417"/>
      <c r="AL814" s="417"/>
      <c r="AM814" s="417"/>
      <c r="AN814" s="420"/>
    </row>
    <row r="815" spans="1:45" ht="12.75" hidden="1" customHeight="1">
      <c r="C815" s="175"/>
      <c r="D815" s="175"/>
      <c r="E815" s="175"/>
      <c r="F815" s="175"/>
      <c r="G815" s="175"/>
      <c r="H815" s="175"/>
      <c r="I815" s="418"/>
      <c r="J815" s="419"/>
      <c r="K815" s="419"/>
      <c r="L815" s="419"/>
      <c r="M815" s="419"/>
      <c r="N815" s="419"/>
      <c r="O815" s="419"/>
      <c r="P815" s="421"/>
      <c r="Q815" s="418"/>
      <c r="R815" s="419"/>
      <c r="S815" s="419"/>
      <c r="T815" s="419"/>
      <c r="U815" s="419"/>
      <c r="V815" s="419"/>
      <c r="W815" s="419"/>
      <c r="X815" s="421"/>
      <c r="Y815" s="418"/>
      <c r="Z815" s="419"/>
      <c r="AA815" s="419"/>
      <c r="AB815" s="419"/>
      <c r="AC815" s="419"/>
      <c r="AD815" s="419"/>
      <c r="AE815" s="419"/>
      <c r="AF815" s="421"/>
      <c r="AG815" s="418"/>
      <c r="AH815" s="419"/>
      <c r="AI815" s="419"/>
      <c r="AJ815" s="419"/>
      <c r="AK815" s="419"/>
      <c r="AL815" s="419"/>
      <c r="AM815" s="419"/>
      <c r="AN815" s="421"/>
    </row>
    <row r="816" spans="1:45" ht="12.75" hidden="1" customHeight="1">
      <c r="C816" s="181" t="s">
        <v>1179</v>
      </c>
      <c r="D816" s="181"/>
      <c r="E816" s="181"/>
      <c r="F816" s="181"/>
      <c r="G816" s="181"/>
      <c r="H816" s="181"/>
      <c r="I816" s="402"/>
      <c r="J816" s="384"/>
      <c r="K816" s="384"/>
      <c r="L816" s="384"/>
      <c r="M816" s="384"/>
      <c r="N816" s="384"/>
      <c r="O816" s="384"/>
      <c r="P816" s="385"/>
      <c r="Q816" s="402"/>
      <c r="R816" s="384"/>
      <c r="S816" s="384"/>
      <c r="T816" s="384"/>
      <c r="U816" s="384"/>
      <c r="V816" s="384"/>
      <c r="W816" s="384"/>
      <c r="X816" s="385"/>
      <c r="Y816" s="402"/>
      <c r="Z816" s="384"/>
      <c r="AA816" s="384"/>
      <c r="AB816" s="384"/>
      <c r="AC816" s="384"/>
      <c r="AD816" s="384"/>
      <c r="AE816" s="384"/>
      <c r="AF816" s="385"/>
      <c r="AG816" s="392">
        <f>I816+Q816+Y816</f>
        <v>0</v>
      </c>
      <c r="AH816" s="393"/>
      <c r="AI816" s="393"/>
      <c r="AJ816" s="393"/>
      <c r="AK816" s="393">
        <f>M816+U816+AC816</f>
        <v>0</v>
      </c>
      <c r="AL816" s="393"/>
      <c r="AM816" s="393"/>
      <c r="AN816" s="399"/>
    </row>
    <row r="817" spans="1:45" ht="12.75" hidden="1" customHeight="1">
      <c r="C817" s="226" t="s">
        <v>1178</v>
      </c>
      <c r="D817" s="226"/>
      <c r="E817" s="226"/>
      <c r="F817" s="226"/>
      <c r="G817" s="226"/>
      <c r="H817" s="226"/>
      <c r="I817" s="403"/>
      <c r="J817" s="386"/>
      <c r="K817" s="386"/>
      <c r="L817" s="386"/>
      <c r="M817" s="386"/>
      <c r="N817" s="386"/>
      <c r="O817" s="386"/>
      <c r="P817" s="387"/>
      <c r="Q817" s="403"/>
      <c r="R817" s="386"/>
      <c r="S817" s="386"/>
      <c r="T817" s="386"/>
      <c r="U817" s="386"/>
      <c r="V817" s="386"/>
      <c r="W817" s="386"/>
      <c r="X817" s="387"/>
      <c r="Y817" s="403"/>
      <c r="Z817" s="386"/>
      <c r="AA817" s="386"/>
      <c r="AB817" s="386"/>
      <c r="AC817" s="386"/>
      <c r="AD817" s="386"/>
      <c r="AE817" s="386"/>
      <c r="AF817" s="387"/>
      <c r="AG817" s="394">
        <f>I817+Q817+Y817</f>
        <v>0</v>
      </c>
      <c r="AH817" s="395"/>
      <c r="AI817" s="395"/>
      <c r="AJ817" s="395"/>
      <c r="AK817" s="395">
        <f>M817+U817+AC817</f>
        <v>0</v>
      </c>
      <c r="AL817" s="395"/>
      <c r="AM817" s="395"/>
      <c r="AN817" s="400"/>
    </row>
    <row r="818" spans="1:45" ht="12.75" hidden="1" customHeight="1">
      <c r="C818" s="226" t="s">
        <v>1180</v>
      </c>
      <c r="D818" s="226"/>
      <c r="E818" s="226"/>
      <c r="F818" s="226"/>
      <c r="G818" s="226"/>
      <c r="H818" s="226"/>
      <c r="I818" s="403"/>
      <c r="J818" s="386"/>
      <c r="K818" s="386"/>
      <c r="L818" s="386"/>
      <c r="M818" s="386"/>
      <c r="N818" s="386"/>
      <c r="O818" s="386"/>
      <c r="P818" s="387"/>
      <c r="Q818" s="403"/>
      <c r="R818" s="386"/>
      <c r="S818" s="386"/>
      <c r="T818" s="386"/>
      <c r="U818" s="386"/>
      <c r="V818" s="386"/>
      <c r="W818" s="386"/>
      <c r="X818" s="387"/>
      <c r="Y818" s="403"/>
      <c r="Z818" s="386"/>
      <c r="AA818" s="386"/>
      <c r="AB818" s="386"/>
      <c r="AC818" s="386"/>
      <c r="AD818" s="386"/>
      <c r="AE818" s="386"/>
      <c r="AF818" s="387"/>
      <c r="AG818" s="394">
        <f>I818+Q818+Y818</f>
        <v>0</v>
      </c>
      <c r="AH818" s="395"/>
      <c r="AI818" s="395"/>
      <c r="AJ818" s="395"/>
      <c r="AK818" s="395">
        <f>M818+U818+AC818</f>
        <v>0</v>
      </c>
      <c r="AL818" s="395"/>
      <c r="AM818" s="395"/>
      <c r="AN818" s="400"/>
    </row>
    <row r="819" spans="1:45" ht="12.75" hidden="1" customHeight="1">
      <c r="C819" s="226"/>
      <c r="D819" s="226"/>
      <c r="E819" s="226"/>
      <c r="F819" s="226"/>
      <c r="G819" s="226"/>
      <c r="H819" s="226"/>
      <c r="I819" s="403"/>
      <c r="J819" s="386"/>
      <c r="K819" s="386"/>
      <c r="L819" s="386"/>
      <c r="M819" s="386"/>
      <c r="N819" s="386"/>
      <c r="O819" s="386"/>
      <c r="P819" s="387"/>
      <c r="Q819" s="403"/>
      <c r="R819" s="386"/>
      <c r="S819" s="386"/>
      <c r="T819" s="386"/>
      <c r="U819" s="386"/>
      <c r="V819" s="386"/>
      <c r="W819" s="386"/>
      <c r="X819" s="387"/>
      <c r="Y819" s="403"/>
      <c r="Z819" s="386"/>
      <c r="AA819" s="386"/>
      <c r="AB819" s="386"/>
      <c r="AC819" s="386"/>
      <c r="AD819" s="386"/>
      <c r="AE819" s="386"/>
      <c r="AF819" s="387"/>
      <c r="AG819" s="394">
        <f>I819+Q819+Y819</f>
        <v>0</v>
      </c>
      <c r="AH819" s="395"/>
      <c r="AI819" s="395"/>
      <c r="AJ819" s="395"/>
      <c r="AK819" s="395">
        <f>M819+U819+AC819</f>
        <v>0</v>
      </c>
      <c r="AL819" s="395"/>
      <c r="AM819" s="395"/>
      <c r="AN819" s="400"/>
    </row>
    <row r="820" spans="1:45" ht="12.75" hidden="1" customHeight="1">
      <c r="C820" s="217"/>
      <c r="D820" s="217"/>
      <c r="E820" s="217"/>
      <c r="F820" s="217"/>
      <c r="G820" s="217"/>
      <c r="H820" s="217"/>
      <c r="I820" s="404"/>
      <c r="J820" s="388"/>
      <c r="K820" s="388"/>
      <c r="L820" s="388"/>
      <c r="M820" s="388"/>
      <c r="N820" s="388"/>
      <c r="O820" s="388"/>
      <c r="P820" s="389"/>
      <c r="Q820" s="404"/>
      <c r="R820" s="388"/>
      <c r="S820" s="388"/>
      <c r="T820" s="388"/>
      <c r="U820" s="388"/>
      <c r="V820" s="388"/>
      <c r="W820" s="388"/>
      <c r="X820" s="389"/>
      <c r="Y820" s="404"/>
      <c r="Z820" s="388"/>
      <c r="AA820" s="388"/>
      <c r="AB820" s="388"/>
      <c r="AC820" s="388"/>
      <c r="AD820" s="388"/>
      <c r="AE820" s="388"/>
      <c r="AF820" s="389"/>
      <c r="AG820" s="396">
        <f>I820+Q820+Y820</f>
        <v>0</v>
      </c>
      <c r="AH820" s="397"/>
      <c r="AI820" s="397"/>
      <c r="AJ820" s="397"/>
      <c r="AK820" s="397">
        <f>M820+U820+AC820</f>
        <v>0</v>
      </c>
      <c r="AL820" s="397"/>
      <c r="AM820" s="397"/>
      <c r="AN820" s="401"/>
    </row>
    <row r="821" spans="1:45" ht="12.75" hidden="1" customHeight="1">
      <c r="A821" s="5"/>
      <c r="B821" s="5"/>
      <c r="C821" s="218" t="s">
        <v>71</v>
      </c>
      <c r="D821" s="218"/>
      <c r="E821" s="218"/>
      <c r="F821" s="218"/>
      <c r="G821" s="218"/>
      <c r="H821" s="218"/>
      <c r="I821" s="398">
        <f>SUM(I816:L820)</f>
        <v>0</v>
      </c>
      <c r="J821" s="390"/>
      <c r="K821" s="390"/>
      <c r="L821" s="390"/>
      <c r="M821" s="390">
        <f t="shared" ref="M821" si="86">SUM(M816:P820)</f>
        <v>0</v>
      </c>
      <c r="N821" s="390"/>
      <c r="O821" s="390"/>
      <c r="P821" s="391"/>
      <c r="Q821" s="398">
        <f t="shared" ref="Q821" si="87">SUM(Q816:T820)</f>
        <v>0</v>
      </c>
      <c r="R821" s="390"/>
      <c r="S821" s="390"/>
      <c r="T821" s="390"/>
      <c r="U821" s="390">
        <f t="shared" ref="U821" si="88">SUM(U816:X820)</f>
        <v>0</v>
      </c>
      <c r="V821" s="390"/>
      <c r="W821" s="390"/>
      <c r="X821" s="391"/>
      <c r="Y821" s="398">
        <f t="shared" ref="Y821" si="89">SUM(Y816:AB820)</f>
        <v>0</v>
      </c>
      <c r="Z821" s="390"/>
      <c r="AA821" s="390"/>
      <c r="AB821" s="390"/>
      <c r="AC821" s="390">
        <f t="shared" ref="AC821" si="90">SUM(AC816:AF820)</f>
        <v>0</v>
      </c>
      <c r="AD821" s="390"/>
      <c r="AE821" s="390"/>
      <c r="AF821" s="391"/>
      <c r="AG821" s="398">
        <f t="shared" ref="AG821" si="91">SUM(AG816:AJ820)</f>
        <v>0</v>
      </c>
      <c r="AH821" s="390"/>
      <c r="AI821" s="390"/>
      <c r="AJ821" s="390"/>
      <c r="AK821" s="390">
        <f t="shared" ref="AK821" si="92">SUM(AK816:AN820)</f>
        <v>0</v>
      </c>
      <c r="AL821" s="390"/>
      <c r="AM821" s="390"/>
      <c r="AN821" s="391"/>
      <c r="AO821" s="5"/>
    </row>
    <row r="823" spans="1:45" ht="12.75" customHeight="1">
      <c r="A823" s="94" t="s">
        <v>41</v>
      </c>
      <c r="B823" s="92"/>
      <c r="C823" s="91" t="s">
        <v>398</v>
      </c>
    </row>
    <row r="824" spans="1:45" ht="12.75" customHeight="1">
      <c r="A824" s="20"/>
      <c r="C824" s="232" t="s">
        <v>1352</v>
      </c>
      <c r="D824" s="232"/>
      <c r="E824" s="232"/>
      <c r="F824" s="232"/>
      <c r="G824" s="232"/>
      <c r="H824" s="232"/>
      <c r="I824" s="232"/>
      <c r="J824" s="232"/>
      <c r="K824" s="232"/>
      <c r="L824" s="232"/>
      <c r="M824" s="232"/>
      <c r="N824" s="232"/>
      <c r="O824" s="232"/>
      <c r="P824" s="232"/>
      <c r="Q824" s="232"/>
      <c r="R824" s="232"/>
      <c r="S824" s="232"/>
      <c r="T824" s="232"/>
      <c r="U824" s="232"/>
      <c r="V824" s="232"/>
      <c r="W824" s="232"/>
      <c r="X824" s="232"/>
      <c r="Y824" s="232"/>
      <c r="Z824" s="232"/>
      <c r="AA824" s="232"/>
      <c r="AB824" s="232"/>
      <c r="AC824" s="232"/>
      <c r="AD824" s="232"/>
      <c r="AE824" s="232"/>
      <c r="AF824" s="232"/>
      <c r="AG824" s="232"/>
      <c r="AH824" s="232"/>
      <c r="AI824" s="232"/>
      <c r="AJ824" s="232"/>
      <c r="AK824" s="232"/>
      <c r="AL824" s="232"/>
      <c r="AM824" s="232"/>
      <c r="AN824" s="232"/>
      <c r="AO824" s="232"/>
      <c r="AP824" s="232"/>
      <c r="AQ824" s="232"/>
      <c r="AR824" s="232"/>
      <c r="AS824" s="232"/>
    </row>
    <row r="825" spans="1:45" ht="12.75" customHeight="1">
      <c r="A825" s="20"/>
      <c r="C825" s="232"/>
      <c r="D825" s="232"/>
      <c r="E825" s="232"/>
      <c r="F825" s="232"/>
      <c r="G825" s="232"/>
      <c r="H825" s="232"/>
      <c r="I825" s="232"/>
      <c r="J825" s="232"/>
      <c r="K825" s="232"/>
      <c r="L825" s="232"/>
      <c r="M825" s="232"/>
      <c r="N825" s="232"/>
      <c r="O825" s="232"/>
      <c r="P825" s="232"/>
      <c r="Q825" s="232"/>
      <c r="R825" s="232"/>
      <c r="S825" s="232"/>
      <c r="T825" s="232"/>
      <c r="U825" s="232"/>
      <c r="V825" s="232"/>
      <c r="W825" s="232"/>
      <c r="X825" s="232"/>
      <c r="Y825" s="232"/>
      <c r="Z825" s="232"/>
      <c r="AA825" s="232"/>
      <c r="AB825" s="232"/>
      <c r="AC825" s="232"/>
      <c r="AD825" s="232"/>
      <c r="AE825" s="232"/>
      <c r="AF825" s="232"/>
      <c r="AG825" s="232"/>
      <c r="AH825" s="232"/>
      <c r="AI825" s="232"/>
      <c r="AJ825" s="232"/>
      <c r="AK825" s="232"/>
      <c r="AL825" s="232"/>
      <c r="AM825" s="232"/>
      <c r="AN825" s="232"/>
      <c r="AO825" s="232"/>
      <c r="AP825" s="232"/>
      <c r="AQ825" s="232"/>
      <c r="AR825" s="232"/>
      <c r="AS825" s="232"/>
    </row>
    <row r="826" spans="1:45" ht="12.75" customHeight="1">
      <c r="A826" s="20"/>
      <c r="C826" s="232"/>
      <c r="D826" s="232"/>
      <c r="E826" s="232"/>
      <c r="F826" s="232"/>
      <c r="G826" s="232"/>
      <c r="H826" s="232"/>
      <c r="I826" s="232"/>
      <c r="J826" s="232"/>
      <c r="K826" s="232"/>
      <c r="L826" s="232"/>
      <c r="M826" s="232"/>
      <c r="N826" s="232"/>
      <c r="O826" s="232"/>
      <c r="P826" s="232"/>
      <c r="Q826" s="232"/>
      <c r="R826" s="232"/>
      <c r="S826" s="232"/>
      <c r="T826" s="232"/>
      <c r="U826" s="232"/>
      <c r="V826" s="232"/>
      <c r="W826" s="232"/>
      <c r="X826" s="232"/>
      <c r="Y826" s="232"/>
      <c r="Z826" s="232"/>
      <c r="AA826" s="232"/>
      <c r="AB826" s="232"/>
      <c r="AC826" s="232"/>
      <c r="AD826" s="232"/>
      <c r="AE826" s="232"/>
      <c r="AF826" s="232"/>
      <c r="AG826" s="232"/>
      <c r="AH826" s="232"/>
      <c r="AI826" s="232"/>
      <c r="AJ826" s="232"/>
      <c r="AK826" s="232"/>
      <c r="AL826" s="232"/>
      <c r="AM826" s="232"/>
      <c r="AN826" s="232"/>
      <c r="AO826" s="232"/>
      <c r="AP826" s="232"/>
      <c r="AQ826" s="232"/>
      <c r="AR826" s="232"/>
      <c r="AS826" s="232"/>
    </row>
    <row r="827" spans="1:45" ht="12.75" customHeight="1">
      <c r="A827" s="20"/>
      <c r="C827" s="232"/>
      <c r="D827" s="232"/>
      <c r="E827" s="232"/>
      <c r="F827" s="232"/>
      <c r="G827" s="232"/>
      <c r="H827" s="232"/>
      <c r="I827" s="232"/>
      <c r="J827" s="232"/>
      <c r="K827" s="232"/>
      <c r="L827" s="232"/>
      <c r="M827" s="232"/>
      <c r="N827" s="232"/>
      <c r="O827" s="232"/>
      <c r="P827" s="232"/>
      <c r="Q827" s="232"/>
      <c r="R827" s="232"/>
      <c r="S827" s="232"/>
      <c r="T827" s="232"/>
      <c r="U827" s="232"/>
      <c r="V827" s="232"/>
      <c r="W827" s="232"/>
      <c r="X827" s="232"/>
      <c r="Y827" s="232"/>
      <c r="Z827" s="232"/>
      <c r="AA827" s="232"/>
      <c r="AB827" s="232"/>
      <c r="AC827" s="232"/>
      <c r="AD827" s="232"/>
      <c r="AE827" s="232"/>
      <c r="AF827" s="232"/>
      <c r="AG827" s="232"/>
      <c r="AH827" s="232"/>
      <c r="AI827" s="232"/>
      <c r="AJ827" s="232"/>
      <c r="AK827" s="232"/>
      <c r="AL827" s="232"/>
      <c r="AM827" s="232"/>
      <c r="AN827" s="232"/>
      <c r="AO827" s="232"/>
      <c r="AP827" s="232"/>
      <c r="AQ827" s="232"/>
      <c r="AR827" s="232"/>
      <c r="AS827" s="232"/>
    </row>
    <row r="829" spans="1:45" ht="12.75" customHeight="1">
      <c r="A829" s="94" t="s">
        <v>42</v>
      </c>
      <c r="B829" s="92"/>
      <c r="C829" s="246" t="s">
        <v>399</v>
      </c>
      <c r="D829" s="246"/>
      <c r="E829" s="246"/>
      <c r="F829" s="246"/>
      <c r="G829" s="246"/>
      <c r="H829" s="246"/>
      <c r="I829" s="246"/>
      <c r="J829" s="246"/>
      <c r="K829" s="246"/>
      <c r="L829" s="246"/>
      <c r="M829" s="246"/>
      <c r="N829" s="246"/>
      <c r="O829" s="246"/>
      <c r="P829" s="246"/>
      <c r="Q829" s="246"/>
      <c r="R829" s="246"/>
      <c r="S829" s="246"/>
      <c r="T829" s="246"/>
      <c r="U829" s="246"/>
      <c r="V829" s="246"/>
      <c r="W829" s="246"/>
      <c r="X829" s="246"/>
      <c r="Y829" s="246"/>
      <c r="Z829" s="246"/>
      <c r="AA829" s="246"/>
      <c r="AB829" s="246"/>
      <c r="AC829" s="246"/>
      <c r="AD829" s="246"/>
      <c r="AE829" s="246"/>
      <c r="AF829" s="246"/>
      <c r="AG829" s="246"/>
      <c r="AH829" s="246"/>
      <c r="AI829" s="246"/>
      <c r="AJ829" s="246"/>
      <c r="AK829" s="246"/>
      <c r="AL829" s="246"/>
      <c r="AM829" s="246"/>
      <c r="AN829" s="246"/>
      <c r="AO829" s="246"/>
      <c r="AP829" s="246"/>
      <c r="AQ829" s="246"/>
      <c r="AR829" s="246"/>
      <c r="AS829" s="246"/>
    </row>
    <row r="830" spans="1:45" ht="12.75" customHeight="1">
      <c r="C830" s="232" t="s">
        <v>462</v>
      </c>
      <c r="D830" s="232"/>
      <c r="E830" s="232"/>
      <c r="F830" s="232"/>
      <c r="G830" s="232"/>
      <c r="H830" s="232"/>
      <c r="I830" s="232"/>
      <c r="J830" s="232"/>
      <c r="K830" s="232"/>
      <c r="L830" s="232"/>
      <c r="M830" s="232"/>
      <c r="N830" s="232"/>
      <c r="O830" s="232"/>
      <c r="P830" s="232"/>
      <c r="Q830" s="232"/>
      <c r="R830" s="232"/>
      <c r="S830" s="232"/>
      <c r="T830" s="232"/>
      <c r="U830" s="232"/>
      <c r="V830" s="232"/>
      <c r="W830" s="232"/>
      <c r="X830" s="232"/>
      <c r="Y830" s="232"/>
      <c r="Z830" s="232"/>
      <c r="AA830" s="232"/>
      <c r="AB830" s="232"/>
      <c r="AC830" s="232"/>
      <c r="AD830" s="232"/>
      <c r="AE830" s="232"/>
      <c r="AF830" s="232"/>
      <c r="AG830" s="232"/>
      <c r="AH830" s="232"/>
      <c r="AI830" s="232"/>
      <c r="AJ830" s="232"/>
      <c r="AK830" s="232"/>
      <c r="AL830" s="232"/>
      <c r="AM830" s="232"/>
      <c r="AN830" s="232"/>
      <c r="AO830" s="232"/>
      <c r="AP830" s="232"/>
      <c r="AQ830" s="232"/>
      <c r="AR830" s="232"/>
      <c r="AS830" s="232"/>
    </row>
    <row r="831" spans="1:45" ht="13.5" hidden="1" customHeight="1">
      <c r="C831" s="79" t="s">
        <v>1143</v>
      </c>
    </row>
    <row r="832" spans="1:45" ht="15" hidden="1" customHeight="1">
      <c r="C832" s="174" t="s">
        <v>48</v>
      </c>
      <c r="D832" s="174"/>
      <c r="E832" s="174"/>
      <c r="F832" s="174"/>
      <c r="G832" s="174"/>
      <c r="H832" s="174"/>
      <c r="I832" s="174"/>
      <c r="J832" s="174"/>
      <c r="K832" s="174"/>
      <c r="L832" s="174"/>
      <c r="M832" s="174"/>
      <c r="N832" s="174"/>
      <c r="O832" s="174"/>
      <c r="P832" s="174"/>
      <c r="Q832" s="174"/>
      <c r="R832" s="174"/>
      <c r="S832" s="174"/>
      <c r="T832" s="174"/>
      <c r="U832" s="174" t="s">
        <v>49</v>
      </c>
      <c r="V832" s="174"/>
      <c r="W832" s="174"/>
      <c r="X832" s="174"/>
      <c r="Y832" s="174"/>
      <c r="Z832" s="174"/>
      <c r="AA832" s="174"/>
      <c r="AB832" s="174" t="s">
        <v>50</v>
      </c>
      <c r="AC832" s="174"/>
      <c r="AD832" s="174"/>
      <c r="AE832" s="174"/>
      <c r="AF832" s="174"/>
      <c r="AG832" s="174"/>
      <c r="AH832" s="174"/>
    </row>
    <row r="833" spans="3:34" ht="12.75" hidden="1" customHeight="1">
      <c r="C833" s="174"/>
      <c r="D833" s="174"/>
      <c r="E833" s="174"/>
      <c r="F833" s="174"/>
      <c r="G833" s="174"/>
      <c r="H833" s="174"/>
      <c r="I833" s="174"/>
      <c r="J833" s="174"/>
      <c r="K833" s="174"/>
      <c r="L833" s="174"/>
      <c r="M833" s="174"/>
      <c r="N833" s="174"/>
      <c r="O833" s="174"/>
      <c r="P833" s="174"/>
      <c r="Q833" s="174"/>
      <c r="R833" s="174"/>
      <c r="S833" s="174"/>
      <c r="T833" s="174"/>
      <c r="U833" s="174"/>
      <c r="V833" s="174"/>
      <c r="W833" s="174"/>
      <c r="X833" s="174"/>
      <c r="Y833" s="174"/>
      <c r="Z833" s="174"/>
      <c r="AA833" s="174"/>
      <c r="AB833" s="174"/>
      <c r="AC833" s="174"/>
      <c r="AD833" s="174"/>
      <c r="AE833" s="174"/>
      <c r="AF833" s="174"/>
      <c r="AG833" s="174"/>
      <c r="AH833" s="174"/>
    </row>
    <row r="834" spans="3:34" ht="12.75" hidden="1" customHeight="1">
      <c r="C834" s="175"/>
      <c r="D834" s="175"/>
      <c r="E834" s="175"/>
      <c r="F834" s="175"/>
      <c r="G834" s="175"/>
      <c r="H834" s="175"/>
      <c r="I834" s="175"/>
      <c r="J834" s="175"/>
      <c r="K834" s="175"/>
      <c r="L834" s="175"/>
      <c r="M834" s="175"/>
      <c r="N834" s="175"/>
      <c r="O834" s="175"/>
      <c r="P834" s="175"/>
      <c r="Q834" s="175"/>
      <c r="R834" s="175"/>
      <c r="S834" s="175"/>
      <c r="T834" s="175"/>
      <c r="U834" s="175"/>
      <c r="V834" s="175"/>
      <c r="W834" s="175"/>
      <c r="X834" s="175"/>
      <c r="Y834" s="175"/>
      <c r="Z834" s="175"/>
      <c r="AA834" s="175"/>
      <c r="AB834" s="175"/>
      <c r="AC834" s="175"/>
      <c r="AD834" s="175"/>
      <c r="AE834" s="175"/>
      <c r="AF834" s="175"/>
      <c r="AG834" s="175"/>
      <c r="AH834" s="175"/>
    </row>
    <row r="835" spans="3:34" ht="12.75" hidden="1" customHeight="1">
      <c r="C835" s="218" t="s">
        <v>1181</v>
      </c>
      <c r="D835" s="218"/>
      <c r="E835" s="218"/>
      <c r="F835" s="218"/>
      <c r="G835" s="218"/>
      <c r="H835" s="218"/>
      <c r="I835" s="218"/>
      <c r="J835" s="218"/>
      <c r="K835" s="218"/>
      <c r="L835" s="218"/>
      <c r="M835" s="218"/>
      <c r="N835" s="218"/>
      <c r="O835" s="218"/>
      <c r="P835" s="218"/>
      <c r="Q835" s="218"/>
      <c r="R835" s="218"/>
      <c r="S835" s="218"/>
      <c r="T835" s="218"/>
      <c r="U835" s="363">
        <f>SUM(U836:AA837)</f>
        <v>0</v>
      </c>
      <c r="V835" s="363"/>
      <c r="W835" s="363"/>
      <c r="X835" s="363"/>
      <c r="Y835" s="363"/>
      <c r="Z835" s="363"/>
      <c r="AA835" s="363"/>
      <c r="AB835" s="363">
        <f>SUM(AB836:AH837)</f>
        <v>0</v>
      </c>
      <c r="AC835" s="363"/>
      <c r="AD835" s="363"/>
      <c r="AE835" s="363"/>
      <c r="AF835" s="363"/>
      <c r="AG835" s="363"/>
      <c r="AH835" s="363"/>
    </row>
    <row r="836" spans="3:34" ht="12.75" hidden="1" customHeight="1">
      <c r="C836" s="181" t="s">
        <v>148</v>
      </c>
      <c r="D836" s="181"/>
      <c r="E836" s="181"/>
      <c r="F836" s="181"/>
      <c r="G836" s="181"/>
      <c r="H836" s="181"/>
      <c r="I836" s="181"/>
      <c r="J836" s="181"/>
      <c r="K836" s="181"/>
      <c r="L836" s="181"/>
      <c r="M836" s="181"/>
      <c r="N836" s="181"/>
      <c r="O836" s="181"/>
      <c r="P836" s="181"/>
      <c r="Q836" s="181"/>
      <c r="R836" s="181"/>
      <c r="S836" s="181"/>
      <c r="T836" s="181"/>
      <c r="U836" s="182"/>
      <c r="V836" s="182"/>
      <c r="W836" s="182"/>
      <c r="X836" s="182"/>
      <c r="Y836" s="182"/>
      <c r="Z836" s="182"/>
      <c r="AA836" s="182"/>
      <c r="AB836" s="182"/>
      <c r="AC836" s="182"/>
      <c r="AD836" s="182"/>
      <c r="AE836" s="182"/>
      <c r="AF836" s="182"/>
      <c r="AG836" s="182"/>
      <c r="AH836" s="182"/>
    </row>
    <row r="837" spans="3:34" ht="12.75" hidden="1" customHeight="1">
      <c r="C837" s="217" t="s">
        <v>496</v>
      </c>
      <c r="D837" s="217"/>
      <c r="E837" s="217"/>
      <c r="F837" s="217"/>
      <c r="G837" s="217"/>
      <c r="H837" s="217"/>
      <c r="I837" s="217"/>
      <c r="J837" s="217"/>
      <c r="K837" s="217"/>
      <c r="L837" s="217"/>
      <c r="M837" s="217"/>
      <c r="N837" s="217"/>
      <c r="O837" s="217"/>
      <c r="P837" s="217"/>
      <c r="Q837" s="217"/>
      <c r="R837" s="217"/>
      <c r="S837" s="217"/>
      <c r="T837" s="217"/>
      <c r="U837" s="235"/>
      <c r="V837" s="235"/>
      <c r="W837" s="235"/>
      <c r="X837" s="235"/>
      <c r="Y837" s="235"/>
      <c r="Z837" s="235"/>
      <c r="AA837" s="235"/>
      <c r="AB837" s="235"/>
      <c r="AC837" s="235"/>
      <c r="AD837" s="235"/>
      <c r="AE837" s="235"/>
      <c r="AF837" s="235"/>
      <c r="AG837" s="235"/>
      <c r="AH837" s="235"/>
    </row>
    <row r="838" spans="3:34" ht="12.75" hidden="1" customHeight="1">
      <c r="C838" s="234" t="s">
        <v>149</v>
      </c>
      <c r="D838" s="234"/>
      <c r="E838" s="234"/>
      <c r="F838" s="234"/>
      <c r="G838" s="234"/>
      <c r="H838" s="234"/>
      <c r="I838" s="234"/>
      <c r="J838" s="234"/>
      <c r="K838" s="234"/>
      <c r="L838" s="234"/>
      <c r="M838" s="234"/>
      <c r="N838" s="234"/>
      <c r="O838" s="234"/>
      <c r="P838" s="234"/>
      <c r="Q838" s="234"/>
      <c r="R838" s="234"/>
      <c r="S838" s="234"/>
      <c r="T838" s="234"/>
      <c r="U838" s="382">
        <f>SUM(U840:AA847)</f>
        <v>0</v>
      </c>
      <c r="V838" s="382"/>
      <c r="W838" s="382"/>
      <c r="X838" s="382"/>
      <c r="Y838" s="382"/>
      <c r="Z838" s="382"/>
      <c r="AA838" s="382"/>
      <c r="AB838" s="382">
        <f>SUM(AB840:AH847)</f>
        <v>0</v>
      </c>
      <c r="AC838" s="382"/>
      <c r="AD838" s="382"/>
      <c r="AE838" s="382"/>
      <c r="AF838" s="382"/>
      <c r="AG838" s="382"/>
      <c r="AH838" s="382"/>
    </row>
    <row r="839" spans="3:34" ht="12.75" hidden="1" customHeight="1">
      <c r="C839" s="381"/>
      <c r="D839" s="381"/>
      <c r="E839" s="381"/>
      <c r="F839" s="381"/>
      <c r="G839" s="381"/>
      <c r="H839" s="381"/>
      <c r="I839" s="381"/>
      <c r="J839" s="381"/>
      <c r="K839" s="381"/>
      <c r="L839" s="381"/>
      <c r="M839" s="381"/>
      <c r="N839" s="381"/>
      <c r="O839" s="381"/>
      <c r="P839" s="381"/>
      <c r="Q839" s="381"/>
      <c r="R839" s="381"/>
      <c r="S839" s="381"/>
      <c r="T839" s="381"/>
      <c r="U839" s="383"/>
      <c r="V839" s="383"/>
      <c r="W839" s="383"/>
      <c r="X839" s="383"/>
      <c r="Y839" s="383"/>
      <c r="Z839" s="383"/>
      <c r="AA839" s="383"/>
      <c r="AB839" s="383"/>
      <c r="AC839" s="383"/>
      <c r="AD839" s="383"/>
      <c r="AE839" s="383"/>
      <c r="AF839" s="383"/>
      <c r="AG839" s="383"/>
      <c r="AH839" s="383"/>
    </row>
    <row r="840" spans="3:34" ht="12.75" hidden="1" customHeight="1">
      <c r="C840" s="181" t="s">
        <v>497</v>
      </c>
      <c r="D840" s="181"/>
      <c r="E840" s="181"/>
      <c r="F840" s="181"/>
      <c r="G840" s="181"/>
      <c r="H840" s="181"/>
      <c r="I840" s="181"/>
      <c r="J840" s="181"/>
      <c r="K840" s="181"/>
      <c r="L840" s="181"/>
      <c r="M840" s="181"/>
      <c r="N840" s="181"/>
      <c r="O840" s="181"/>
      <c r="P840" s="181"/>
      <c r="Q840" s="181"/>
      <c r="R840" s="181"/>
      <c r="S840" s="181"/>
      <c r="T840" s="181"/>
      <c r="U840" s="182"/>
      <c r="V840" s="182"/>
      <c r="W840" s="182"/>
      <c r="X840" s="182"/>
      <c r="Y840" s="182"/>
      <c r="Z840" s="182"/>
      <c r="AA840" s="182"/>
      <c r="AB840" s="182"/>
      <c r="AC840" s="182"/>
      <c r="AD840" s="182"/>
      <c r="AE840" s="182"/>
      <c r="AF840" s="182"/>
      <c r="AG840" s="182"/>
      <c r="AH840" s="182"/>
    </row>
    <row r="841" spans="3:34" ht="12.75" hidden="1" customHeight="1">
      <c r="C841" s="226" t="s">
        <v>498</v>
      </c>
      <c r="D841" s="226"/>
      <c r="E841" s="226"/>
      <c r="F841" s="226"/>
      <c r="G841" s="226"/>
      <c r="H841" s="226"/>
      <c r="I841" s="226"/>
      <c r="J841" s="226"/>
      <c r="K841" s="226"/>
      <c r="L841" s="226"/>
      <c r="M841" s="226"/>
      <c r="N841" s="226"/>
      <c r="O841" s="226"/>
      <c r="P841" s="226"/>
      <c r="Q841" s="226"/>
      <c r="R841" s="226"/>
      <c r="S841" s="226"/>
      <c r="T841" s="226"/>
      <c r="U841" s="173"/>
      <c r="V841" s="173"/>
      <c r="W841" s="173"/>
      <c r="X841" s="173"/>
      <c r="Y841" s="173"/>
      <c r="Z841" s="173"/>
      <c r="AA841" s="173"/>
      <c r="AB841" s="173"/>
      <c r="AC841" s="173"/>
      <c r="AD841" s="173"/>
      <c r="AE841" s="173"/>
      <c r="AF841" s="173"/>
      <c r="AG841" s="173"/>
      <c r="AH841" s="173"/>
    </row>
    <row r="842" spans="3:34" ht="12.75" hidden="1" customHeight="1">
      <c r="C842" s="226" t="s">
        <v>122</v>
      </c>
      <c r="D842" s="226"/>
      <c r="E842" s="226"/>
      <c r="F842" s="226"/>
      <c r="G842" s="226"/>
      <c r="H842" s="226"/>
      <c r="I842" s="226"/>
      <c r="J842" s="226"/>
      <c r="K842" s="226"/>
      <c r="L842" s="226"/>
      <c r="M842" s="226"/>
      <c r="N842" s="226"/>
      <c r="O842" s="226"/>
      <c r="P842" s="226"/>
      <c r="Q842" s="226"/>
      <c r="R842" s="226"/>
      <c r="S842" s="226"/>
      <c r="T842" s="226"/>
      <c r="U842" s="173"/>
      <c r="V842" s="173"/>
      <c r="W842" s="173"/>
      <c r="X842" s="173"/>
      <c r="Y842" s="173"/>
      <c r="Z842" s="173"/>
      <c r="AA842" s="173"/>
      <c r="AB842" s="173"/>
      <c r="AC842" s="173"/>
      <c r="AD842" s="173"/>
      <c r="AE842" s="173"/>
      <c r="AF842" s="173"/>
      <c r="AG842" s="173"/>
      <c r="AH842" s="173"/>
    </row>
    <row r="843" spans="3:34" ht="12.75" hidden="1" customHeight="1">
      <c r="C843" s="226" t="s">
        <v>499</v>
      </c>
      <c r="D843" s="226"/>
      <c r="E843" s="226"/>
      <c r="F843" s="226"/>
      <c r="G843" s="226"/>
      <c r="H843" s="226"/>
      <c r="I843" s="226"/>
      <c r="J843" s="226"/>
      <c r="K843" s="226"/>
      <c r="L843" s="226"/>
      <c r="M843" s="226"/>
      <c r="N843" s="226"/>
      <c r="O843" s="226"/>
      <c r="P843" s="226"/>
      <c r="Q843" s="226"/>
      <c r="R843" s="226"/>
      <c r="S843" s="226"/>
      <c r="T843" s="226"/>
      <c r="U843" s="173"/>
      <c r="V843" s="173"/>
      <c r="W843" s="173"/>
      <c r="X843" s="173"/>
      <c r="Y843" s="173"/>
      <c r="Z843" s="173"/>
      <c r="AA843" s="173"/>
      <c r="AB843" s="173"/>
      <c r="AC843" s="173"/>
      <c r="AD843" s="173"/>
      <c r="AE843" s="173"/>
      <c r="AF843" s="173"/>
      <c r="AG843" s="173"/>
      <c r="AH843" s="173"/>
    </row>
    <row r="844" spans="3:34" ht="12.75" hidden="1" customHeight="1">
      <c r="C844" s="226" t="s">
        <v>500</v>
      </c>
      <c r="D844" s="226"/>
      <c r="E844" s="226"/>
      <c r="F844" s="226"/>
      <c r="G844" s="226"/>
      <c r="H844" s="226"/>
      <c r="I844" s="226"/>
      <c r="J844" s="226"/>
      <c r="K844" s="226"/>
      <c r="L844" s="226"/>
      <c r="M844" s="226"/>
      <c r="N844" s="226"/>
      <c r="O844" s="226"/>
      <c r="P844" s="226"/>
      <c r="Q844" s="226"/>
      <c r="R844" s="226"/>
      <c r="S844" s="226"/>
      <c r="T844" s="226"/>
      <c r="U844" s="173"/>
      <c r="V844" s="173"/>
      <c r="W844" s="173"/>
      <c r="X844" s="173"/>
      <c r="Y844" s="173"/>
      <c r="Z844" s="173"/>
      <c r="AA844" s="173"/>
      <c r="AB844" s="173"/>
      <c r="AC844" s="173"/>
      <c r="AD844" s="173"/>
      <c r="AE844" s="173"/>
      <c r="AF844" s="173"/>
      <c r="AG844" s="173"/>
      <c r="AH844" s="173"/>
    </row>
    <row r="845" spans="3:34" ht="12.75" hidden="1" customHeight="1">
      <c r="C845" s="228" t="s">
        <v>128</v>
      </c>
      <c r="D845" s="228"/>
      <c r="E845" s="228"/>
      <c r="F845" s="228"/>
      <c r="G845" s="228"/>
      <c r="H845" s="228"/>
      <c r="I845" s="228"/>
      <c r="J845" s="228"/>
      <c r="K845" s="228"/>
      <c r="L845" s="228"/>
      <c r="M845" s="228"/>
      <c r="N845" s="228"/>
      <c r="O845" s="228"/>
      <c r="P845" s="228"/>
      <c r="Q845" s="228"/>
      <c r="R845" s="228"/>
      <c r="S845" s="228"/>
      <c r="T845" s="228"/>
      <c r="U845" s="295"/>
      <c r="V845" s="295"/>
      <c r="W845" s="295"/>
      <c r="X845" s="295"/>
      <c r="Y845" s="295"/>
      <c r="Z845" s="295"/>
      <c r="AA845" s="295"/>
      <c r="AB845" s="295"/>
      <c r="AC845" s="295"/>
      <c r="AD845" s="295"/>
      <c r="AE845" s="295"/>
      <c r="AF845" s="295"/>
      <c r="AG845" s="295"/>
      <c r="AH845" s="295"/>
    </row>
    <row r="846" spans="3:34" ht="12.75" hidden="1" customHeight="1">
      <c r="C846" s="226"/>
      <c r="D846" s="226"/>
      <c r="E846" s="226"/>
      <c r="F846" s="226"/>
      <c r="G846" s="226"/>
      <c r="H846" s="226"/>
      <c r="I846" s="226"/>
      <c r="J846" s="226"/>
      <c r="K846" s="226"/>
      <c r="L846" s="226"/>
      <c r="M846" s="226"/>
      <c r="N846" s="226"/>
      <c r="O846" s="226"/>
      <c r="P846" s="226"/>
      <c r="Q846" s="226"/>
      <c r="R846" s="226"/>
      <c r="S846" s="226"/>
      <c r="T846" s="226"/>
      <c r="U846" s="173"/>
      <c r="V846" s="173"/>
      <c r="W846" s="173"/>
      <c r="X846" s="173"/>
      <c r="Y846" s="173"/>
      <c r="Z846" s="173"/>
      <c r="AA846" s="173"/>
      <c r="AB846" s="173"/>
      <c r="AC846" s="173"/>
      <c r="AD846" s="173"/>
      <c r="AE846" s="173"/>
      <c r="AF846" s="173"/>
      <c r="AG846" s="173"/>
      <c r="AH846" s="173"/>
    </row>
    <row r="847" spans="3:34" ht="12.75" hidden="1" customHeight="1">
      <c r="C847" s="217"/>
      <c r="D847" s="217"/>
      <c r="E847" s="217"/>
      <c r="F847" s="217"/>
      <c r="G847" s="217"/>
      <c r="H847" s="217"/>
      <c r="I847" s="217"/>
      <c r="J847" s="217"/>
      <c r="K847" s="217"/>
      <c r="L847" s="217"/>
      <c r="M847" s="217"/>
      <c r="N847" s="217"/>
      <c r="O847" s="217"/>
      <c r="P847" s="217"/>
      <c r="Q847" s="217"/>
      <c r="R847" s="217"/>
      <c r="S847" s="217"/>
      <c r="T847" s="217"/>
      <c r="U847" s="235"/>
      <c r="V847" s="235"/>
      <c r="W847" s="235"/>
      <c r="X847" s="235"/>
      <c r="Y847" s="235"/>
      <c r="Z847" s="235"/>
      <c r="AA847" s="235"/>
      <c r="AB847" s="235"/>
      <c r="AC847" s="235"/>
      <c r="AD847" s="235"/>
      <c r="AE847" s="235"/>
      <c r="AF847" s="235"/>
      <c r="AG847" s="235"/>
      <c r="AH847" s="235"/>
    </row>
    <row r="848" spans="3:34" ht="12.75" hidden="1" customHeight="1">
      <c r="C848" s="218" t="s">
        <v>150</v>
      </c>
      <c r="D848" s="218"/>
      <c r="E848" s="218"/>
      <c r="F848" s="218"/>
      <c r="G848" s="218"/>
      <c r="H848" s="218"/>
      <c r="I848" s="218"/>
      <c r="J848" s="218"/>
      <c r="K848" s="218"/>
      <c r="L848" s="218"/>
      <c r="M848" s="218"/>
      <c r="N848" s="218"/>
      <c r="O848" s="218"/>
      <c r="P848" s="218"/>
      <c r="Q848" s="218"/>
      <c r="R848" s="218"/>
      <c r="S848" s="218"/>
      <c r="T848" s="218"/>
      <c r="U848" s="363">
        <f>U849+U852</f>
        <v>0</v>
      </c>
      <c r="V848" s="363"/>
      <c r="W848" s="363"/>
      <c r="X848" s="363"/>
      <c r="Y848" s="363"/>
      <c r="Z848" s="363"/>
      <c r="AA848" s="363"/>
      <c r="AB848" s="363">
        <f>AB849+AB852</f>
        <v>0</v>
      </c>
      <c r="AC848" s="363"/>
      <c r="AD848" s="363"/>
      <c r="AE848" s="363"/>
      <c r="AF848" s="363"/>
      <c r="AG848" s="363"/>
      <c r="AH848" s="363"/>
    </row>
    <row r="849" spans="3:34" ht="12.75" hidden="1" customHeight="1">
      <c r="C849" s="371" t="s">
        <v>151</v>
      </c>
      <c r="D849" s="371"/>
      <c r="E849" s="371"/>
      <c r="F849" s="371"/>
      <c r="G849" s="371"/>
      <c r="H849" s="371"/>
      <c r="I849" s="371"/>
      <c r="J849" s="371"/>
      <c r="K849" s="371"/>
      <c r="L849" s="371"/>
      <c r="M849" s="371"/>
      <c r="N849" s="371"/>
      <c r="O849" s="371"/>
      <c r="P849" s="371"/>
      <c r="Q849" s="371"/>
      <c r="R849" s="371"/>
      <c r="S849" s="371"/>
      <c r="T849" s="371"/>
      <c r="U849" s="372">
        <f>U850</f>
        <v>0</v>
      </c>
      <c r="V849" s="372"/>
      <c r="W849" s="372"/>
      <c r="X849" s="372"/>
      <c r="Y849" s="372"/>
      <c r="Z849" s="372"/>
      <c r="AA849" s="372"/>
      <c r="AB849" s="372">
        <f>AB850</f>
        <v>0</v>
      </c>
      <c r="AC849" s="372"/>
      <c r="AD849" s="372"/>
      <c r="AE849" s="372"/>
      <c r="AF849" s="372"/>
      <c r="AG849" s="372"/>
      <c r="AH849" s="372"/>
    </row>
    <row r="850" spans="3:34" ht="12.75" hidden="1" customHeight="1">
      <c r="C850" s="377" t="s">
        <v>1182</v>
      </c>
      <c r="D850" s="377"/>
      <c r="E850" s="377"/>
      <c r="F850" s="377"/>
      <c r="G850" s="377"/>
      <c r="H850" s="377"/>
      <c r="I850" s="377"/>
      <c r="J850" s="377"/>
      <c r="K850" s="377"/>
      <c r="L850" s="377"/>
      <c r="M850" s="377"/>
      <c r="N850" s="377"/>
      <c r="O850" s="377"/>
      <c r="P850" s="377"/>
      <c r="Q850" s="377"/>
      <c r="R850" s="377"/>
      <c r="S850" s="377"/>
      <c r="T850" s="377"/>
      <c r="U850" s="379"/>
      <c r="V850" s="379"/>
      <c r="W850" s="379"/>
      <c r="X850" s="379"/>
      <c r="Y850" s="379"/>
      <c r="Z850" s="379"/>
      <c r="AA850" s="379"/>
      <c r="AB850" s="379"/>
      <c r="AC850" s="379"/>
      <c r="AD850" s="379"/>
      <c r="AE850" s="379"/>
      <c r="AF850" s="379"/>
      <c r="AG850" s="379"/>
      <c r="AH850" s="379"/>
    </row>
    <row r="851" spans="3:34" ht="12.75" hidden="1" customHeight="1">
      <c r="C851" s="378"/>
      <c r="D851" s="378"/>
      <c r="E851" s="378"/>
      <c r="F851" s="378"/>
      <c r="G851" s="378"/>
      <c r="H851" s="378"/>
      <c r="I851" s="378"/>
      <c r="J851" s="378"/>
      <c r="K851" s="378"/>
      <c r="L851" s="378"/>
      <c r="M851" s="378"/>
      <c r="N851" s="378"/>
      <c r="O851" s="378"/>
      <c r="P851" s="378"/>
      <c r="Q851" s="378"/>
      <c r="R851" s="378"/>
      <c r="S851" s="378"/>
      <c r="T851" s="378"/>
      <c r="U851" s="380"/>
      <c r="V851" s="380"/>
      <c r="W851" s="380"/>
      <c r="X851" s="380"/>
      <c r="Y851" s="380"/>
      <c r="Z851" s="380"/>
      <c r="AA851" s="380"/>
      <c r="AB851" s="380"/>
      <c r="AC851" s="380"/>
      <c r="AD851" s="380"/>
      <c r="AE851" s="380"/>
      <c r="AF851" s="380"/>
      <c r="AG851" s="380"/>
      <c r="AH851" s="380"/>
    </row>
    <row r="852" spans="3:34" ht="12.75" hidden="1" customHeight="1">
      <c r="C852" s="349" t="s">
        <v>152</v>
      </c>
      <c r="D852" s="349"/>
      <c r="E852" s="349"/>
      <c r="F852" s="349"/>
      <c r="G852" s="349"/>
      <c r="H852" s="349"/>
      <c r="I852" s="349"/>
      <c r="J852" s="349"/>
      <c r="K852" s="349"/>
      <c r="L852" s="349"/>
      <c r="M852" s="349"/>
      <c r="N852" s="349"/>
      <c r="O852" s="349"/>
      <c r="P852" s="349"/>
      <c r="Q852" s="349"/>
      <c r="R852" s="349"/>
      <c r="S852" s="349"/>
      <c r="T852" s="349"/>
      <c r="U852" s="350">
        <f>SUM(U853:AA861)</f>
        <v>0</v>
      </c>
      <c r="V852" s="350"/>
      <c r="W852" s="350"/>
      <c r="X852" s="350"/>
      <c r="Y852" s="350"/>
      <c r="Z852" s="350"/>
      <c r="AA852" s="350"/>
      <c r="AB852" s="350">
        <f>SUM(AB853:AH861)</f>
        <v>0</v>
      </c>
      <c r="AC852" s="350"/>
      <c r="AD852" s="350"/>
      <c r="AE852" s="350"/>
      <c r="AF852" s="350"/>
      <c r="AG852" s="350"/>
      <c r="AH852" s="350"/>
    </row>
    <row r="853" spans="3:34" ht="12.75" hidden="1" customHeight="1">
      <c r="C853" s="375" t="s">
        <v>1183</v>
      </c>
      <c r="D853" s="375"/>
      <c r="E853" s="375"/>
      <c r="F853" s="375"/>
      <c r="G853" s="375"/>
      <c r="H853" s="375"/>
      <c r="I853" s="375"/>
      <c r="J853" s="375"/>
      <c r="K853" s="375"/>
      <c r="L853" s="375"/>
      <c r="M853" s="375"/>
      <c r="N853" s="375"/>
      <c r="O853" s="375"/>
      <c r="P853" s="375"/>
      <c r="Q853" s="375"/>
      <c r="R853" s="375"/>
      <c r="S853" s="375"/>
      <c r="T853" s="375"/>
      <c r="U853" s="370"/>
      <c r="V853" s="370"/>
      <c r="W853" s="370"/>
      <c r="X853" s="370"/>
      <c r="Y853" s="370"/>
      <c r="Z853" s="370"/>
      <c r="AA853" s="370"/>
      <c r="AB853" s="370"/>
      <c r="AC853" s="370"/>
      <c r="AD853" s="370"/>
      <c r="AE853" s="370"/>
      <c r="AF853" s="370"/>
      <c r="AG853" s="370"/>
      <c r="AH853" s="370"/>
    </row>
    <row r="854" spans="3:34" ht="12.75" hidden="1" customHeight="1">
      <c r="C854" s="376"/>
      <c r="D854" s="376"/>
      <c r="E854" s="376"/>
      <c r="F854" s="376"/>
      <c r="G854" s="376"/>
      <c r="H854" s="376"/>
      <c r="I854" s="376"/>
      <c r="J854" s="376"/>
      <c r="K854" s="376"/>
      <c r="L854" s="376"/>
      <c r="M854" s="376"/>
      <c r="N854" s="376"/>
      <c r="O854" s="376"/>
      <c r="P854" s="376"/>
      <c r="Q854" s="376"/>
      <c r="R854" s="376"/>
      <c r="S854" s="376"/>
      <c r="T854" s="376"/>
      <c r="U854" s="173"/>
      <c r="V854" s="173"/>
      <c r="W854" s="173"/>
      <c r="X854" s="173"/>
      <c r="Y854" s="173"/>
      <c r="Z854" s="173"/>
      <c r="AA854" s="173"/>
      <c r="AB854" s="173"/>
      <c r="AC854" s="173"/>
      <c r="AD854" s="173"/>
      <c r="AE854" s="173"/>
      <c r="AF854" s="173"/>
      <c r="AG854" s="173"/>
      <c r="AH854" s="173"/>
    </row>
    <row r="855" spans="3:34" ht="12.75" hidden="1" customHeight="1">
      <c r="C855" s="376" t="s">
        <v>1184</v>
      </c>
      <c r="D855" s="376"/>
      <c r="E855" s="376"/>
      <c r="F855" s="376"/>
      <c r="G855" s="376"/>
      <c r="H855" s="376"/>
      <c r="I855" s="376"/>
      <c r="J855" s="376"/>
      <c r="K855" s="376"/>
      <c r="L855" s="376"/>
      <c r="M855" s="376"/>
      <c r="N855" s="376"/>
      <c r="O855" s="376"/>
      <c r="P855" s="376"/>
      <c r="Q855" s="376"/>
      <c r="R855" s="376"/>
      <c r="S855" s="376"/>
      <c r="T855" s="376"/>
      <c r="U855" s="173"/>
      <c r="V855" s="173"/>
      <c r="W855" s="173"/>
      <c r="X855" s="173"/>
      <c r="Y855" s="173"/>
      <c r="Z855" s="173"/>
      <c r="AA855" s="173"/>
      <c r="AB855" s="173"/>
      <c r="AC855" s="173"/>
      <c r="AD855" s="173"/>
      <c r="AE855" s="173"/>
      <c r="AF855" s="173"/>
      <c r="AG855" s="173"/>
      <c r="AH855" s="173"/>
    </row>
    <row r="856" spans="3:34" ht="12.75" hidden="1" customHeight="1">
      <c r="C856" s="376"/>
      <c r="D856" s="376"/>
      <c r="E856" s="376"/>
      <c r="F856" s="376"/>
      <c r="G856" s="376"/>
      <c r="H856" s="376"/>
      <c r="I856" s="376"/>
      <c r="J856" s="376"/>
      <c r="K856" s="376"/>
      <c r="L856" s="376"/>
      <c r="M856" s="376"/>
      <c r="N856" s="376"/>
      <c r="O856" s="376"/>
      <c r="P856" s="376"/>
      <c r="Q856" s="376"/>
      <c r="R856" s="376"/>
      <c r="S856" s="376"/>
      <c r="T856" s="376"/>
      <c r="U856" s="173"/>
      <c r="V856" s="173"/>
      <c r="W856" s="173"/>
      <c r="X856" s="173"/>
      <c r="Y856" s="173"/>
      <c r="Z856" s="173"/>
      <c r="AA856" s="173"/>
      <c r="AB856" s="173"/>
      <c r="AC856" s="173"/>
      <c r="AD856" s="173"/>
      <c r="AE856" s="173"/>
      <c r="AF856" s="173"/>
      <c r="AG856" s="173"/>
      <c r="AH856" s="173"/>
    </row>
    <row r="857" spans="3:34" ht="12.75" hidden="1" customHeight="1">
      <c r="C857" s="226" t="s">
        <v>1185</v>
      </c>
      <c r="D857" s="226"/>
      <c r="E857" s="226"/>
      <c r="F857" s="226"/>
      <c r="G857" s="226"/>
      <c r="H857" s="226"/>
      <c r="I857" s="226"/>
      <c r="J857" s="226"/>
      <c r="K857" s="226"/>
      <c r="L857" s="226"/>
      <c r="M857" s="226"/>
      <c r="N857" s="226"/>
      <c r="O857" s="226"/>
      <c r="P857" s="226"/>
      <c r="Q857" s="226"/>
      <c r="R857" s="226"/>
      <c r="S857" s="226"/>
      <c r="T857" s="226"/>
      <c r="U857" s="173"/>
      <c r="V857" s="173"/>
      <c r="W857" s="173"/>
      <c r="X857" s="173"/>
      <c r="Y857" s="173"/>
      <c r="Z857" s="173"/>
      <c r="AA857" s="173"/>
      <c r="AB857" s="173"/>
      <c r="AC857" s="173"/>
      <c r="AD857" s="173"/>
      <c r="AE857" s="173"/>
      <c r="AF857" s="173"/>
      <c r="AG857" s="173"/>
      <c r="AH857" s="173"/>
    </row>
    <row r="858" spans="3:34" ht="12.75" hidden="1" customHeight="1">
      <c r="C858" s="376" t="s">
        <v>1184</v>
      </c>
      <c r="D858" s="376"/>
      <c r="E858" s="376"/>
      <c r="F858" s="376"/>
      <c r="G858" s="376"/>
      <c r="H858" s="376"/>
      <c r="I858" s="376"/>
      <c r="J858" s="376"/>
      <c r="K858" s="376"/>
      <c r="L858" s="376"/>
      <c r="M858" s="376"/>
      <c r="N858" s="376"/>
      <c r="O858" s="376"/>
      <c r="P858" s="376"/>
      <c r="Q858" s="376"/>
      <c r="R858" s="376"/>
      <c r="S858" s="376"/>
      <c r="T858" s="376"/>
      <c r="U858" s="173"/>
      <c r="V858" s="173"/>
      <c r="W858" s="173"/>
      <c r="X858" s="173"/>
      <c r="Y858" s="173"/>
      <c r="Z858" s="173"/>
      <c r="AA858" s="173"/>
      <c r="AB858" s="173"/>
      <c r="AC858" s="173"/>
      <c r="AD858" s="173"/>
      <c r="AE858" s="173"/>
      <c r="AF858" s="173"/>
      <c r="AG858" s="173"/>
      <c r="AH858" s="173"/>
    </row>
    <row r="859" spans="3:34" ht="12.75" hidden="1" customHeight="1">
      <c r="C859" s="376"/>
      <c r="D859" s="376"/>
      <c r="E859" s="376"/>
      <c r="F859" s="376"/>
      <c r="G859" s="376"/>
      <c r="H859" s="376"/>
      <c r="I859" s="376"/>
      <c r="J859" s="376"/>
      <c r="K859" s="376"/>
      <c r="L859" s="376"/>
      <c r="M859" s="376"/>
      <c r="N859" s="376"/>
      <c r="O859" s="376"/>
      <c r="P859" s="376"/>
      <c r="Q859" s="376"/>
      <c r="R859" s="376"/>
      <c r="S859" s="376"/>
      <c r="T859" s="376"/>
      <c r="U859" s="173"/>
      <c r="V859" s="173"/>
      <c r="W859" s="173"/>
      <c r="X859" s="173"/>
      <c r="Y859" s="173"/>
      <c r="Z859" s="173"/>
      <c r="AA859" s="173"/>
      <c r="AB859" s="173"/>
      <c r="AC859" s="173"/>
      <c r="AD859" s="173"/>
      <c r="AE859" s="173"/>
      <c r="AF859" s="173"/>
      <c r="AG859" s="173"/>
      <c r="AH859" s="173"/>
    </row>
    <row r="860" spans="3:34" ht="12.75" hidden="1" customHeight="1">
      <c r="C860" s="226" t="s">
        <v>1186</v>
      </c>
      <c r="D860" s="226"/>
      <c r="E860" s="226"/>
      <c r="F860" s="226"/>
      <c r="G860" s="226"/>
      <c r="H860" s="226"/>
      <c r="I860" s="226"/>
      <c r="J860" s="226"/>
      <c r="K860" s="226"/>
      <c r="L860" s="226"/>
      <c r="M860" s="226"/>
      <c r="N860" s="226"/>
      <c r="O860" s="226"/>
      <c r="P860" s="226"/>
      <c r="Q860" s="226"/>
      <c r="R860" s="226"/>
      <c r="S860" s="226"/>
      <c r="T860" s="226"/>
      <c r="U860" s="173"/>
      <c r="V860" s="173"/>
      <c r="W860" s="173"/>
      <c r="X860" s="173"/>
      <c r="Y860" s="173"/>
      <c r="Z860" s="173"/>
      <c r="AA860" s="173"/>
      <c r="AB860" s="173"/>
      <c r="AC860" s="173"/>
      <c r="AD860" s="173"/>
      <c r="AE860" s="173"/>
      <c r="AF860" s="173"/>
      <c r="AG860" s="173"/>
      <c r="AH860" s="173"/>
    </row>
    <row r="861" spans="3:34" ht="12.75" hidden="1" customHeight="1">
      <c r="C861" s="217"/>
      <c r="D861" s="217"/>
      <c r="E861" s="217"/>
      <c r="F861" s="217"/>
      <c r="G861" s="217"/>
      <c r="H861" s="217"/>
      <c r="I861" s="217"/>
      <c r="J861" s="217"/>
      <c r="K861" s="217"/>
      <c r="L861" s="217"/>
      <c r="M861" s="217"/>
      <c r="N861" s="217"/>
      <c r="O861" s="217"/>
      <c r="P861" s="217"/>
      <c r="Q861" s="217"/>
      <c r="R861" s="217"/>
      <c r="S861" s="217"/>
      <c r="T861" s="217"/>
      <c r="U861" s="235"/>
      <c r="V861" s="235"/>
      <c r="W861" s="235"/>
      <c r="X861" s="235"/>
      <c r="Y861" s="235"/>
      <c r="Z861" s="235"/>
      <c r="AA861" s="235"/>
      <c r="AB861" s="235"/>
      <c r="AC861" s="235"/>
      <c r="AD861" s="235"/>
      <c r="AE861" s="235"/>
      <c r="AF861" s="235"/>
      <c r="AG861" s="235"/>
      <c r="AH861" s="235"/>
    </row>
    <row r="862" spans="3:34" ht="12.75" hidden="1" customHeight="1">
      <c r="C862" s="224" t="s">
        <v>153</v>
      </c>
      <c r="D862" s="224"/>
      <c r="E862" s="224"/>
      <c r="F862" s="224"/>
      <c r="G862" s="224"/>
      <c r="H862" s="224"/>
      <c r="I862" s="224"/>
      <c r="J862" s="224"/>
      <c r="K862" s="224"/>
      <c r="L862" s="224"/>
      <c r="M862" s="224"/>
      <c r="N862" s="224"/>
      <c r="O862" s="224"/>
      <c r="P862" s="224"/>
      <c r="Q862" s="224"/>
      <c r="R862" s="224"/>
      <c r="S862" s="224"/>
      <c r="T862" s="224"/>
      <c r="U862" s="348">
        <f>SUM(U863:AA864)</f>
        <v>0</v>
      </c>
      <c r="V862" s="348"/>
      <c r="W862" s="348"/>
      <c r="X862" s="348"/>
      <c r="Y862" s="348"/>
      <c r="Z862" s="348"/>
      <c r="AA862" s="348"/>
      <c r="AB862" s="348">
        <f>SUM(AB863:AH864)</f>
        <v>0</v>
      </c>
      <c r="AC862" s="348"/>
      <c r="AD862" s="348"/>
      <c r="AE862" s="348"/>
      <c r="AF862" s="348"/>
      <c r="AG862" s="348"/>
      <c r="AH862" s="348"/>
    </row>
    <row r="863" spans="3:34" ht="12.75" hidden="1" customHeight="1">
      <c r="C863" s="226" t="s">
        <v>1187</v>
      </c>
      <c r="D863" s="226"/>
      <c r="E863" s="226"/>
      <c r="F863" s="226"/>
      <c r="G863" s="226"/>
      <c r="H863" s="226"/>
      <c r="I863" s="226"/>
      <c r="J863" s="226"/>
      <c r="K863" s="226"/>
      <c r="L863" s="226"/>
      <c r="M863" s="226"/>
      <c r="N863" s="226"/>
      <c r="O863" s="226"/>
      <c r="P863" s="226"/>
      <c r="Q863" s="226"/>
      <c r="R863" s="226"/>
      <c r="S863" s="226"/>
      <c r="T863" s="226"/>
      <c r="U863" s="173"/>
      <c r="V863" s="173"/>
      <c r="W863" s="173"/>
      <c r="X863" s="173"/>
      <c r="Y863" s="173"/>
      <c r="Z863" s="173"/>
      <c r="AA863" s="173"/>
      <c r="AB863" s="173"/>
      <c r="AC863" s="173"/>
      <c r="AD863" s="173"/>
      <c r="AE863" s="173"/>
      <c r="AF863" s="173"/>
      <c r="AG863" s="173"/>
      <c r="AH863" s="173"/>
    </row>
    <row r="864" spans="3:34" ht="12.75" hidden="1" customHeight="1">
      <c r="C864" s="217"/>
      <c r="D864" s="217"/>
      <c r="E864" s="217"/>
      <c r="F864" s="217"/>
      <c r="G864" s="217"/>
      <c r="H864" s="217"/>
      <c r="I864" s="217"/>
      <c r="J864" s="217"/>
      <c r="K864" s="217"/>
      <c r="L864" s="217"/>
      <c r="M864" s="217"/>
      <c r="N864" s="217"/>
      <c r="O864" s="217"/>
      <c r="P864" s="217"/>
      <c r="Q864" s="217"/>
      <c r="R864" s="217"/>
      <c r="S864" s="217"/>
      <c r="T864" s="217"/>
      <c r="U864" s="235"/>
      <c r="V864" s="235"/>
      <c r="W864" s="235"/>
      <c r="X864" s="235"/>
      <c r="Y864" s="235"/>
      <c r="Z864" s="235"/>
      <c r="AA864" s="235"/>
      <c r="AB864" s="235"/>
      <c r="AC864" s="235"/>
      <c r="AD864" s="235"/>
      <c r="AE864" s="235"/>
      <c r="AF864" s="235"/>
      <c r="AG864" s="235"/>
      <c r="AH864" s="235"/>
    </row>
    <row r="865" spans="3:45" ht="12.75" customHeight="1">
      <c r="C865" s="1" t="s">
        <v>1358</v>
      </c>
    </row>
    <row r="871" spans="3:45" ht="10.5" customHeight="1"/>
    <row r="874" spans="3:45" ht="12.75" hidden="1" customHeight="1">
      <c r="C874" s="232" t="s">
        <v>463</v>
      </c>
      <c r="D874" s="232"/>
      <c r="E874" s="232"/>
      <c r="F874" s="232"/>
      <c r="G874" s="232"/>
      <c r="H874" s="232"/>
      <c r="I874" s="232"/>
      <c r="J874" s="232"/>
      <c r="K874" s="232"/>
      <c r="L874" s="232"/>
      <c r="M874" s="232"/>
      <c r="N874" s="232"/>
      <c r="O874" s="232"/>
      <c r="P874" s="232"/>
      <c r="Q874" s="232"/>
      <c r="R874" s="232"/>
      <c r="S874" s="232"/>
      <c r="T874" s="232"/>
      <c r="U874" s="232"/>
      <c r="V874" s="232"/>
      <c r="W874" s="232"/>
      <c r="X874" s="232"/>
      <c r="Y874" s="232"/>
      <c r="Z874" s="232"/>
      <c r="AA874" s="232"/>
      <c r="AB874" s="232"/>
      <c r="AC874" s="232"/>
      <c r="AD874" s="232"/>
      <c r="AE874" s="232"/>
      <c r="AF874" s="232"/>
      <c r="AG874" s="232"/>
      <c r="AH874" s="232"/>
      <c r="AI874" s="232"/>
      <c r="AJ874" s="232"/>
      <c r="AK874" s="232"/>
      <c r="AL874" s="232"/>
      <c r="AM874" s="232"/>
      <c r="AN874" s="232"/>
      <c r="AO874" s="232"/>
      <c r="AP874" s="232"/>
      <c r="AQ874" s="232"/>
      <c r="AR874" s="232"/>
      <c r="AS874" s="232"/>
    </row>
    <row r="875" spans="3:45" ht="12.75" customHeight="1">
      <c r="C875" s="85"/>
    </row>
    <row r="876" spans="3:45" ht="12.75" customHeight="1">
      <c r="C876" s="174" t="s">
        <v>48</v>
      </c>
      <c r="D876" s="174"/>
      <c r="E876" s="174"/>
      <c r="F876" s="174"/>
      <c r="G876" s="174"/>
      <c r="H876" s="174"/>
      <c r="I876" s="174"/>
      <c r="J876" s="174"/>
      <c r="K876" s="174"/>
      <c r="L876" s="174"/>
      <c r="M876" s="174"/>
      <c r="N876" s="174"/>
      <c r="O876" s="174"/>
      <c r="P876" s="174"/>
      <c r="Q876" s="174"/>
      <c r="R876" s="174"/>
      <c r="S876" s="174"/>
      <c r="T876" s="174"/>
      <c r="U876" s="174" t="s">
        <v>49</v>
      </c>
      <c r="V876" s="174"/>
      <c r="W876" s="174"/>
      <c r="X876" s="174"/>
      <c r="Y876" s="174"/>
      <c r="Z876" s="174"/>
      <c r="AA876" s="174"/>
      <c r="AB876" s="174" t="s">
        <v>50</v>
      </c>
      <c r="AC876" s="174"/>
      <c r="AD876" s="174"/>
      <c r="AE876" s="174"/>
      <c r="AF876" s="174"/>
      <c r="AG876" s="174"/>
      <c r="AH876" s="174"/>
    </row>
    <row r="877" spans="3:45" ht="12.75" customHeight="1">
      <c r="C877" s="174"/>
      <c r="D877" s="174"/>
      <c r="E877" s="174"/>
      <c r="F877" s="174"/>
      <c r="G877" s="174"/>
      <c r="H877" s="174"/>
      <c r="I877" s="174"/>
      <c r="J877" s="174"/>
      <c r="K877" s="174"/>
      <c r="L877" s="174"/>
      <c r="M877" s="174"/>
      <c r="N877" s="174"/>
      <c r="O877" s="174"/>
      <c r="P877" s="174"/>
      <c r="Q877" s="174"/>
      <c r="R877" s="174"/>
      <c r="S877" s="174"/>
      <c r="T877" s="174"/>
      <c r="U877" s="174"/>
      <c r="V877" s="174"/>
      <c r="W877" s="174"/>
      <c r="X877" s="174"/>
      <c r="Y877" s="174"/>
      <c r="Z877" s="174"/>
      <c r="AA877" s="174"/>
      <c r="AB877" s="174"/>
      <c r="AC877" s="174"/>
      <c r="AD877" s="174"/>
      <c r="AE877" s="174"/>
      <c r="AF877" s="174"/>
      <c r="AG877" s="174"/>
      <c r="AH877" s="174"/>
    </row>
    <row r="878" spans="3:45" ht="12.75" customHeight="1">
      <c r="C878" s="175"/>
      <c r="D878" s="175"/>
      <c r="E878" s="175"/>
      <c r="F878" s="175"/>
      <c r="G878" s="175"/>
      <c r="H878" s="175"/>
      <c r="I878" s="175"/>
      <c r="J878" s="175"/>
      <c r="K878" s="175"/>
      <c r="L878" s="175"/>
      <c r="M878" s="175"/>
      <c r="N878" s="175"/>
      <c r="O878" s="175"/>
      <c r="P878" s="175"/>
      <c r="Q878" s="175"/>
      <c r="R878" s="175"/>
      <c r="S878" s="175"/>
      <c r="T878" s="175"/>
      <c r="U878" s="175"/>
      <c r="V878" s="175"/>
      <c r="W878" s="175"/>
      <c r="X878" s="175"/>
      <c r="Y878" s="175"/>
      <c r="Z878" s="175"/>
      <c r="AA878" s="175"/>
      <c r="AB878" s="175"/>
      <c r="AC878" s="175"/>
      <c r="AD878" s="175"/>
      <c r="AE878" s="175"/>
      <c r="AF878" s="175"/>
      <c r="AG878" s="175"/>
      <c r="AH878" s="175"/>
    </row>
    <row r="879" spans="3:45" ht="12.75" customHeight="1">
      <c r="C879" s="181" t="s">
        <v>1188</v>
      </c>
      <c r="D879" s="181"/>
      <c r="E879" s="181"/>
      <c r="F879" s="181"/>
      <c r="G879" s="181"/>
      <c r="H879" s="181"/>
      <c r="I879" s="181"/>
      <c r="J879" s="181"/>
      <c r="K879" s="181"/>
      <c r="L879" s="181"/>
      <c r="M879" s="181"/>
      <c r="N879" s="181"/>
      <c r="O879" s="181"/>
      <c r="P879" s="181"/>
      <c r="Q879" s="181"/>
      <c r="R879" s="181"/>
      <c r="S879" s="181"/>
      <c r="T879" s="181"/>
      <c r="U879" s="182"/>
      <c r="V879" s="182"/>
      <c r="W879" s="182"/>
      <c r="X879" s="182"/>
      <c r="Y879" s="182"/>
      <c r="Z879" s="182"/>
      <c r="AA879" s="182"/>
      <c r="AB879" s="182"/>
      <c r="AC879" s="182"/>
      <c r="AD879" s="182"/>
      <c r="AE879" s="182"/>
      <c r="AF879" s="182"/>
      <c r="AG879" s="182"/>
      <c r="AH879" s="182"/>
    </row>
    <row r="880" spans="3:45" ht="12.75" customHeight="1">
      <c r="C880" s="226" t="s">
        <v>1189</v>
      </c>
      <c r="D880" s="226"/>
      <c r="E880" s="226"/>
      <c r="F880" s="226"/>
      <c r="G880" s="226"/>
      <c r="H880" s="226"/>
      <c r="I880" s="226"/>
      <c r="J880" s="226"/>
      <c r="K880" s="226"/>
      <c r="L880" s="226"/>
      <c r="M880" s="226"/>
      <c r="N880" s="226"/>
      <c r="O880" s="226"/>
      <c r="P880" s="226"/>
      <c r="Q880" s="226"/>
      <c r="R880" s="226"/>
      <c r="S880" s="226"/>
      <c r="T880" s="226"/>
      <c r="U880" s="173"/>
      <c r="V880" s="173"/>
      <c r="W880" s="173"/>
      <c r="X880" s="173"/>
      <c r="Y880" s="173"/>
      <c r="Z880" s="173"/>
      <c r="AA880" s="173"/>
      <c r="AB880" s="173"/>
      <c r="AC880" s="173"/>
      <c r="AD880" s="173"/>
      <c r="AE880" s="173"/>
      <c r="AF880" s="173"/>
      <c r="AG880" s="173"/>
      <c r="AH880" s="173"/>
    </row>
    <row r="881" spans="1:45" ht="12.75" customHeight="1">
      <c r="C881" s="226" t="s">
        <v>1190</v>
      </c>
      <c r="D881" s="226"/>
      <c r="E881" s="226"/>
      <c r="F881" s="226"/>
      <c r="G881" s="226"/>
      <c r="H881" s="226"/>
      <c r="I881" s="226"/>
      <c r="J881" s="226"/>
      <c r="K881" s="226"/>
      <c r="L881" s="226"/>
      <c r="M881" s="226"/>
      <c r="N881" s="226"/>
      <c r="O881" s="226"/>
      <c r="P881" s="226"/>
      <c r="Q881" s="226"/>
      <c r="R881" s="226"/>
      <c r="S881" s="226"/>
      <c r="T881" s="226"/>
      <c r="U881" s="173"/>
      <c r="V881" s="173"/>
      <c r="W881" s="173"/>
      <c r="X881" s="173"/>
      <c r="Y881" s="173"/>
      <c r="Z881" s="173"/>
      <c r="AA881" s="173"/>
      <c r="AB881" s="173"/>
      <c r="AC881" s="173"/>
      <c r="AD881" s="173"/>
      <c r="AE881" s="173"/>
      <c r="AF881" s="173"/>
      <c r="AG881" s="173"/>
      <c r="AH881" s="173"/>
    </row>
    <row r="882" spans="1:45" ht="12.75" customHeight="1">
      <c r="C882" s="226" t="s">
        <v>1356</v>
      </c>
      <c r="D882" s="226"/>
      <c r="E882" s="226"/>
      <c r="F882" s="226"/>
      <c r="G882" s="226"/>
      <c r="H882" s="226"/>
      <c r="I882" s="226"/>
      <c r="J882" s="226"/>
      <c r="K882" s="226"/>
      <c r="L882" s="226"/>
      <c r="M882" s="226"/>
      <c r="N882" s="226"/>
      <c r="O882" s="226"/>
      <c r="P882" s="226"/>
      <c r="Q882" s="226"/>
      <c r="R882" s="226"/>
      <c r="S882" s="226"/>
      <c r="T882" s="226"/>
      <c r="U882" s="173"/>
      <c r="V882" s="173"/>
      <c r="W882" s="173"/>
      <c r="X882" s="173"/>
      <c r="Y882" s="173"/>
      <c r="Z882" s="173"/>
      <c r="AA882" s="173"/>
      <c r="AB882" s="173"/>
      <c r="AC882" s="173"/>
      <c r="AD882" s="173"/>
      <c r="AE882" s="173"/>
      <c r="AF882" s="173"/>
      <c r="AG882" s="173"/>
      <c r="AH882" s="173"/>
    </row>
    <row r="883" spans="1:45" ht="12.75" customHeight="1">
      <c r="C883" s="226" t="s">
        <v>1353</v>
      </c>
      <c r="D883" s="226"/>
      <c r="E883" s="226"/>
      <c r="F883" s="226"/>
      <c r="G883" s="226"/>
      <c r="H883" s="226"/>
      <c r="I883" s="226"/>
      <c r="J883" s="226"/>
      <c r="K883" s="226"/>
      <c r="L883" s="226"/>
      <c r="M883" s="226"/>
      <c r="N883" s="226"/>
      <c r="O883" s="226"/>
      <c r="P883" s="226"/>
      <c r="Q883" s="226"/>
      <c r="R883" s="226"/>
      <c r="S883" s="226"/>
      <c r="T883" s="226"/>
      <c r="U883" s="173" t="s">
        <v>1375</v>
      </c>
      <c r="V883" s="173"/>
      <c r="W883" s="173"/>
      <c r="X883" s="173"/>
      <c r="Y883" s="173"/>
      <c r="Z883" s="173"/>
      <c r="AA883" s="173"/>
      <c r="AB883" s="173"/>
      <c r="AC883" s="173"/>
      <c r="AD883" s="173"/>
      <c r="AE883" s="173"/>
      <c r="AF883" s="173"/>
      <c r="AG883" s="173"/>
      <c r="AH883" s="173"/>
    </row>
    <row r="884" spans="1:45" ht="12.75" customHeight="1">
      <c r="C884" s="228" t="s">
        <v>1354</v>
      </c>
      <c r="D884" s="228"/>
      <c r="E884" s="228"/>
      <c r="F884" s="228"/>
      <c r="G884" s="228"/>
      <c r="H884" s="228"/>
      <c r="I884" s="228"/>
      <c r="J884" s="228"/>
      <c r="K884" s="228"/>
      <c r="L884" s="228"/>
      <c r="M884" s="228"/>
      <c r="N884" s="228"/>
      <c r="O884" s="228"/>
      <c r="P884" s="228"/>
      <c r="Q884" s="228"/>
      <c r="R884" s="228"/>
      <c r="S884" s="228"/>
      <c r="T884" s="228"/>
      <c r="U884" s="295"/>
      <c r="V884" s="295"/>
      <c r="W884" s="295"/>
      <c r="X884" s="295"/>
      <c r="Y884" s="295"/>
      <c r="Z884" s="295"/>
      <c r="AA884" s="295"/>
      <c r="AB884" s="295"/>
      <c r="AC884" s="295"/>
      <c r="AD884" s="295"/>
      <c r="AE884" s="295"/>
      <c r="AF884" s="295"/>
      <c r="AG884" s="295"/>
      <c r="AH884" s="295"/>
    </row>
    <row r="885" spans="1:45" ht="12.75" customHeight="1">
      <c r="C885" s="218" t="s">
        <v>154</v>
      </c>
      <c r="D885" s="218"/>
      <c r="E885" s="218"/>
      <c r="F885" s="218"/>
      <c r="G885" s="218"/>
      <c r="H885" s="218"/>
      <c r="I885" s="218"/>
      <c r="J885" s="218"/>
      <c r="K885" s="218"/>
      <c r="L885" s="218"/>
      <c r="M885" s="218"/>
      <c r="N885" s="218"/>
      <c r="O885" s="218"/>
      <c r="P885" s="218"/>
      <c r="Q885" s="218"/>
      <c r="R885" s="218"/>
      <c r="S885" s="218"/>
      <c r="T885" s="218"/>
      <c r="U885" s="363"/>
      <c r="V885" s="363"/>
      <c r="W885" s="363"/>
      <c r="X885" s="363"/>
      <c r="Y885" s="363"/>
      <c r="Z885" s="363"/>
      <c r="AA885" s="363"/>
      <c r="AB885" s="363"/>
      <c r="AC885" s="363"/>
      <c r="AD885" s="363"/>
      <c r="AE885" s="363"/>
      <c r="AF885" s="363"/>
      <c r="AG885" s="363"/>
      <c r="AH885" s="363"/>
    </row>
    <row r="887" spans="1:45" ht="15">
      <c r="A887" s="93" t="s">
        <v>400</v>
      </c>
      <c r="B887" s="90"/>
      <c r="C887" s="373" t="s">
        <v>401</v>
      </c>
      <c r="D887" s="373"/>
      <c r="E887" s="373"/>
      <c r="F887" s="373"/>
      <c r="G887" s="373"/>
      <c r="H887" s="373"/>
      <c r="I887" s="373"/>
      <c r="J887" s="373"/>
      <c r="K887" s="373"/>
      <c r="L887" s="373"/>
      <c r="M887" s="373"/>
      <c r="N887" s="373"/>
      <c r="O887" s="373"/>
      <c r="P887" s="373"/>
      <c r="Q887" s="373"/>
      <c r="R887" s="373"/>
      <c r="S887" s="373"/>
      <c r="T887" s="373"/>
      <c r="U887" s="373"/>
      <c r="V887" s="373"/>
      <c r="W887" s="373"/>
      <c r="X887" s="373"/>
      <c r="Y887" s="373"/>
      <c r="Z887" s="373"/>
      <c r="AA887" s="373"/>
      <c r="AB887" s="373"/>
      <c r="AC887" s="373"/>
      <c r="AD887" s="373"/>
      <c r="AE887" s="373"/>
      <c r="AF887" s="373"/>
      <c r="AG887" s="373"/>
      <c r="AH887" s="373"/>
      <c r="AI887" s="373"/>
      <c r="AJ887" s="373"/>
      <c r="AK887" s="373"/>
      <c r="AL887" s="373"/>
      <c r="AM887" s="373"/>
      <c r="AN887" s="373"/>
      <c r="AO887" s="373"/>
      <c r="AP887" s="373"/>
      <c r="AQ887" s="373"/>
      <c r="AR887" s="373"/>
      <c r="AS887" s="373"/>
    </row>
    <row r="889" spans="1:45" ht="12.75" customHeight="1">
      <c r="A889" s="94" t="s">
        <v>47</v>
      </c>
      <c r="B889" s="92"/>
      <c r="C889" s="246" t="s">
        <v>402</v>
      </c>
      <c r="D889" s="246"/>
      <c r="E889" s="246"/>
      <c r="F889" s="246"/>
      <c r="G889" s="246"/>
      <c r="H889" s="246"/>
      <c r="I889" s="246"/>
      <c r="J889" s="246"/>
      <c r="K889" s="246"/>
      <c r="L889" s="246"/>
      <c r="M889" s="246"/>
      <c r="N889" s="246"/>
      <c r="O889" s="246"/>
      <c r="P889" s="246"/>
      <c r="Q889" s="246"/>
      <c r="R889" s="246"/>
      <c r="S889" s="246"/>
      <c r="T889" s="246"/>
      <c r="U889" s="246"/>
      <c r="V889" s="246"/>
      <c r="W889" s="246"/>
      <c r="X889" s="246"/>
      <c r="Y889" s="246"/>
      <c r="Z889" s="246"/>
      <c r="AA889" s="246"/>
      <c r="AB889" s="246"/>
      <c r="AC889" s="246"/>
      <c r="AD889" s="246"/>
      <c r="AE889" s="246"/>
      <c r="AF889" s="246"/>
      <c r="AG889" s="246"/>
      <c r="AH889" s="246"/>
      <c r="AI889" s="246"/>
      <c r="AJ889" s="246"/>
      <c r="AK889" s="246"/>
      <c r="AL889" s="246"/>
      <c r="AM889" s="246"/>
      <c r="AN889" s="246"/>
      <c r="AO889" s="246"/>
      <c r="AP889" s="246"/>
      <c r="AQ889" s="246"/>
      <c r="AR889" s="246"/>
      <c r="AS889" s="246"/>
    </row>
    <row r="891" spans="1:45" ht="12.75" customHeight="1">
      <c r="C891" s="164" t="s">
        <v>403</v>
      </c>
      <c r="D891" s="164"/>
      <c r="E891" s="164"/>
      <c r="F891" s="164"/>
      <c r="G891" s="164"/>
      <c r="H891" s="164"/>
      <c r="I891" s="164"/>
      <c r="J891" s="164"/>
      <c r="K891" s="164"/>
      <c r="L891" s="164"/>
      <c r="M891" s="164"/>
      <c r="N891" s="164"/>
      <c r="O891" s="164"/>
      <c r="P891" s="164"/>
      <c r="Q891" s="164"/>
      <c r="R891" s="164"/>
      <c r="S891" s="164"/>
      <c r="T891" s="164"/>
      <c r="U891" s="164"/>
      <c r="V891" s="164"/>
      <c r="W891" s="164"/>
      <c r="X891" s="164"/>
      <c r="Y891" s="164"/>
      <c r="Z891" s="164"/>
      <c r="AA891" s="164"/>
      <c r="AB891" s="164"/>
      <c r="AC891" s="164"/>
      <c r="AD891" s="164"/>
      <c r="AE891" s="164"/>
      <c r="AF891" s="164"/>
      <c r="AG891" s="164"/>
      <c r="AH891" s="164"/>
      <c r="AI891" s="164"/>
      <c r="AJ891" s="164"/>
      <c r="AK891" s="164"/>
      <c r="AL891" s="164"/>
      <c r="AM891" s="164"/>
      <c r="AN891" s="164"/>
      <c r="AO891" s="164"/>
      <c r="AP891" s="164"/>
      <c r="AQ891" s="164"/>
      <c r="AR891" s="164"/>
      <c r="AS891" s="164"/>
    </row>
    <row r="892" spans="1:45" ht="12.75" customHeight="1">
      <c r="C892" s="374"/>
      <c r="D892" s="374"/>
      <c r="E892" s="374"/>
      <c r="F892" s="374"/>
      <c r="G892" s="374"/>
      <c r="H892" s="374"/>
      <c r="I892" s="374"/>
      <c r="J892" s="374"/>
      <c r="K892" s="374"/>
      <c r="L892" s="374"/>
      <c r="M892" s="374"/>
      <c r="N892" s="374"/>
      <c r="O892" s="374"/>
      <c r="P892" s="374"/>
      <c r="Q892" s="374"/>
      <c r="R892" s="374"/>
      <c r="S892" s="374"/>
      <c r="T892" s="374"/>
      <c r="U892" s="374"/>
      <c r="V892" s="374"/>
      <c r="W892" s="374"/>
      <c r="X892" s="374"/>
      <c r="Y892" s="374"/>
      <c r="Z892" s="374"/>
      <c r="AA892" s="374"/>
      <c r="AB892" s="374"/>
      <c r="AC892" s="374"/>
      <c r="AD892" s="374"/>
      <c r="AE892" s="374"/>
      <c r="AF892" s="374"/>
      <c r="AG892" s="374"/>
      <c r="AH892" s="374"/>
      <c r="AI892" s="374"/>
      <c r="AJ892" s="374"/>
      <c r="AK892" s="374"/>
      <c r="AL892" s="374"/>
      <c r="AM892" s="374"/>
      <c r="AN892" s="374"/>
      <c r="AO892" s="374"/>
      <c r="AP892" s="374"/>
      <c r="AQ892" s="374"/>
      <c r="AR892" s="374"/>
      <c r="AS892" s="374"/>
    </row>
    <row r="893" spans="1:45" ht="12.75" customHeight="1">
      <c r="C893" s="374"/>
      <c r="D893" s="374"/>
      <c r="E893" s="374"/>
      <c r="F893" s="374"/>
      <c r="G893" s="374"/>
      <c r="H893" s="374"/>
      <c r="I893" s="374"/>
      <c r="J893" s="374"/>
      <c r="K893" s="374"/>
      <c r="L893" s="374"/>
      <c r="M893" s="374"/>
      <c r="N893" s="374"/>
      <c r="O893" s="374"/>
      <c r="P893" s="374"/>
      <c r="Q893" s="374"/>
      <c r="R893" s="374"/>
      <c r="S893" s="374"/>
      <c r="T893" s="374"/>
      <c r="U893" s="374"/>
      <c r="V893" s="374"/>
      <c r="W893" s="374"/>
      <c r="X893" s="374"/>
      <c r="Y893" s="374"/>
      <c r="Z893" s="374"/>
      <c r="AA893" s="374"/>
      <c r="AB893" s="374"/>
      <c r="AC893" s="374"/>
      <c r="AD893" s="374"/>
      <c r="AE893" s="374"/>
      <c r="AF893" s="374"/>
      <c r="AG893" s="374"/>
      <c r="AH893" s="374"/>
      <c r="AI893" s="374"/>
      <c r="AJ893" s="374"/>
      <c r="AK893" s="374"/>
      <c r="AL893" s="374"/>
      <c r="AM893" s="374"/>
      <c r="AN893" s="374"/>
      <c r="AO893" s="374"/>
      <c r="AP893" s="374"/>
      <c r="AQ893" s="374"/>
      <c r="AR893" s="374"/>
      <c r="AS893" s="374"/>
    </row>
    <row r="894" spans="1:45" ht="12.75" customHeight="1">
      <c r="C894" s="174" t="s">
        <v>48</v>
      </c>
      <c r="D894" s="174"/>
      <c r="E894" s="174"/>
      <c r="F894" s="174"/>
      <c r="G894" s="174"/>
      <c r="H894" s="174"/>
      <c r="I894" s="174"/>
      <c r="J894" s="174"/>
      <c r="K894" s="174"/>
      <c r="L894" s="174"/>
      <c r="M894" s="174"/>
      <c r="N894" s="174"/>
      <c r="O894" s="174"/>
      <c r="P894" s="174"/>
      <c r="Q894" s="174"/>
      <c r="R894" s="174"/>
      <c r="S894" s="174"/>
      <c r="T894" s="174"/>
      <c r="U894" s="174" t="s">
        <v>49</v>
      </c>
      <c r="V894" s="174"/>
      <c r="W894" s="174"/>
      <c r="X894" s="174"/>
      <c r="Y894" s="174"/>
      <c r="Z894" s="174"/>
      <c r="AA894" s="174"/>
      <c r="AB894" s="174" t="s">
        <v>50</v>
      </c>
      <c r="AC894" s="174"/>
      <c r="AD894" s="174"/>
      <c r="AE894" s="174"/>
      <c r="AF894" s="174"/>
      <c r="AG894" s="174"/>
      <c r="AH894" s="174"/>
    </row>
    <row r="895" spans="1:45" ht="12.75" customHeight="1">
      <c r="C895" s="174"/>
      <c r="D895" s="174"/>
      <c r="E895" s="174"/>
      <c r="F895" s="174"/>
      <c r="G895" s="174"/>
      <c r="H895" s="174"/>
      <c r="I895" s="174"/>
      <c r="J895" s="174"/>
      <c r="K895" s="174"/>
      <c r="L895" s="174"/>
      <c r="M895" s="174"/>
      <c r="N895" s="174"/>
      <c r="O895" s="174"/>
      <c r="P895" s="174"/>
      <c r="Q895" s="174"/>
      <c r="R895" s="174"/>
      <c r="S895" s="174"/>
      <c r="T895" s="174"/>
      <c r="U895" s="174"/>
      <c r="V895" s="174"/>
      <c r="W895" s="174"/>
      <c r="X895" s="174"/>
      <c r="Y895" s="174"/>
      <c r="Z895" s="174"/>
      <c r="AA895" s="174"/>
      <c r="AB895" s="174"/>
      <c r="AC895" s="174"/>
      <c r="AD895" s="174"/>
      <c r="AE895" s="174"/>
      <c r="AF895" s="174"/>
      <c r="AG895" s="174"/>
      <c r="AH895" s="174"/>
    </row>
    <row r="896" spans="1:45" ht="12.75" customHeight="1">
      <c r="C896" s="175"/>
      <c r="D896" s="175"/>
      <c r="E896" s="175"/>
      <c r="F896" s="175"/>
      <c r="G896" s="175"/>
      <c r="H896" s="175"/>
      <c r="I896" s="175"/>
      <c r="J896" s="175"/>
      <c r="K896" s="175"/>
      <c r="L896" s="175"/>
      <c r="M896" s="175"/>
      <c r="N896" s="175"/>
      <c r="O896" s="175"/>
      <c r="P896" s="175"/>
      <c r="Q896" s="175"/>
      <c r="R896" s="175"/>
      <c r="S896" s="175"/>
      <c r="T896" s="175"/>
      <c r="U896" s="175"/>
      <c r="V896" s="175"/>
      <c r="W896" s="175"/>
      <c r="X896" s="175"/>
      <c r="Y896" s="175"/>
      <c r="Z896" s="175"/>
      <c r="AA896" s="175"/>
      <c r="AB896" s="175"/>
      <c r="AC896" s="175"/>
      <c r="AD896" s="175"/>
      <c r="AE896" s="175"/>
      <c r="AF896" s="175"/>
      <c r="AG896" s="175"/>
      <c r="AH896" s="175"/>
    </row>
    <row r="897" spans="3:34" ht="12.75" customHeight="1">
      <c r="C897" s="218" t="s">
        <v>155</v>
      </c>
      <c r="D897" s="218"/>
      <c r="E897" s="218"/>
      <c r="F897" s="218"/>
      <c r="G897" s="218"/>
      <c r="H897" s="218"/>
      <c r="I897" s="218"/>
      <c r="J897" s="218"/>
      <c r="K897" s="218"/>
      <c r="L897" s="218"/>
      <c r="M897" s="218"/>
      <c r="N897" s="218"/>
      <c r="O897" s="218"/>
      <c r="P897" s="218"/>
      <c r="Q897" s="218"/>
      <c r="R897" s="218"/>
      <c r="S897" s="218"/>
      <c r="T897" s="218"/>
      <c r="U897" s="363">
        <f>U898+U904</f>
        <v>0</v>
      </c>
      <c r="V897" s="363"/>
      <c r="W897" s="363"/>
      <c r="X897" s="363"/>
      <c r="Y897" s="363"/>
      <c r="Z897" s="363"/>
      <c r="AA897" s="363"/>
      <c r="AB897" s="363">
        <f>AB898+AB904</f>
        <v>0</v>
      </c>
      <c r="AC897" s="363"/>
      <c r="AD897" s="363"/>
      <c r="AE897" s="363"/>
      <c r="AF897" s="363"/>
      <c r="AG897" s="363"/>
      <c r="AH897" s="363"/>
    </row>
    <row r="898" spans="3:34" ht="12.75" customHeight="1">
      <c r="C898" s="371" t="s">
        <v>1191</v>
      </c>
      <c r="D898" s="371"/>
      <c r="E898" s="371"/>
      <c r="F898" s="371"/>
      <c r="G898" s="371"/>
      <c r="H898" s="371"/>
      <c r="I898" s="371"/>
      <c r="J898" s="371"/>
      <c r="K898" s="371"/>
      <c r="L898" s="371"/>
      <c r="M898" s="371"/>
      <c r="N898" s="371"/>
      <c r="O898" s="371"/>
      <c r="P898" s="371"/>
      <c r="Q898" s="371"/>
      <c r="R898" s="371"/>
      <c r="S898" s="371"/>
      <c r="T898" s="371"/>
      <c r="U898" s="372">
        <f>SUM(U899:AA903)</f>
        <v>0</v>
      </c>
      <c r="V898" s="372"/>
      <c r="W898" s="372"/>
      <c r="X898" s="372"/>
      <c r="Y898" s="372"/>
      <c r="Z898" s="372"/>
      <c r="AA898" s="372"/>
      <c r="AB898" s="372">
        <f>SUM(AB899:AH903)</f>
        <v>0</v>
      </c>
      <c r="AC898" s="372"/>
      <c r="AD898" s="372"/>
      <c r="AE898" s="372"/>
      <c r="AF898" s="372"/>
      <c r="AG898" s="372"/>
      <c r="AH898" s="372"/>
    </row>
    <row r="899" spans="3:34" ht="12.75" customHeight="1">
      <c r="C899" s="369" t="s">
        <v>1360</v>
      </c>
      <c r="D899" s="369"/>
      <c r="E899" s="369"/>
      <c r="F899" s="369"/>
      <c r="G899" s="369"/>
      <c r="H899" s="369"/>
      <c r="I899" s="369"/>
      <c r="J899" s="369"/>
      <c r="K899" s="369"/>
      <c r="L899" s="369"/>
      <c r="M899" s="369"/>
      <c r="N899" s="369"/>
      <c r="O899" s="369"/>
      <c r="P899" s="369"/>
      <c r="Q899" s="369"/>
      <c r="R899" s="369"/>
      <c r="S899" s="369"/>
      <c r="T899" s="369"/>
      <c r="U899" s="370"/>
      <c r="V899" s="370"/>
      <c r="W899" s="370"/>
      <c r="X899" s="370"/>
      <c r="Y899" s="370"/>
      <c r="Z899" s="370"/>
      <c r="AA899" s="370"/>
      <c r="AB899" s="370"/>
      <c r="AC899" s="370"/>
      <c r="AD899" s="370"/>
      <c r="AE899" s="370"/>
      <c r="AF899" s="370"/>
      <c r="AG899" s="370"/>
      <c r="AH899" s="370"/>
    </row>
    <row r="900" spans="3:34" ht="11.25" hidden="1" customHeight="1">
      <c r="C900" s="226" t="s">
        <v>1192</v>
      </c>
      <c r="D900" s="226"/>
      <c r="E900" s="226"/>
      <c r="F900" s="226"/>
      <c r="G900" s="226"/>
      <c r="H900" s="226"/>
      <c r="I900" s="226"/>
      <c r="J900" s="226"/>
      <c r="K900" s="226"/>
      <c r="L900" s="226"/>
      <c r="M900" s="226"/>
      <c r="N900" s="226"/>
      <c r="O900" s="226"/>
      <c r="P900" s="226"/>
      <c r="Q900" s="226"/>
      <c r="R900" s="226"/>
      <c r="S900" s="226"/>
      <c r="T900" s="226"/>
      <c r="U900" s="173"/>
      <c r="V900" s="173"/>
      <c r="W900" s="173"/>
      <c r="X900" s="173"/>
      <c r="Y900" s="173"/>
      <c r="Z900" s="173"/>
      <c r="AA900" s="173"/>
      <c r="AB900" s="173"/>
      <c r="AC900" s="173"/>
      <c r="AD900" s="173"/>
      <c r="AE900" s="173"/>
      <c r="AF900" s="173"/>
      <c r="AG900" s="173"/>
      <c r="AH900" s="173"/>
    </row>
    <row r="901" spans="3:34" ht="12.75" hidden="1" customHeight="1">
      <c r="C901" s="226" t="s">
        <v>1193</v>
      </c>
      <c r="D901" s="226"/>
      <c r="E901" s="226"/>
      <c r="F901" s="226"/>
      <c r="G901" s="226"/>
      <c r="H901" s="226"/>
      <c r="I901" s="226"/>
      <c r="J901" s="226"/>
      <c r="K901" s="226"/>
      <c r="L901" s="226"/>
      <c r="M901" s="226"/>
      <c r="N901" s="226"/>
      <c r="O901" s="226"/>
      <c r="P901" s="226"/>
      <c r="Q901" s="226"/>
      <c r="R901" s="226"/>
      <c r="S901" s="226"/>
      <c r="T901" s="226"/>
      <c r="U901" s="173"/>
      <c r="V901" s="173"/>
      <c r="W901" s="173"/>
      <c r="X901" s="173"/>
      <c r="Y901" s="173"/>
      <c r="Z901" s="173"/>
      <c r="AA901" s="173"/>
      <c r="AB901" s="173"/>
      <c r="AC901" s="173"/>
      <c r="AD901" s="173"/>
      <c r="AE901" s="173"/>
      <c r="AF901" s="173"/>
      <c r="AG901" s="173"/>
      <c r="AH901" s="173"/>
    </row>
    <row r="902" spans="3:34" ht="12.75" hidden="1" customHeight="1">
      <c r="C902" s="226" t="s">
        <v>1194</v>
      </c>
      <c r="D902" s="226"/>
      <c r="E902" s="226"/>
      <c r="F902" s="226"/>
      <c r="G902" s="226"/>
      <c r="H902" s="226"/>
      <c r="I902" s="226"/>
      <c r="J902" s="226"/>
      <c r="K902" s="226"/>
      <c r="L902" s="226"/>
      <c r="M902" s="226"/>
      <c r="N902" s="226"/>
      <c r="O902" s="226"/>
      <c r="P902" s="226"/>
      <c r="Q902" s="226"/>
      <c r="R902" s="226"/>
      <c r="S902" s="226"/>
      <c r="T902" s="226"/>
      <c r="U902" s="173"/>
      <c r="V902" s="173"/>
      <c r="W902" s="173"/>
      <c r="X902" s="173"/>
      <c r="Y902" s="173"/>
      <c r="Z902" s="173"/>
      <c r="AA902" s="173"/>
      <c r="AB902" s="173"/>
      <c r="AC902" s="173"/>
      <c r="AD902" s="173"/>
      <c r="AE902" s="173"/>
      <c r="AF902" s="173"/>
      <c r="AG902" s="173"/>
      <c r="AH902" s="173"/>
    </row>
    <row r="903" spans="3:34" ht="11.25">
      <c r="C903" s="217" t="s">
        <v>1195</v>
      </c>
      <c r="D903" s="217"/>
      <c r="E903" s="217"/>
      <c r="F903" s="217"/>
      <c r="G903" s="217"/>
      <c r="H903" s="217"/>
      <c r="I903" s="217"/>
      <c r="J903" s="217"/>
      <c r="K903" s="217"/>
      <c r="L903" s="217"/>
      <c r="M903" s="217"/>
      <c r="N903" s="217"/>
      <c r="O903" s="217"/>
      <c r="P903" s="217"/>
      <c r="Q903" s="217"/>
      <c r="R903" s="217"/>
      <c r="S903" s="217"/>
      <c r="T903" s="217"/>
      <c r="U903" s="235"/>
      <c r="V903" s="235"/>
      <c r="W903" s="235"/>
      <c r="X903" s="235"/>
      <c r="Y903" s="235"/>
      <c r="Z903" s="235"/>
      <c r="AA903" s="235"/>
      <c r="AB903" s="235"/>
      <c r="AC903" s="235"/>
      <c r="AD903" s="235"/>
      <c r="AE903" s="235"/>
      <c r="AF903" s="235"/>
      <c r="AG903" s="235"/>
      <c r="AH903" s="235"/>
    </row>
    <row r="904" spans="3:34" ht="17.25" hidden="1" customHeight="1">
      <c r="C904" s="365" t="s">
        <v>1196</v>
      </c>
      <c r="D904" s="365"/>
      <c r="E904" s="365"/>
      <c r="F904" s="365"/>
      <c r="G904" s="365"/>
      <c r="H904" s="365"/>
      <c r="I904" s="365"/>
      <c r="J904" s="365"/>
      <c r="K904" s="365"/>
      <c r="L904" s="365"/>
      <c r="M904" s="365"/>
      <c r="N904" s="365"/>
      <c r="O904" s="365"/>
      <c r="P904" s="365"/>
      <c r="Q904" s="365"/>
      <c r="R904" s="365"/>
      <c r="S904" s="365"/>
      <c r="T904" s="365"/>
      <c r="U904" s="367">
        <f>SUM(U906:AA913)</f>
        <v>0</v>
      </c>
      <c r="V904" s="367"/>
      <c r="W904" s="367"/>
      <c r="X904" s="367"/>
      <c r="Y904" s="367"/>
      <c r="Z904" s="367"/>
      <c r="AA904" s="367"/>
      <c r="AB904" s="367">
        <f>SUM(AB906:AH913)</f>
        <v>0</v>
      </c>
      <c r="AC904" s="367"/>
      <c r="AD904" s="367"/>
      <c r="AE904" s="367"/>
      <c r="AF904" s="367"/>
      <c r="AG904" s="367"/>
      <c r="AH904" s="367"/>
    </row>
    <row r="905" spans="3:34" ht="12.75" hidden="1" customHeight="1">
      <c r="C905" s="366"/>
      <c r="D905" s="366"/>
      <c r="E905" s="366"/>
      <c r="F905" s="366"/>
      <c r="G905" s="366"/>
      <c r="H905" s="366"/>
      <c r="I905" s="366"/>
      <c r="J905" s="366"/>
      <c r="K905" s="366"/>
      <c r="L905" s="366"/>
      <c r="M905" s="366"/>
      <c r="N905" s="366"/>
      <c r="O905" s="366"/>
      <c r="P905" s="366"/>
      <c r="Q905" s="366"/>
      <c r="R905" s="366"/>
      <c r="S905" s="366"/>
      <c r="T905" s="366"/>
      <c r="U905" s="368"/>
      <c r="V905" s="368"/>
      <c r="W905" s="368"/>
      <c r="X905" s="368"/>
      <c r="Y905" s="368"/>
      <c r="Z905" s="368"/>
      <c r="AA905" s="368"/>
      <c r="AB905" s="368"/>
      <c r="AC905" s="368"/>
      <c r="AD905" s="368"/>
      <c r="AE905" s="368"/>
      <c r="AF905" s="368"/>
      <c r="AG905" s="368"/>
      <c r="AH905" s="368"/>
    </row>
    <row r="906" spans="3:34" ht="14.25" hidden="1" customHeight="1">
      <c r="C906" s="369" t="s">
        <v>1197</v>
      </c>
      <c r="D906" s="369"/>
      <c r="E906" s="369"/>
      <c r="F906" s="369"/>
      <c r="G906" s="369"/>
      <c r="H906" s="369"/>
      <c r="I906" s="369"/>
      <c r="J906" s="369"/>
      <c r="K906" s="369"/>
      <c r="L906" s="369"/>
      <c r="M906" s="369"/>
      <c r="N906" s="369"/>
      <c r="O906" s="369"/>
      <c r="P906" s="369"/>
      <c r="Q906" s="369"/>
      <c r="R906" s="369"/>
      <c r="S906" s="369"/>
      <c r="T906" s="369"/>
      <c r="U906" s="370"/>
      <c r="V906" s="370"/>
      <c r="W906" s="370"/>
      <c r="X906" s="370"/>
      <c r="Y906" s="370"/>
      <c r="Z906" s="370"/>
      <c r="AA906" s="370"/>
      <c r="AB906" s="370"/>
      <c r="AC906" s="370"/>
      <c r="AD906" s="370"/>
      <c r="AE906" s="370"/>
      <c r="AF906" s="370"/>
      <c r="AG906" s="370"/>
      <c r="AH906" s="370"/>
    </row>
    <row r="907" spans="3:34" ht="12.75" hidden="1" customHeight="1">
      <c r="C907" s="226" t="s">
        <v>1198</v>
      </c>
      <c r="D907" s="226"/>
      <c r="E907" s="226"/>
      <c r="F907" s="226"/>
      <c r="G907" s="226"/>
      <c r="H907" s="226"/>
      <c r="I907" s="226"/>
      <c r="J907" s="226"/>
      <c r="K907" s="226"/>
      <c r="L907" s="226"/>
      <c r="M907" s="226"/>
      <c r="N907" s="226"/>
      <c r="O907" s="226"/>
      <c r="P907" s="226"/>
      <c r="Q907" s="226"/>
      <c r="R907" s="226"/>
      <c r="S907" s="226"/>
      <c r="T907" s="226"/>
      <c r="U907" s="173"/>
      <c r="V907" s="173"/>
      <c r="W907" s="173"/>
      <c r="X907" s="173"/>
      <c r="Y907" s="173"/>
      <c r="Z907" s="173"/>
      <c r="AA907" s="173"/>
      <c r="AB907" s="173"/>
      <c r="AC907" s="173"/>
      <c r="AD907" s="173"/>
      <c r="AE907" s="173"/>
      <c r="AF907" s="173"/>
      <c r="AG907" s="173"/>
      <c r="AH907" s="173"/>
    </row>
    <row r="908" spans="3:34" ht="12.75" hidden="1" customHeight="1">
      <c r="C908" s="226" t="s">
        <v>1199</v>
      </c>
      <c r="D908" s="226"/>
      <c r="E908" s="226"/>
      <c r="F908" s="226"/>
      <c r="G908" s="226"/>
      <c r="H908" s="226"/>
      <c r="I908" s="226"/>
      <c r="J908" s="226"/>
      <c r="K908" s="226"/>
      <c r="L908" s="226"/>
      <c r="M908" s="226"/>
      <c r="N908" s="226"/>
      <c r="O908" s="226"/>
      <c r="P908" s="226"/>
      <c r="Q908" s="226"/>
      <c r="R908" s="226"/>
      <c r="S908" s="226"/>
      <c r="T908" s="226"/>
      <c r="U908" s="173"/>
      <c r="V908" s="173"/>
      <c r="W908" s="173"/>
      <c r="X908" s="173"/>
      <c r="Y908" s="173"/>
      <c r="Z908" s="173"/>
      <c r="AA908" s="173"/>
      <c r="AB908" s="173"/>
      <c r="AC908" s="173"/>
      <c r="AD908" s="173"/>
      <c r="AE908" s="173"/>
      <c r="AF908" s="173"/>
      <c r="AG908" s="173"/>
      <c r="AH908" s="173"/>
    </row>
    <row r="909" spans="3:34" ht="12.75" hidden="1" customHeight="1">
      <c r="C909" s="226" t="s">
        <v>1200</v>
      </c>
      <c r="D909" s="226"/>
      <c r="E909" s="226"/>
      <c r="F909" s="226"/>
      <c r="G909" s="226"/>
      <c r="H909" s="226"/>
      <c r="I909" s="226"/>
      <c r="J909" s="226"/>
      <c r="K909" s="226"/>
      <c r="L909" s="226"/>
      <c r="M909" s="226"/>
      <c r="N909" s="226"/>
      <c r="O909" s="226"/>
      <c r="P909" s="226"/>
      <c r="Q909" s="226"/>
      <c r="R909" s="226"/>
      <c r="S909" s="226"/>
      <c r="T909" s="226"/>
      <c r="U909" s="173"/>
      <c r="V909" s="173"/>
      <c r="W909" s="173"/>
      <c r="X909" s="173"/>
      <c r="Y909" s="173"/>
      <c r="Z909" s="173"/>
      <c r="AA909" s="173"/>
      <c r="AB909" s="173"/>
      <c r="AC909" s="173"/>
      <c r="AD909" s="173"/>
      <c r="AE909" s="173"/>
      <c r="AF909" s="173"/>
      <c r="AG909" s="173"/>
      <c r="AH909" s="173"/>
    </row>
    <row r="910" spans="3:34" ht="12.75" hidden="1" customHeight="1">
      <c r="C910" s="226" t="s">
        <v>1201</v>
      </c>
      <c r="D910" s="226"/>
      <c r="E910" s="226"/>
      <c r="F910" s="226"/>
      <c r="G910" s="226"/>
      <c r="H910" s="226"/>
      <c r="I910" s="226"/>
      <c r="J910" s="226"/>
      <c r="K910" s="226"/>
      <c r="L910" s="226"/>
      <c r="M910" s="226"/>
      <c r="N910" s="226"/>
      <c r="O910" s="226"/>
      <c r="P910" s="226"/>
      <c r="Q910" s="226"/>
      <c r="R910" s="226"/>
      <c r="S910" s="226"/>
      <c r="T910" s="226"/>
      <c r="U910" s="173"/>
      <c r="V910" s="173"/>
      <c r="W910" s="173"/>
      <c r="X910" s="173"/>
      <c r="Y910" s="173"/>
      <c r="Z910" s="173"/>
      <c r="AA910" s="173"/>
      <c r="AB910" s="173"/>
      <c r="AC910" s="173"/>
      <c r="AD910" s="173"/>
      <c r="AE910" s="173"/>
      <c r="AF910" s="173"/>
      <c r="AG910" s="173"/>
      <c r="AH910" s="173"/>
    </row>
    <row r="911" spans="3:34" ht="12.75" hidden="1" customHeight="1">
      <c r="C911" s="226"/>
      <c r="D911" s="226"/>
      <c r="E911" s="226"/>
      <c r="F911" s="226"/>
      <c r="G911" s="226"/>
      <c r="H911" s="226"/>
      <c r="I911" s="226"/>
      <c r="J911" s="226"/>
      <c r="K911" s="226"/>
      <c r="L911" s="226"/>
      <c r="M911" s="226"/>
      <c r="N911" s="226"/>
      <c r="O911" s="226"/>
      <c r="P911" s="226"/>
      <c r="Q911" s="226"/>
      <c r="R911" s="226"/>
      <c r="S911" s="226"/>
      <c r="T911" s="226"/>
      <c r="U911" s="173"/>
      <c r="V911" s="173"/>
      <c r="W911" s="173"/>
      <c r="X911" s="173"/>
      <c r="Y911" s="173"/>
      <c r="Z911" s="173"/>
      <c r="AA911" s="173"/>
      <c r="AB911" s="173"/>
      <c r="AC911" s="173"/>
      <c r="AD911" s="173"/>
      <c r="AE911" s="173"/>
      <c r="AF911" s="173"/>
      <c r="AG911" s="173"/>
      <c r="AH911" s="173"/>
    </row>
    <row r="912" spans="3:34" ht="12.75" hidden="1" customHeight="1">
      <c r="C912" s="226"/>
      <c r="D912" s="226"/>
      <c r="E912" s="226"/>
      <c r="F912" s="226"/>
      <c r="G912" s="226"/>
      <c r="H912" s="226"/>
      <c r="I912" s="226"/>
      <c r="J912" s="226"/>
      <c r="K912" s="226"/>
      <c r="L912" s="226"/>
      <c r="M912" s="226"/>
      <c r="N912" s="226"/>
      <c r="O912" s="226"/>
      <c r="P912" s="226"/>
      <c r="Q912" s="226"/>
      <c r="R912" s="226"/>
      <c r="S912" s="226"/>
      <c r="T912" s="226"/>
      <c r="U912" s="173"/>
      <c r="V912" s="173"/>
      <c r="W912" s="173"/>
      <c r="X912" s="173"/>
      <c r="Y912" s="173"/>
      <c r="Z912" s="173"/>
      <c r="AA912" s="173"/>
      <c r="AB912" s="173"/>
      <c r="AC912" s="173"/>
      <c r="AD912" s="173"/>
      <c r="AE912" s="173"/>
      <c r="AF912" s="173"/>
      <c r="AG912" s="173"/>
      <c r="AH912" s="173"/>
    </row>
    <row r="913" spans="3:34" ht="12.75" hidden="1" customHeight="1">
      <c r="C913" s="217" t="s">
        <v>1202</v>
      </c>
      <c r="D913" s="217"/>
      <c r="E913" s="217"/>
      <c r="F913" s="217"/>
      <c r="G913" s="217"/>
      <c r="H913" s="217"/>
      <c r="I913" s="217"/>
      <c r="J913" s="217"/>
      <c r="K913" s="217"/>
      <c r="L913" s="217"/>
      <c r="M913" s="217"/>
      <c r="N913" s="217"/>
      <c r="O913" s="217"/>
      <c r="P913" s="217"/>
      <c r="Q913" s="217"/>
      <c r="R913" s="217"/>
      <c r="S913" s="217"/>
      <c r="T913" s="217"/>
      <c r="U913" s="235"/>
      <c r="V913" s="235"/>
      <c r="W913" s="235"/>
      <c r="X913" s="235"/>
      <c r="Y913" s="235"/>
      <c r="Z913" s="235"/>
      <c r="AA913" s="235"/>
      <c r="AB913" s="235"/>
      <c r="AC913" s="235"/>
      <c r="AD913" s="235"/>
      <c r="AE913" s="235"/>
      <c r="AF913" s="235"/>
      <c r="AG913" s="235"/>
      <c r="AH913" s="235"/>
    </row>
    <row r="914" spans="3:34" ht="12.75" customHeight="1">
      <c r="C914" s="364" t="s">
        <v>156</v>
      </c>
      <c r="D914" s="364"/>
      <c r="E914" s="364"/>
      <c r="F914" s="364"/>
      <c r="G914" s="364"/>
      <c r="H914" s="364"/>
      <c r="I914" s="364"/>
      <c r="J914" s="364"/>
      <c r="K914" s="364"/>
      <c r="L914" s="364"/>
      <c r="M914" s="364"/>
      <c r="N914" s="364"/>
      <c r="O914" s="364"/>
      <c r="P914" s="364"/>
      <c r="Q914" s="364"/>
      <c r="R914" s="364"/>
      <c r="S914" s="364"/>
      <c r="T914" s="364"/>
      <c r="U914" s="363">
        <v>0</v>
      </c>
      <c r="V914" s="363"/>
      <c r="W914" s="363"/>
      <c r="X914" s="363"/>
      <c r="Y914" s="363"/>
      <c r="Z914" s="363"/>
      <c r="AA914" s="363"/>
      <c r="AB914" s="363"/>
      <c r="AC914" s="363"/>
      <c r="AD914" s="363"/>
      <c r="AE914" s="363"/>
      <c r="AF914" s="363"/>
      <c r="AG914" s="363"/>
      <c r="AH914" s="363"/>
    </row>
    <row r="915" spans="3:34" ht="12.75" customHeight="1">
      <c r="C915" s="364"/>
      <c r="D915" s="364"/>
      <c r="E915" s="364"/>
      <c r="F915" s="364"/>
      <c r="G915" s="364"/>
      <c r="H915" s="364"/>
      <c r="I915" s="364"/>
      <c r="J915" s="364"/>
      <c r="K915" s="364"/>
      <c r="L915" s="364"/>
      <c r="M915" s="364"/>
      <c r="N915" s="364"/>
      <c r="O915" s="364"/>
      <c r="P915" s="364"/>
      <c r="Q915" s="364"/>
      <c r="R915" s="364"/>
      <c r="S915" s="364"/>
      <c r="T915" s="364"/>
      <c r="U915" s="363"/>
      <c r="V915" s="363"/>
      <c r="W915" s="363"/>
      <c r="X915" s="363"/>
      <c r="Y915" s="363"/>
      <c r="Z915" s="363"/>
      <c r="AA915" s="363"/>
      <c r="AB915" s="363"/>
      <c r="AC915" s="363"/>
      <c r="AD915" s="363"/>
      <c r="AE915" s="363"/>
      <c r="AF915" s="363"/>
      <c r="AG915" s="363"/>
      <c r="AH915" s="363"/>
    </row>
    <row r="916" spans="3:34" ht="12.75" customHeight="1">
      <c r="C916" s="181" t="s">
        <v>1357</v>
      </c>
      <c r="D916" s="181"/>
      <c r="E916" s="181"/>
      <c r="F916" s="181"/>
      <c r="G916" s="181"/>
      <c r="H916" s="181"/>
      <c r="I916" s="181"/>
      <c r="J916" s="181"/>
      <c r="K916" s="181"/>
      <c r="L916" s="181"/>
      <c r="M916" s="181"/>
      <c r="N916" s="181"/>
      <c r="O916" s="181"/>
      <c r="P916" s="181"/>
      <c r="Q916" s="181"/>
      <c r="R916" s="181"/>
      <c r="S916" s="181"/>
      <c r="T916" s="181"/>
      <c r="U916" s="182"/>
      <c r="V916" s="182"/>
      <c r="W916" s="182"/>
      <c r="X916" s="182"/>
      <c r="Y916" s="182"/>
      <c r="Z916" s="182"/>
      <c r="AA916" s="182"/>
      <c r="AB916" s="182"/>
      <c r="AC916" s="182"/>
      <c r="AD916" s="182"/>
      <c r="AE916" s="182"/>
      <c r="AF916" s="182"/>
      <c r="AG916" s="182"/>
      <c r="AH916" s="182"/>
    </row>
    <row r="917" spans="3:34" ht="12.75" customHeight="1">
      <c r="C917" s="226" t="s">
        <v>1355</v>
      </c>
      <c r="D917" s="226"/>
      <c r="E917" s="226"/>
      <c r="F917" s="226"/>
      <c r="G917" s="226"/>
      <c r="H917" s="226"/>
      <c r="I917" s="226"/>
      <c r="J917" s="226"/>
      <c r="K917" s="226"/>
      <c r="L917" s="226"/>
      <c r="M917" s="226"/>
      <c r="N917" s="226"/>
      <c r="O917" s="226"/>
      <c r="P917" s="226"/>
      <c r="Q917" s="226"/>
      <c r="R917" s="226"/>
      <c r="S917" s="226"/>
      <c r="T917" s="226"/>
      <c r="U917" s="173"/>
      <c r="V917" s="173"/>
      <c r="W917" s="173"/>
      <c r="X917" s="173"/>
      <c r="Y917" s="173"/>
      <c r="Z917" s="173"/>
      <c r="AA917" s="173"/>
      <c r="AB917" s="173"/>
      <c r="AC917" s="173"/>
      <c r="AD917" s="173"/>
      <c r="AE917" s="173"/>
      <c r="AF917" s="173"/>
      <c r="AG917" s="173"/>
      <c r="AH917" s="173"/>
    </row>
    <row r="918" spans="3:34" ht="12.75" hidden="1" customHeight="1">
      <c r="C918" s="226" t="s">
        <v>1203</v>
      </c>
      <c r="D918" s="226"/>
      <c r="E918" s="226"/>
      <c r="F918" s="226"/>
      <c r="G918" s="226"/>
      <c r="H918" s="226"/>
      <c r="I918" s="226"/>
      <c r="J918" s="226"/>
      <c r="K918" s="226"/>
      <c r="L918" s="226"/>
      <c r="M918" s="226"/>
      <c r="N918" s="226"/>
      <c r="O918" s="226"/>
      <c r="P918" s="226"/>
      <c r="Q918" s="226"/>
      <c r="R918" s="226"/>
      <c r="S918" s="226"/>
      <c r="T918" s="226"/>
      <c r="U918" s="173"/>
      <c r="V918" s="173"/>
      <c r="W918" s="173"/>
      <c r="X918" s="173"/>
      <c r="Y918" s="173"/>
      <c r="Z918" s="173"/>
      <c r="AA918" s="173"/>
      <c r="AB918" s="173"/>
      <c r="AC918" s="173"/>
      <c r="AD918" s="173"/>
      <c r="AE918" s="173"/>
      <c r="AF918" s="173"/>
      <c r="AG918" s="173"/>
      <c r="AH918" s="173"/>
    </row>
    <row r="919" spans="3:34" ht="12.75" hidden="1" customHeight="1">
      <c r="C919" s="217"/>
      <c r="D919" s="217"/>
      <c r="E919" s="217"/>
      <c r="F919" s="217"/>
      <c r="G919" s="217"/>
      <c r="H919" s="217"/>
      <c r="I919" s="217"/>
      <c r="J919" s="217"/>
      <c r="K919" s="217"/>
      <c r="L919" s="217"/>
      <c r="M919" s="217"/>
      <c r="N919" s="217"/>
      <c r="O919" s="217"/>
      <c r="P919" s="217"/>
      <c r="Q919" s="217"/>
      <c r="R919" s="217"/>
      <c r="S919" s="217"/>
      <c r="T919" s="217"/>
      <c r="U919" s="235"/>
      <c r="V919" s="235"/>
      <c r="W919" s="235"/>
      <c r="X919" s="235"/>
      <c r="Y919" s="235"/>
      <c r="Z919" s="235"/>
      <c r="AA919" s="235"/>
      <c r="AB919" s="235"/>
      <c r="AC919" s="235"/>
      <c r="AD919" s="235"/>
      <c r="AE919" s="235"/>
      <c r="AF919" s="235"/>
      <c r="AG919" s="235"/>
      <c r="AH919" s="235"/>
    </row>
    <row r="920" spans="3:34" ht="12.75" customHeight="1">
      <c r="C920" s="218" t="s">
        <v>157</v>
      </c>
      <c r="D920" s="218"/>
      <c r="E920" s="218"/>
      <c r="F920" s="218"/>
      <c r="G920" s="218"/>
      <c r="H920" s="218"/>
      <c r="I920" s="218"/>
      <c r="J920" s="218"/>
      <c r="K920" s="218"/>
      <c r="L920" s="218"/>
      <c r="M920" s="218"/>
      <c r="N920" s="218"/>
      <c r="O920" s="218"/>
      <c r="P920" s="218"/>
      <c r="Q920" s="218"/>
      <c r="R920" s="218"/>
      <c r="S920" s="218"/>
      <c r="T920" s="218"/>
      <c r="U920" s="363"/>
      <c r="V920" s="363"/>
      <c r="W920" s="363"/>
      <c r="X920" s="363"/>
      <c r="Y920" s="363"/>
      <c r="Z920" s="363"/>
      <c r="AA920" s="363"/>
      <c r="AB920" s="363"/>
      <c r="AC920" s="363"/>
      <c r="AD920" s="363"/>
      <c r="AE920" s="363"/>
      <c r="AF920" s="363"/>
      <c r="AG920" s="363"/>
      <c r="AH920" s="363"/>
    </row>
    <row r="921" spans="3:34" ht="12.75" customHeight="1">
      <c r="C921" s="349" t="s">
        <v>1204</v>
      </c>
      <c r="D921" s="349"/>
      <c r="E921" s="349"/>
      <c r="F921" s="349"/>
      <c r="G921" s="349"/>
      <c r="H921" s="349"/>
      <c r="I921" s="349"/>
      <c r="J921" s="349"/>
      <c r="K921" s="349"/>
      <c r="L921" s="349"/>
      <c r="M921" s="349"/>
      <c r="N921" s="349"/>
      <c r="O921" s="349"/>
      <c r="P921" s="349"/>
      <c r="Q921" s="349"/>
      <c r="R921" s="349"/>
      <c r="S921" s="349"/>
      <c r="T921" s="349"/>
      <c r="U921" s="350">
        <f>U922</f>
        <v>0</v>
      </c>
      <c r="V921" s="350"/>
      <c r="W921" s="350"/>
      <c r="X921" s="350"/>
      <c r="Y921" s="350"/>
      <c r="Z921" s="350"/>
      <c r="AA921" s="350"/>
      <c r="AB921" s="350"/>
      <c r="AC921" s="350"/>
      <c r="AD921" s="350"/>
      <c r="AE921" s="350"/>
      <c r="AF921" s="350"/>
      <c r="AG921" s="350"/>
      <c r="AH921" s="350"/>
    </row>
    <row r="922" spans="3:34" ht="12.75" customHeight="1">
      <c r="C922" s="351" t="s">
        <v>1206</v>
      </c>
      <c r="D922" s="352"/>
      <c r="E922" s="352"/>
      <c r="F922" s="352"/>
      <c r="G922" s="352"/>
      <c r="H922" s="352"/>
      <c r="I922" s="352"/>
      <c r="J922" s="352"/>
      <c r="K922" s="352"/>
      <c r="L922" s="352"/>
      <c r="M922" s="352"/>
      <c r="N922" s="352"/>
      <c r="O922" s="352"/>
      <c r="P922" s="352"/>
      <c r="Q922" s="352"/>
      <c r="R922" s="352"/>
      <c r="S922" s="352"/>
      <c r="T922" s="353"/>
      <c r="U922" s="357"/>
      <c r="V922" s="358"/>
      <c r="W922" s="358"/>
      <c r="X922" s="358"/>
      <c r="Y922" s="358"/>
      <c r="Z922" s="358"/>
      <c r="AA922" s="359"/>
      <c r="AB922" s="357"/>
      <c r="AC922" s="358"/>
      <c r="AD922" s="358"/>
      <c r="AE922" s="358"/>
      <c r="AF922" s="358"/>
      <c r="AG922" s="358"/>
      <c r="AH922" s="359"/>
    </row>
    <row r="923" spans="3:34" ht="12.75" customHeight="1">
      <c r="C923" s="354"/>
      <c r="D923" s="355"/>
      <c r="E923" s="355"/>
      <c r="F923" s="355"/>
      <c r="G923" s="355"/>
      <c r="H923" s="355"/>
      <c r="I923" s="355"/>
      <c r="J923" s="355"/>
      <c r="K923" s="355"/>
      <c r="L923" s="355"/>
      <c r="M923" s="355"/>
      <c r="N923" s="355"/>
      <c r="O923" s="355"/>
      <c r="P923" s="355"/>
      <c r="Q923" s="355"/>
      <c r="R923" s="355"/>
      <c r="S923" s="355"/>
      <c r="T923" s="356"/>
      <c r="U923" s="360"/>
      <c r="V923" s="361"/>
      <c r="W923" s="361"/>
      <c r="X923" s="361"/>
      <c r="Y923" s="361"/>
      <c r="Z923" s="361"/>
      <c r="AA923" s="362"/>
      <c r="AB923" s="360"/>
      <c r="AC923" s="361"/>
      <c r="AD923" s="361"/>
      <c r="AE923" s="361"/>
      <c r="AF923" s="361"/>
      <c r="AG923" s="361"/>
      <c r="AH923" s="362"/>
    </row>
    <row r="924" spans="3:34" ht="12.75" customHeight="1">
      <c r="C924" s="349" t="s">
        <v>1205</v>
      </c>
      <c r="D924" s="349"/>
      <c r="E924" s="349"/>
      <c r="F924" s="349"/>
      <c r="G924" s="349"/>
      <c r="H924" s="349"/>
      <c r="I924" s="349"/>
      <c r="J924" s="349"/>
      <c r="K924" s="349"/>
      <c r="L924" s="349"/>
      <c r="M924" s="349"/>
      <c r="N924" s="349"/>
      <c r="O924" s="349"/>
      <c r="P924" s="349"/>
      <c r="Q924" s="349"/>
      <c r="R924" s="349"/>
      <c r="S924" s="349"/>
      <c r="T924" s="349"/>
      <c r="U924" s="350">
        <f>SUM(U925:AA930)</f>
        <v>0</v>
      </c>
      <c r="V924" s="350"/>
      <c r="W924" s="350"/>
      <c r="X924" s="350"/>
      <c r="Y924" s="350"/>
      <c r="Z924" s="350"/>
      <c r="AA924" s="350"/>
      <c r="AB924" s="350">
        <f>SUM(AB925:AH930)</f>
        <v>0</v>
      </c>
      <c r="AC924" s="350"/>
      <c r="AD924" s="350"/>
      <c r="AE924" s="350"/>
      <c r="AF924" s="350"/>
      <c r="AG924" s="350"/>
      <c r="AH924" s="350"/>
    </row>
    <row r="925" spans="3:34" ht="12.75" customHeight="1">
      <c r="C925" s="345" t="s">
        <v>1208</v>
      </c>
      <c r="D925" s="346"/>
      <c r="E925" s="346"/>
      <c r="F925" s="346"/>
      <c r="G925" s="346"/>
      <c r="H925" s="346"/>
      <c r="I925" s="346"/>
      <c r="J925" s="346"/>
      <c r="K925" s="346"/>
      <c r="L925" s="346"/>
      <c r="M925" s="346"/>
      <c r="N925" s="346"/>
      <c r="O925" s="346"/>
      <c r="P925" s="346"/>
      <c r="Q925" s="346"/>
      <c r="R925" s="346"/>
      <c r="S925" s="346"/>
      <c r="T925" s="347"/>
      <c r="U925" s="198"/>
      <c r="V925" s="199"/>
      <c r="W925" s="199"/>
      <c r="X925" s="199"/>
      <c r="Y925" s="199"/>
      <c r="Z925" s="199"/>
      <c r="AA925" s="200"/>
      <c r="AB925" s="198"/>
      <c r="AC925" s="199"/>
      <c r="AD925" s="199"/>
      <c r="AE925" s="199"/>
      <c r="AF925" s="199"/>
      <c r="AG925" s="199"/>
      <c r="AH925" s="200"/>
    </row>
    <row r="926" spans="3:34" ht="12.75" customHeight="1">
      <c r="C926" s="243"/>
      <c r="D926" s="244"/>
      <c r="E926" s="244"/>
      <c r="F926" s="244"/>
      <c r="G926" s="244"/>
      <c r="H926" s="244"/>
      <c r="I926" s="244"/>
      <c r="J926" s="244"/>
      <c r="K926" s="244"/>
      <c r="L926" s="244"/>
      <c r="M926" s="244"/>
      <c r="N926" s="244"/>
      <c r="O926" s="244"/>
      <c r="P926" s="244"/>
      <c r="Q926" s="244"/>
      <c r="R926" s="244"/>
      <c r="S926" s="244"/>
      <c r="T926" s="245"/>
      <c r="U926" s="201"/>
      <c r="V926" s="202"/>
      <c r="W926" s="202"/>
      <c r="X926" s="202"/>
      <c r="Y926" s="202"/>
      <c r="Z926" s="202"/>
      <c r="AA926" s="203"/>
      <c r="AB926" s="201"/>
      <c r="AC926" s="202"/>
      <c r="AD926" s="202"/>
      <c r="AE926" s="202"/>
      <c r="AF926" s="202"/>
      <c r="AG926" s="202"/>
      <c r="AH926" s="203"/>
    </row>
    <row r="927" spans="3:34" ht="12.75" customHeight="1">
      <c r="C927" s="226" t="s">
        <v>1207</v>
      </c>
      <c r="D927" s="226"/>
      <c r="E927" s="226"/>
      <c r="F927" s="226"/>
      <c r="G927" s="226"/>
      <c r="H927" s="226"/>
      <c r="I927" s="226"/>
      <c r="J927" s="226"/>
      <c r="K927" s="226"/>
      <c r="L927" s="226"/>
      <c r="M927" s="226"/>
      <c r="N927" s="226"/>
      <c r="O927" s="226"/>
      <c r="P927" s="226"/>
      <c r="Q927" s="226"/>
      <c r="R927" s="226"/>
      <c r="S927" s="226"/>
      <c r="T927" s="226"/>
      <c r="U927" s="173"/>
      <c r="V927" s="173"/>
      <c r="W927" s="173"/>
      <c r="X927" s="173"/>
      <c r="Y927" s="173"/>
      <c r="Z927" s="173"/>
      <c r="AA927" s="173"/>
      <c r="AB927" s="173"/>
      <c r="AC927" s="173"/>
      <c r="AD927" s="173"/>
      <c r="AE927" s="173"/>
      <c r="AF927" s="173"/>
      <c r="AG927" s="173"/>
      <c r="AH927" s="173"/>
    </row>
    <row r="928" spans="3:34" ht="12.75" customHeight="1">
      <c r="C928" s="226" t="s">
        <v>1209</v>
      </c>
      <c r="D928" s="226"/>
      <c r="E928" s="226"/>
      <c r="F928" s="226"/>
      <c r="G928" s="226"/>
      <c r="H928" s="226"/>
      <c r="I928" s="226"/>
      <c r="J928" s="226"/>
      <c r="K928" s="226"/>
      <c r="L928" s="226"/>
      <c r="M928" s="226"/>
      <c r="N928" s="226"/>
      <c r="O928" s="226"/>
      <c r="P928" s="226"/>
      <c r="Q928" s="226"/>
      <c r="R928" s="226"/>
      <c r="S928" s="226"/>
      <c r="T928" s="226"/>
      <c r="U928" s="173"/>
      <c r="V928" s="173"/>
      <c r="W928" s="173"/>
      <c r="X928" s="173"/>
      <c r="Y928" s="173"/>
      <c r="Z928" s="173"/>
      <c r="AA928" s="173"/>
      <c r="AB928" s="173"/>
      <c r="AC928" s="173"/>
      <c r="AD928" s="173"/>
      <c r="AE928" s="173"/>
      <c r="AF928" s="173"/>
      <c r="AG928" s="173"/>
      <c r="AH928" s="173"/>
    </row>
    <row r="929" spans="1:45" ht="12.75" hidden="1" customHeight="1">
      <c r="C929" s="226"/>
      <c r="D929" s="226"/>
      <c r="E929" s="226"/>
      <c r="F929" s="226"/>
      <c r="G929" s="226"/>
      <c r="H929" s="226"/>
      <c r="I929" s="226"/>
      <c r="J929" s="226"/>
      <c r="K929" s="226"/>
      <c r="L929" s="226"/>
      <c r="M929" s="226"/>
      <c r="N929" s="226"/>
      <c r="O929" s="226"/>
      <c r="P929" s="226"/>
      <c r="Q929" s="226"/>
      <c r="R929" s="226"/>
      <c r="S929" s="226"/>
      <c r="T929" s="226"/>
      <c r="U929" s="173"/>
      <c r="V929" s="173"/>
      <c r="W929" s="173"/>
      <c r="X929" s="173"/>
      <c r="Y929" s="173"/>
      <c r="Z929" s="173"/>
      <c r="AA929" s="173"/>
      <c r="AB929" s="173"/>
      <c r="AC929" s="173"/>
      <c r="AD929" s="173"/>
      <c r="AE929" s="173"/>
      <c r="AF929" s="173"/>
      <c r="AG929" s="173"/>
      <c r="AH929" s="173"/>
    </row>
    <row r="930" spans="1:45" ht="12.75" hidden="1" customHeight="1">
      <c r="C930" s="217" t="s">
        <v>1210</v>
      </c>
      <c r="D930" s="217"/>
      <c r="E930" s="217"/>
      <c r="F930" s="217"/>
      <c r="G930" s="217"/>
      <c r="H930" s="217"/>
      <c r="I930" s="217"/>
      <c r="J930" s="217"/>
      <c r="K930" s="217"/>
      <c r="L930" s="217"/>
      <c r="M930" s="217"/>
      <c r="N930" s="217"/>
      <c r="O930" s="217"/>
      <c r="P930" s="217"/>
      <c r="Q930" s="217"/>
      <c r="R930" s="217"/>
      <c r="S930" s="217"/>
      <c r="T930" s="217"/>
      <c r="U930" s="235"/>
      <c r="V930" s="235"/>
      <c r="W930" s="235"/>
      <c r="X930" s="235"/>
      <c r="Y930" s="235"/>
      <c r="Z930" s="235"/>
      <c r="AA930" s="235"/>
      <c r="AB930" s="235"/>
      <c r="AC930" s="235"/>
      <c r="AD930" s="235"/>
      <c r="AE930" s="235"/>
      <c r="AF930" s="235"/>
      <c r="AG930" s="235"/>
      <c r="AH930" s="235"/>
    </row>
    <row r="931" spans="1:45" ht="12.75" customHeight="1">
      <c r="C931" s="224" t="s">
        <v>158</v>
      </c>
      <c r="D931" s="224"/>
      <c r="E931" s="224"/>
      <c r="F931" s="224"/>
      <c r="G931" s="224"/>
      <c r="H931" s="224"/>
      <c r="I931" s="224"/>
      <c r="J931" s="224"/>
      <c r="K931" s="224"/>
      <c r="L931" s="224"/>
      <c r="M931" s="224"/>
      <c r="N931" s="224"/>
      <c r="O931" s="224"/>
      <c r="P931" s="224"/>
      <c r="Q931" s="224"/>
      <c r="R931" s="224"/>
      <c r="S931" s="224"/>
      <c r="T931" s="224"/>
      <c r="U931" s="348"/>
      <c r="V931" s="348"/>
      <c r="W931" s="348"/>
      <c r="X931" s="348"/>
      <c r="Y931" s="348"/>
      <c r="Z931" s="348"/>
      <c r="AA931" s="348"/>
      <c r="AB931" s="348"/>
      <c r="AC931" s="348"/>
      <c r="AD931" s="348"/>
      <c r="AE931" s="348"/>
      <c r="AF931" s="348"/>
      <c r="AG931" s="348"/>
      <c r="AH931" s="348"/>
    </row>
    <row r="932" spans="1:45" ht="12.75" hidden="1" customHeight="1">
      <c r="C932" s="226" t="s">
        <v>1211</v>
      </c>
      <c r="D932" s="226"/>
      <c r="E932" s="226"/>
      <c r="F932" s="226"/>
      <c r="G932" s="226"/>
      <c r="H932" s="226"/>
      <c r="I932" s="226"/>
      <c r="J932" s="226"/>
      <c r="K932" s="226"/>
      <c r="L932" s="226"/>
      <c r="M932" s="226"/>
      <c r="N932" s="226"/>
      <c r="O932" s="226"/>
      <c r="P932" s="226"/>
      <c r="Q932" s="226"/>
      <c r="R932" s="226"/>
      <c r="S932" s="226"/>
      <c r="T932" s="226"/>
      <c r="U932" s="173"/>
      <c r="V932" s="173"/>
      <c r="W932" s="173"/>
      <c r="X932" s="173"/>
      <c r="Y932" s="173"/>
      <c r="Z932" s="173"/>
      <c r="AA932" s="173"/>
      <c r="AB932" s="173"/>
      <c r="AC932" s="173"/>
      <c r="AD932" s="173"/>
      <c r="AE932" s="173"/>
      <c r="AF932" s="173"/>
      <c r="AG932" s="173"/>
      <c r="AH932" s="173"/>
    </row>
    <row r="933" spans="1:45" ht="12.75" hidden="1" customHeight="1">
      <c r="C933" s="217" t="s">
        <v>1359</v>
      </c>
      <c r="D933" s="217"/>
      <c r="E933" s="217"/>
      <c r="F933" s="217"/>
      <c r="G933" s="217"/>
      <c r="H933" s="217"/>
      <c r="I933" s="217"/>
      <c r="J933" s="217"/>
      <c r="K933" s="217"/>
      <c r="L933" s="217"/>
      <c r="M933" s="217"/>
      <c r="N933" s="217"/>
      <c r="O933" s="217"/>
      <c r="P933" s="217"/>
      <c r="Q933" s="217"/>
      <c r="R933" s="217"/>
      <c r="S933" s="217"/>
      <c r="T933" s="217"/>
      <c r="U933" s="235"/>
      <c r="V933" s="235"/>
      <c r="W933" s="235"/>
      <c r="X933" s="235"/>
      <c r="Y933" s="235"/>
      <c r="Z933" s="235"/>
      <c r="AA933" s="235"/>
      <c r="AB933" s="235"/>
      <c r="AC933" s="235"/>
      <c r="AD933" s="235"/>
      <c r="AE933" s="235"/>
      <c r="AF933" s="235"/>
      <c r="AG933" s="235"/>
      <c r="AH933" s="235"/>
    </row>
    <row r="934" spans="1:45" ht="12.75" customHeight="1">
      <c r="C934" s="68"/>
      <c r="D934" s="68"/>
      <c r="E934" s="68"/>
      <c r="F934" s="68"/>
      <c r="G934" s="68"/>
      <c r="H934" s="68"/>
      <c r="I934" s="68"/>
      <c r="J934" s="68"/>
      <c r="K934" s="68"/>
      <c r="L934" s="68"/>
      <c r="M934" s="68"/>
      <c r="N934" s="68"/>
      <c r="O934" s="68"/>
      <c r="P934" s="68"/>
      <c r="Q934" s="68"/>
      <c r="R934" s="68"/>
      <c r="S934" s="68"/>
      <c r="T934" s="68"/>
      <c r="U934" s="82"/>
      <c r="V934" s="82"/>
      <c r="W934" s="82"/>
      <c r="X934" s="82"/>
      <c r="Y934" s="82"/>
      <c r="Z934" s="82"/>
      <c r="AA934" s="82"/>
      <c r="AB934" s="82"/>
      <c r="AC934" s="82"/>
      <c r="AD934" s="82"/>
      <c r="AE934" s="82"/>
      <c r="AF934" s="82"/>
      <c r="AG934" s="82"/>
      <c r="AH934" s="82"/>
    </row>
    <row r="935" spans="1:45" ht="12.75" customHeight="1">
      <c r="C935" s="68"/>
      <c r="D935" s="68"/>
      <c r="E935" s="68"/>
      <c r="F935" s="68"/>
      <c r="G935" s="68"/>
      <c r="H935" s="68"/>
      <c r="I935" s="68"/>
      <c r="J935" s="68"/>
      <c r="K935" s="68"/>
      <c r="L935" s="68"/>
      <c r="M935" s="68"/>
      <c r="N935" s="68"/>
      <c r="O935" s="68"/>
      <c r="P935" s="68"/>
      <c r="Q935" s="68"/>
      <c r="R935" s="68"/>
      <c r="S935" s="68"/>
      <c r="T935" s="68"/>
      <c r="U935" s="82"/>
      <c r="V935" s="82"/>
      <c r="W935" s="82"/>
      <c r="X935" s="82"/>
      <c r="Y935" s="82"/>
      <c r="Z935" s="82"/>
      <c r="AA935" s="82"/>
      <c r="AB935" s="82"/>
      <c r="AC935" s="82"/>
      <c r="AD935" s="82"/>
      <c r="AE935" s="82"/>
      <c r="AF935" s="82"/>
      <c r="AG935" s="82"/>
      <c r="AH935" s="82"/>
    </row>
    <row r="936" spans="1:45" ht="15">
      <c r="A936" s="93" t="s">
        <v>404</v>
      </c>
      <c r="B936" s="90"/>
      <c r="C936" s="161" t="s">
        <v>405</v>
      </c>
      <c r="D936" s="161"/>
      <c r="E936" s="161"/>
      <c r="F936" s="161"/>
      <c r="G936" s="161"/>
      <c r="H936" s="161"/>
      <c r="I936" s="161"/>
      <c r="J936" s="161"/>
      <c r="K936" s="161"/>
      <c r="L936" s="161"/>
      <c r="M936" s="161"/>
      <c r="N936" s="161"/>
      <c r="O936" s="161"/>
      <c r="P936" s="161"/>
      <c r="Q936" s="161"/>
      <c r="R936" s="161"/>
      <c r="S936" s="161"/>
      <c r="T936" s="161"/>
      <c r="U936" s="161"/>
      <c r="V936" s="161"/>
      <c r="W936" s="161"/>
      <c r="X936" s="161"/>
      <c r="Y936" s="161"/>
      <c r="Z936" s="161"/>
      <c r="AA936" s="161"/>
      <c r="AB936" s="161"/>
      <c r="AC936" s="161"/>
      <c r="AD936" s="161"/>
      <c r="AE936" s="161"/>
      <c r="AF936" s="161"/>
      <c r="AG936" s="161"/>
      <c r="AH936" s="161"/>
      <c r="AI936" s="161"/>
      <c r="AJ936" s="161"/>
      <c r="AK936" s="161"/>
      <c r="AL936" s="161"/>
      <c r="AM936" s="161"/>
      <c r="AN936" s="161"/>
      <c r="AO936" s="161"/>
      <c r="AP936" s="161"/>
      <c r="AQ936" s="161"/>
      <c r="AR936" s="161"/>
      <c r="AS936" s="161"/>
    </row>
    <row r="937" spans="1:45" ht="15">
      <c r="A937" s="93"/>
      <c r="B937" s="90"/>
      <c r="C937" s="125"/>
      <c r="D937" s="125"/>
      <c r="E937" s="125"/>
      <c r="F937" s="125"/>
      <c r="G937" s="125"/>
      <c r="H937" s="125"/>
      <c r="I937" s="125"/>
      <c r="J937" s="125"/>
      <c r="K937" s="125"/>
      <c r="L937" s="125"/>
      <c r="M937" s="125"/>
      <c r="N937" s="125"/>
      <c r="O937" s="125"/>
      <c r="P937" s="125"/>
      <c r="Q937" s="125"/>
      <c r="R937" s="125"/>
      <c r="S937" s="125"/>
      <c r="T937" s="125"/>
      <c r="U937" s="125"/>
      <c r="V937" s="125"/>
      <c r="W937" s="125"/>
      <c r="X937" s="125"/>
      <c r="Y937" s="125"/>
      <c r="Z937" s="125"/>
      <c r="AA937" s="125"/>
      <c r="AB937" s="125"/>
      <c r="AC937" s="125"/>
      <c r="AD937" s="125"/>
      <c r="AE937" s="125"/>
      <c r="AF937" s="125"/>
      <c r="AG937" s="125"/>
      <c r="AH937" s="125"/>
      <c r="AI937" s="125"/>
      <c r="AJ937" s="125"/>
      <c r="AK937" s="125"/>
      <c r="AL937" s="125"/>
      <c r="AM937" s="125"/>
      <c r="AN937" s="125"/>
      <c r="AO937" s="125"/>
      <c r="AP937" s="125"/>
      <c r="AQ937" s="125"/>
      <c r="AR937" s="125"/>
      <c r="AS937" s="125"/>
    </row>
    <row r="939" spans="1:45" ht="15.75" hidden="1" customHeight="1">
      <c r="C939" s="164" t="s">
        <v>464</v>
      </c>
      <c r="D939" s="164"/>
      <c r="E939" s="164"/>
      <c r="F939" s="164"/>
      <c r="G939" s="164"/>
      <c r="H939" s="164"/>
      <c r="I939" s="164"/>
      <c r="J939" s="164"/>
      <c r="K939" s="164"/>
      <c r="L939" s="164"/>
      <c r="M939" s="164"/>
      <c r="N939" s="164"/>
      <c r="O939" s="164"/>
      <c r="P939" s="164"/>
      <c r="Q939" s="164"/>
      <c r="R939" s="164"/>
      <c r="S939" s="164"/>
      <c r="T939" s="164"/>
      <c r="U939" s="164"/>
      <c r="V939" s="164"/>
      <c r="W939" s="164"/>
      <c r="X939" s="164"/>
      <c r="Y939" s="164"/>
      <c r="Z939" s="164"/>
      <c r="AA939" s="164"/>
      <c r="AB939" s="164"/>
      <c r="AC939" s="164"/>
      <c r="AD939" s="164"/>
      <c r="AE939" s="164"/>
      <c r="AF939" s="164"/>
      <c r="AG939" s="164"/>
      <c r="AH939" s="164"/>
      <c r="AI939" s="164"/>
      <c r="AJ939" s="164"/>
      <c r="AK939" s="164"/>
      <c r="AL939" s="164"/>
      <c r="AM939" s="164"/>
      <c r="AN939" s="164"/>
      <c r="AO939" s="164"/>
      <c r="AP939" s="164"/>
      <c r="AQ939" s="164"/>
      <c r="AR939" s="164"/>
      <c r="AS939" s="164"/>
    </row>
    <row r="940" spans="1:45" ht="12.75" hidden="1" customHeight="1" thickBot="1">
      <c r="C940" s="117" t="s">
        <v>1138</v>
      </c>
    </row>
    <row r="941" spans="1:45" ht="12.75" hidden="1" customHeight="1">
      <c r="C941" s="336" t="s">
        <v>48</v>
      </c>
      <c r="D941" s="334"/>
      <c r="E941" s="334"/>
      <c r="F941" s="334"/>
      <c r="G941" s="334"/>
      <c r="H941" s="334"/>
      <c r="I941" s="334"/>
      <c r="J941" s="334"/>
      <c r="K941" s="334"/>
      <c r="L941" s="334"/>
      <c r="M941" s="334"/>
      <c r="N941" s="337"/>
      <c r="O941" s="327" t="s">
        <v>49</v>
      </c>
      <c r="P941" s="328"/>
      <c r="Q941" s="328"/>
      <c r="R941" s="328"/>
      <c r="S941" s="328"/>
      <c r="T941" s="328"/>
      <c r="U941" s="328"/>
      <c r="V941" s="328"/>
      <c r="W941" s="328"/>
      <c r="X941" s="328"/>
      <c r="Y941" s="328"/>
      <c r="Z941" s="328"/>
      <c r="AA941" s="328"/>
      <c r="AB941" s="328"/>
      <c r="AC941" s="329"/>
      <c r="AD941" s="333" t="s">
        <v>50</v>
      </c>
      <c r="AE941" s="334"/>
      <c r="AF941" s="334"/>
      <c r="AG941" s="334"/>
      <c r="AH941" s="334"/>
      <c r="AI941" s="334"/>
      <c r="AJ941" s="334"/>
      <c r="AK941" s="334"/>
      <c r="AL941" s="334"/>
      <c r="AM941" s="334"/>
      <c r="AN941" s="334"/>
      <c r="AO941" s="334"/>
      <c r="AP941" s="334"/>
      <c r="AQ941" s="334"/>
      <c r="AR941" s="335"/>
    </row>
    <row r="942" spans="1:45" ht="12.75" hidden="1" customHeight="1">
      <c r="C942" s="338"/>
      <c r="D942" s="174"/>
      <c r="E942" s="174"/>
      <c r="F942" s="174"/>
      <c r="G942" s="174"/>
      <c r="H942" s="174"/>
      <c r="I942" s="174"/>
      <c r="J942" s="174"/>
      <c r="K942" s="174"/>
      <c r="L942" s="174"/>
      <c r="M942" s="174"/>
      <c r="N942" s="254"/>
      <c r="O942" s="330"/>
      <c r="P942" s="331"/>
      <c r="Q942" s="331"/>
      <c r="R942" s="331"/>
      <c r="S942" s="331"/>
      <c r="T942" s="331"/>
      <c r="U942" s="331"/>
      <c r="V942" s="331"/>
      <c r="W942" s="331"/>
      <c r="X942" s="331"/>
      <c r="Y942" s="331"/>
      <c r="Z942" s="331"/>
      <c r="AA942" s="331"/>
      <c r="AB942" s="331"/>
      <c r="AC942" s="332"/>
      <c r="AD942" s="256"/>
      <c r="AE942" s="174"/>
      <c r="AF942" s="174"/>
      <c r="AG942" s="174"/>
      <c r="AH942" s="174"/>
      <c r="AI942" s="174"/>
      <c r="AJ942" s="174"/>
      <c r="AK942" s="174"/>
      <c r="AL942" s="174"/>
      <c r="AM942" s="174"/>
      <c r="AN942" s="174"/>
      <c r="AO942" s="174"/>
      <c r="AP942" s="174"/>
      <c r="AQ942" s="174"/>
      <c r="AR942" s="323"/>
    </row>
    <row r="943" spans="1:45" ht="12.75" hidden="1" customHeight="1">
      <c r="C943" s="338"/>
      <c r="D943" s="174"/>
      <c r="E943" s="174"/>
      <c r="F943" s="174"/>
      <c r="G943" s="174"/>
      <c r="H943" s="174"/>
      <c r="I943" s="174"/>
      <c r="J943" s="174"/>
      <c r="K943" s="174"/>
      <c r="L943" s="174"/>
      <c r="M943" s="174"/>
      <c r="N943" s="254"/>
      <c r="O943" s="338" t="s">
        <v>159</v>
      </c>
      <c r="P943" s="174"/>
      <c r="Q943" s="174"/>
      <c r="R943" s="174"/>
      <c r="S943" s="174"/>
      <c r="T943" s="174"/>
      <c r="U943" s="174" t="s">
        <v>160</v>
      </c>
      <c r="V943" s="174"/>
      <c r="W943" s="174"/>
      <c r="X943" s="174"/>
      <c r="Y943" s="174"/>
      <c r="Z943" s="174" t="s">
        <v>1212</v>
      </c>
      <c r="AA943" s="174"/>
      <c r="AB943" s="174"/>
      <c r="AC943" s="323"/>
      <c r="AD943" s="256" t="s">
        <v>159</v>
      </c>
      <c r="AE943" s="174"/>
      <c r="AF943" s="174"/>
      <c r="AG943" s="174"/>
      <c r="AH943" s="174"/>
      <c r="AI943" s="174"/>
      <c r="AJ943" s="174" t="s">
        <v>160</v>
      </c>
      <c r="AK943" s="174"/>
      <c r="AL943" s="174"/>
      <c r="AM943" s="174"/>
      <c r="AN943" s="174"/>
      <c r="AO943" s="174" t="s">
        <v>1212</v>
      </c>
      <c r="AP943" s="174"/>
      <c r="AQ943" s="174"/>
      <c r="AR943" s="323"/>
    </row>
    <row r="944" spans="1:45" ht="12.75" hidden="1" customHeight="1">
      <c r="C944" s="339"/>
      <c r="D944" s="175"/>
      <c r="E944" s="175"/>
      <c r="F944" s="175"/>
      <c r="G944" s="175"/>
      <c r="H944" s="175"/>
      <c r="I944" s="175"/>
      <c r="J944" s="175"/>
      <c r="K944" s="175"/>
      <c r="L944" s="175"/>
      <c r="M944" s="175"/>
      <c r="N944" s="248"/>
      <c r="O944" s="339"/>
      <c r="P944" s="175"/>
      <c r="Q944" s="175"/>
      <c r="R944" s="175"/>
      <c r="S944" s="175"/>
      <c r="T944" s="175"/>
      <c r="U944" s="175"/>
      <c r="V944" s="175"/>
      <c r="W944" s="175"/>
      <c r="X944" s="175"/>
      <c r="Y944" s="175"/>
      <c r="Z944" s="175"/>
      <c r="AA944" s="175"/>
      <c r="AB944" s="175"/>
      <c r="AC944" s="324"/>
      <c r="AD944" s="250"/>
      <c r="AE944" s="175"/>
      <c r="AF944" s="175"/>
      <c r="AG944" s="175"/>
      <c r="AH944" s="175"/>
      <c r="AI944" s="175"/>
      <c r="AJ944" s="175"/>
      <c r="AK944" s="175"/>
      <c r="AL944" s="175"/>
      <c r="AM944" s="175"/>
      <c r="AN944" s="175"/>
      <c r="AO944" s="175"/>
      <c r="AP944" s="175"/>
      <c r="AQ944" s="175"/>
      <c r="AR944" s="324"/>
    </row>
    <row r="945" spans="3:44" ht="12.75" hidden="1" customHeight="1">
      <c r="C945" s="340" t="s">
        <v>61</v>
      </c>
      <c r="D945" s="179"/>
      <c r="E945" s="179"/>
      <c r="F945" s="179"/>
      <c r="G945" s="179"/>
      <c r="H945" s="179"/>
      <c r="I945" s="179"/>
      <c r="J945" s="179"/>
      <c r="K945" s="179"/>
      <c r="L945" s="179"/>
      <c r="M945" s="179"/>
      <c r="N945" s="341"/>
      <c r="O945" s="342" t="s">
        <v>65</v>
      </c>
      <c r="P945" s="180"/>
      <c r="Q945" s="180"/>
      <c r="R945" s="180"/>
      <c r="S945" s="180"/>
      <c r="T945" s="180"/>
      <c r="U945" s="180" t="s">
        <v>66</v>
      </c>
      <c r="V945" s="180"/>
      <c r="W945" s="180"/>
      <c r="X945" s="180"/>
      <c r="Y945" s="180"/>
      <c r="Z945" s="180" t="s">
        <v>68</v>
      </c>
      <c r="AA945" s="180"/>
      <c r="AB945" s="180"/>
      <c r="AC945" s="343"/>
      <c r="AD945" s="344" t="s">
        <v>70</v>
      </c>
      <c r="AE945" s="180"/>
      <c r="AF945" s="180"/>
      <c r="AG945" s="180"/>
      <c r="AH945" s="180"/>
      <c r="AI945" s="180"/>
      <c r="AJ945" s="180" t="s">
        <v>73</v>
      </c>
      <c r="AK945" s="180"/>
      <c r="AL945" s="180"/>
      <c r="AM945" s="180"/>
      <c r="AN945" s="180"/>
      <c r="AO945" s="180" t="s">
        <v>79</v>
      </c>
      <c r="AP945" s="180"/>
      <c r="AQ945" s="180"/>
      <c r="AR945" s="343"/>
    </row>
    <row r="946" spans="3:44" ht="12.75" hidden="1" customHeight="1">
      <c r="C946" s="317" t="s">
        <v>1213</v>
      </c>
      <c r="D946" s="318"/>
      <c r="E946" s="318"/>
      <c r="F946" s="318"/>
      <c r="G946" s="318"/>
      <c r="H946" s="318"/>
      <c r="I946" s="318"/>
      <c r="J946" s="318"/>
      <c r="K946" s="318"/>
      <c r="L946" s="318"/>
      <c r="M946" s="318"/>
      <c r="N946" s="319"/>
      <c r="O946" s="298">
        <v>64101</v>
      </c>
      <c r="P946" s="182"/>
      <c r="Q946" s="182"/>
      <c r="R946" s="182"/>
      <c r="S946" s="182"/>
      <c r="T946" s="182"/>
      <c r="U946" s="275" t="s">
        <v>100</v>
      </c>
      <c r="V946" s="275"/>
      <c r="W946" s="275"/>
      <c r="X946" s="275"/>
      <c r="Y946" s="275"/>
      <c r="Z946" s="275" t="s">
        <v>100</v>
      </c>
      <c r="AA946" s="275"/>
      <c r="AB946" s="275"/>
      <c r="AC946" s="325"/>
      <c r="AD946" s="209">
        <v>-2149</v>
      </c>
      <c r="AE946" s="182"/>
      <c r="AF946" s="182"/>
      <c r="AG946" s="182"/>
      <c r="AH946" s="182"/>
      <c r="AI946" s="182"/>
      <c r="AJ946" s="275" t="s">
        <v>100</v>
      </c>
      <c r="AK946" s="275"/>
      <c r="AL946" s="275"/>
      <c r="AM946" s="275"/>
      <c r="AN946" s="275"/>
      <c r="AO946" s="275" t="s">
        <v>100</v>
      </c>
      <c r="AP946" s="275"/>
      <c r="AQ946" s="275"/>
      <c r="AR946" s="325"/>
    </row>
    <row r="947" spans="3:44" ht="12.75" hidden="1" customHeight="1">
      <c r="C947" s="320"/>
      <c r="D947" s="321"/>
      <c r="E947" s="321"/>
      <c r="F947" s="321"/>
      <c r="G947" s="321"/>
      <c r="H947" s="321"/>
      <c r="I947" s="321"/>
      <c r="J947" s="321"/>
      <c r="K947" s="321"/>
      <c r="L947" s="321"/>
      <c r="M947" s="321"/>
      <c r="N947" s="322"/>
      <c r="O947" s="273"/>
      <c r="P947" s="173"/>
      <c r="Q947" s="173"/>
      <c r="R947" s="173"/>
      <c r="S947" s="173"/>
      <c r="T947" s="173"/>
      <c r="U947" s="287"/>
      <c r="V947" s="287"/>
      <c r="W947" s="287"/>
      <c r="X947" s="287"/>
      <c r="Y947" s="287"/>
      <c r="Z947" s="287"/>
      <c r="AA947" s="287"/>
      <c r="AB947" s="287"/>
      <c r="AC947" s="326"/>
      <c r="AD947" s="206"/>
      <c r="AE947" s="173"/>
      <c r="AF947" s="173"/>
      <c r="AG947" s="173"/>
      <c r="AH947" s="173"/>
      <c r="AI947" s="173"/>
      <c r="AJ947" s="287"/>
      <c r="AK947" s="287"/>
      <c r="AL947" s="287"/>
      <c r="AM947" s="287"/>
      <c r="AN947" s="287"/>
      <c r="AO947" s="287"/>
      <c r="AP947" s="287"/>
      <c r="AQ947" s="287"/>
      <c r="AR947" s="326"/>
    </row>
    <row r="948" spans="3:44" ht="12.75" hidden="1" customHeight="1">
      <c r="C948" s="299" t="s">
        <v>1214</v>
      </c>
      <c r="D948" s="228"/>
      <c r="E948" s="228"/>
      <c r="F948" s="228"/>
      <c r="G948" s="228"/>
      <c r="H948" s="228"/>
      <c r="I948" s="228"/>
      <c r="J948" s="228"/>
      <c r="K948" s="228"/>
      <c r="L948" s="228"/>
      <c r="M948" s="228"/>
      <c r="N948" s="300"/>
      <c r="O948" s="310" t="s">
        <v>100</v>
      </c>
      <c r="P948" s="311"/>
      <c r="Q948" s="311"/>
      <c r="R948" s="311"/>
      <c r="S948" s="311"/>
      <c r="T948" s="311"/>
      <c r="U948" s="295">
        <f>O946*Z948</f>
        <v>14743.230000000001</v>
      </c>
      <c r="V948" s="295"/>
      <c r="W948" s="295"/>
      <c r="X948" s="295"/>
      <c r="Y948" s="295"/>
      <c r="Z948" s="296">
        <v>0.23</v>
      </c>
      <c r="AA948" s="296"/>
      <c r="AB948" s="296"/>
      <c r="AC948" s="297"/>
      <c r="AD948" s="312" t="s">
        <v>100</v>
      </c>
      <c r="AE948" s="311"/>
      <c r="AF948" s="311"/>
      <c r="AG948" s="311"/>
      <c r="AH948" s="311"/>
      <c r="AI948" s="311"/>
      <c r="AJ948" s="295">
        <f>AD946*AO948</f>
        <v>-408.31</v>
      </c>
      <c r="AK948" s="295"/>
      <c r="AL948" s="295"/>
      <c r="AM948" s="295"/>
      <c r="AN948" s="295"/>
      <c r="AO948" s="296">
        <v>0.19</v>
      </c>
      <c r="AP948" s="296"/>
      <c r="AQ948" s="296"/>
      <c r="AR948" s="297"/>
    </row>
    <row r="949" spans="3:44" ht="12.75" hidden="1" customHeight="1">
      <c r="C949" s="279" t="s">
        <v>161</v>
      </c>
      <c r="D949" s="181"/>
      <c r="E949" s="181"/>
      <c r="F949" s="181"/>
      <c r="G949" s="181"/>
      <c r="H949" s="181"/>
      <c r="I949" s="181"/>
      <c r="J949" s="181"/>
      <c r="K949" s="181"/>
      <c r="L949" s="181"/>
      <c r="M949" s="181"/>
      <c r="N949" s="280"/>
      <c r="O949" s="298">
        <v>1852</v>
      </c>
      <c r="P949" s="182"/>
      <c r="Q949" s="182"/>
      <c r="R949" s="182"/>
      <c r="S949" s="182"/>
      <c r="T949" s="182"/>
      <c r="U949" s="182">
        <f>O949*Z948</f>
        <v>425.96000000000004</v>
      </c>
      <c r="V949" s="182"/>
      <c r="W949" s="182"/>
      <c r="X949" s="182"/>
      <c r="Y949" s="182"/>
      <c r="Z949" s="276">
        <f>U949/O946</f>
        <v>6.6451381413706496E-3</v>
      </c>
      <c r="AA949" s="276"/>
      <c r="AB949" s="276"/>
      <c r="AC949" s="277"/>
      <c r="AD949" s="209">
        <v>29915</v>
      </c>
      <c r="AE949" s="182"/>
      <c r="AF949" s="182"/>
      <c r="AG949" s="182"/>
      <c r="AH949" s="182"/>
      <c r="AI949" s="182"/>
      <c r="AJ949" s="182">
        <f>AD949*AO948</f>
        <v>5683.85</v>
      </c>
      <c r="AK949" s="182"/>
      <c r="AL949" s="182"/>
      <c r="AM949" s="182"/>
      <c r="AN949" s="182"/>
      <c r="AO949" s="276">
        <f>AJ949/AD946</f>
        <v>-2.6448813401582134</v>
      </c>
      <c r="AP949" s="276"/>
      <c r="AQ949" s="276"/>
      <c r="AR949" s="277"/>
    </row>
    <row r="950" spans="3:44" ht="12.75" hidden="1" customHeight="1">
      <c r="C950" s="281" t="s">
        <v>162</v>
      </c>
      <c r="D950" s="226"/>
      <c r="E950" s="226"/>
      <c r="F950" s="226"/>
      <c r="G950" s="226"/>
      <c r="H950" s="226"/>
      <c r="I950" s="226"/>
      <c r="J950" s="226"/>
      <c r="K950" s="226"/>
      <c r="L950" s="226"/>
      <c r="M950" s="226"/>
      <c r="N950" s="282"/>
      <c r="O950" s="273">
        <v>29156</v>
      </c>
      <c r="P950" s="173"/>
      <c r="Q950" s="173"/>
      <c r="R950" s="173"/>
      <c r="S950" s="173"/>
      <c r="T950" s="173"/>
      <c r="U950" s="173">
        <f>O950*Z948</f>
        <v>6705.88</v>
      </c>
      <c r="V950" s="173"/>
      <c r="W950" s="173"/>
      <c r="X950" s="173"/>
      <c r="Y950" s="173"/>
      <c r="Z950" s="265">
        <f>U950/O946</f>
        <v>0.10461428058844637</v>
      </c>
      <c r="AA950" s="265"/>
      <c r="AB950" s="265"/>
      <c r="AC950" s="266"/>
      <c r="AD950" s="206"/>
      <c r="AE950" s="173"/>
      <c r="AF950" s="173"/>
      <c r="AG950" s="173"/>
      <c r="AH950" s="173"/>
      <c r="AI950" s="173"/>
      <c r="AJ950" s="173">
        <f>AD950*AO948</f>
        <v>0</v>
      </c>
      <c r="AK950" s="173"/>
      <c r="AL950" s="173"/>
      <c r="AM950" s="173"/>
      <c r="AN950" s="173"/>
      <c r="AO950" s="265">
        <f>AJ950/AD946</f>
        <v>0</v>
      </c>
      <c r="AP950" s="265"/>
      <c r="AQ950" s="265"/>
      <c r="AR950" s="266"/>
    </row>
    <row r="951" spans="3:44" ht="12.75" hidden="1" customHeight="1">
      <c r="C951" s="301" t="s">
        <v>1215</v>
      </c>
      <c r="D951" s="302"/>
      <c r="E951" s="302"/>
      <c r="F951" s="302"/>
      <c r="G951" s="302"/>
      <c r="H951" s="302"/>
      <c r="I951" s="302"/>
      <c r="J951" s="302"/>
      <c r="K951" s="302"/>
      <c r="L951" s="302"/>
      <c r="M951" s="302"/>
      <c r="N951" s="303"/>
      <c r="O951" s="273"/>
      <c r="P951" s="173"/>
      <c r="Q951" s="173"/>
      <c r="R951" s="173"/>
      <c r="S951" s="173"/>
      <c r="T951" s="173"/>
      <c r="U951" s="173">
        <f>O951*Z948</f>
        <v>0</v>
      </c>
      <c r="V951" s="173"/>
      <c r="W951" s="173"/>
      <c r="X951" s="173"/>
      <c r="Y951" s="173"/>
      <c r="Z951" s="265">
        <f>U951/O946</f>
        <v>0</v>
      </c>
      <c r="AA951" s="265"/>
      <c r="AB951" s="265"/>
      <c r="AC951" s="266"/>
      <c r="AD951" s="206"/>
      <c r="AE951" s="173"/>
      <c r="AF951" s="173"/>
      <c r="AG951" s="173"/>
      <c r="AH951" s="173"/>
      <c r="AI951" s="173"/>
      <c r="AJ951" s="173">
        <f>AD951*AO948</f>
        <v>0</v>
      </c>
      <c r="AK951" s="173"/>
      <c r="AL951" s="173"/>
      <c r="AM951" s="173"/>
      <c r="AN951" s="173"/>
      <c r="AO951" s="265">
        <f>AJ951/AD946</f>
        <v>0</v>
      </c>
      <c r="AP951" s="265"/>
      <c r="AQ951" s="265"/>
      <c r="AR951" s="266"/>
    </row>
    <row r="952" spans="3:44" ht="12.75" hidden="1" customHeight="1">
      <c r="C952" s="304"/>
      <c r="D952" s="302"/>
      <c r="E952" s="302"/>
      <c r="F952" s="302"/>
      <c r="G952" s="302"/>
      <c r="H952" s="302"/>
      <c r="I952" s="302"/>
      <c r="J952" s="302"/>
      <c r="K952" s="302"/>
      <c r="L952" s="302"/>
      <c r="M952" s="302"/>
      <c r="N952" s="303"/>
      <c r="O952" s="273"/>
      <c r="P952" s="173"/>
      <c r="Q952" s="173"/>
      <c r="R952" s="173"/>
      <c r="S952" s="173"/>
      <c r="T952" s="173"/>
      <c r="U952" s="173"/>
      <c r="V952" s="173"/>
      <c r="W952" s="173"/>
      <c r="X952" s="173"/>
      <c r="Y952" s="173"/>
      <c r="Z952" s="265"/>
      <c r="AA952" s="265"/>
      <c r="AB952" s="265"/>
      <c r="AC952" s="266"/>
      <c r="AD952" s="206"/>
      <c r="AE952" s="173"/>
      <c r="AF952" s="173"/>
      <c r="AG952" s="173"/>
      <c r="AH952" s="173"/>
      <c r="AI952" s="173"/>
      <c r="AJ952" s="173"/>
      <c r="AK952" s="173"/>
      <c r="AL952" s="173"/>
      <c r="AM952" s="173"/>
      <c r="AN952" s="173"/>
      <c r="AO952" s="265"/>
      <c r="AP952" s="265"/>
      <c r="AQ952" s="265"/>
      <c r="AR952" s="266"/>
    </row>
    <row r="953" spans="3:44" ht="12.75" hidden="1" customHeight="1">
      <c r="C953" s="281" t="s">
        <v>163</v>
      </c>
      <c r="D953" s="226"/>
      <c r="E953" s="226"/>
      <c r="F953" s="226"/>
      <c r="G953" s="226"/>
      <c r="H953" s="226"/>
      <c r="I953" s="226"/>
      <c r="J953" s="226"/>
      <c r="K953" s="226"/>
      <c r="L953" s="226"/>
      <c r="M953" s="226"/>
      <c r="N953" s="282"/>
      <c r="O953" s="273">
        <v>-36797</v>
      </c>
      <c r="P953" s="173"/>
      <c r="Q953" s="173"/>
      <c r="R953" s="173"/>
      <c r="S953" s="173"/>
      <c r="T953" s="173"/>
      <c r="U953" s="173">
        <f>O953*Z948</f>
        <v>-8463.31</v>
      </c>
      <c r="V953" s="173"/>
      <c r="W953" s="173"/>
      <c r="X953" s="173"/>
      <c r="Y953" s="173"/>
      <c r="Z953" s="265">
        <f>U953/O946</f>
        <v>-0.13203085755292429</v>
      </c>
      <c r="AA953" s="265"/>
      <c r="AB953" s="265"/>
      <c r="AC953" s="266"/>
      <c r="AD953" s="206">
        <v>-27766</v>
      </c>
      <c r="AE953" s="173"/>
      <c r="AF953" s="173"/>
      <c r="AG953" s="173"/>
      <c r="AH953" s="173"/>
      <c r="AI953" s="173"/>
      <c r="AJ953" s="173">
        <f>AD953*AO948</f>
        <v>-5275.54</v>
      </c>
      <c r="AK953" s="173"/>
      <c r="AL953" s="173"/>
      <c r="AM953" s="173"/>
      <c r="AN953" s="173"/>
      <c r="AO953" s="265">
        <f>AJ953/AD946</f>
        <v>2.454881340158213</v>
      </c>
      <c r="AP953" s="265"/>
      <c r="AQ953" s="265"/>
      <c r="AR953" s="266"/>
    </row>
    <row r="954" spans="3:44" ht="12.75" hidden="1" customHeight="1">
      <c r="C954" s="281" t="s">
        <v>1124</v>
      </c>
      <c r="D954" s="226"/>
      <c r="E954" s="226"/>
      <c r="F954" s="226"/>
      <c r="G954" s="226"/>
      <c r="H954" s="226"/>
      <c r="I954" s="226"/>
      <c r="J954" s="226"/>
      <c r="K954" s="226"/>
      <c r="L954" s="226"/>
      <c r="M954" s="226"/>
      <c r="N954" s="282"/>
      <c r="O954" s="273"/>
      <c r="P954" s="173"/>
      <c r="Q954" s="173"/>
      <c r="R954" s="173"/>
      <c r="S954" s="173"/>
      <c r="T954" s="173"/>
      <c r="U954" s="173">
        <f>O954*Z948</f>
        <v>0</v>
      </c>
      <c r="V954" s="173"/>
      <c r="W954" s="173"/>
      <c r="X954" s="173"/>
      <c r="Y954" s="173"/>
      <c r="Z954" s="265">
        <f>U954/O946</f>
        <v>0</v>
      </c>
      <c r="AA954" s="265"/>
      <c r="AB954" s="265"/>
      <c r="AC954" s="266"/>
      <c r="AD954" s="206"/>
      <c r="AE954" s="173"/>
      <c r="AF954" s="173"/>
      <c r="AG954" s="173"/>
      <c r="AH954" s="173"/>
      <c r="AI954" s="173"/>
      <c r="AJ954" s="204">
        <f>AD954*AO948</f>
        <v>0</v>
      </c>
      <c r="AK954" s="205"/>
      <c r="AL954" s="205"/>
      <c r="AM954" s="205"/>
      <c r="AN954" s="206"/>
      <c r="AO954" s="265">
        <f>AJ954/AD946</f>
        <v>0</v>
      </c>
      <c r="AP954" s="265"/>
      <c r="AQ954" s="265"/>
      <c r="AR954" s="266"/>
    </row>
    <row r="955" spans="3:44" ht="12.75" hidden="1" customHeight="1">
      <c r="C955" s="305" t="s">
        <v>128</v>
      </c>
      <c r="D955" s="217"/>
      <c r="E955" s="217"/>
      <c r="F955" s="217"/>
      <c r="G955" s="217"/>
      <c r="H955" s="217"/>
      <c r="I955" s="217"/>
      <c r="J955" s="217"/>
      <c r="K955" s="217"/>
      <c r="L955" s="217"/>
      <c r="M955" s="217"/>
      <c r="N955" s="306"/>
      <c r="O955" s="313"/>
      <c r="P955" s="235"/>
      <c r="Q955" s="235"/>
      <c r="R955" s="235"/>
      <c r="S955" s="235"/>
      <c r="T955" s="235"/>
      <c r="U955" s="235">
        <f>O955*Z948</f>
        <v>0</v>
      </c>
      <c r="V955" s="235"/>
      <c r="W955" s="235"/>
      <c r="X955" s="235"/>
      <c r="Y955" s="235"/>
      <c r="Z955" s="289">
        <f>U955/O946</f>
        <v>0</v>
      </c>
      <c r="AA955" s="289"/>
      <c r="AB955" s="289"/>
      <c r="AC955" s="290"/>
      <c r="AD955" s="314"/>
      <c r="AE955" s="235"/>
      <c r="AF955" s="235"/>
      <c r="AG955" s="235"/>
      <c r="AH955" s="235"/>
      <c r="AI955" s="235"/>
      <c r="AJ955" s="315">
        <f>AD955*AO948</f>
        <v>0</v>
      </c>
      <c r="AK955" s="316"/>
      <c r="AL955" s="316"/>
      <c r="AM955" s="316"/>
      <c r="AN955" s="314"/>
      <c r="AO955" s="289">
        <f>AJ955/AD946</f>
        <v>0</v>
      </c>
      <c r="AP955" s="289"/>
      <c r="AQ955" s="289"/>
      <c r="AR955" s="290"/>
    </row>
    <row r="956" spans="3:44" ht="12.75" hidden="1" customHeight="1">
      <c r="C956" s="307" t="s">
        <v>71</v>
      </c>
      <c r="D956" s="308"/>
      <c r="E956" s="308"/>
      <c r="F956" s="308"/>
      <c r="G956" s="308"/>
      <c r="H956" s="308"/>
      <c r="I956" s="308"/>
      <c r="J956" s="308"/>
      <c r="K956" s="308"/>
      <c r="L956" s="308"/>
      <c r="M956" s="308"/>
      <c r="N956" s="309"/>
      <c r="O956" s="291"/>
      <c r="P956" s="292"/>
      <c r="Q956" s="292"/>
      <c r="R956" s="292"/>
      <c r="S956" s="292"/>
      <c r="T956" s="292"/>
      <c r="U956" s="292">
        <f>SUM(U949:Y955)+U948</f>
        <v>13411.760000000002</v>
      </c>
      <c r="V956" s="292"/>
      <c r="W956" s="292"/>
      <c r="X956" s="292"/>
      <c r="Y956" s="292"/>
      <c r="Z956" s="293">
        <f>U956/O946</f>
        <v>0.20922856117689276</v>
      </c>
      <c r="AA956" s="293"/>
      <c r="AB956" s="293"/>
      <c r="AC956" s="294"/>
      <c r="AD956" s="291">
        <f>SUM(AD949:AI955)+AD946</f>
        <v>0</v>
      </c>
      <c r="AE956" s="292"/>
      <c r="AF956" s="292"/>
      <c r="AG956" s="292"/>
      <c r="AH956" s="292"/>
      <c r="AI956" s="292"/>
      <c r="AJ956" s="292">
        <f>SUM(AJ949:AN955)+AJ948</f>
        <v>0</v>
      </c>
      <c r="AK956" s="292"/>
      <c r="AL956" s="292"/>
      <c r="AM956" s="292"/>
      <c r="AN956" s="292"/>
      <c r="AO956" s="293">
        <f>AJ956/AD946</f>
        <v>0</v>
      </c>
      <c r="AP956" s="293"/>
      <c r="AQ956" s="293"/>
      <c r="AR956" s="294"/>
    </row>
    <row r="957" spans="3:44" ht="12.75" hidden="1" customHeight="1">
      <c r="C957" s="279" t="s">
        <v>1216</v>
      </c>
      <c r="D957" s="181"/>
      <c r="E957" s="181"/>
      <c r="F957" s="181"/>
      <c r="G957" s="181"/>
      <c r="H957" s="181"/>
      <c r="I957" s="181"/>
      <c r="J957" s="181"/>
      <c r="K957" s="181"/>
      <c r="L957" s="181"/>
      <c r="M957" s="181"/>
      <c r="N957" s="280"/>
      <c r="O957" s="274" t="s">
        <v>100</v>
      </c>
      <c r="P957" s="275"/>
      <c r="Q957" s="275"/>
      <c r="R957" s="275"/>
      <c r="S957" s="275"/>
      <c r="T957" s="275"/>
      <c r="U957" s="182">
        <f>U956</f>
        <v>13411.760000000002</v>
      </c>
      <c r="V957" s="182"/>
      <c r="W957" s="182"/>
      <c r="X957" s="182"/>
      <c r="Y957" s="182"/>
      <c r="Z957" s="276">
        <f>Z956</f>
        <v>0.20922856117689276</v>
      </c>
      <c r="AA957" s="276"/>
      <c r="AB957" s="276"/>
      <c r="AC957" s="277"/>
      <c r="AD957" s="278" t="s">
        <v>100</v>
      </c>
      <c r="AE957" s="275"/>
      <c r="AF957" s="275"/>
      <c r="AG957" s="275"/>
      <c r="AH957" s="275"/>
      <c r="AI957" s="275"/>
      <c r="AJ957" s="182">
        <f>AJ956</f>
        <v>0</v>
      </c>
      <c r="AK957" s="182"/>
      <c r="AL957" s="182"/>
      <c r="AM957" s="182"/>
      <c r="AN957" s="182"/>
      <c r="AO957" s="276">
        <f>AO956</f>
        <v>0</v>
      </c>
      <c r="AP957" s="276"/>
      <c r="AQ957" s="276"/>
      <c r="AR957" s="277"/>
    </row>
    <row r="958" spans="3:44" ht="12.75" hidden="1" customHeight="1">
      <c r="C958" s="281" t="s">
        <v>164</v>
      </c>
      <c r="D958" s="226"/>
      <c r="E958" s="226"/>
      <c r="F958" s="226"/>
      <c r="G958" s="226"/>
      <c r="H958" s="226"/>
      <c r="I958" s="226"/>
      <c r="J958" s="226"/>
      <c r="K958" s="226"/>
      <c r="L958" s="226"/>
      <c r="M958" s="226"/>
      <c r="N958" s="282"/>
      <c r="O958" s="286" t="s">
        <v>100</v>
      </c>
      <c r="P958" s="287"/>
      <c r="Q958" s="287"/>
      <c r="R958" s="287"/>
      <c r="S958" s="287"/>
      <c r="T958" s="287"/>
      <c r="U958" s="173" t="e">
        <f>#REF!+#REF!</f>
        <v>#REF!</v>
      </c>
      <c r="V958" s="173"/>
      <c r="W958" s="173"/>
      <c r="X958" s="173"/>
      <c r="Y958" s="173"/>
      <c r="Z958" s="265" t="e">
        <f>U958/O946</f>
        <v>#REF!</v>
      </c>
      <c r="AA958" s="265"/>
      <c r="AB958" s="265"/>
      <c r="AC958" s="266"/>
      <c r="AD958" s="288" t="s">
        <v>100</v>
      </c>
      <c r="AE958" s="287"/>
      <c r="AF958" s="287"/>
      <c r="AG958" s="287"/>
      <c r="AH958" s="287"/>
      <c r="AI958" s="287"/>
      <c r="AJ958" s="173" t="e">
        <f>#REF!+#REF!</f>
        <v>#REF!</v>
      </c>
      <c r="AK958" s="173"/>
      <c r="AL958" s="173"/>
      <c r="AM958" s="173"/>
      <c r="AN958" s="173"/>
      <c r="AO958" s="265" t="e">
        <f>AJ958/AD946</f>
        <v>#REF!</v>
      </c>
      <c r="AP958" s="265"/>
      <c r="AQ958" s="265"/>
      <c r="AR958" s="266"/>
    </row>
    <row r="959" spans="3:44" ht="12.75" hidden="1" customHeight="1" thickBot="1">
      <c r="C959" s="283" t="s">
        <v>1217</v>
      </c>
      <c r="D959" s="284"/>
      <c r="E959" s="284"/>
      <c r="F959" s="284"/>
      <c r="G959" s="284"/>
      <c r="H959" s="284"/>
      <c r="I959" s="284"/>
      <c r="J959" s="284"/>
      <c r="K959" s="284"/>
      <c r="L959" s="284"/>
      <c r="M959" s="284"/>
      <c r="N959" s="285"/>
      <c r="O959" s="267" t="s">
        <v>100</v>
      </c>
      <c r="P959" s="268"/>
      <c r="Q959" s="268"/>
      <c r="R959" s="268"/>
      <c r="S959" s="268"/>
      <c r="T959" s="268"/>
      <c r="U959" s="269" t="e">
        <f>U958+U957</f>
        <v>#REF!</v>
      </c>
      <c r="V959" s="269"/>
      <c r="W959" s="269"/>
      <c r="X959" s="269"/>
      <c r="Y959" s="269"/>
      <c r="Z959" s="270" t="e">
        <f>Z957+Z958</f>
        <v>#REF!</v>
      </c>
      <c r="AA959" s="270"/>
      <c r="AB959" s="270"/>
      <c r="AC959" s="271"/>
      <c r="AD959" s="272" t="s">
        <v>100</v>
      </c>
      <c r="AE959" s="268"/>
      <c r="AF959" s="268"/>
      <c r="AG959" s="268"/>
      <c r="AH959" s="268"/>
      <c r="AI959" s="268"/>
      <c r="AJ959" s="269" t="e">
        <f>AJ958+AJ957</f>
        <v>#REF!</v>
      </c>
      <c r="AK959" s="269"/>
      <c r="AL959" s="269"/>
      <c r="AM959" s="269"/>
      <c r="AN959" s="269"/>
      <c r="AO959" s="270" t="e">
        <f>AO957+AO958</f>
        <v>#REF!</v>
      </c>
      <c r="AP959" s="270"/>
      <c r="AQ959" s="270"/>
      <c r="AR959" s="271"/>
    </row>
    <row r="960" spans="3:44" ht="12.75" hidden="1" customHeight="1"/>
    <row r="961" spans="2:45" ht="12.75" hidden="1" customHeight="1">
      <c r="C961" s="164" t="s">
        <v>406</v>
      </c>
      <c r="D961" s="164"/>
      <c r="E961" s="164"/>
      <c r="F961" s="164"/>
      <c r="G961" s="164"/>
      <c r="H961" s="164"/>
      <c r="I961" s="164"/>
      <c r="J961" s="164"/>
      <c r="K961" s="164"/>
      <c r="L961" s="164"/>
      <c r="M961" s="164"/>
      <c r="N961" s="164"/>
      <c r="O961" s="164"/>
      <c r="P961" s="164"/>
      <c r="Q961" s="164"/>
      <c r="R961" s="164"/>
      <c r="S961" s="164"/>
      <c r="T961" s="164"/>
      <c r="U961" s="164"/>
      <c r="V961" s="164"/>
      <c r="W961" s="164"/>
      <c r="X961" s="164"/>
      <c r="Y961" s="164"/>
      <c r="Z961" s="164"/>
      <c r="AA961" s="164"/>
      <c r="AB961" s="164"/>
      <c r="AC961" s="164"/>
      <c r="AD961" s="164"/>
      <c r="AE961" s="164"/>
      <c r="AF961" s="164"/>
      <c r="AG961" s="164"/>
      <c r="AH961" s="164"/>
      <c r="AI961" s="164"/>
      <c r="AJ961" s="164"/>
      <c r="AK961" s="164"/>
      <c r="AL961" s="164"/>
      <c r="AM961" s="164"/>
      <c r="AN961" s="164"/>
      <c r="AO961" s="164"/>
      <c r="AP961" s="164"/>
      <c r="AQ961" s="164"/>
      <c r="AR961" s="164"/>
      <c r="AS961" s="164"/>
    </row>
    <row r="962" spans="2:45" ht="12.75" hidden="1" customHeight="1">
      <c r="C962" s="80" t="s">
        <v>1138</v>
      </c>
    </row>
    <row r="963" spans="2:45" ht="12.75" hidden="1" customHeight="1">
      <c r="C963" s="262" t="s">
        <v>113</v>
      </c>
      <c r="D963" s="262"/>
      <c r="E963" s="262"/>
      <c r="F963" s="262"/>
      <c r="G963" s="262"/>
      <c r="H963" s="262"/>
      <c r="I963" s="262"/>
      <c r="J963" s="262"/>
      <c r="K963" s="262"/>
      <c r="L963" s="262"/>
      <c r="M963" s="262"/>
      <c r="N963" s="262"/>
      <c r="O963" s="262"/>
      <c r="P963" s="262"/>
      <c r="Q963" s="262"/>
      <c r="R963" s="262"/>
      <c r="S963" s="262"/>
      <c r="T963" s="262"/>
      <c r="U963" s="262"/>
      <c r="V963" s="262"/>
      <c r="W963" s="262"/>
      <c r="X963" s="262"/>
      <c r="Y963" s="262"/>
      <c r="Z963" s="262"/>
      <c r="AA963" s="262"/>
      <c r="AB963" s="262"/>
      <c r="AC963" s="262"/>
      <c r="AD963" s="262" t="s">
        <v>49</v>
      </c>
      <c r="AE963" s="262"/>
      <c r="AF963" s="262"/>
      <c r="AG963" s="262"/>
      <c r="AH963" s="262"/>
      <c r="AI963" s="262"/>
      <c r="AJ963" s="262"/>
      <c r="AK963" s="262" t="s">
        <v>50</v>
      </c>
      <c r="AL963" s="262"/>
      <c r="AM963" s="262"/>
      <c r="AN963" s="262"/>
      <c r="AO963" s="262"/>
      <c r="AP963" s="262"/>
      <c r="AQ963" s="262"/>
      <c r="AR963" s="107"/>
      <c r="AS963" s="118"/>
    </row>
    <row r="964" spans="2:45" ht="12.75" hidden="1" customHeight="1">
      <c r="C964" s="263"/>
      <c r="D964" s="263"/>
      <c r="E964" s="263"/>
      <c r="F964" s="263"/>
      <c r="G964" s="263"/>
      <c r="H964" s="263"/>
      <c r="I964" s="263"/>
      <c r="J964" s="263"/>
      <c r="K964" s="263"/>
      <c r="L964" s="263"/>
      <c r="M964" s="263"/>
      <c r="N964" s="263"/>
      <c r="O964" s="263"/>
      <c r="P964" s="263"/>
      <c r="Q964" s="263"/>
      <c r="R964" s="263"/>
      <c r="S964" s="263"/>
      <c r="T964" s="263"/>
      <c r="U964" s="263"/>
      <c r="V964" s="263"/>
      <c r="W964" s="263"/>
      <c r="X964" s="263"/>
      <c r="Y964" s="263"/>
      <c r="Z964" s="263"/>
      <c r="AA964" s="263"/>
      <c r="AB964" s="263"/>
      <c r="AC964" s="263"/>
      <c r="AD964" s="263"/>
      <c r="AE964" s="263"/>
      <c r="AF964" s="263"/>
      <c r="AG964" s="263"/>
      <c r="AH964" s="263"/>
      <c r="AI964" s="263"/>
      <c r="AJ964" s="263"/>
      <c r="AK964" s="263"/>
      <c r="AL964" s="263"/>
      <c r="AM964" s="263"/>
      <c r="AN964" s="263"/>
      <c r="AO964" s="263"/>
      <c r="AP964" s="263"/>
      <c r="AQ964" s="263"/>
      <c r="AR964" s="107"/>
      <c r="AS964" s="118"/>
    </row>
    <row r="965" spans="2:45" ht="12.75" hidden="1" customHeight="1">
      <c r="C965" s="264"/>
      <c r="D965" s="264"/>
      <c r="E965" s="264"/>
      <c r="F965" s="264"/>
      <c r="G965" s="264"/>
      <c r="H965" s="264"/>
      <c r="I965" s="264"/>
      <c r="J965" s="264"/>
      <c r="K965" s="264"/>
      <c r="L965" s="264"/>
      <c r="M965" s="264"/>
      <c r="N965" s="264"/>
      <c r="O965" s="264"/>
      <c r="P965" s="264"/>
      <c r="Q965" s="264"/>
      <c r="R965" s="264"/>
      <c r="S965" s="264"/>
      <c r="T965" s="264"/>
      <c r="U965" s="264"/>
      <c r="V965" s="264"/>
      <c r="W965" s="264"/>
      <c r="X965" s="264"/>
      <c r="Y965" s="264"/>
      <c r="Z965" s="264"/>
      <c r="AA965" s="264"/>
      <c r="AB965" s="264"/>
      <c r="AC965" s="264"/>
      <c r="AD965" s="264"/>
      <c r="AE965" s="264"/>
      <c r="AF965" s="264"/>
      <c r="AG965" s="264"/>
      <c r="AH965" s="264"/>
      <c r="AI965" s="264"/>
      <c r="AJ965" s="264"/>
      <c r="AK965" s="264"/>
      <c r="AL965" s="264"/>
      <c r="AM965" s="264"/>
      <c r="AN965" s="264"/>
      <c r="AO965" s="264"/>
      <c r="AP965" s="264"/>
      <c r="AQ965" s="264"/>
      <c r="AR965" s="107"/>
      <c r="AS965" s="118"/>
    </row>
    <row r="966" spans="2:45" ht="12.75" hidden="1" customHeight="1">
      <c r="C966" s="213" t="s">
        <v>1312</v>
      </c>
      <c r="D966" s="213"/>
      <c r="E966" s="213"/>
      <c r="F966" s="213"/>
      <c r="G966" s="213"/>
      <c r="H966" s="213"/>
      <c r="I966" s="213"/>
      <c r="J966" s="213"/>
      <c r="K966" s="213"/>
      <c r="L966" s="213"/>
      <c r="M966" s="213"/>
      <c r="N966" s="213"/>
      <c r="O966" s="213"/>
      <c r="P966" s="213"/>
      <c r="Q966" s="213"/>
      <c r="R966" s="213"/>
      <c r="S966" s="213"/>
      <c r="T966" s="213"/>
      <c r="U966" s="213"/>
      <c r="V966" s="213"/>
      <c r="W966" s="213"/>
      <c r="X966" s="213"/>
      <c r="Y966" s="213"/>
      <c r="Z966" s="213"/>
      <c r="AA966" s="213"/>
      <c r="AB966" s="213"/>
      <c r="AC966" s="213"/>
      <c r="AD966" s="182"/>
      <c r="AE966" s="182"/>
      <c r="AF966" s="182"/>
      <c r="AG966" s="182"/>
      <c r="AH966" s="182"/>
      <c r="AI966" s="182"/>
      <c r="AJ966" s="182"/>
      <c r="AK966" s="182"/>
      <c r="AL966" s="182"/>
      <c r="AM966" s="182"/>
      <c r="AN966" s="182"/>
      <c r="AO966" s="182"/>
      <c r="AP966" s="182"/>
      <c r="AQ966" s="182"/>
    </row>
    <row r="967" spans="2:45" ht="12.75" hidden="1" customHeight="1">
      <c r="C967" s="167"/>
      <c r="D967" s="167"/>
      <c r="E967" s="167"/>
      <c r="F967" s="167"/>
      <c r="G967" s="167"/>
      <c r="H967" s="167"/>
      <c r="I967" s="167"/>
      <c r="J967" s="167"/>
      <c r="K967" s="167"/>
      <c r="L967" s="167"/>
      <c r="M967" s="167"/>
      <c r="N967" s="167"/>
      <c r="O967" s="167"/>
      <c r="P967" s="167"/>
      <c r="Q967" s="167"/>
      <c r="R967" s="167"/>
      <c r="S967" s="167"/>
      <c r="T967" s="167"/>
      <c r="U967" s="167"/>
      <c r="V967" s="167"/>
      <c r="W967" s="167"/>
      <c r="X967" s="167"/>
      <c r="Y967" s="167"/>
      <c r="Z967" s="167"/>
      <c r="AA967" s="167"/>
      <c r="AB967" s="167"/>
      <c r="AC967" s="167"/>
      <c r="AD967" s="173"/>
      <c r="AE967" s="173"/>
      <c r="AF967" s="173"/>
      <c r="AG967" s="173"/>
      <c r="AH967" s="173"/>
      <c r="AI967" s="173"/>
      <c r="AJ967" s="173"/>
      <c r="AK967" s="173"/>
      <c r="AL967" s="173"/>
      <c r="AM967" s="173"/>
      <c r="AN967" s="173"/>
      <c r="AO967" s="173"/>
      <c r="AP967" s="173"/>
      <c r="AQ967" s="173"/>
    </row>
    <row r="968" spans="2:45" ht="12.75" hidden="1" customHeight="1">
      <c r="C968" s="167" t="s">
        <v>1218</v>
      </c>
      <c r="D968" s="167"/>
      <c r="E968" s="167"/>
      <c r="F968" s="167"/>
      <c r="G968" s="167"/>
      <c r="H968" s="167"/>
      <c r="I968" s="167"/>
      <c r="J968" s="167"/>
      <c r="K968" s="167"/>
      <c r="L968" s="167"/>
      <c r="M968" s="167"/>
      <c r="N968" s="167"/>
      <c r="O968" s="167"/>
      <c r="P968" s="167"/>
      <c r="Q968" s="167"/>
      <c r="R968" s="167"/>
      <c r="S968" s="167"/>
      <c r="T968" s="167"/>
      <c r="U968" s="167"/>
      <c r="V968" s="167"/>
      <c r="W968" s="167"/>
      <c r="X968" s="167"/>
      <c r="Y968" s="167"/>
      <c r="Z968" s="167"/>
      <c r="AA968" s="167"/>
      <c r="AB968" s="167"/>
      <c r="AC968" s="167"/>
      <c r="AD968" s="173"/>
      <c r="AE968" s="173"/>
      <c r="AF968" s="173"/>
      <c r="AG968" s="173"/>
      <c r="AH968" s="173"/>
      <c r="AI968" s="173"/>
      <c r="AJ968" s="173"/>
      <c r="AK968" s="173"/>
      <c r="AL968" s="173"/>
      <c r="AM968" s="173"/>
      <c r="AN968" s="173"/>
      <c r="AO968" s="173"/>
      <c r="AP968" s="173"/>
      <c r="AQ968" s="173"/>
    </row>
    <row r="969" spans="2:45" ht="12.75" hidden="1" customHeight="1">
      <c r="B969" s="18"/>
      <c r="C969" s="167"/>
      <c r="D969" s="167"/>
      <c r="E969" s="167"/>
      <c r="F969" s="167"/>
      <c r="G969" s="167"/>
      <c r="H969" s="167"/>
      <c r="I969" s="167"/>
      <c r="J969" s="167"/>
      <c r="K969" s="167"/>
      <c r="L969" s="167"/>
      <c r="M969" s="167"/>
      <c r="N969" s="167"/>
      <c r="O969" s="167"/>
      <c r="P969" s="167"/>
      <c r="Q969" s="167"/>
      <c r="R969" s="167"/>
      <c r="S969" s="167"/>
      <c r="T969" s="167"/>
      <c r="U969" s="167"/>
      <c r="V969" s="167"/>
      <c r="W969" s="167"/>
      <c r="X969" s="167"/>
      <c r="Y969" s="167"/>
      <c r="Z969" s="167"/>
      <c r="AA969" s="167"/>
      <c r="AB969" s="167"/>
      <c r="AC969" s="167"/>
      <c r="AD969" s="173"/>
      <c r="AE969" s="173"/>
      <c r="AF969" s="173"/>
      <c r="AG969" s="173"/>
      <c r="AH969" s="173"/>
      <c r="AI969" s="173"/>
      <c r="AJ969" s="173"/>
      <c r="AK969" s="173"/>
      <c r="AL969" s="173"/>
      <c r="AM969" s="173"/>
      <c r="AN969" s="173"/>
      <c r="AO969" s="173"/>
      <c r="AP969" s="173"/>
      <c r="AQ969" s="173"/>
    </row>
    <row r="970" spans="2:45" ht="12.75" hidden="1" customHeight="1">
      <c r="C970" s="167" t="s">
        <v>1219</v>
      </c>
      <c r="D970" s="167"/>
      <c r="E970" s="167"/>
      <c r="F970" s="167"/>
      <c r="G970" s="167"/>
      <c r="H970" s="167"/>
      <c r="I970" s="167"/>
      <c r="J970" s="167"/>
      <c r="K970" s="167"/>
      <c r="L970" s="167"/>
      <c r="M970" s="167"/>
      <c r="N970" s="167"/>
      <c r="O970" s="167"/>
      <c r="P970" s="167"/>
      <c r="Q970" s="167"/>
      <c r="R970" s="167"/>
      <c r="S970" s="167"/>
      <c r="T970" s="167"/>
      <c r="U970" s="167"/>
      <c r="V970" s="167"/>
      <c r="W970" s="167"/>
      <c r="X970" s="167"/>
      <c r="Y970" s="167"/>
      <c r="Z970" s="167"/>
      <c r="AA970" s="167"/>
      <c r="AB970" s="167"/>
      <c r="AC970" s="167"/>
      <c r="AD970" s="173"/>
      <c r="AE970" s="173"/>
      <c r="AF970" s="173"/>
      <c r="AG970" s="173"/>
      <c r="AH970" s="173"/>
      <c r="AI970" s="173"/>
      <c r="AJ970" s="173"/>
      <c r="AK970" s="173"/>
      <c r="AL970" s="173"/>
      <c r="AM970" s="173"/>
      <c r="AN970" s="173"/>
      <c r="AO970" s="173"/>
      <c r="AP970" s="173"/>
      <c r="AQ970" s="173"/>
    </row>
    <row r="971" spans="2:45" ht="12.75" hidden="1" customHeight="1">
      <c r="C971" s="167"/>
      <c r="D971" s="167"/>
      <c r="E971" s="167"/>
      <c r="F971" s="167"/>
      <c r="G971" s="167"/>
      <c r="H971" s="167"/>
      <c r="I971" s="167"/>
      <c r="J971" s="167"/>
      <c r="K971" s="167"/>
      <c r="L971" s="167"/>
      <c r="M971" s="167"/>
      <c r="N971" s="167"/>
      <c r="O971" s="167"/>
      <c r="P971" s="167"/>
      <c r="Q971" s="167"/>
      <c r="R971" s="167"/>
      <c r="S971" s="167"/>
      <c r="T971" s="167"/>
      <c r="U971" s="167"/>
      <c r="V971" s="167"/>
      <c r="W971" s="167"/>
      <c r="X971" s="167"/>
      <c r="Y971" s="167"/>
      <c r="Z971" s="167"/>
      <c r="AA971" s="167"/>
      <c r="AB971" s="167"/>
      <c r="AC971" s="167"/>
      <c r="AD971" s="173"/>
      <c r="AE971" s="173"/>
      <c r="AF971" s="173"/>
      <c r="AG971" s="173"/>
      <c r="AH971" s="173"/>
      <c r="AI971" s="173"/>
      <c r="AJ971" s="173"/>
      <c r="AK971" s="173"/>
      <c r="AL971" s="173"/>
      <c r="AM971" s="173"/>
      <c r="AN971" s="173"/>
      <c r="AO971" s="173"/>
      <c r="AP971" s="173"/>
      <c r="AQ971" s="173"/>
    </row>
    <row r="972" spans="2:45" ht="12.75" hidden="1" customHeight="1">
      <c r="C972" s="167"/>
      <c r="D972" s="167"/>
      <c r="E972" s="167"/>
      <c r="F972" s="167"/>
      <c r="G972" s="167"/>
      <c r="H972" s="167"/>
      <c r="I972" s="167"/>
      <c r="J972" s="167"/>
      <c r="K972" s="167"/>
      <c r="L972" s="167"/>
      <c r="M972" s="167"/>
      <c r="N972" s="167"/>
      <c r="O972" s="167"/>
      <c r="P972" s="167"/>
      <c r="Q972" s="167"/>
      <c r="R972" s="167"/>
      <c r="S972" s="167"/>
      <c r="T972" s="167"/>
      <c r="U972" s="167"/>
      <c r="V972" s="167"/>
      <c r="W972" s="167"/>
      <c r="X972" s="167"/>
      <c r="Y972" s="167"/>
      <c r="Z972" s="167"/>
      <c r="AA972" s="167"/>
      <c r="AB972" s="167"/>
      <c r="AC972" s="167"/>
      <c r="AD972" s="173"/>
      <c r="AE972" s="173"/>
      <c r="AF972" s="173"/>
      <c r="AG972" s="173"/>
      <c r="AH972" s="173"/>
      <c r="AI972" s="173"/>
      <c r="AJ972" s="173"/>
      <c r="AK972" s="173"/>
      <c r="AL972" s="173"/>
      <c r="AM972" s="173"/>
      <c r="AN972" s="173"/>
      <c r="AO972" s="173"/>
      <c r="AP972" s="173"/>
      <c r="AQ972" s="173"/>
    </row>
    <row r="973" spans="2:45" ht="12.75" hidden="1" customHeight="1">
      <c r="C973" s="167"/>
      <c r="D973" s="167"/>
      <c r="E973" s="167"/>
      <c r="F973" s="167"/>
      <c r="G973" s="167"/>
      <c r="H973" s="167"/>
      <c r="I973" s="167"/>
      <c r="J973" s="167"/>
      <c r="K973" s="167"/>
      <c r="L973" s="167"/>
      <c r="M973" s="167"/>
      <c r="N973" s="167"/>
      <c r="O973" s="167"/>
      <c r="P973" s="167"/>
      <c r="Q973" s="167"/>
      <c r="R973" s="167"/>
      <c r="S973" s="167"/>
      <c r="T973" s="167"/>
      <c r="U973" s="167"/>
      <c r="V973" s="167"/>
      <c r="W973" s="167"/>
      <c r="X973" s="167"/>
      <c r="Y973" s="167"/>
      <c r="Z973" s="167"/>
      <c r="AA973" s="167"/>
      <c r="AB973" s="167"/>
      <c r="AC973" s="167"/>
      <c r="AD973" s="173"/>
      <c r="AE973" s="173"/>
      <c r="AF973" s="173"/>
      <c r="AG973" s="173"/>
      <c r="AH973" s="173"/>
      <c r="AI973" s="173"/>
      <c r="AJ973" s="173"/>
      <c r="AK973" s="173"/>
      <c r="AL973" s="173"/>
      <c r="AM973" s="173"/>
      <c r="AN973" s="173"/>
      <c r="AO973" s="173"/>
      <c r="AP973" s="173"/>
      <c r="AQ973" s="173"/>
    </row>
    <row r="974" spans="2:45" ht="12.75" hidden="1" customHeight="1">
      <c r="C974" s="167" t="s">
        <v>1313</v>
      </c>
      <c r="D974" s="167"/>
      <c r="E974" s="167"/>
      <c r="F974" s="167"/>
      <c r="G974" s="167"/>
      <c r="H974" s="167"/>
      <c r="I974" s="167"/>
      <c r="J974" s="167"/>
      <c r="K974" s="167"/>
      <c r="L974" s="167"/>
      <c r="M974" s="167"/>
      <c r="N974" s="167"/>
      <c r="O974" s="167"/>
      <c r="P974" s="167"/>
      <c r="Q974" s="167"/>
      <c r="R974" s="167"/>
      <c r="S974" s="167"/>
      <c r="T974" s="167"/>
      <c r="U974" s="167"/>
      <c r="V974" s="167"/>
      <c r="W974" s="167"/>
      <c r="X974" s="167"/>
      <c r="Y974" s="167"/>
      <c r="Z974" s="167"/>
      <c r="AA974" s="167"/>
      <c r="AB974" s="167"/>
      <c r="AC974" s="167"/>
      <c r="AD974" s="173"/>
      <c r="AE974" s="173"/>
      <c r="AF974" s="173"/>
      <c r="AG974" s="173"/>
      <c r="AH974" s="173"/>
      <c r="AI974" s="173"/>
      <c r="AJ974" s="173"/>
      <c r="AK974" s="173"/>
      <c r="AL974" s="173"/>
      <c r="AM974" s="173"/>
      <c r="AN974" s="173"/>
      <c r="AO974" s="173"/>
      <c r="AP974" s="173"/>
      <c r="AQ974" s="173"/>
    </row>
    <row r="975" spans="2:45" ht="12.75" hidden="1" customHeight="1">
      <c r="C975" s="167"/>
      <c r="D975" s="167"/>
      <c r="E975" s="167"/>
      <c r="F975" s="167"/>
      <c r="G975" s="167"/>
      <c r="H975" s="167"/>
      <c r="I975" s="167"/>
      <c r="J975" s="167"/>
      <c r="K975" s="167"/>
      <c r="L975" s="167"/>
      <c r="M975" s="167"/>
      <c r="N975" s="167"/>
      <c r="O975" s="167"/>
      <c r="P975" s="167"/>
      <c r="Q975" s="167"/>
      <c r="R975" s="167"/>
      <c r="S975" s="167"/>
      <c r="T975" s="167"/>
      <c r="U975" s="167"/>
      <c r="V975" s="167"/>
      <c r="W975" s="167"/>
      <c r="X975" s="167"/>
      <c r="Y975" s="167"/>
      <c r="Z975" s="167"/>
      <c r="AA975" s="167"/>
      <c r="AB975" s="167"/>
      <c r="AC975" s="167"/>
      <c r="AD975" s="173"/>
      <c r="AE975" s="173"/>
      <c r="AF975" s="173"/>
      <c r="AG975" s="173"/>
      <c r="AH975" s="173"/>
      <c r="AI975" s="173"/>
      <c r="AJ975" s="173"/>
      <c r="AK975" s="173"/>
      <c r="AL975" s="173"/>
      <c r="AM975" s="173"/>
      <c r="AN975" s="173"/>
      <c r="AO975" s="173"/>
      <c r="AP975" s="173"/>
      <c r="AQ975" s="173"/>
    </row>
    <row r="976" spans="2:45" ht="12.75" hidden="1" customHeight="1">
      <c r="C976" s="167"/>
      <c r="D976" s="167"/>
      <c r="E976" s="167"/>
      <c r="F976" s="167"/>
      <c r="G976" s="167"/>
      <c r="H976" s="167"/>
      <c r="I976" s="167"/>
      <c r="J976" s="167"/>
      <c r="K976" s="167"/>
      <c r="L976" s="167"/>
      <c r="M976" s="167"/>
      <c r="N976" s="167"/>
      <c r="O976" s="167"/>
      <c r="P976" s="167"/>
      <c r="Q976" s="167"/>
      <c r="R976" s="167"/>
      <c r="S976" s="167"/>
      <c r="T976" s="167"/>
      <c r="U976" s="167"/>
      <c r="V976" s="167"/>
      <c r="W976" s="167"/>
      <c r="X976" s="167"/>
      <c r="Y976" s="167"/>
      <c r="Z976" s="167"/>
      <c r="AA976" s="167"/>
      <c r="AB976" s="167"/>
      <c r="AC976" s="167"/>
      <c r="AD976" s="173"/>
      <c r="AE976" s="173"/>
      <c r="AF976" s="173"/>
      <c r="AG976" s="173"/>
      <c r="AH976" s="173"/>
      <c r="AI976" s="173"/>
      <c r="AJ976" s="173"/>
      <c r="AK976" s="173"/>
      <c r="AL976" s="173"/>
      <c r="AM976" s="173"/>
      <c r="AN976" s="173"/>
      <c r="AO976" s="173"/>
      <c r="AP976" s="173"/>
      <c r="AQ976" s="173"/>
    </row>
    <row r="977" spans="1:45" ht="12.75" hidden="1" customHeight="1">
      <c r="C977" s="167" t="s">
        <v>1220</v>
      </c>
      <c r="D977" s="167"/>
      <c r="E977" s="167"/>
      <c r="F977" s="167"/>
      <c r="G977" s="167"/>
      <c r="H977" s="167"/>
      <c r="I977" s="167"/>
      <c r="J977" s="167"/>
      <c r="K977" s="167"/>
      <c r="L977" s="167"/>
      <c r="M977" s="167"/>
      <c r="N977" s="167"/>
      <c r="O977" s="167"/>
      <c r="P977" s="167"/>
      <c r="Q977" s="167"/>
      <c r="R977" s="167"/>
      <c r="S977" s="167"/>
      <c r="T977" s="167"/>
      <c r="U977" s="167"/>
      <c r="V977" s="167"/>
      <c r="W977" s="167"/>
      <c r="X977" s="167"/>
      <c r="Y977" s="167"/>
      <c r="Z977" s="167"/>
      <c r="AA977" s="167"/>
      <c r="AB977" s="167"/>
      <c r="AC977" s="167"/>
      <c r="AD977" s="173"/>
      <c r="AE977" s="173"/>
      <c r="AF977" s="173"/>
      <c r="AG977" s="173"/>
      <c r="AH977" s="173"/>
      <c r="AI977" s="173"/>
      <c r="AJ977" s="173"/>
      <c r="AK977" s="173"/>
      <c r="AL977" s="173"/>
      <c r="AM977" s="173"/>
      <c r="AN977" s="173"/>
      <c r="AO977" s="173"/>
      <c r="AP977" s="173"/>
      <c r="AQ977" s="173"/>
    </row>
    <row r="978" spans="1:45" ht="12.75" hidden="1" customHeight="1">
      <c r="C978" s="167"/>
      <c r="D978" s="167"/>
      <c r="E978" s="167"/>
      <c r="F978" s="167"/>
      <c r="G978" s="167"/>
      <c r="H978" s="167"/>
      <c r="I978" s="167"/>
      <c r="J978" s="167"/>
      <c r="K978" s="167"/>
      <c r="L978" s="167"/>
      <c r="M978" s="167"/>
      <c r="N978" s="167"/>
      <c r="O978" s="167"/>
      <c r="P978" s="167"/>
      <c r="Q978" s="167"/>
      <c r="R978" s="167"/>
      <c r="S978" s="167"/>
      <c r="T978" s="167"/>
      <c r="U978" s="167"/>
      <c r="V978" s="167"/>
      <c r="W978" s="167"/>
      <c r="X978" s="167"/>
      <c r="Y978" s="167"/>
      <c r="Z978" s="167"/>
      <c r="AA978" s="167"/>
      <c r="AB978" s="167"/>
      <c r="AC978" s="167"/>
      <c r="AD978" s="173"/>
      <c r="AE978" s="173"/>
      <c r="AF978" s="173"/>
      <c r="AG978" s="173"/>
      <c r="AH978" s="173"/>
      <c r="AI978" s="173"/>
      <c r="AJ978" s="173"/>
      <c r="AK978" s="173"/>
      <c r="AL978" s="173"/>
      <c r="AM978" s="173"/>
      <c r="AN978" s="173"/>
      <c r="AO978" s="173"/>
      <c r="AP978" s="173"/>
      <c r="AQ978" s="173"/>
    </row>
    <row r="979" spans="1:45" ht="12.75" hidden="1" customHeight="1">
      <c r="C979" s="167"/>
      <c r="D979" s="167"/>
      <c r="E979" s="167"/>
      <c r="F979" s="167"/>
      <c r="G979" s="167"/>
      <c r="H979" s="167"/>
      <c r="I979" s="167"/>
      <c r="J979" s="167"/>
      <c r="K979" s="167"/>
      <c r="L979" s="167"/>
      <c r="M979" s="167"/>
      <c r="N979" s="167"/>
      <c r="O979" s="167"/>
      <c r="P979" s="167"/>
      <c r="Q979" s="167"/>
      <c r="R979" s="167"/>
      <c r="S979" s="167"/>
      <c r="T979" s="167"/>
      <c r="U979" s="167"/>
      <c r="V979" s="167"/>
      <c r="W979" s="167"/>
      <c r="X979" s="167"/>
      <c r="Y979" s="167"/>
      <c r="Z979" s="167"/>
      <c r="AA979" s="167"/>
      <c r="AB979" s="167"/>
      <c r="AC979" s="167"/>
      <c r="AD979" s="173"/>
      <c r="AE979" s="173"/>
      <c r="AF979" s="173"/>
      <c r="AG979" s="173"/>
      <c r="AH979" s="173"/>
      <c r="AI979" s="173"/>
      <c r="AJ979" s="173"/>
      <c r="AK979" s="173"/>
      <c r="AL979" s="173"/>
      <c r="AM979" s="173"/>
      <c r="AN979" s="173"/>
      <c r="AO979" s="173"/>
      <c r="AP979" s="173"/>
      <c r="AQ979" s="173"/>
    </row>
    <row r="980" spans="1:45" ht="12.75" hidden="1" customHeight="1">
      <c r="C980" s="167" t="s">
        <v>1221</v>
      </c>
      <c r="D980" s="167"/>
      <c r="E980" s="167"/>
      <c r="F980" s="167"/>
      <c r="G980" s="167"/>
      <c r="H980" s="167"/>
      <c r="I980" s="167"/>
      <c r="J980" s="167"/>
      <c r="K980" s="167"/>
      <c r="L980" s="167"/>
      <c r="M980" s="167"/>
      <c r="N980" s="167"/>
      <c r="O980" s="167"/>
      <c r="P980" s="167"/>
      <c r="Q980" s="167"/>
      <c r="R980" s="167"/>
      <c r="S980" s="167"/>
      <c r="T980" s="167"/>
      <c r="U980" s="167"/>
      <c r="V980" s="167"/>
      <c r="W980" s="167"/>
      <c r="X980" s="167"/>
      <c r="Y980" s="167"/>
      <c r="Z980" s="167"/>
      <c r="AA980" s="167"/>
      <c r="AB980" s="167"/>
      <c r="AC980" s="167"/>
      <c r="AD980" s="173"/>
      <c r="AE980" s="173"/>
      <c r="AF980" s="173"/>
      <c r="AG980" s="173"/>
      <c r="AH980" s="173"/>
      <c r="AI980" s="173"/>
      <c r="AJ980" s="173"/>
      <c r="AK980" s="173"/>
      <c r="AL980" s="173"/>
      <c r="AM980" s="173"/>
      <c r="AN980" s="173"/>
      <c r="AO980" s="173"/>
      <c r="AP980" s="173"/>
      <c r="AQ980" s="173"/>
    </row>
    <row r="981" spans="1:45" ht="12.75" hidden="1" customHeight="1">
      <c r="C981" s="169"/>
      <c r="D981" s="169"/>
      <c r="E981" s="169"/>
      <c r="F981" s="169"/>
      <c r="G981" s="169"/>
      <c r="H981" s="169"/>
      <c r="I981" s="169"/>
      <c r="J981" s="169"/>
      <c r="K981" s="169"/>
      <c r="L981" s="169"/>
      <c r="M981" s="169"/>
      <c r="N981" s="169"/>
      <c r="O981" s="169"/>
      <c r="P981" s="169"/>
      <c r="Q981" s="169"/>
      <c r="R981" s="169"/>
      <c r="S981" s="169"/>
      <c r="T981" s="169"/>
      <c r="U981" s="169"/>
      <c r="V981" s="169"/>
      <c r="W981" s="169"/>
      <c r="X981" s="169"/>
      <c r="Y981" s="169"/>
      <c r="Z981" s="169"/>
      <c r="AA981" s="169"/>
      <c r="AB981" s="169"/>
      <c r="AC981" s="169"/>
      <c r="AD981" s="235"/>
      <c r="AE981" s="235"/>
      <c r="AF981" s="235"/>
      <c r="AG981" s="235"/>
      <c r="AH981" s="235"/>
      <c r="AI981" s="235"/>
      <c r="AJ981" s="235"/>
      <c r="AK981" s="235"/>
      <c r="AL981" s="235"/>
      <c r="AM981" s="235"/>
      <c r="AN981" s="235"/>
      <c r="AO981" s="235"/>
      <c r="AP981" s="235"/>
      <c r="AQ981" s="235"/>
    </row>
    <row r="982" spans="1:45" ht="12.75" hidden="1" customHeight="1"/>
    <row r="983" spans="1:45" ht="12.75" customHeight="1">
      <c r="C983" s="261" t="s">
        <v>1376</v>
      </c>
      <c r="D983" s="261"/>
      <c r="E983" s="261"/>
      <c r="F983" s="261"/>
      <c r="G983" s="261"/>
      <c r="H983" s="261"/>
      <c r="I983" s="261"/>
      <c r="J983" s="261"/>
      <c r="K983" s="261"/>
      <c r="L983" s="261"/>
      <c r="M983" s="261"/>
      <c r="N983" s="261"/>
      <c r="O983" s="261"/>
      <c r="P983" s="261"/>
      <c r="Q983" s="261"/>
      <c r="R983" s="261"/>
      <c r="S983" s="261"/>
      <c r="T983" s="261"/>
      <c r="U983" s="261"/>
      <c r="V983" s="261"/>
      <c r="W983" s="261"/>
      <c r="X983" s="261"/>
      <c r="Y983" s="261"/>
      <c r="Z983" s="261"/>
      <c r="AA983" s="261"/>
      <c r="AB983" s="261"/>
      <c r="AC983" s="261"/>
      <c r="AD983" s="261"/>
      <c r="AE983" s="261"/>
      <c r="AF983" s="261"/>
      <c r="AG983" s="261"/>
      <c r="AH983" s="261"/>
      <c r="AI983" s="261"/>
      <c r="AJ983" s="261"/>
      <c r="AK983" s="261"/>
      <c r="AL983" s="261"/>
      <c r="AM983" s="261"/>
      <c r="AN983" s="261"/>
      <c r="AO983" s="261"/>
      <c r="AP983" s="261"/>
      <c r="AQ983" s="261"/>
      <c r="AR983" s="261"/>
      <c r="AS983" s="261"/>
    </row>
    <row r="984" spans="1:45" ht="12.75" customHeight="1">
      <c r="C984" s="261"/>
      <c r="D984" s="261"/>
      <c r="E984" s="261"/>
      <c r="F984" s="261"/>
      <c r="G984" s="261"/>
      <c r="H984" s="261"/>
      <c r="I984" s="261"/>
      <c r="J984" s="261"/>
      <c r="K984" s="261"/>
      <c r="L984" s="261"/>
      <c r="M984" s="261"/>
      <c r="N984" s="261"/>
      <c r="O984" s="261"/>
      <c r="P984" s="261"/>
      <c r="Q984" s="261"/>
      <c r="R984" s="261"/>
      <c r="S984" s="261"/>
      <c r="T984" s="261"/>
      <c r="U984" s="261"/>
      <c r="V984" s="261"/>
      <c r="W984" s="261"/>
      <c r="X984" s="261"/>
      <c r="Y984" s="261"/>
      <c r="Z984" s="261"/>
      <c r="AA984" s="261"/>
      <c r="AB984" s="261"/>
      <c r="AC984" s="261"/>
      <c r="AD984" s="261"/>
      <c r="AE984" s="261"/>
      <c r="AF984" s="261"/>
      <c r="AG984" s="261"/>
      <c r="AH984" s="261"/>
      <c r="AI984" s="261"/>
      <c r="AJ984" s="261"/>
      <c r="AK984" s="261"/>
      <c r="AL984" s="261"/>
      <c r="AM984" s="261"/>
      <c r="AN984" s="261"/>
      <c r="AO984" s="261"/>
      <c r="AP984" s="261"/>
      <c r="AQ984" s="261"/>
      <c r="AR984" s="261"/>
      <c r="AS984" s="261"/>
    </row>
    <row r="985" spans="1:45" ht="12.75" customHeight="1">
      <c r="C985" s="124"/>
      <c r="D985" s="124"/>
      <c r="E985" s="124"/>
      <c r="F985" s="124"/>
      <c r="G985" s="124"/>
      <c r="H985" s="124"/>
      <c r="I985" s="124"/>
      <c r="J985" s="124"/>
      <c r="K985" s="124"/>
      <c r="L985" s="124"/>
      <c r="M985" s="124"/>
      <c r="N985" s="124"/>
      <c r="O985" s="124"/>
      <c r="P985" s="124"/>
      <c r="Q985" s="124"/>
      <c r="R985" s="124"/>
      <c r="S985" s="124"/>
      <c r="T985" s="124"/>
      <c r="U985" s="124"/>
      <c r="V985" s="124"/>
      <c r="W985" s="124"/>
      <c r="X985" s="124"/>
      <c r="Y985" s="124"/>
      <c r="Z985" s="124"/>
      <c r="AA985" s="124"/>
      <c r="AB985" s="124"/>
      <c r="AC985" s="124"/>
      <c r="AD985" s="124"/>
      <c r="AE985" s="124"/>
      <c r="AF985" s="124"/>
      <c r="AG985" s="124"/>
      <c r="AH985" s="124"/>
      <c r="AI985" s="124"/>
      <c r="AJ985" s="124"/>
      <c r="AK985" s="124"/>
      <c r="AL985" s="124"/>
      <c r="AM985" s="124"/>
      <c r="AN985" s="124"/>
      <c r="AO985" s="124"/>
      <c r="AP985" s="124"/>
      <c r="AQ985" s="124"/>
      <c r="AR985" s="124"/>
      <c r="AS985" s="124"/>
    </row>
    <row r="986" spans="1:45" ht="12.75" customHeight="1">
      <c r="C986" s="124"/>
      <c r="D986" s="124"/>
      <c r="E986" s="124"/>
      <c r="F986" s="124"/>
      <c r="G986" s="124"/>
      <c r="H986" s="124"/>
      <c r="I986" s="124"/>
      <c r="J986" s="124"/>
      <c r="K986" s="124"/>
      <c r="L986" s="124"/>
      <c r="M986" s="124"/>
      <c r="N986" s="124"/>
      <c r="O986" s="124"/>
      <c r="P986" s="124"/>
      <c r="Q986" s="124"/>
      <c r="R986" s="124"/>
      <c r="S986" s="124"/>
      <c r="T986" s="124"/>
      <c r="U986" s="124"/>
      <c r="V986" s="124"/>
      <c r="W986" s="124"/>
      <c r="X986" s="124"/>
      <c r="Y986" s="124"/>
      <c r="Z986" s="124"/>
      <c r="AA986" s="124"/>
      <c r="AB986" s="124"/>
      <c r="AC986" s="124"/>
      <c r="AD986" s="124"/>
      <c r="AE986" s="124"/>
      <c r="AF986" s="124"/>
      <c r="AG986" s="124"/>
      <c r="AH986" s="124"/>
      <c r="AI986" s="124"/>
      <c r="AJ986" s="124"/>
      <c r="AK986" s="124"/>
      <c r="AL986" s="124"/>
      <c r="AM986" s="124"/>
      <c r="AN986" s="124"/>
      <c r="AO986" s="124"/>
      <c r="AP986" s="124"/>
      <c r="AQ986" s="124"/>
      <c r="AR986" s="124"/>
      <c r="AS986" s="124"/>
    </row>
    <row r="988" spans="1:45" ht="15">
      <c r="A988" s="93" t="s">
        <v>407</v>
      </c>
      <c r="B988" s="90"/>
      <c r="C988" s="161" t="s">
        <v>408</v>
      </c>
      <c r="D988" s="161"/>
      <c r="E988" s="161"/>
      <c r="F988" s="161"/>
      <c r="G988" s="161"/>
      <c r="H988" s="161"/>
      <c r="I988" s="161"/>
      <c r="J988" s="161"/>
      <c r="K988" s="161"/>
      <c r="L988" s="161"/>
      <c r="M988" s="161"/>
      <c r="N988" s="161"/>
      <c r="O988" s="161"/>
      <c r="P988" s="161"/>
      <c r="Q988" s="161"/>
      <c r="R988" s="161"/>
      <c r="S988" s="161"/>
      <c r="T988" s="161"/>
      <c r="U988" s="161"/>
      <c r="V988" s="161"/>
      <c r="W988" s="161"/>
      <c r="X988" s="161"/>
      <c r="Y988" s="161"/>
      <c r="Z988" s="161"/>
      <c r="AA988" s="161"/>
      <c r="AB988" s="161"/>
      <c r="AC988" s="161"/>
      <c r="AD988" s="161"/>
      <c r="AE988" s="161"/>
      <c r="AF988" s="161"/>
      <c r="AG988" s="161"/>
      <c r="AH988" s="161"/>
      <c r="AI988" s="161"/>
      <c r="AJ988" s="161"/>
      <c r="AK988" s="161"/>
      <c r="AL988" s="161"/>
      <c r="AM988" s="161"/>
      <c r="AN988" s="161"/>
      <c r="AO988" s="161"/>
      <c r="AP988" s="161"/>
      <c r="AQ988" s="161"/>
      <c r="AR988" s="161"/>
      <c r="AS988" s="161"/>
    </row>
    <row r="989" spans="1:45" ht="12.75" customHeight="1">
      <c r="C989" s="1" t="s">
        <v>1361</v>
      </c>
    </row>
    <row r="990" spans="1:45" ht="12.75" hidden="1" customHeight="1">
      <c r="A990" s="94" t="s">
        <v>47</v>
      </c>
      <c r="B990" s="92"/>
      <c r="C990" s="246" t="s">
        <v>409</v>
      </c>
      <c r="D990" s="246"/>
      <c r="E990" s="246"/>
      <c r="F990" s="246"/>
      <c r="G990" s="246"/>
      <c r="H990" s="246"/>
      <c r="I990" s="246"/>
      <c r="J990" s="246"/>
      <c r="K990" s="246"/>
      <c r="L990" s="246"/>
      <c r="M990" s="246"/>
      <c r="N990" s="246"/>
      <c r="O990" s="246"/>
      <c r="P990" s="246"/>
      <c r="Q990" s="246"/>
      <c r="R990" s="246"/>
      <c r="S990" s="246"/>
      <c r="T990" s="246"/>
      <c r="U990" s="246"/>
      <c r="V990" s="246"/>
      <c r="W990" s="246"/>
      <c r="X990" s="246"/>
      <c r="Y990" s="246"/>
      <c r="Z990" s="246"/>
      <c r="AA990" s="246"/>
      <c r="AB990" s="246"/>
      <c r="AC990" s="246"/>
      <c r="AD990" s="246"/>
      <c r="AE990" s="246"/>
      <c r="AF990" s="246"/>
      <c r="AG990" s="246"/>
      <c r="AH990" s="246"/>
      <c r="AI990" s="246"/>
      <c r="AJ990" s="246"/>
      <c r="AK990" s="246"/>
      <c r="AL990" s="246"/>
      <c r="AM990" s="246"/>
      <c r="AN990" s="246"/>
      <c r="AO990" s="246"/>
      <c r="AP990" s="246"/>
      <c r="AQ990" s="246"/>
      <c r="AR990" s="246"/>
      <c r="AS990" s="246"/>
    </row>
    <row r="991" spans="1:45" ht="12.75" hidden="1" customHeight="1">
      <c r="A991" s="20"/>
      <c r="C991" s="260" t="s">
        <v>410</v>
      </c>
      <c r="D991" s="260"/>
      <c r="E991" s="260"/>
      <c r="F991" s="260"/>
      <c r="G991" s="260"/>
      <c r="H991" s="260"/>
      <c r="I991" s="260"/>
      <c r="J991" s="260"/>
      <c r="K991" s="260"/>
      <c r="L991" s="260"/>
      <c r="M991" s="260"/>
      <c r="N991" s="260"/>
      <c r="O991" s="260"/>
      <c r="P991" s="260"/>
      <c r="Q991" s="260"/>
      <c r="R991" s="260"/>
      <c r="S991" s="260"/>
      <c r="T991" s="260"/>
      <c r="U991" s="260"/>
      <c r="V991" s="260"/>
      <c r="W991" s="260"/>
      <c r="X991" s="260"/>
      <c r="Y991" s="260"/>
      <c r="Z991" s="260"/>
      <c r="AA991" s="260"/>
      <c r="AB991" s="260"/>
      <c r="AC991" s="260"/>
      <c r="AD991" s="260"/>
      <c r="AE991" s="260"/>
      <c r="AF991" s="260"/>
      <c r="AG991" s="260"/>
      <c r="AH991" s="260"/>
      <c r="AI991" s="260"/>
      <c r="AJ991" s="260"/>
      <c r="AK991" s="260"/>
      <c r="AL991" s="260"/>
      <c r="AM991" s="260"/>
      <c r="AN991" s="260"/>
      <c r="AO991" s="260"/>
      <c r="AP991" s="260"/>
      <c r="AQ991" s="260"/>
      <c r="AR991" s="260"/>
      <c r="AS991" s="260"/>
    </row>
    <row r="992" spans="1:45" ht="12.75" hidden="1" customHeight="1">
      <c r="A992" s="20"/>
      <c r="C992" s="116"/>
      <c r="D992" s="116"/>
      <c r="E992" s="116"/>
      <c r="F992" s="116"/>
      <c r="G992" s="116"/>
      <c r="H992" s="116"/>
      <c r="I992" s="116"/>
      <c r="J992" s="116"/>
      <c r="K992" s="116"/>
      <c r="L992" s="116"/>
      <c r="M992" s="116"/>
      <c r="N992" s="116"/>
      <c r="O992" s="116"/>
      <c r="P992" s="116"/>
      <c r="Q992" s="116"/>
      <c r="R992" s="116"/>
      <c r="S992" s="116"/>
      <c r="T992" s="116"/>
      <c r="U992" s="116"/>
      <c r="V992" s="116"/>
      <c r="W992" s="116"/>
      <c r="X992" s="116"/>
      <c r="Y992" s="116"/>
      <c r="Z992" s="116"/>
      <c r="AA992" s="116"/>
      <c r="AB992" s="116"/>
      <c r="AC992" s="116"/>
      <c r="AD992" s="116"/>
      <c r="AE992" s="116"/>
      <c r="AF992" s="116"/>
      <c r="AG992" s="116"/>
      <c r="AH992" s="116"/>
      <c r="AI992" s="116"/>
      <c r="AJ992" s="116"/>
      <c r="AK992" s="116"/>
      <c r="AL992" s="116"/>
      <c r="AM992" s="116"/>
      <c r="AN992" s="116"/>
      <c r="AO992" s="116"/>
      <c r="AP992" s="116"/>
      <c r="AQ992" s="116"/>
      <c r="AR992" s="116"/>
      <c r="AS992" s="116"/>
    </row>
    <row r="993" spans="1:45" ht="12.75" hidden="1" customHeight="1">
      <c r="A993" s="20"/>
      <c r="C993" s="162" t="s">
        <v>465</v>
      </c>
      <c r="D993" s="162"/>
      <c r="E993" s="162"/>
      <c r="F993" s="162"/>
      <c r="G993" s="162"/>
      <c r="H993" s="162"/>
      <c r="I993" s="162"/>
      <c r="J993" s="162"/>
      <c r="K993" s="162"/>
      <c r="L993" s="162"/>
      <c r="M993" s="162"/>
      <c r="N993" s="162"/>
      <c r="O993" s="162"/>
      <c r="P993" s="162"/>
      <c r="Q993" s="162"/>
      <c r="R993" s="162"/>
      <c r="S993" s="162"/>
      <c r="T993" s="162"/>
      <c r="U993" s="162"/>
      <c r="V993" s="162"/>
      <c r="W993" s="162"/>
      <c r="X993" s="162"/>
      <c r="Y993" s="162"/>
      <c r="Z993" s="162"/>
      <c r="AA993" s="162"/>
      <c r="AB993" s="162"/>
      <c r="AC993" s="162"/>
      <c r="AD993" s="162"/>
      <c r="AE993" s="162"/>
      <c r="AF993" s="162"/>
      <c r="AG993" s="162"/>
      <c r="AH993" s="162"/>
      <c r="AI993" s="162"/>
      <c r="AJ993" s="162"/>
      <c r="AK993" s="162"/>
      <c r="AL993" s="162"/>
      <c r="AM993" s="162"/>
      <c r="AN993" s="162"/>
      <c r="AO993" s="162"/>
      <c r="AP993" s="162"/>
      <c r="AQ993" s="162"/>
      <c r="AR993" s="162"/>
      <c r="AS993" s="162"/>
    </row>
    <row r="994" spans="1:45" ht="12.75" hidden="1" customHeight="1">
      <c r="A994" s="20"/>
      <c r="C994" s="162"/>
      <c r="D994" s="162"/>
      <c r="E994" s="162"/>
      <c r="F994" s="162"/>
      <c r="G994" s="162"/>
      <c r="H994" s="162"/>
      <c r="I994" s="162"/>
      <c r="J994" s="162"/>
      <c r="K994" s="162"/>
      <c r="L994" s="162"/>
      <c r="M994" s="162"/>
      <c r="N994" s="162"/>
      <c r="O994" s="162"/>
      <c r="P994" s="162"/>
      <c r="Q994" s="162"/>
      <c r="R994" s="162"/>
      <c r="S994" s="162"/>
      <c r="T994" s="162"/>
      <c r="U994" s="162"/>
      <c r="V994" s="162"/>
      <c r="W994" s="162"/>
      <c r="X994" s="162"/>
      <c r="Y994" s="162"/>
      <c r="Z994" s="162"/>
      <c r="AA994" s="162"/>
      <c r="AB994" s="162"/>
      <c r="AC994" s="162"/>
      <c r="AD994" s="162"/>
      <c r="AE994" s="162"/>
      <c r="AF994" s="162"/>
      <c r="AG994" s="162"/>
      <c r="AH994" s="162"/>
      <c r="AI994" s="162"/>
      <c r="AJ994" s="162"/>
      <c r="AK994" s="162"/>
      <c r="AL994" s="162"/>
      <c r="AM994" s="162"/>
      <c r="AN994" s="162"/>
      <c r="AO994" s="162"/>
      <c r="AP994" s="162"/>
      <c r="AQ994" s="162"/>
      <c r="AR994" s="162"/>
      <c r="AS994" s="162"/>
    </row>
    <row r="995" spans="1:45" ht="12.75" hidden="1" customHeight="1">
      <c r="A995" s="20"/>
    </row>
    <row r="996" spans="1:45" ht="12.75" hidden="1" customHeight="1">
      <c r="A996" s="20"/>
      <c r="C996" s="162" t="s">
        <v>466</v>
      </c>
      <c r="D996" s="162"/>
      <c r="E996" s="162"/>
      <c r="F996" s="162"/>
      <c r="G996" s="162"/>
      <c r="H996" s="162"/>
      <c r="I996" s="162"/>
      <c r="J996" s="162"/>
      <c r="K996" s="162"/>
      <c r="L996" s="162"/>
      <c r="M996" s="162"/>
      <c r="N996" s="162"/>
      <c r="O996" s="162"/>
      <c r="P996" s="162"/>
      <c r="Q996" s="162"/>
      <c r="R996" s="162"/>
      <c r="S996" s="162"/>
      <c r="T996" s="162"/>
      <c r="U996" s="162"/>
      <c r="V996" s="162"/>
      <c r="W996" s="162"/>
      <c r="X996" s="162"/>
      <c r="Y996" s="162"/>
      <c r="Z996" s="162"/>
      <c r="AA996" s="162"/>
      <c r="AB996" s="162"/>
      <c r="AC996" s="162"/>
      <c r="AD996" s="162"/>
      <c r="AE996" s="162"/>
      <c r="AF996" s="162"/>
      <c r="AG996" s="162"/>
      <c r="AH996" s="162"/>
      <c r="AI996" s="162"/>
      <c r="AJ996" s="162"/>
      <c r="AK996" s="162"/>
      <c r="AL996" s="162"/>
      <c r="AM996" s="162"/>
      <c r="AN996" s="162"/>
      <c r="AO996" s="162"/>
      <c r="AP996" s="162"/>
      <c r="AQ996" s="162"/>
      <c r="AR996" s="162"/>
      <c r="AS996" s="162"/>
    </row>
    <row r="997" spans="1:45" ht="12.75" hidden="1" customHeight="1">
      <c r="A997" s="20"/>
      <c r="C997" s="162"/>
      <c r="D997" s="162"/>
      <c r="E997" s="162"/>
      <c r="F997" s="162"/>
      <c r="G997" s="162"/>
      <c r="H997" s="162"/>
      <c r="I997" s="162"/>
      <c r="J997" s="162"/>
      <c r="K997" s="162"/>
      <c r="L997" s="162"/>
      <c r="M997" s="162"/>
      <c r="N997" s="162"/>
      <c r="O997" s="162"/>
      <c r="P997" s="162"/>
      <c r="Q997" s="162"/>
      <c r="R997" s="162"/>
      <c r="S997" s="162"/>
      <c r="T997" s="162"/>
      <c r="U997" s="162"/>
      <c r="V997" s="162"/>
      <c r="W997" s="162"/>
      <c r="X997" s="162"/>
      <c r="Y997" s="162"/>
      <c r="Z997" s="162"/>
      <c r="AA997" s="162"/>
      <c r="AB997" s="162"/>
      <c r="AC997" s="162"/>
      <c r="AD997" s="162"/>
      <c r="AE997" s="162"/>
      <c r="AF997" s="162"/>
      <c r="AG997" s="162"/>
      <c r="AH997" s="162"/>
      <c r="AI997" s="162"/>
      <c r="AJ997" s="162"/>
      <c r="AK997" s="162"/>
      <c r="AL997" s="162"/>
      <c r="AM997" s="162"/>
      <c r="AN997" s="162"/>
      <c r="AO997" s="162"/>
      <c r="AP997" s="162"/>
      <c r="AQ997" s="162"/>
      <c r="AR997" s="162"/>
      <c r="AS997" s="162"/>
    </row>
    <row r="998" spans="1:45" ht="12.75" hidden="1" customHeight="1">
      <c r="A998" s="20"/>
    </row>
    <row r="999" spans="1:45" ht="12.75" hidden="1" customHeight="1">
      <c r="A999" s="94" t="s">
        <v>41</v>
      </c>
      <c r="B999" s="92"/>
      <c r="C999" s="246" t="s">
        <v>165</v>
      </c>
      <c r="D999" s="246"/>
      <c r="E999" s="246"/>
      <c r="F999" s="246"/>
      <c r="G999" s="246"/>
      <c r="H999" s="246"/>
      <c r="I999" s="246"/>
      <c r="J999" s="246"/>
      <c r="K999" s="246"/>
      <c r="L999" s="246"/>
      <c r="M999" s="246"/>
      <c r="N999" s="246"/>
      <c r="O999" s="246"/>
      <c r="P999" s="246"/>
      <c r="Q999" s="246"/>
      <c r="R999" s="246"/>
      <c r="S999" s="246"/>
      <c r="T999" s="246"/>
      <c r="U999" s="246"/>
      <c r="V999" s="246"/>
      <c r="W999" s="246"/>
      <c r="X999" s="246"/>
      <c r="Y999" s="246"/>
      <c r="Z999" s="246"/>
      <c r="AA999" s="246"/>
      <c r="AB999" s="246"/>
      <c r="AC999" s="246"/>
      <c r="AD999" s="246"/>
      <c r="AE999" s="246"/>
      <c r="AF999" s="246"/>
      <c r="AG999" s="246"/>
      <c r="AH999" s="246"/>
      <c r="AI999" s="246"/>
      <c r="AJ999" s="246"/>
      <c r="AK999" s="246"/>
      <c r="AL999" s="246"/>
      <c r="AM999" s="246"/>
      <c r="AN999" s="246"/>
      <c r="AO999" s="246"/>
      <c r="AP999" s="246"/>
      <c r="AQ999" s="246"/>
      <c r="AR999" s="246"/>
      <c r="AS999" s="246"/>
    </row>
    <row r="1000" spans="1:45" ht="12.75" hidden="1" customHeight="1">
      <c r="A1000" s="20"/>
      <c r="C1000" s="162" t="s">
        <v>474</v>
      </c>
      <c r="D1000" s="162"/>
      <c r="E1000" s="162"/>
      <c r="F1000" s="162"/>
      <c r="G1000" s="162"/>
      <c r="H1000" s="162"/>
      <c r="I1000" s="162"/>
      <c r="J1000" s="162"/>
      <c r="K1000" s="162"/>
      <c r="L1000" s="162"/>
      <c r="M1000" s="162"/>
      <c r="N1000" s="162"/>
      <c r="O1000" s="162"/>
      <c r="P1000" s="162"/>
      <c r="Q1000" s="162"/>
      <c r="R1000" s="162"/>
      <c r="S1000" s="162"/>
      <c r="T1000" s="162"/>
      <c r="U1000" s="162"/>
      <c r="V1000" s="162"/>
      <c r="W1000" s="162"/>
      <c r="X1000" s="162"/>
      <c r="Y1000" s="162"/>
      <c r="Z1000" s="162"/>
      <c r="AA1000" s="162"/>
      <c r="AB1000" s="162"/>
      <c r="AC1000" s="162"/>
      <c r="AD1000" s="162"/>
      <c r="AE1000" s="162"/>
      <c r="AF1000" s="162"/>
      <c r="AG1000" s="162"/>
      <c r="AH1000" s="162"/>
      <c r="AI1000" s="162"/>
      <c r="AJ1000" s="162"/>
      <c r="AK1000" s="162"/>
      <c r="AL1000" s="162"/>
      <c r="AM1000" s="162"/>
      <c r="AN1000" s="162"/>
      <c r="AO1000" s="162"/>
      <c r="AP1000" s="162"/>
      <c r="AQ1000" s="162"/>
      <c r="AR1000" s="162"/>
      <c r="AS1000" s="162"/>
    </row>
    <row r="1001" spans="1:45" ht="12.75" hidden="1" customHeight="1">
      <c r="A1001" s="20"/>
      <c r="C1001" s="162"/>
      <c r="D1001" s="162"/>
      <c r="E1001" s="162"/>
      <c r="F1001" s="162"/>
      <c r="G1001" s="162"/>
      <c r="H1001" s="162"/>
      <c r="I1001" s="162"/>
      <c r="J1001" s="162"/>
      <c r="K1001" s="162"/>
      <c r="L1001" s="162"/>
      <c r="M1001" s="162"/>
      <c r="N1001" s="162"/>
      <c r="O1001" s="162"/>
      <c r="P1001" s="162"/>
      <c r="Q1001" s="162"/>
      <c r="R1001" s="162"/>
      <c r="S1001" s="162"/>
      <c r="T1001" s="162"/>
      <c r="U1001" s="162"/>
      <c r="V1001" s="162"/>
      <c r="W1001" s="162"/>
      <c r="X1001" s="162"/>
      <c r="Y1001" s="162"/>
      <c r="Z1001" s="162"/>
      <c r="AA1001" s="162"/>
      <c r="AB1001" s="162"/>
      <c r="AC1001" s="162"/>
      <c r="AD1001" s="162"/>
      <c r="AE1001" s="162"/>
      <c r="AF1001" s="162"/>
      <c r="AG1001" s="162"/>
      <c r="AH1001" s="162"/>
      <c r="AI1001" s="162"/>
      <c r="AJ1001" s="162"/>
      <c r="AK1001" s="162"/>
      <c r="AL1001" s="162"/>
      <c r="AM1001" s="162"/>
      <c r="AN1001" s="162"/>
      <c r="AO1001" s="162"/>
      <c r="AP1001" s="162"/>
      <c r="AQ1001" s="162"/>
      <c r="AR1001" s="162"/>
      <c r="AS1001" s="162"/>
    </row>
    <row r="1002" spans="1:45" ht="12.75" hidden="1" customHeight="1">
      <c r="A1002" s="20"/>
      <c r="C1002" s="21"/>
      <c r="D1002" s="21"/>
      <c r="E1002" s="21"/>
      <c r="F1002" s="21"/>
      <c r="G1002" s="21"/>
      <c r="H1002" s="21"/>
      <c r="I1002" s="21"/>
      <c r="J1002" s="21"/>
      <c r="K1002" s="21"/>
      <c r="L1002" s="21"/>
      <c r="M1002" s="21"/>
      <c r="N1002" s="21"/>
    </row>
    <row r="1003" spans="1:45" ht="12.75" hidden="1" customHeight="1">
      <c r="A1003" s="94" t="s">
        <v>1125</v>
      </c>
      <c r="B1003" s="92"/>
      <c r="C1003" s="246" t="s">
        <v>420</v>
      </c>
      <c r="D1003" s="246"/>
      <c r="E1003" s="246"/>
      <c r="F1003" s="246"/>
      <c r="G1003" s="246"/>
      <c r="H1003" s="246"/>
      <c r="I1003" s="246"/>
      <c r="J1003" s="246"/>
      <c r="K1003" s="246"/>
      <c r="L1003" s="246"/>
      <c r="M1003" s="246"/>
      <c r="N1003" s="246"/>
      <c r="O1003" s="246"/>
      <c r="P1003" s="246"/>
      <c r="Q1003" s="246"/>
      <c r="R1003" s="246"/>
      <c r="S1003" s="246"/>
      <c r="T1003" s="246"/>
      <c r="U1003" s="246"/>
      <c r="V1003" s="246"/>
      <c r="W1003" s="246"/>
      <c r="X1003" s="246"/>
      <c r="Y1003" s="246"/>
      <c r="Z1003" s="246"/>
      <c r="AA1003" s="246"/>
      <c r="AB1003" s="246"/>
      <c r="AC1003" s="246"/>
      <c r="AD1003" s="246"/>
      <c r="AE1003" s="246"/>
      <c r="AF1003" s="246"/>
      <c r="AG1003" s="246"/>
      <c r="AH1003" s="246"/>
      <c r="AI1003" s="246"/>
      <c r="AJ1003" s="246"/>
      <c r="AK1003" s="246"/>
      <c r="AL1003" s="246"/>
      <c r="AM1003" s="246"/>
      <c r="AN1003" s="246"/>
      <c r="AO1003" s="246"/>
      <c r="AP1003" s="246"/>
      <c r="AQ1003" s="246"/>
      <c r="AR1003" s="246"/>
      <c r="AS1003" s="246"/>
    </row>
    <row r="1004" spans="1:45" ht="12.75" hidden="1" customHeight="1">
      <c r="A1004" s="20"/>
      <c r="C1004" s="162" t="s">
        <v>421</v>
      </c>
      <c r="D1004" s="162"/>
      <c r="E1004" s="162"/>
      <c r="F1004" s="162"/>
      <c r="G1004" s="162"/>
      <c r="H1004" s="162"/>
      <c r="I1004" s="162"/>
      <c r="J1004" s="162"/>
      <c r="K1004" s="162"/>
      <c r="L1004" s="162"/>
      <c r="M1004" s="162"/>
      <c r="N1004" s="162"/>
      <c r="O1004" s="162"/>
      <c r="P1004" s="162"/>
      <c r="Q1004" s="162"/>
      <c r="R1004" s="162"/>
      <c r="S1004" s="162"/>
      <c r="T1004" s="162"/>
      <c r="U1004" s="162"/>
      <c r="V1004" s="162"/>
      <c r="W1004" s="162"/>
      <c r="X1004" s="162"/>
      <c r="Y1004" s="162"/>
      <c r="Z1004" s="162"/>
      <c r="AA1004" s="162"/>
      <c r="AB1004" s="162"/>
      <c r="AC1004" s="162"/>
      <c r="AD1004" s="162"/>
      <c r="AE1004" s="162"/>
      <c r="AF1004" s="162"/>
      <c r="AG1004" s="162"/>
      <c r="AH1004" s="162"/>
      <c r="AI1004" s="162"/>
      <c r="AJ1004" s="162"/>
      <c r="AK1004" s="162"/>
      <c r="AL1004" s="162"/>
      <c r="AM1004" s="162"/>
      <c r="AN1004" s="162"/>
      <c r="AO1004" s="162"/>
      <c r="AP1004" s="162"/>
      <c r="AQ1004" s="162"/>
      <c r="AR1004" s="162"/>
      <c r="AS1004" s="162"/>
    </row>
    <row r="1005" spans="1:45" ht="12.75" hidden="1" customHeight="1">
      <c r="A1005" s="20"/>
      <c r="C1005" s="112"/>
      <c r="D1005" s="112"/>
      <c r="E1005" s="112"/>
      <c r="F1005" s="112"/>
      <c r="G1005" s="112"/>
      <c r="H1005" s="112"/>
      <c r="I1005" s="112"/>
      <c r="J1005" s="112"/>
      <c r="K1005" s="112"/>
      <c r="L1005" s="112"/>
      <c r="M1005" s="112"/>
      <c r="N1005" s="112"/>
      <c r="O1005" s="112"/>
      <c r="P1005" s="112"/>
      <c r="Q1005" s="112"/>
      <c r="R1005" s="112"/>
      <c r="S1005" s="112"/>
      <c r="T1005" s="112"/>
      <c r="U1005" s="112"/>
      <c r="V1005" s="112"/>
      <c r="W1005" s="112"/>
      <c r="X1005" s="112"/>
      <c r="Y1005" s="112"/>
      <c r="Z1005" s="112"/>
      <c r="AA1005" s="112"/>
      <c r="AB1005" s="112"/>
      <c r="AC1005" s="112"/>
      <c r="AD1005" s="112"/>
      <c r="AE1005" s="112"/>
      <c r="AF1005" s="112"/>
      <c r="AG1005" s="112"/>
      <c r="AH1005" s="112"/>
      <c r="AI1005" s="112"/>
      <c r="AJ1005" s="112"/>
      <c r="AK1005" s="112"/>
      <c r="AL1005" s="112"/>
      <c r="AM1005" s="112"/>
      <c r="AN1005" s="112"/>
      <c r="AO1005" s="112"/>
      <c r="AP1005" s="112"/>
      <c r="AQ1005" s="112"/>
      <c r="AR1005" s="112"/>
      <c r="AS1005" s="112"/>
    </row>
    <row r="1006" spans="1:45" ht="12.75" hidden="1" customHeight="1">
      <c r="A1006" s="20"/>
      <c r="C1006" s="162" t="s">
        <v>1249</v>
      </c>
      <c r="D1006" s="162"/>
      <c r="E1006" s="162"/>
      <c r="F1006" s="162"/>
      <c r="G1006" s="162"/>
      <c r="H1006" s="162"/>
      <c r="I1006" s="162"/>
      <c r="J1006" s="162"/>
      <c r="K1006" s="162"/>
      <c r="L1006" s="162"/>
      <c r="M1006" s="162"/>
      <c r="N1006" s="162"/>
      <c r="O1006" s="162"/>
      <c r="P1006" s="162"/>
      <c r="Q1006" s="162"/>
      <c r="R1006" s="162"/>
      <c r="S1006" s="162"/>
      <c r="T1006" s="162"/>
      <c r="U1006" s="162"/>
      <c r="V1006" s="162"/>
      <c r="W1006" s="162"/>
      <c r="X1006" s="162"/>
      <c r="Y1006" s="162"/>
      <c r="Z1006" s="162"/>
      <c r="AA1006" s="162"/>
      <c r="AB1006" s="162"/>
      <c r="AC1006" s="162"/>
      <c r="AD1006" s="162"/>
      <c r="AE1006" s="162"/>
      <c r="AF1006" s="162"/>
      <c r="AG1006" s="162"/>
      <c r="AH1006" s="162"/>
      <c r="AI1006" s="162"/>
      <c r="AJ1006" s="162"/>
      <c r="AK1006" s="162"/>
      <c r="AL1006" s="162"/>
      <c r="AM1006" s="162"/>
      <c r="AN1006" s="162"/>
      <c r="AO1006" s="162"/>
      <c r="AP1006" s="162"/>
      <c r="AQ1006" s="162"/>
      <c r="AR1006" s="162"/>
      <c r="AS1006" s="162"/>
    </row>
    <row r="1007" spans="1:45" ht="12.75" hidden="1" customHeight="1">
      <c r="A1007" s="20"/>
      <c r="C1007" s="162"/>
      <c r="D1007" s="162"/>
      <c r="E1007" s="162"/>
      <c r="F1007" s="162"/>
      <c r="G1007" s="162"/>
      <c r="H1007" s="162"/>
      <c r="I1007" s="162"/>
      <c r="J1007" s="162"/>
      <c r="K1007" s="162"/>
      <c r="L1007" s="162"/>
      <c r="M1007" s="162"/>
      <c r="N1007" s="162"/>
      <c r="O1007" s="162"/>
      <c r="P1007" s="162"/>
      <c r="Q1007" s="162"/>
      <c r="R1007" s="162"/>
      <c r="S1007" s="162"/>
      <c r="T1007" s="162"/>
      <c r="U1007" s="162"/>
      <c r="V1007" s="162"/>
      <c r="W1007" s="162"/>
      <c r="X1007" s="162"/>
      <c r="Y1007" s="162"/>
      <c r="Z1007" s="162"/>
      <c r="AA1007" s="162"/>
      <c r="AB1007" s="162"/>
      <c r="AC1007" s="162"/>
      <c r="AD1007" s="162"/>
      <c r="AE1007" s="162"/>
      <c r="AF1007" s="162"/>
      <c r="AG1007" s="162"/>
      <c r="AH1007" s="162"/>
      <c r="AI1007" s="162"/>
      <c r="AJ1007" s="162"/>
      <c r="AK1007" s="162"/>
      <c r="AL1007" s="162"/>
      <c r="AM1007" s="162"/>
      <c r="AN1007" s="162"/>
      <c r="AO1007" s="162"/>
      <c r="AP1007" s="162"/>
      <c r="AQ1007" s="162"/>
      <c r="AR1007" s="162"/>
      <c r="AS1007" s="162"/>
    </row>
    <row r="1008" spans="1:45" ht="12.75" hidden="1" customHeight="1">
      <c r="A1008" s="20"/>
      <c r="C1008" s="162"/>
      <c r="D1008" s="162"/>
      <c r="E1008" s="162"/>
      <c r="F1008" s="162"/>
      <c r="G1008" s="162"/>
      <c r="H1008" s="162"/>
      <c r="I1008" s="162"/>
      <c r="J1008" s="162"/>
      <c r="K1008" s="162"/>
      <c r="L1008" s="162"/>
      <c r="M1008" s="162"/>
      <c r="N1008" s="162"/>
      <c r="O1008" s="162"/>
      <c r="P1008" s="162"/>
      <c r="Q1008" s="162"/>
      <c r="R1008" s="162"/>
      <c r="S1008" s="162"/>
      <c r="T1008" s="162"/>
      <c r="U1008" s="162"/>
      <c r="V1008" s="162"/>
      <c r="W1008" s="162"/>
      <c r="X1008" s="162"/>
      <c r="Y1008" s="162"/>
      <c r="Z1008" s="162"/>
      <c r="AA1008" s="162"/>
      <c r="AB1008" s="162"/>
      <c r="AC1008" s="162"/>
      <c r="AD1008" s="162"/>
      <c r="AE1008" s="162"/>
      <c r="AF1008" s="162"/>
      <c r="AG1008" s="162"/>
      <c r="AH1008" s="162"/>
      <c r="AI1008" s="162"/>
      <c r="AJ1008" s="162"/>
      <c r="AK1008" s="162"/>
      <c r="AL1008" s="162"/>
      <c r="AM1008" s="162"/>
      <c r="AN1008" s="162"/>
      <c r="AO1008" s="162"/>
      <c r="AP1008" s="162"/>
      <c r="AQ1008" s="162"/>
      <c r="AR1008" s="162"/>
      <c r="AS1008" s="162"/>
    </row>
    <row r="1009" spans="1:45" ht="12.75" hidden="1" customHeight="1">
      <c r="A1009" s="20"/>
      <c r="C1009" s="162"/>
      <c r="D1009" s="162"/>
      <c r="E1009" s="162"/>
      <c r="F1009" s="162"/>
      <c r="G1009" s="162"/>
      <c r="H1009" s="162"/>
      <c r="I1009" s="162"/>
      <c r="J1009" s="162"/>
      <c r="K1009" s="162"/>
      <c r="L1009" s="162"/>
      <c r="M1009" s="162"/>
      <c r="N1009" s="162"/>
      <c r="O1009" s="162"/>
      <c r="P1009" s="162"/>
      <c r="Q1009" s="162"/>
      <c r="R1009" s="162"/>
      <c r="S1009" s="162"/>
      <c r="T1009" s="162"/>
      <c r="U1009" s="162"/>
      <c r="V1009" s="162"/>
      <c r="W1009" s="162"/>
      <c r="X1009" s="162"/>
      <c r="Y1009" s="162"/>
      <c r="Z1009" s="162"/>
      <c r="AA1009" s="162"/>
      <c r="AB1009" s="162"/>
      <c r="AC1009" s="162"/>
      <c r="AD1009" s="162"/>
      <c r="AE1009" s="162"/>
      <c r="AF1009" s="162"/>
      <c r="AG1009" s="162"/>
      <c r="AH1009" s="162"/>
      <c r="AI1009" s="162"/>
      <c r="AJ1009" s="162"/>
      <c r="AK1009" s="162"/>
      <c r="AL1009" s="162"/>
      <c r="AM1009" s="162"/>
      <c r="AN1009" s="162"/>
      <c r="AO1009" s="162"/>
      <c r="AP1009" s="162"/>
      <c r="AQ1009" s="162"/>
      <c r="AR1009" s="162"/>
      <c r="AS1009" s="162"/>
    </row>
    <row r="1010" spans="1:45" ht="12.75" hidden="1" customHeight="1">
      <c r="A1010" s="20"/>
      <c r="C1010" s="162"/>
      <c r="D1010" s="162"/>
      <c r="E1010" s="162"/>
      <c r="F1010" s="162"/>
      <c r="G1010" s="162"/>
      <c r="H1010" s="162"/>
      <c r="I1010" s="162"/>
      <c r="J1010" s="162"/>
      <c r="K1010" s="162"/>
      <c r="L1010" s="162"/>
      <c r="M1010" s="162"/>
      <c r="N1010" s="162"/>
      <c r="O1010" s="162"/>
      <c r="P1010" s="162"/>
      <c r="Q1010" s="162"/>
      <c r="R1010" s="162"/>
      <c r="S1010" s="162"/>
      <c r="T1010" s="162"/>
      <c r="U1010" s="162"/>
      <c r="V1010" s="162"/>
      <c r="W1010" s="162"/>
      <c r="X1010" s="162"/>
      <c r="Y1010" s="162"/>
      <c r="Z1010" s="162"/>
      <c r="AA1010" s="162"/>
      <c r="AB1010" s="162"/>
      <c r="AC1010" s="162"/>
      <c r="AD1010" s="162"/>
      <c r="AE1010" s="162"/>
      <c r="AF1010" s="162"/>
      <c r="AG1010" s="162"/>
      <c r="AH1010" s="162"/>
      <c r="AI1010" s="162"/>
      <c r="AJ1010" s="162"/>
      <c r="AK1010" s="162"/>
      <c r="AL1010" s="162"/>
      <c r="AM1010" s="162"/>
      <c r="AN1010" s="162"/>
      <c r="AO1010" s="162"/>
      <c r="AP1010" s="162"/>
      <c r="AQ1010" s="162"/>
      <c r="AR1010" s="162"/>
      <c r="AS1010" s="162"/>
    </row>
    <row r="1011" spans="1:45" ht="12.75" hidden="1" customHeight="1">
      <c r="A1011" s="20"/>
      <c r="C1011" s="112"/>
      <c r="D1011" s="112"/>
      <c r="E1011" s="112"/>
      <c r="F1011" s="112"/>
      <c r="G1011" s="112"/>
      <c r="H1011" s="112"/>
      <c r="I1011" s="112"/>
      <c r="J1011" s="112"/>
      <c r="K1011" s="112"/>
      <c r="L1011" s="112"/>
      <c r="M1011" s="112"/>
      <c r="N1011" s="21"/>
    </row>
    <row r="1012" spans="1:45" ht="12.75" hidden="1" customHeight="1">
      <c r="A1012" s="20"/>
      <c r="C1012" s="162" t="s">
        <v>1126</v>
      </c>
      <c r="D1012" s="162"/>
      <c r="E1012" s="162"/>
      <c r="F1012" s="162"/>
      <c r="G1012" s="162"/>
      <c r="H1012" s="162"/>
      <c r="I1012" s="162"/>
      <c r="J1012" s="162"/>
      <c r="K1012" s="162"/>
      <c r="L1012" s="162"/>
      <c r="M1012" s="162"/>
      <c r="N1012" s="162"/>
      <c r="O1012" s="162"/>
      <c r="P1012" s="162"/>
      <c r="Q1012" s="162"/>
      <c r="R1012" s="162"/>
      <c r="S1012" s="162"/>
      <c r="T1012" s="162"/>
      <c r="U1012" s="162"/>
      <c r="V1012" s="162"/>
      <c r="W1012" s="162"/>
      <c r="X1012" s="162"/>
      <c r="Y1012" s="162"/>
      <c r="Z1012" s="162"/>
      <c r="AA1012" s="162"/>
      <c r="AB1012" s="162"/>
      <c r="AC1012" s="162"/>
      <c r="AD1012" s="162"/>
      <c r="AE1012" s="162"/>
      <c r="AF1012" s="162"/>
      <c r="AG1012" s="162"/>
      <c r="AH1012" s="162"/>
      <c r="AI1012" s="162"/>
      <c r="AJ1012" s="162"/>
      <c r="AK1012" s="162"/>
      <c r="AL1012" s="162"/>
      <c r="AM1012" s="162"/>
      <c r="AN1012" s="162"/>
      <c r="AO1012" s="162"/>
      <c r="AP1012" s="162"/>
      <c r="AQ1012" s="162"/>
      <c r="AR1012" s="162"/>
      <c r="AS1012" s="162"/>
    </row>
    <row r="1013" spans="1:45" ht="12.75" hidden="1" customHeight="1">
      <c r="A1013" s="20"/>
      <c r="C1013" s="162"/>
      <c r="D1013" s="162"/>
      <c r="E1013" s="162"/>
      <c r="F1013" s="162"/>
      <c r="G1013" s="162"/>
      <c r="H1013" s="162"/>
      <c r="I1013" s="162"/>
      <c r="J1013" s="162"/>
      <c r="K1013" s="162"/>
      <c r="L1013" s="162"/>
      <c r="M1013" s="162"/>
      <c r="N1013" s="162"/>
      <c r="O1013" s="162"/>
      <c r="P1013" s="162"/>
      <c r="Q1013" s="162"/>
      <c r="R1013" s="162"/>
      <c r="S1013" s="162"/>
      <c r="T1013" s="162"/>
      <c r="U1013" s="162"/>
      <c r="V1013" s="162"/>
      <c r="W1013" s="162"/>
      <c r="X1013" s="162"/>
      <c r="Y1013" s="162"/>
      <c r="Z1013" s="162"/>
      <c r="AA1013" s="162"/>
      <c r="AB1013" s="162"/>
      <c r="AC1013" s="162"/>
      <c r="AD1013" s="162"/>
      <c r="AE1013" s="162"/>
      <c r="AF1013" s="162"/>
      <c r="AG1013" s="162"/>
      <c r="AH1013" s="162"/>
      <c r="AI1013" s="162"/>
      <c r="AJ1013" s="162"/>
      <c r="AK1013" s="162"/>
      <c r="AL1013" s="162"/>
      <c r="AM1013" s="162"/>
      <c r="AN1013" s="162"/>
      <c r="AO1013" s="162"/>
      <c r="AP1013" s="162"/>
      <c r="AQ1013" s="162"/>
      <c r="AR1013" s="162"/>
      <c r="AS1013" s="162"/>
    </row>
    <row r="1014" spans="1:45" ht="12.75" hidden="1" customHeight="1">
      <c r="A1014" s="20"/>
      <c r="C1014" s="162"/>
      <c r="D1014" s="162"/>
      <c r="E1014" s="162"/>
      <c r="F1014" s="162"/>
      <c r="G1014" s="162"/>
      <c r="H1014" s="162"/>
      <c r="I1014" s="162"/>
      <c r="J1014" s="162"/>
      <c r="K1014" s="162"/>
      <c r="L1014" s="162"/>
      <c r="M1014" s="162"/>
      <c r="N1014" s="162"/>
      <c r="O1014" s="162"/>
      <c r="P1014" s="162"/>
      <c r="Q1014" s="162"/>
      <c r="R1014" s="162"/>
      <c r="S1014" s="162"/>
      <c r="T1014" s="162"/>
      <c r="U1014" s="162"/>
      <c r="V1014" s="162"/>
      <c r="W1014" s="162"/>
      <c r="X1014" s="162"/>
      <c r="Y1014" s="162"/>
      <c r="Z1014" s="162"/>
      <c r="AA1014" s="162"/>
      <c r="AB1014" s="162"/>
      <c r="AC1014" s="162"/>
      <c r="AD1014" s="162"/>
      <c r="AE1014" s="162"/>
      <c r="AF1014" s="162"/>
      <c r="AG1014" s="162"/>
      <c r="AH1014" s="162"/>
      <c r="AI1014" s="162"/>
      <c r="AJ1014" s="162"/>
      <c r="AK1014" s="162"/>
      <c r="AL1014" s="162"/>
      <c r="AM1014" s="162"/>
      <c r="AN1014" s="162"/>
      <c r="AO1014" s="162"/>
      <c r="AP1014" s="162"/>
      <c r="AQ1014" s="162"/>
      <c r="AR1014" s="162"/>
      <c r="AS1014" s="162"/>
    </row>
    <row r="1015" spans="1:45" ht="12.75" hidden="1" customHeight="1">
      <c r="A1015" s="20"/>
      <c r="C1015" s="162"/>
      <c r="D1015" s="162"/>
      <c r="E1015" s="162"/>
      <c r="F1015" s="162"/>
      <c r="G1015" s="162"/>
      <c r="H1015" s="162"/>
      <c r="I1015" s="162"/>
      <c r="J1015" s="162"/>
      <c r="K1015" s="162"/>
      <c r="L1015" s="162"/>
      <c r="M1015" s="162"/>
      <c r="N1015" s="162"/>
      <c r="O1015" s="162"/>
      <c r="P1015" s="162"/>
      <c r="Q1015" s="162"/>
      <c r="R1015" s="162"/>
      <c r="S1015" s="162"/>
      <c r="T1015" s="162"/>
      <c r="U1015" s="162"/>
      <c r="V1015" s="162"/>
      <c r="W1015" s="162"/>
      <c r="X1015" s="162"/>
      <c r="Y1015" s="162"/>
      <c r="Z1015" s="162"/>
      <c r="AA1015" s="162"/>
      <c r="AB1015" s="162"/>
      <c r="AC1015" s="162"/>
      <c r="AD1015" s="162"/>
      <c r="AE1015" s="162"/>
      <c r="AF1015" s="162"/>
      <c r="AG1015" s="162"/>
      <c r="AH1015" s="162"/>
      <c r="AI1015" s="162"/>
      <c r="AJ1015" s="162"/>
      <c r="AK1015" s="162"/>
      <c r="AL1015" s="162"/>
      <c r="AM1015" s="162"/>
      <c r="AN1015" s="162"/>
      <c r="AO1015" s="162"/>
      <c r="AP1015" s="162"/>
      <c r="AQ1015" s="162"/>
      <c r="AR1015" s="162"/>
      <c r="AS1015" s="162"/>
    </row>
    <row r="1016" spans="1:45" ht="12.75" hidden="1" customHeight="1">
      <c r="A1016" s="20"/>
      <c r="C1016" s="21"/>
      <c r="D1016" s="21"/>
      <c r="E1016" s="21"/>
      <c r="F1016" s="21"/>
      <c r="G1016" s="21"/>
      <c r="H1016" s="21"/>
      <c r="I1016" s="21"/>
      <c r="J1016" s="21"/>
      <c r="K1016" s="21"/>
      <c r="L1016" s="21"/>
      <c r="M1016" s="21"/>
      <c r="N1016" s="21"/>
    </row>
    <row r="1017" spans="1:45" ht="12.75" hidden="1" customHeight="1">
      <c r="A1017" s="94" t="s">
        <v>379</v>
      </c>
      <c r="B1017" s="92"/>
      <c r="C1017" s="246" t="s">
        <v>411</v>
      </c>
      <c r="D1017" s="246"/>
      <c r="E1017" s="246"/>
      <c r="F1017" s="246"/>
      <c r="G1017" s="246"/>
      <c r="H1017" s="246"/>
      <c r="I1017" s="246"/>
      <c r="J1017" s="246"/>
      <c r="K1017" s="246"/>
      <c r="L1017" s="246"/>
      <c r="M1017" s="246"/>
      <c r="N1017" s="246"/>
      <c r="O1017" s="246"/>
      <c r="P1017" s="246"/>
      <c r="Q1017" s="246"/>
      <c r="R1017" s="246"/>
      <c r="S1017" s="246"/>
      <c r="T1017" s="246"/>
      <c r="U1017" s="246"/>
      <c r="V1017" s="246"/>
      <c r="W1017" s="246"/>
      <c r="X1017" s="246"/>
      <c r="Y1017" s="246"/>
      <c r="Z1017" s="246"/>
      <c r="AA1017" s="246"/>
      <c r="AB1017" s="246"/>
      <c r="AC1017" s="246"/>
      <c r="AD1017" s="246"/>
      <c r="AE1017" s="246"/>
      <c r="AF1017" s="246"/>
      <c r="AG1017" s="246"/>
      <c r="AH1017" s="246"/>
      <c r="AI1017" s="246"/>
      <c r="AJ1017" s="246"/>
      <c r="AK1017" s="246"/>
      <c r="AL1017" s="246"/>
      <c r="AM1017" s="246"/>
      <c r="AN1017" s="246"/>
      <c r="AO1017" s="246"/>
      <c r="AP1017" s="246"/>
      <c r="AQ1017" s="246"/>
      <c r="AR1017" s="246"/>
      <c r="AS1017" s="246"/>
    </row>
    <row r="1018" spans="1:45" ht="12.75" hidden="1" customHeight="1">
      <c r="A1018" s="20"/>
      <c r="C1018" s="79" t="s">
        <v>1143</v>
      </c>
    </row>
    <row r="1019" spans="1:45" ht="12.75" hidden="1" customHeight="1">
      <c r="C1019" s="174" t="s">
        <v>48</v>
      </c>
      <c r="D1019" s="174"/>
      <c r="E1019" s="174"/>
      <c r="F1019" s="174"/>
      <c r="G1019" s="174"/>
      <c r="H1019" s="174"/>
      <c r="I1019" s="174"/>
      <c r="J1019" s="174"/>
      <c r="K1019" s="174"/>
      <c r="L1019" s="174"/>
      <c r="M1019" s="174"/>
      <c r="N1019" s="174"/>
      <c r="O1019" s="174"/>
      <c r="P1019" s="174"/>
      <c r="Q1019" s="174"/>
      <c r="R1019" s="174"/>
      <c r="S1019" s="174"/>
      <c r="T1019" s="174"/>
      <c r="U1019" s="174" t="s">
        <v>49</v>
      </c>
      <c r="V1019" s="174"/>
      <c r="W1019" s="174"/>
      <c r="X1019" s="174"/>
      <c r="Y1019" s="174"/>
      <c r="Z1019" s="174"/>
      <c r="AA1019" s="174"/>
      <c r="AB1019" s="174" t="s">
        <v>50</v>
      </c>
      <c r="AC1019" s="174"/>
      <c r="AD1019" s="174"/>
      <c r="AE1019" s="174"/>
      <c r="AF1019" s="174"/>
      <c r="AG1019" s="174"/>
      <c r="AH1019" s="174"/>
    </row>
    <row r="1020" spans="1:45" ht="12.75" hidden="1" customHeight="1">
      <c r="C1020" s="174"/>
      <c r="D1020" s="174"/>
      <c r="E1020" s="174"/>
      <c r="F1020" s="174"/>
      <c r="G1020" s="174"/>
      <c r="H1020" s="174"/>
      <c r="I1020" s="174"/>
      <c r="J1020" s="174"/>
      <c r="K1020" s="174"/>
      <c r="L1020" s="174"/>
      <c r="M1020" s="174"/>
      <c r="N1020" s="174"/>
      <c r="O1020" s="174"/>
      <c r="P1020" s="174"/>
      <c r="Q1020" s="174"/>
      <c r="R1020" s="174"/>
      <c r="S1020" s="174"/>
      <c r="T1020" s="174"/>
      <c r="U1020" s="174"/>
      <c r="V1020" s="174"/>
      <c r="W1020" s="174"/>
      <c r="X1020" s="174"/>
      <c r="Y1020" s="174"/>
      <c r="Z1020" s="174"/>
      <c r="AA1020" s="174"/>
      <c r="AB1020" s="174"/>
      <c r="AC1020" s="174"/>
      <c r="AD1020" s="174"/>
      <c r="AE1020" s="174"/>
      <c r="AF1020" s="174"/>
      <c r="AG1020" s="174"/>
      <c r="AH1020" s="174"/>
    </row>
    <row r="1021" spans="1:45" ht="12.75" hidden="1" customHeight="1">
      <c r="C1021" s="174"/>
      <c r="D1021" s="174"/>
      <c r="E1021" s="174"/>
      <c r="F1021" s="174"/>
      <c r="G1021" s="174"/>
      <c r="H1021" s="174"/>
      <c r="I1021" s="174"/>
      <c r="J1021" s="174"/>
      <c r="K1021" s="174"/>
      <c r="L1021" s="174"/>
      <c r="M1021" s="174"/>
      <c r="N1021" s="174"/>
      <c r="O1021" s="174"/>
      <c r="P1021" s="174"/>
      <c r="Q1021" s="174"/>
      <c r="R1021" s="174"/>
      <c r="S1021" s="174"/>
      <c r="T1021" s="174"/>
      <c r="U1021" s="174"/>
      <c r="V1021" s="174"/>
      <c r="W1021" s="174"/>
      <c r="X1021" s="174"/>
      <c r="Y1021" s="174"/>
      <c r="Z1021" s="174"/>
      <c r="AA1021" s="174"/>
      <c r="AB1021" s="174"/>
      <c r="AC1021" s="174"/>
      <c r="AD1021" s="174"/>
      <c r="AE1021" s="174"/>
      <c r="AF1021" s="174"/>
      <c r="AG1021" s="174"/>
      <c r="AH1021" s="174"/>
    </row>
    <row r="1022" spans="1:45" ht="12.75" hidden="1" customHeight="1">
      <c r="C1022" s="181" t="s">
        <v>165</v>
      </c>
      <c r="D1022" s="181"/>
      <c r="E1022" s="181"/>
      <c r="F1022" s="181"/>
      <c r="G1022" s="181"/>
      <c r="H1022" s="181"/>
      <c r="I1022" s="181"/>
      <c r="J1022" s="181"/>
      <c r="K1022" s="181"/>
      <c r="L1022" s="181"/>
      <c r="M1022" s="181"/>
      <c r="N1022" s="181"/>
      <c r="O1022" s="181"/>
      <c r="P1022" s="181"/>
      <c r="Q1022" s="181"/>
      <c r="R1022" s="181"/>
      <c r="S1022" s="181"/>
      <c r="T1022" s="181"/>
      <c r="U1022" s="182"/>
      <c r="V1022" s="182"/>
      <c r="W1022" s="182"/>
      <c r="X1022" s="182"/>
      <c r="Y1022" s="182"/>
      <c r="Z1022" s="182"/>
      <c r="AA1022" s="182"/>
      <c r="AB1022" s="182"/>
      <c r="AC1022" s="182"/>
      <c r="AD1022" s="182"/>
      <c r="AE1022" s="182"/>
      <c r="AF1022" s="182"/>
      <c r="AG1022" s="182"/>
      <c r="AH1022" s="182"/>
    </row>
    <row r="1023" spans="1:45" ht="12.75" hidden="1" customHeight="1">
      <c r="C1023" s="226" t="s">
        <v>166</v>
      </c>
      <c r="D1023" s="226"/>
      <c r="E1023" s="226"/>
      <c r="F1023" s="226"/>
      <c r="G1023" s="226"/>
      <c r="H1023" s="226"/>
      <c r="I1023" s="226"/>
      <c r="J1023" s="226"/>
      <c r="K1023" s="226"/>
      <c r="L1023" s="226"/>
      <c r="M1023" s="226"/>
      <c r="N1023" s="226"/>
      <c r="O1023" s="226"/>
      <c r="P1023" s="226"/>
      <c r="Q1023" s="226"/>
      <c r="R1023" s="226"/>
      <c r="S1023" s="226"/>
      <c r="T1023" s="226"/>
      <c r="U1023" s="173"/>
      <c r="V1023" s="173"/>
      <c r="W1023" s="173"/>
      <c r="X1023" s="173"/>
      <c r="Y1023" s="173"/>
      <c r="Z1023" s="173"/>
      <c r="AA1023" s="173"/>
      <c r="AB1023" s="173"/>
      <c r="AC1023" s="173"/>
      <c r="AD1023" s="173"/>
      <c r="AE1023" s="173"/>
      <c r="AF1023" s="173"/>
      <c r="AG1023" s="173"/>
      <c r="AH1023" s="173"/>
    </row>
    <row r="1024" spans="1:45" ht="12.75" hidden="1" customHeight="1">
      <c r="C1024" s="226" t="s">
        <v>167</v>
      </c>
      <c r="D1024" s="226"/>
      <c r="E1024" s="226"/>
      <c r="F1024" s="226"/>
      <c r="G1024" s="226"/>
      <c r="H1024" s="226"/>
      <c r="I1024" s="226"/>
      <c r="J1024" s="226"/>
      <c r="K1024" s="226"/>
      <c r="L1024" s="226"/>
      <c r="M1024" s="226"/>
      <c r="N1024" s="226"/>
      <c r="O1024" s="226"/>
      <c r="P1024" s="226"/>
      <c r="Q1024" s="226"/>
      <c r="R1024" s="226"/>
      <c r="S1024" s="226"/>
      <c r="T1024" s="226"/>
      <c r="U1024" s="173"/>
      <c r="V1024" s="173"/>
      <c r="W1024" s="173"/>
      <c r="X1024" s="173"/>
      <c r="Y1024" s="173"/>
      <c r="Z1024" s="173"/>
      <c r="AA1024" s="173"/>
      <c r="AB1024" s="173"/>
      <c r="AC1024" s="173"/>
      <c r="AD1024" s="173"/>
      <c r="AE1024" s="173"/>
      <c r="AF1024" s="173"/>
      <c r="AG1024" s="173"/>
      <c r="AH1024" s="173"/>
    </row>
    <row r="1025" spans="1:45" ht="12.75" hidden="1" customHeight="1">
      <c r="C1025" s="226" t="s">
        <v>168</v>
      </c>
      <c r="D1025" s="226"/>
      <c r="E1025" s="226"/>
      <c r="F1025" s="226"/>
      <c r="G1025" s="226"/>
      <c r="H1025" s="226"/>
      <c r="I1025" s="226"/>
      <c r="J1025" s="226"/>
      <c r="K1025" s="226"/>
      <c r="L1025" s="226"/>
      <c r="M1025" s="226"/>
      <c r="N1025" s="226"/>
      <c r="O1025" s="226"/>
      <c r="P1025" s="226"/>
      <c r="Q1025" s="226"/>
      <c r="R1025" s="226"/>
      <c r="S1025" s="226"/>
      <c r="T1025" s="226"/>
      <c r="U1025" s="173"/>
      <c r="V1025" s="173"/>
      <c r="W1025" s="173"/>
      <c r="X1025" s="173"/>
      <c r="Y1025" s="173"/>
      <c r="Z1025" s="173"/>
      <c r="AA1025" s="173"/>
      <c r="AB1025" s="173"/>
      <c r="AC1025" s="173"/>
      <c r="AD1025" s="173"/>
      <c r="AE1025" s="173"/>
      <c r="AF1025" s="173"/>
      <c r="AG1025" s="173"/>
      <c r="AH1025" s="173"/>
    </row>
    <row r="1026" spans="1:45" ht="12.75" hidden="1" customHeight="1">
      <c r="C1026" s="226" t="s">
        <v>169</v>
      </c>
      <c r="D1026" s="226"/>
      <c r="E1026" s="226"/>
      <c r="F1026" s="226"/>
      <c r="G1026" s="226"/>
      <c r="H1026" s="226"/>
      <c r="I1026" s="226"/>
      <c r="J1026" s="226"/>
      <c r="K1026" s="226"/>
      <c r="L1026" s="226"/>
      <c r="M1026" s="226"/>
      <c r="N1026" s="226"/>
      <c r="O1026" s="226"/>
      <c r="P1026" s="226"/>
      <c r="Q1026" s="226"/>
      <c r="R1026" s="226"/>
      <c r="S1026" s="226"/>
      <c r="T1026" s="226"/>
      <c r="U1026" s="173"/>
      <c r="V1026" s="173"/>
      <c r="W1026" s="173"/>
      <c r="X1026" s="173"/>
      <c r="Y1026" s="173"/>
      <c r="Z1026" s="173"/>
      <c r="AA1026" s="173"/>
      <c r="AB1026" s="173"/>
      <c r="AC1026" s="173"/>
      <c r="AD1026" s="173"/>
      <c r="AE1026" s="173"/>
      <c r="AF1026" s="173"/>
      <c r="AG1026" s="173"/>
      <c r="AH1026" s="173"/>
    </row>
    <row r="1027" spans="1:45" ht="12.75" hidden="1" customHeight="1">
      <c r="C1027" s="226" t="s">
        <v>170</v>
      </c>
      <c r="D1027" s="226"/>
      <c r="E1027" s="226"/>
      <c r="F1027" s="226"/>
      <c r="G1027" s="226"/>
      <c r="H1027" s="226"/>
      <c r="I1027" s="226"/>
      <c r="J1027" s="226"/>
      <c r="K1027" s="226"/>
      <c r="L1027" s="226"/>
      <c r="M1027" s="226"/>
      <c r="N1027" s="226"/>
      <c r="O1027" s="226"/>
      <c r="P1027" s="226"/>
      <c r="Q1027" s="226"/>
      <c r="R1027" s="226"/>
      <c r="S1027" s="226"/>
      <c r="T1027" s="226"/>
      <c r="U1027" s="173"/>
      <c r="V1027" s="173"/>
      <c r="W1027" s="173"/>
      <c r="X1027" s="173"/>
      <c r="Y1027" s="173"/>
      <c r="Z1027" s="173"/>
      <c r="AA1027" s="173"/>
      <c r="AB1027" s="173"/>
      <c r="AC1027" s="173"/>
      <c r="AD1027" s="173"/>
      <c r="AE1027" s="173"/>
      <c r="AF1027" s="173"/>
      <c r="AG1027" s="173"/>
      <c r="AH1027" s="173"/>
    </row>
    <row r="1028" spans="1:45" ht="12.75" hidden="1" customHeight="1">
      <c r="C1028" s="226" t="s">
        <v>171</v>
      </c>
      <c r="D1028" s="226"/>
      <c r="E1028" s="226"/>
      <c r="F1028" s="226"/>
      <c r="G1028" s="226"/>
      <c r="H1028" s="226"/>
      <c r="I1028" s="226"/>
      <c r="J1028" s="226"/>
      <c r="K1028" s="226"/>
      <c r="L1028" s="226"/>
      <c r="M1028" s="226"/>
      <c r="N1028" s="226"/>
      <c r="O1028" s="226"/>
      <c r="P1028" s="226"/>
      <c r="Q1028" s="226"/>
      <c r="R1028" s="226"/>
      <c r="S1028" s="226"/>
      <c r="T1028" s="226"/>
      <c r="U1028" s="173"/>
      <c r="V1028" s="173"/>
      <c r="W1028" s="173"/>
      <c r="X1028" s="173"/>
      <c r="Y1028" s="173"/>
      <c r="Z1028" s="173"/>
      <c r="AA1028" s="173"/>
      <c r="AB1028" s="173"/>
      <c r="AC1028" s="173"/>
      <c r="AD1028" s="173"/>
      <c r="AE1028" s="173"/>
      <c r="AF1028" s="173"/>
      <c r="AG1028" s="173"/>
      <c r="AH1028" s="173"/>
    </row>
    <row r="1029" spans="1:45" ht="12.75" hidden="1" customHeight="1">
      <c r="C1029" s="226" t="s">
        <v>172</v>
      </c>
      <c r="D1029" s="226"/>
      <c r="E1029" s="226"/>
      <c r="F1029" s="226"/>
      <c r="G1029" s="226"/>
      <c r="H1029" s="226"/>
      <c r="I1029" s="226"/>
      <c r="J1029" s="226"/>
      <c r="K1029" s="226"/>
      <c r="L1029" s="226"/>
      <c r="M1029" s="226"/>
      <c r="N1029" s="226"/>
      <c r="O1029" s="226"/>
      <c r="P1029" s="226"/>
      <c r="Q1029" s="226"/>
      <c r="R1029" s="226"/>
      <c r="S1029" s="226"/>
      <c r="T1029" s="226"/>
      <c r="U1029" s="173"/>
      <c r="V1029" s="173"/>
      <c r="W1029" s="173"/>
      <c r="X1029" s="173"/>
      <c r="Y1029" s="173"/>
      <c r="Z1029" s="173"/>
      <c r="AA1029" s="173"/>
      <c r="AB1029" s="173"/>
      <c r="AC1029" s="173"/>
      <c r="AD1029" s="173"/>
      <c r="AE1029" s="173"/>
      <c r="AF1029" s="173"/>
      <c r="AG1029" s="173"/>
      <c r="AH1029" s="173"/>
    </row>
    <row r="1030" spans="1:45" ht="12.75" hidden="1" customHeight="1">
      <c r="C1030" s="217" t="s">
        <v>173</v>
      </c>
      <c r="D1030" s="217"/>
      <c r="E1030" s="217"/>
      <c r="F1030" s="217"/>
      <c r="G1030" s="217"/>
      <c r="H1030" s="217"/>
      <c r="I1030" s="217"/>
      <c r="J1030" s="217"/>
      <c r="K1030" s="217"/>
      <c r="L1030" s="217"/>
      <c r="M1030" s="217"/>
      <c r="N1030" s="217"/>
      <c r="O1030" s="217"/>
      <c r="P1030" s="217"/>
      <c r="Q1030" s="217"/>
      <c r="R1030" s="217"/>
      <c r="S1030" s="217"/>
      <c r="T1030" s="217"/>
      <c r="U1030" s="235"/>
      <c r="V1030" s="235"/>
      <c r="W1030" s="235"/>
      <c r="X1030" s="235"/>
      <c r="Y1030" s="235"/>
      <c r="Z1030" s="235"/>
      <c r="AA1030" s="235"/>
      <c r="AB1030" s="235"/>
      <c r="AC1030" s="235"/>
      <c r="AD1030" s="235"/>
      <c r="AE1030" s="235"/>
      <c r="AF1030" s="235"/>
      <c r="AG1030" s="235"/>
      <c r="AH1030" s="235"/>
    </row>
    <row r="1031" spans="1:45" ht="12.75" customHeight="1">
      <c r="C1031" s="127"/>
      <c r="D1031" s="127"/>
      <c r="E1031" s="127"/>
      <c r="F1031" s="127"/>
      <c r="G1031" s="127"/>
      <c r="H1031" s="127"/>
      <c r="I1031" s="127"/>
      <c r="J1031" s="127"/>
      <c r="K1031" s="127"/>
      <c r="L1031" s="127"/>
      <c r="M1031" s="127"/>
      <c r="N1031" s="127"/>
      <c r="O1031" s="127"/>
      <c r="P1031" s="127"/>
      <c r="Q1031" s="127"/>
      <c r="R1031" s="127"/>
      <c r="S1031" s="127"/>
      <c r="T1031" s="127"/>
      <c r="U1031" s="128"/>
      <c r="V1031" s="128"/>
      <c r="W1031" s="128"/>
      <c r="X1031" s="128"/>
      <c r="Y1031" s="128"/>
      <c r="Z1031" s="128"/>
      <c r="AA1031" s="128"/>
      <c r="AB1031" s="128"/>
      <c r="AC1031" s="128"/>
      <c r="AD1031" s="128"/>
      <c r="AE1031" s="128"/>
      <c r="AF1031" s="128"/>
      <c r="AG1031" s="128"/>
      <c r="AH1031" s="128"/>
    </row>
    <row r="1033" spans="1:45" ht="15">
      <c r="A1033" s="93" t="s">
        <v>412</v>
      </c>
      <c r="B1033" s="90"/>
      <c r="C1033" s="161" t="s">
        <v>413</v>
      </c>
      <c r="D1033" s="161"/>
      <c r="E1033" s="161"/>
      <c r="F1033" s="161"/>
      <c r="G1033" s="161"/>
      <c r="H1033" s="161"/>
      <c r="I1033" s="161"/>
      <c r="J1033" s="161"/>
      <c r="K1033" s="161"/>
      <c r="L1033" s="161"/>
      <c r="M1033" s="161"/>
      <c r="N1033" s="161"/>
      <c r="O1033" s="161"/>
      <c r="P1033" s="161"/>
      <c r="Q1033" s="161"/>
      <c r="R1033" s="161"/>
      <c r="S1033" s="161"/>
      <c r="T1033" s="161"/>
      <c r="U1033" s="161"/>
      <c r="V1033" s="161"/>
      <c r="W1033" s="161"/>
      <c r="X1033" s="161"/>
      <c r="Y1033" s="161"/>
      <c r="Z1033" s="161"/>
      <c r="AA1033" s="161"/>
      <c r="AB1033" s="161"/>
      <c r="AC1033" s="161"/>
      <c r="AD1033" s="161"/>
      <c r="AE1033" s="161"/>
      <c r="AF1033" s="161"/>
      <c r="AG1033" s="161"/>
      <c r="AH1033" s="161"/>
      <c r="AI1033" s="161"/>
      <c r="AJ1033" s="161"/>
      <c r="AK1033" s="161"/>
      <c r="AL1033" s="161"/>
      <c r="AM1033" s="161"/>
      <c r="AN1033" s="161"/>
      <c r="AO1033" s="161"/>
      <c r="AP1033" s="161"/>
      <c r="AQ1033" s="161"/>
      <c r="AR1033" s="161"/>
      <c r="AS1033" s="161"/>
    </row>
    <row r="1034" spans="1:45" ht="9.75" customHeight="1"/>
    <row r="1035" spans="1:45" ht="12.75" hidden="1" customHeight="1">
      <c r="A1035" s="94" t="s">
        <v>47</v>
      </c>
      <c r="B1035" s="92"/>
      <c r="C1035" s="246" t="s">
        <v>414</v>
      </c>
      <c r="D1035" s="246"/>
      <c r="E1035" s="246"/>
      <c r="F1035" s="246"/>
      <c r="G1035" s="246"/>
      <c r="H1035" s="246"/>
      <c r="I1035" s="246"/>
      <c r="J1035" s="246"/>
      <c r="K1035" s="246"/>
      <c r="L1035" s="246"/>
      <c r="M1035" s="246"/>
      <c r="N1035" s="246"/>
      <c r="O1035" s="246"/>
      <c r="P1035" s="246"/>
      <c r="Q1035" s="246"/>
      <c r="R1035" s="246"/>
      <c r="S1035" s="246"/>
      <c r="T1035" s="246"/>
      <c r="U1035" s="246"/>
      <c r="V1035" s="246"/>
      <c r="W1035" s="246"/>
      <c r="X1035" s="246"/>
      <c r="Y1035" s="246"/>
      <c r="Z1035" s="246"/>
      <c r="AA1035" s="246"/>
      <c r="AB1035" s="246"/>
      <c r="AC1035" s="246"/>
      <c r="AD1035" s="246"/>
      <c r="AE1035" s="246"/>
      <c r="AF1035" s="246"/>
      <c r="AG1035" s="246"/>
      <c r="AH1035" s="246"/>
      <c r="AI1035" s="246"/>
      <c r="AJ1035" s="246"/>
      <c r="AK1035" s="246"/>
      <c r="AL1035" s="246"/>
      <c r="AM1035" s="246"/>
      <c r="AN1035" s="246"/>
      <c r="AO1035" s="246"/>
      <c r="AP1035" s="246"/>
      <c r="AQ1035" s="246"/>
      <c r="AR1035" s="246"/>
      <c r="AS1035" s="246"/>
    </row>
    <row r="1036" spans="1:45" ht="12.75" hidden="1" customHeight="1">
      <c r="A1036" s="20"/>
      <c r="C1036" s="164" t="s">
        <v>415</v>
      </c>
      <c r="D1036" s="164"/>
      <c r="E1036" s="164"/>
      <c r="F1036" s="164"/>
      <c r="G1036" s="164"/>
      <c r="H1036" s="164"/>
      <c r="I1036" s="164"/>
      <c r="J1036" s="164"/>
      <c r="K1036" s="164"/>
      <c r="L1036" s="164"/>
      <c r="M1036" s="164"/>
      <c r="N1036" s="164"/>
      <c r="O1036" s="164"/>
      <c r="P1036" s="164"/>
      <c r="Q1036" s="164"/>
      <c r="R1036" s="164"/>
      <c r="S1036" s="164"/>
      <c r="T1036" s="164"/>
      <c r="U1036" s="164"/>
      <c r="V1036" s="164"/>
      <c r="W1036" s="164"/>
      <c r="X1036" s="164"/>
      <c r="Y1036" s="164"/>
      <c r="Z1036" s="164"/>
      <c r="AA1036" s="164"/>
      <c r="AB1036" s="164"/>
      <c r="AC1036" s="164"/>
      <c r="AD1036" s="164"/>
      <c r="AE1036" s="164"/>
      <c r="AF1036" s="164"/>
      <c r="AG1036" s="164"/>
      <c r="AH1036" s="164"/>
      <c r="AI1036" s="164"/>
      <c r="AJ1036" s="164"/>
      <c r="AK1036" s="164"/>
      <c r="AL1036" s="164"/>
      <c r="AM1036" s="164"/>
      <c r="AN1036" s="164"/>
      <c r="AO1036" s="164"/>
      <c r="AP1036" s="164"/>
      <c r="AQ1036" s="164"/>
      <c r="AR1036" s="164"/>
      <c r="AS1036" s="164"/>
    </row>
    <row r="1037" spans="1:45" ht="12.75" hidden="1" customHeight="1">
      <c r="A1037" s="20"/>
      <c r="C1037" s="162" t="s">
        <v>467</v>
      </c>
      <c r="D1037" s="162"/>
      <c r="E1037" s="162"/>
      <c r="F1037" s="162"/>
      <c r="G1037" s="162"/>
      <c r="H1037" s="162"/>
      <c r="I1037" s="162"/>
      <c r="J1037" s="162"/>
      <c r="K1037" s="162"/>
      <c r="L1037" s="162"/>
      <c r="M1037" s="162"/>
      <c r="N1037" s="162"/>
      <c r="O1037" s="162"/>
      <c r="P1037" s="162"/>
      <c r="Q1037" s="162"/>
      <c r="R1037" s="162"/>
      <c r="S1037" s="162"/>
      <c r="T1037" s="162"/>
      <c r="U1037" s="162"/>
      <c r="V1037" s="162"/>
      <c r="W1037" s="162"/>
      <c r="X1037" s="162"/>
      <c r="Y1037" s="162"/>
      <c r="Z1037" s="162"/>
      <c r="AA1037" s="162"/>
      <c r="AB1037" s="162"/>
      <c r="AC1037" s="162"/>
      <c r="AD1037" s="162"/>
      <c r="AE1037" s="162"/>
      <c r="AF1037" s="162"/>
      <c r="AG1037" s="162"/>
      <c r="AH1037" s="162"/>
      <c r="AI1037" s="162"/>
      <c r="AJ1037" s="162"/>
      <c r="AK1037" s="162"/>
      <c r="AL1037" s="162"/>
      <c r="AM1037" s="162"/>
      <c r="AN1037" s="162"/>
      <c r="AO1037" s="162"/>
      <c r="AP1037" s="162"/>
      <c r="AQ1037" s="162"/>
      <c r="AR1037" s="162"/>
      <c r="AS1037" s="162"/>
    </row>
    <row r="1038" spans="1:45" ht="12.75" hidden="1" customHeight="1">
      <c r="A1038" s="20"/>
      <c r="C1038" s="162"/>
      <c r="D1038" s="162"/>
      <c r="E1038" s="162"/>
      <c r="F1038" s="162"/>
      <c r="G1038" s="162"/>
      <c r="H1038" s="162"/>
      <c r="I1038" s="162"/>
      <c r="J1038" s="162"/>
      <c r="K1038" s="162"/>
      <c r="L1038" s="162"/>
      <c r="M1038" s="162"/>
      <c r="N1038" s="162"/>
      <c r="O1038" s="162"/>
      <c r="P1038" s="162"/>
      <c r="Q1038" s="162"/>
      <c r="R1038" s="162"/>
      <c r="S1038" s="162"/>
      <c r="T1038" s="162"/>
      <c r="U1038" s="162"/>
      <c r="V1038" s="162"/>
      <c r="W1038" s="162"/>
      <c r="X1038" s="162"/>
      <c r="Y1038" s="162"/>
      <c r="Z1038" s="162"/>
      <c r="AA1038" s="162"/>
      <c r="AB1038" s="162"/>
      <c r="AC1038" s="162"/>
      <c r="AD1038" s="162"/>
      <c r="AE1038" s="162"/>
      <c r="AF1038" s="162"/>
      <c r="AG1038" s="162"/>
      <c r="AH1038" s="162"/>
      <c r="AI1038" s="162"/>
      <c r="AJ1038" s="162"/>
      <c r="AK1038" s="162"/>
      <c r="AL1038" s="162"/>
      <c r="AM1038" s="162"/>
      <c r="AN1038" s="162"/>
      <c r="AO1038" s="162"/>
      <c r="AP1038" s="162"/>
      <c r="AQ1038" s="162"/>
      <c r="AR1038" s="162"/>
      <c r="AS1038" s="162"/>
    </row>
    <row r="1039" spans="1:45" ht="12.75" hidden="1" customHeight="1">
      <c r="A1039" s="20"/>
    </row>
    <row r="1040" spans="1:45" ht="12.75" hidden="1" customHeight="1">
      <c r="A1040" s="20"/>
      <c r="C1040" s="162" t="s">
        <v>468</v>
      </c>
      <c r="D1040" s="162"/>
      <c r="E1040" s="162"/>
      <c r="F1040" s="162"/>
      <c r="G1040" s="162"/>
      <c r="H1040" s="162"/>
      <c r="I1040" s="162"/>
      <c r="J1040" s="162"/>
      <c r="K1040" s="162"/>
      <c r="L1040" s="162"/>
      <c r="M1040" s="162"/>
      <c r="N1040" s="162"/>
      <c r="O1040" s="162"/>
      <c r="P1040" s="162"/>
      <c r="Q1040" s="162"/>
      <c r="R1040" s="162"/>
      <c r="S1040" s="162"/>
      <c r="T1040" s="162"/>
      <c r="U1040" s="162"/>
      <c r="V1040" s="162"/>
      <c r="W1040" s="162"/>
      <c r="X1040" s="162"/>
      <c r="Y1040" s="162"/>
      <c r="Z1040" s="162"/>
      <c r="AA1040" s="162"/>
      <c r="AB1040" s="162"/>
      <c r="AC1040" s="162"/>
      <c r="AD1040" s="162"/>
      <c r="AE1040" s="162"/>
      <c r="AF1040" s="162"/>
      <c r="AG1040" s="162"/>
      <c r="AH1040" s="162"/>
      <c r="AI1040" s="162"/>
      <c r="AJ1040" s="162"/>
      <c r="AK1040" s="162"/>
      <c r="AL1040" s="162"/>
      <c r="AM1040" s="162"/>
      <c r="AN1040" s="162"/>
      <c r="AO1040" s="162"/>
      <c r="AP1040" s="162"/>
      <c r="AQ1040" s="162"/>
      <c r="AR1040" s="162"/>
      <c r="AS1040" s="162"/>
    </row>
    <row r="1041" spans="1:45" ht="12.75" hidden="1" customHeight="1">
      <c r="A1041" s="20"/>
      <c r="C1041" s="162"/>
      <c r="D1041" s="162"/>
      <c r="E1041" s="162"/>
      <c r="F1041" s="162"/>
      <c r="G1041" s="162"/>
      <c r="H1041" s="162"/>
      <c r="I1041" s="162"/>
      <c r="J1041" s="162"/>
      <c r="K1041" s="162"/>
      <c r="L1041" s="162"/>
      <c r="M1041" s="162"/>
      <c r="N1041" s="162"/>
      <c r="O1041" s="162"/>
      <c r="P1041" s="162"/>
      <c r="Q1041" s="162"/>
      <c r="R1041" s="162"/>
      <c r="S1041" s="162"/>
      <c r="T1041" s="162"/>
      <c r="U1041" s="162"/>
      <c r="V1041" s="162"/>
      <c r="W1041" s="162"/>
      <c r="X1041" s="162"/>
      <c r="Y1041" s="162"/>
      <c r="Z1041" s="162"/>
      <c r="AA1041" s="162"/>
      <c r="AB1041" s="162"/>
      <c r="AC1041" s="162"/>
      <c r="AD1041" s="162"/>
      <c r="AE1041" s="162"/>
      <c r="AF1041" s="162"/>
      <c r="AG1041" s="162"/>
      <c r="AH1041" s="162"/>
      <c r="AI1041" s="162"/>
      <c r="AJ1041" s="162"/>
      <c r="AK1041" s="162"/>
      <c r="AL1041" s="162"/>
      <c r="AM1041" s="162"/>
      <c r="AN1041" s="162"/>
      <c r="AO1041" s="162"/>
      <c r="AP1041" s="162"/>
      <c r="AQ1041" s="162"/>
      <c r="AR1041" s="162"/>
      <c r="AS1041" s="162"/>
    </row>
    <row r="1042" spans="1:45" ht="12.75" hidden="1" customHeight="1">
      <c r="A1042" s="20"/>
      <c r="C1042" s="162"/>
      <c r="D1042" s="162"/>
      <c r="E1042" s="162"/>
      <c r="F1042" s="162"/>
      <c r="G1042" s="162"/>
      <c r="H1042" s="162"/>
      <c r="I1042" s="162"/>
      <c r="J1042" s="162"/>
      <c r="K1042" s="162"/>
      <c r="L1042" s="162"/>
      <c r="M1042" s="162"/>
      <c r="N1042" s="162"/>
      <c r="O1042" s="162"/>
      <c r="P1042" s="162"/>
      <c r="Q1042" s="162"/>
      <c r="R1042" s="162"/>
      <c r="S1042" s="162"/>
      <c r="T1042" s="162"/>
      <c r="U1042" s="162"/>
      <c r="V1042" s="162"/>
      <c r="W1042" s="162"/>
      <c r="X1042" s="162"/>
      <c r="Y1042" s="162"/>
      <c r="Z1042" s="162"/>
      <c r="AA1042" s="162"/>
      <c r="AB1042" s="162"/>
      <c r="AC1042" s="162"/>
      <c r="AD1042" s="162"/>
      <c r="AE1042" s="162"/>
      <c r="AF1042" s="162"/>
      <c r="AG1042" s="162"/>
      <c r="AH1042" s="162"/>
      <c r="AI1042" s="162"/>
      <c r="AJ1042" s="162"/>
      <c r="AK1042" s="162"/>
      <c r="AL1042" s="162"/>
      <c r="AM1042" s="162"/>
      <c r="AN1042" s="162"/>
      <c r="AO1042" s="162"/>
      <c r="AP1042" s="162"/>
      <c r="AQ1042" s="162"/>
      <c r="AR1042" s="162"/>
      <c r="AS1042" s="162"/>
    </row>
    <row r="1043" spans="1:45" ht="12.75" hidden="1" customHeight="1">
      <c r="A1043" s="20"/>
    </row>
    <row r="1044" spans="1:45" ht="12.75" hidden="1" customHeight="1">
      <c r="A1044" s="20"/>
      <c r="C1044" s="162" t="s">
        <v>469</v>
      </c>
      <c r="D1044" s="162"/>
      <c r="E1044" s="162"/>
      <c r="F1044" s="162"/>
      <c r="G1044" s="162"/>
      <c r="H1044" s="162"/>
      <c r="I1044" s="162"/>
      <c r="J1044" s="162"/>
      <c r="K1044" s="162"/>
      <c r="L1044" s="162"/>
      <c r="M1044" s="162"/>
      <c r="N1044" s="162"/>
      <c r="O1044" s="162"/>
      <c r="P1044" s="162"/>
      <c r="Q1044" s="162"/>
      <c r="R1044" s="162"/>
      <c r="S1044" s="162"/>
      <c r="T1044" s="162"/>
      <c r="U1044" s="162"/>
      <c r="V1044" s="162"/>
      <c r="W1044" s="162"/>
      <c r="X1044" s="162"/>
      <c r="Y1044" s="162"/>
      <c r="Z1044" s="162"/>
      <c r="AA1044" s="162"/>
      <c r="AB1044" s="162"/>
      <c r="AC1044" s="162"/>
      <c r="AD1044" s="162"/>
      <c r="AE1044" s="162"/>
      <c r="AF1044" s="162"/>
      <c r="AG1044" s="162"/>
      <c r="AH1044" s="162"/>
      <c r="AI1044" s="162"/>
      <c r="AJ1044" s="162"/>
      <c r="AK1044" s="162"/>
      <c r="AL1044" s="162"/>
      <c r="AM1044" s="162"/>
      <c r="AN1044" s="162"/>
      <c r="AO1044" s="162"/>
      <c r="AP1044" s="162"/>
      <c r="AQ1044" s="162"/>
      <c r="AR1044" s="162"/>
      <c r="AS1044" s="162"/>
    </row>
    <row r="1045" spans="1:45" ht="12.75" hidden="1" customHeight="1">
      <c r="A1045" s="20"/>
      <c r="C1045" s="162"/>
      <c r="D1045" s="162"/>
      <c r="E1045" s="162"/>
      <c r="F1045" s="162"/>
      <c r="G1045" s="162"/>
      <c r="H1045" s="162"/>
      <c r="I1045" s="162"/>
      <c r="J1045" s="162"/>
      <c r="K1045" s="162"/>
      <c r="L1045" s="162"/>
      <c r="M1045" s="162"/>
      <c r="N1045" s="162"/>
      <c r="O1045" s="162"/>
      <c r="P1045" s="162"/>
      <c r="Q1045" s="162"/>
      <c r="R1045" s="162"/>
      <c r="S1045" s="162"/>
      <c r="T1045" s="162"/>
      <c r="U1045" s="162"/>
      <c r="V1045" s="162"/>
      <c r="W1045" s="162"/>
      <c r="X1045" s="162"/>
      <c r="Y1045" s="162"/>
      <c r="Z1045" s="162"/>
      <c r="AA1045" s="162"/>
      <c r="AB1045" s="162"/>
      <c r="AC1045" s="162"/>
      <c r="AD1045" s="162"/>
      <c r="AE1045" s="162"/>
      <c r="AF1045" s="162"/>
      <c r="AG1045" s="162"/>
      <c r="AH1045" s="162"/>
      <c r="AI1045" s="162"/>
      <c r="AJ1045" s="162"/>
      <c r="AK1045" s="162"/>
      <c r="AL1045" s="162"/>
      <c r="AM1045" s="162"/>
      <c r="AN1045" s="162"/>
      <c r="AO1045" s="162"/>
      <c r="AP1045" s="162"/>
      <c r="AQ1045" s="162"/>
      <c r="AR1045" s="162"/>
      <c r="AS1045" s="162"/>
    </row>
    <row r="1046" spans="1:45" ht="12.75" hidden="1" customHeight="1">
      <c r="A1046" s="20"/>
      <c r="C1046" s="162"/>
      <c r="D1046" s="162"/>
      <c r="E1046" s="162"/>
      <c r="F1046" s="162"/>
      <c r="G1046" s="162"/>
      <c r="H1046" s="162"/>
      <c r="I1046" s="162"/>
      <c r="J1046" s="162"/>
      <c r="K1046" s="162"/>
      <c r="L1046" s="162"/>
      <c r="M1046" s="162"/>
      <c r="N1046" s="162"/>
      <c r="O1046" s="162"/>
      <c r="P1046" s="162"/>
      <c r="Q1046" s="162"/>
      <c r="R1046" s="162"/>
      <c r="S1046" s="162"/>
      <c r="T1046" s="162"/>
      <c r="U1046" s="162"/>
      <c r="V1046" s="162"/>
      <c r="W1046" s="162"/>
      <c r="X1046" s="162"/>
      <c r="Y1046" s="162"/>
      <c r="Z1046" s="162"/>
      <c r="AA1046" s="162"/>
      <c r="AB1046" s="162"/>
      <c r="AC1046" s="162"/>
      <c r="AD1046" s="162"/>
      <c r="AE1046" s="162"/>
      <c r="AF1046" s="162"/>
      <c r="AG1046" s="162"/>
      <c r="AH1046" s="162"/>
      <c r="AI1046" s="162"/>
      <c r="AJ1046" s="162"/>
      <c r="AK1046" s="162"/>
      <c r="AL1046" s="162"/>
      <c r="AM1046" s="162"/>
      <c r="AN1046" s="162"/>
      <c r="AO1046" s="162"/>
      <c r="AP1046" s="162"/>
      <c r="AQ1046" s="162"/>
      <c r="AR1046" s="162"/>
      <c r="AS1046" s="162"/>
    </row>
    <row r="1047" spans="1:45" ht="12.75" hidden="1" customHeight="1">
      <c r="A1047" s="20"/>
      <c r="C1047" s="162"/>
      <c r="D1047" s="162"/>
      <c r="E1047" s="162"/>
      <c r="F1047" s="162"/>
      <c r="G1047" s="162"/>
      <c r="H1047" s="162"/>
      <c r="I1047" s="162"/>
      <c r="J1047" s="162"/>
      <c r="K1047" s="162"/>
      <c r="L1047" s="162"/>
      <c r="M1047" s="162"/>
      <c r="N1047" s="162"/>
      <c r="O1047" s="162"/>
      <c r="P1047" s="162"/>
      <c r="Q1047" s="162"/>
      <c r="R1047" s="162"/>
      <c r="S1047" s="162"/>
      <c r="T1047" s="162"/>
      <c r="U1047" s="162"/>
      <c r="V1047" s="162"/>
      <c r="W1047" s="162"/>
      <c r="X1047" s="162"/>
      <c r="Y1047" s="162"/>
      <c r="Z1047" s="162"/>
      <c r="AA1047" s="162"/>
      <c r="AB1047" s="162"/>
      <c r="AC1047" s="162"/>
      <c r="AD1047" s="162"/>
      <c r="AE1047" s="162"/>
      <c r="AF1047" s="162"/>
      <c r="AG1047" s="162"/>
      <c r="AH1047" s="162"/>
      <c r="AI1047" s="162"/>
      <c r="AJ1047" s="162"/>
      <c r="AK1047" s="162"/>
      <c r="AL1047" s="162"/>
      <c r="AM1047" s="162"/>
      <c r="AN1047" s="162"/>
      <c r="AO1047" s="162"/>
      <c r="AP1047" s="162"/>
      <c r="AQ1047" s="162"/>
      <c r="AR1047" s="162"/>
      <c r="AS1047" s="162"/>
    </row>
    <row r="1048" spans="1:45" ht="12.75" hidden="1" customHeight="1">
      <c r="A1048" s="20"/>
      <c r="C1048" s="162"/>
      <c r="D1048" s="162"/>
      <c r="E1048" s="162"/>
      <c r="F1048" s="162"/>
      <c r="G1048" s="162"/>
      <c r="H1048" s="162"/>
      <c r="I1048" s="162"/>
      <c r="J1048" s="162"/>
      <c r="K1048" s="162"/>
      <c r="L1048" s="162"/>
      <c r="M1048" s="162"/>
      <c r="N1048" s="162"/>
      <c r="O1048" s="162"/>
      <c r="P1048" s="162"/>
      <c r="Q1048" s="162"/>
      <c r="R1048" s="162"/>
      <c r="S1048" s="162"/>
      <c r="T1048" s="162"/>
      <c r="U1048" s="162"/>
      <c r="V1048" s="162"/>
      <c r="W1048" s="162"/>
      <c r="X1048" s="162"/>
      <c r="Y1048" s="162"/>
      <c r="Z1048" s="162"/>
      <c r="AA1048" s="162"/>
      <c r="AB1048" s="162"/>
      <c r="AC1048" s="162"/>
      <c r="AD1048" s="162"/>
      <c r="AE1048" s="162"/>
      <c r="AF1048" s="162"/>
      <c r="AG1048" s="162"/>
      <c r="AH1048" s="162"/>
      <c r="AI1048" s="162"/>
      <c r="AJ1048" s="162"/>
      <c r="AK1048" s="162"/>
      <c r="AL1048" s="162"/>
      <c r="AM1048" s="162"/>
      <c r="AN1048" s="162"/>
      <c r="AO1048" s="162"/>
      <c r="AP1048" s="162"/>
      <c r="AQ1048" s="162"/>
      <c r="AR1048" s="162"/>
      <c r="AS1048" s="162"/>
    </row>
    <row r="1049" spans="1:45" ht="12.75" hidden="1" customHeight="1">
      <c r="A1049" s="20"/>
      <c r="C1049" s="112"/>
      <c r="D1049" s="112"/>
      <c r="E1049" s="112"/>
      <c r="F1049" s="112"/>
      <c r="G1049" s="112"/>
      <c r="H1049" s="112"/>
      <c r="I1049" s="112"/>
      <c r="J1049" s="112"/>
      <c r="K1049" s="112"/>
      <c r="L1049" s="112"/>
      <c r="M1049" s="112"/>
      <c r="N1049" s="112"/>
    </row>
    <row r="1050" spans="1:45" ht="12.75" hidden="1" customHeight="1">
      <c r="A1050" s="20"/>
      <c r="C1050" s="162" t="s">
        <v>470</v>
      </c>
      <c r="D1050" s="162"/>
      <c r="E1050" s="162"/>
      <c r="F1050" s="162"/>
      <c r="G1050" s="162"/>
      <c r="H1050" s="162"/>
      <c r="I1050" s="162"/>
      <c r="J1050" s="162"/>
      <c r="K1050" s="162"/>
      <c r="L1050" s="162"/>
      <c r="M1050" s="162"/>
      <c r="N1050" s="162"/>
      <c r="O1050" s="162"/>
      <c r="P1050" s="162"/>
      <c r="Q1050" s="162"/>
      <c r="R1050" s="162"/>
      <c r="S1050" s="162"/>
      <c r="T1050" s="162"/>
      <c r="U1050" s="162"/>
      <c r="V1050" s="162"/>
      <c r="W1050" s="162"/>
      <c r="X1050" s="162"/>
      <c r="Y1050" s="162"/>
      <c r="Z1050" s="162"/>
      <c r="AA1050" s="162"/>
      <c r="AB1050" s="162"/>
      <c r="AC1050" s="162"/>
      <c r="AD1050" s="162"/>
      <c r="AE1050" s="162"/>
      <c r="AF1050" s="162"/>
      <c r="AG1050" s="162"/>
      <c r="AH1050" s="162"/>
      <c r="AI1050" s="162"/>
      <c r="AJ1050" s="162"/>
      <c r="AK1050" s="162"/>
      <c r="AL1050" s="162"/>
      <c r="AM1050" s="162"/>
      <c r="AN1050" s="162"/>
      <c r="AO1050" s="162"/>
      <c r="AP1050" s="162"/>
      <c r="AQ1050" s="162"/>
      <c r="AR1050" s="162"/>
      <c r="AS1050" s="162"/>
    </row>
    <row r="1051" spans="1:45" ht="12.75" hidden="1" customHeight="1">
      <c r="A1051" s="20"/>
      <c r="C1051" s="162"/>
      <c r="D1051" s="162"/>
      <c r="E1051" s="162"/>
      <c r="F1051" s="162"/>
      <c r="G1051" s="162"/>
      <c r="H1051" s="162"/>
      <c r="I1051" s="162"/>
      <c r="J1051" s="162"/>
      <c r="K1051" s="162"/>
      <c r="L1051" s="162"/>
      <c r="M1051" s="162"/>
      <c r="N1051" s="162"/>
      <c r="O1051" s="162"/>
      <c r="P1051" s="162"/>
      <c r="Q1051" s="162"/>
      <c r="R1051" s="162"/>
      <c r="S1051" s="162"/>
      <c r="T1051" s="162"/>
      <c r="U1051" s="162"/>
      <c r="V1051" s="162"/>
      <c r="W1051" s="162"/>
      <c r="X1051" s="162"/>
      <c r="Y1051" s="162"/>
      <c r="Z1051" s="162"/>
      <c r="AA1051" s="162"/>
      <c r="AB1051" s="162"/>
      <c r="AC1051" s="162"/>
      <c r="AD1051" s="162"/>
      <c r="AE1051" s="162"/>
      <c r="AF1051" s="162"/>
      <c r="AG1051" s="162"/>
      <c r="AH1051" s="162"/>
      <c r="AI1051" s="162"/>
      <c r="AJ1051" s="162"/>
      <c r="AK1051" s="162"/>
      <c r="AL1051" s="162"/>
      <c r="AM1051" s="162"/>
      <c r="AN1051" s="162"/>
      <c r="AO1051" s="162"/>
      <c r="AP1051" s="162"/>
      <c r="AQ1051" s="162"/>
      <c r="AR1051" s="162"/>
      <c r="AS1051" s="162"/>
    </row>
    <row r="1052" spans="1:45" ht="12.75" hidden="1" customHeight="1">
      <c r="A1052" s="20"/>
      <c r="C1052" s="162"/>
      <c r="D1052" s="162"/>
      <c r="E1052" s="162"/>
      <c r="F1052" s="162"/>
      <c r="G1052" s="162"/>
      <c r="H1052" s="162"/>
      <c r="I1052" s="162"/>
      <c r="J1052" s="162"/>
      <c r="K1052" s="162"/>
      <c r="L1052" s="162"/>
      <c r="M1052" s="162"/>
      <c r="N1052" s="162"/>
      <c r="O1052" s="162"/>
      <c r="P1052" s="162"/>
      <c r="Q1052" s="162"/>
      <c r="R1052" s="162"/>
      <c r="S1052" s="162"/>
      <c r="T1052" s="162"/>
      <c r="U1052" s="162"/>
      <c r="V1052" s="162"/>
      <c r="W1052" s="162"/>
      <c r="X1052" s="162"/>
      <c r="Y1052" s="162"/>
      <c r="Z1052" s="162"/>
      <c r="AA1052" s="162"/>
      <c r="AB1052" s="162"/>
      <c r="AC1052" s="162"/>
      <c r="AD1052" s="162"/>
      <c r="AE1052" s="162"/>
      <c r="AF1052" s="162"/>
      <c r="AG1052" s="162"/>
      <c r="AH1052" s="162"/>
      <c r="AI1052" s="162"/>
      <c r="AJ1052" s="162"/>
      <c r="AK1052" s="162"/>
      <c r="AL1052" s="162"/>
      <c r="AM1052" s="162"/>
      <c r="AN1052" s="162"/>
      <c r="AO1052" s="162"/>
      <c r="AP1052" s="162"/>
      <c r="AQ1052" s="162"/>
      <c r="AR1052" s="162"/>
      <c r="AS1052" s="162"/>
    </row>
    <row r="1053" spans="1:45" ht="12.75" hidden="1" customHeight="1">
      <c r="A1053" s="20"/>
      <c r="C1053" s="112"/>
      <c r="D1053" s="112"/>
      <c r="E1053" s="112"/>
      <c r="F1053" s="112"/>
      <c r="G1053" s="112"/>
      <c r="H1053" s="112"/>
      <c r="I1053" s="112"/>
      <c r="J1053" s="112"/>
      <c r="K1053" s="112"/>
      <c r="L1053" s="112"/>
      <c r="M1053" s="112"/>
      <c r="N1053" s="112"/>
    </row>
    <row r="1054" spans="1:45" ht="12.75" hidden="1" customHeight="1">
      <c r="A1054" s="20"/>
      <c r="C1054" s="232" t="s">
        <v>416</v>
      </c>
      <c r="D1054" s="232"/>
      <c r="E1054" s="232"/>
      <c r="F1054" s="232"/>
      <c r="G1054" s="232"/>
      <c r="H1054" s="232"/>
      <c r="I1054" s="232"/>
      <c r="J1054" s="232"/>
      <c r="K1054" s="232"/>
      <c r="L1054" s="232"/>
      <c r="M1054" s="232"/>
      <c r="N1054" s="232"/>
      <c r="O1054" s="232"/>
      <c r="P1054" s="232"/>
      <c r="Q1054" s="232"/>
      <c r="R1054" s="232"/>
      <c r="S1054" s="232"/>
      <c r="T1054" s="232"/>
      <c r="U1054" s="232"/>
      <c r="V1054" s="232"/>
      <c r="W1054" s="232"/>
      <c r="X1054" s="232"/>
      <c r="Y1054" s="232"/>
      <c r="Z1054" s="232"/>
      <c r="AA1054" s="232"/>
      <c r="AB1054" s="232"/>
      <c r="AC1054" s="232"/>
      <c r="AD1054" s="232"/>
      <c r="AE1054" s="232"/>
      <c r="AF1054" s="232"/>
      <c r="AG1054" s="232"/>
      <c r="AH1054" s="232"/>
      <c r="AI1054" s="232"/>
      <c r="AJ1054" s="232"/>
      <c r="AK1054" s="232"/>
      <c r="AL1054" s="232"/>
      <c r="AM1054" s="232"/>
      <c r="AN1054" s="232"/>
      <c r="AO1054" s="232"/>
      <c r="AP1054" s="232"/>
      <c r="AQ1054" s="232"/>
      <c r="AR1054" s="232"/>
      <c r="AS1054" s="232"/>
    </row>
    <row r="1055" spans="1:45" ht="12.75" hidden="1" customHeight="1">
      <c r="A1055" s="20"/>
      <c r="C1055" s="232"/>
      <c r="D1055" s="232"/>
      <c r="E1055" s="232"/>
      <c r="F1055" s="232"/>
      <c r="G1055" s="232"/>
      <c r="H1055" s="232"/>
      <c r="I1055" s="232"/>
      <c r="J1055" s="232"/>
      <c r="K1055" s="232"/>
      <c r="L1055" s="232"/>
      <c r="M1055" s="232"/>
      <c r="N1055" s="232"/>
      <c r="O1055" s="232"/>
      <c r="P1055" s="232"/>
      <c r="Q1055" s="232"/>
      <c r="R1055" s="232"/>
      <c r="S1055" s="232"/>
      <c r="T1055" s="232"/>
      <c r="U1055" s="232"/>
      <c r="V1055" s="232"/>
      <c r="W1055" s="232"/>
      <c r="X1055" s="232"/>
      <c r="Y1055" s="232"/>
      <c r="Z1055" s="232"/>
      <c r="AA1055" s="232"/>
      <c r="AB1055" s="232"/>
      <c r="AC1055" s="232"/>
      <c r="AD1055" s="232"/>
      <c r="AE1055" s="232"/>
      <c r="AF1055" s="232"/>
      <c r="AG1055" s="232"/>
      <c r="AH1055" s="232"/>
      <c r="AI1055" s="232"/>
      <c r="AJ1055" s="232"/>
      <c r="AK1055" s="232"/>
      <c r="AL1055" s="232"/>
      <c r="AM1055" s="232"/>
      <c r="AN1055" s="232"/>
      <c r="AO1055" s="232"/>
      <c r="AP1055" s="232"/>
      <c r="AQ1055" s="232"/>
      <c r="AR1055" s="232"/>
      <c r="AS1055" s="232"/>
    </row>
    <row r="1056" spans="1:45" ht="12.75" hidden="1" customHeight="1">
      <c r="A1056" s="20"/>
      <c r="C1056" s="232"/>
      <c r="D1056" s="232"/>
      <c r="E1056" s="232"/>
      <c r="F1056" s="232"/>
      <c r="G1056" s="232"/>
      <c r="H1056" s="232"/>
      <c r="I1056" s="232"/>
      <c r="J1056" s="232"/>
      <c r="K1056" s="232"/>
      <c r="L1056" s="232"/>
      <c r="M1056" s="232"/>
      <c r="N1056" s="232"/>
      <c r="O1056" s="232"/>
      <c r="P1056" s="232"/>
      <c r="Q1056" s="232"/>
      <c r="R1056" s="232"/>
      <c r="S1056" s="232"/>
      <c r="T1056" s="232"/>
      <c r="U1056" s="232"/>
      <c r="V1056" s="232"/>
      <c r="W1056" s="232"/>
      <c r="X1056" s="232"/>
      <c r="Y1056" s="232"/>
      <c r="Z1056" s="232"/>
      <c r="AA1056" s="232"/>
      <c r="AB1056" s="232"/>
      <c r="AC1056" s="232"/>
      <c r="AD1056" s="232"/>
      <c r="AE1056" s="232"/>
      <c r="AF1056" s="232"/>
      <c r="AG1056" s="232"/>
      <c r="AH1056" s="232"/>
      <c r="AI1056" s="232"/>
      <c r="AJ1056" s="232"/>
      <c r="AK1056" s="232"/>
      <c r="AL1056" s="232"/>
      <c r="AM1056" s="232"/>
      <c r="AN1056" s="232"/>
      <c r="AO1056" s="232"/>
      <c r="AP1056" s="232"/>
      <c r="AQ1056" s="232"/>
      <c r="AR1056" s="232"/>
      <c r="AS1056" s="232"/>
    </row>
    <row r="1057" spans="1:45" ht="12.75" customHeight="1">
      <c r="A1057" s="20"/>
      <c r="C1057" s="126"/>
      <c r="D1057" s="126"/>
      <c r="E1057" s="126"/>
      <c r="F1057" s="126"/>
      <c r="G1057" s="126"/>
      <c r="H1057" s="126"/>
      <c r="I1057" s="126"/>
      <c r="J1057" s="126"/>
      <c r="K1057" s="126"/>
      <c r="L1057" s="126"/>
      <c r="M1057" s="126"/>
      <c r="N1057" s="126"/>
      <c r="O1057" s="126"/>
      <c r="P1057" s="126"/>
      <c r="Q1057" s="126"/>
      <c r="R1057" s="126"/>
      <c r="S1057" s="126"/>
      <c r="T1057" s="126"/>
      <c r="U1057" s="126"/>
      <c r="V1057" s="126"/>
      <c r="W1057" s="126"/>
      <c r="X1057" s="126"/>
      <c r="Y1057" s="126"/>
      <c r="Z1057" s="126"/>
      <c r="AA1057" s="126"/>
      <c r="AB1057" s="126"/>
      <c r="AC1057" s="126"/>
      <c r="AD1057" s="126"/>
      <c r="AE1057" s="126"/>
      <c r="AF1057" s="126"/>
      <c r="AG1057" s="126"/>
      <c r="AH1057" s="126"/>
      <c r="AI1057" s="126"/>
      <c r="AJ1057" s="126"/>
      <c r="AK1057" s="126"/>
      <c r="AL1057" s="126"/>
      <c r="AM1057" s="126"/>
      <c r="AN1057" s="126"/>
      <c r="AO1057" s="126"/>
      <c r="AP1057" s="126"/>
      <c r="AQ1057" s="126"/>
      <c r="AR1057" s="126"/>
      <c r="AS1057" s="126"/>
    </row>
    <row r="1058" spans="1:45" ht="12.75" customHeight="1">
      <c r="A1058" s="20"/>
      <c r="C1058" s="112"/>
      <c r="D1058" s="112"/>
      <c r="E1058" s="112"/>
      <c r="F1058" s="112"/>
      <c r="G1058" s="112"/>
      <c r="H1058" s="112"/>
      <c r="I1058" s="112"/>
      <c r="J1058" s="112"/>
      <c r="K1058" s="112"/>
      <c r="L1058" s="112"/>
      <c r="M1058" s="112"/>
      <c r="N1058" s="112"/>
    </row>
    <row r="1059" spans="1:45" ht="12.75" hidden="1" customHeight="1">
      <c r="A1059" s="20"/>
      <c r="C1059" s="164" t="s">
        <v>417</v>
      </c>
      <c r="D1059" s="164"/>
      <c r="E1059" s="164"/>
      <c r="F1059" s="164"/>
      <c r="G1059" s="164"/>
      <c r="H1059" s="164"/>
      <c r="I1059" s="164"/>
      <c r="J1059" s="164"/>
      <c r="K1059" s="164"/>
      <c r="L1059" s="164"/>
      <c r="M1059" s="164"/>
      <c r="N1059" s="164"/>
      <c r="O1059" s="164"/>
      <c r="P1059" s="164"/>
      <c r="Q1059" s="164"/>
      <c r="R1059" s="164"/>
      <c r="S1059" s="164"/>
      <c r="T1059" s="164"/>
      <c r="U1059" s="164"/>
      <c r="V1059" s="164"/>
      <c r="W1059" s="164"/>
      <c r="X1059" s="164"/>
      <c r="Y1059" s="164"/>
      <c r="Z1059" s="164"/>
      <c r="AA1059" s="164"/>
      <c r="AB1059" s="164"/>
      <c r="AC1059" s="164"/>
      <c r="AD1059" s="164"/>
      <c r="AE1059" s="164"/>
      <c r="AF1059" s="164"/>
      <c r="AG1059" s="164"/>
      <c r="AH1059" s="164"/>
      <c r="AI1059" s="164"/>
      <c r="AJ1059" s="164"/>
      <c r="AK1059" s="164"/>
      <c r="AL1059" s="164"/>
      <c r="AM1059" s="164"/>
      <c r="AN1059" s="164"/>
      <c r="AO1059" s="164"/>
      <c r="AP1059" s="164"/>
      <c r="AQ1059" s="164"/>
      <c r="AR1059" s="164"/>
      <c r="AS1059" s="164"/>
    </row>
    <row r="1060" spans="1:45" ht="12.75" hidden="1" customHeight="1">
      <c r="A1060" s="20"/>
      <c r="C1060" s="79" t="s">
        <v>1143</v>
      </c>
    </row>
    <row r="1061" spans="1:45" ht="12.75" hidden="1" customHeight="1">
      <c r="C1061" s="174" t="s">
        <v>48</v>
      </c>
      <c r="D1061" s="174"/>
      <c r="E1061" s="174"/>
      <c r="F1061" s="174"/>
      <c r="G1061" s="174"/>
      <c r="H1061" s="174"/>
      <c r="I1061" s="174"/>
      <c r="J1061" s="174"/>
      <c r="K1061" s="174"/>
      <c r="L1061" s="174"/>
      <c r="M1061" s="174"/>
      <c r="N1061" s="174"/>
      <c r="O1061" s="174"/>
      <c r="P1061" s="174"/>
      <c r="Q1061" s="174"/>
      <c r="R1061" s="174"/>
      <c r="S1061" s="174"/>
      <c r="T1061" s="174"/>
      <c r="U1061" s="254" t="s">
        <v>1222</v>
      </c>
      <c r="V1061" s="255"/>
      <c r="W1061" s="255"/>
      <c r="X1061" s="255"/>
      <c r="Y1061" s="255"/>
      <c r="Z1061" s="255"/>
      <c r="AA1061" s="255"/>
      <c r="AB1061" s="255"/>
      <c r="AC1061" s="255"/>
      <c r="AD1061" s="255"/>
      <c r="AE1061" s="255"/>
      <c r="AF1061" s="255"/>
      <c r="AG1061" s="255"/>
      <c r="AH1061" s="256"/>
    </row>
    <row r="1062" spans="1:45" ht="12.75" hidden="1" customHeight="1">
      <c r="C1062" s="174"/>
      <c r="D1062" s="174"/>
      <c r="E1062" s="174"/>
      <c r="F1062" s="174"/>
      <c r="G1062" s="174"/>
      <c r="H1062" s="174"/>
      <c r="I1062" s="174"/>
      <c r="J1062" s="174"/>
      <c r="K1062" s="174"/>
      <c r="L1062" s="174"/>
      <c r="M1062" s="174"/>
      <c r="N1062" s="174"/>
      <c r="O1062" s="174"/>
      <c r="P1062" s="174"/>
      <c r="Q1062" s="174"/>
      <c r="R1062" s="174"/>
      <c r="S1062" s="174"/>
      <c r="T1062" s="174"/>
      <c r="U1062" s="257" t="s">
        <v>49</v>
      </c>
      <c r="V1062" s="258"/>
      <c r="W1062" s="258"/>
      <c r="X1062" s="258"/>
      <c r="Y1062" s="258"/>
      <c r="Z1062" s="258"/>
      <c r="AA1062" s="259"/>
      <c r="AB1062" s="257" t="s">
        <v>50</v>
      </c>
      <c r="AC1062" s="258"/>
      <c r="AD1062" s="258"/>
      <c r="AE1062" s="258"/>
      <c r="AF1062" s="258"/>
      <c r="AG1062" s="258"/>
      <c r="AH1062" s="259"/>
    </row>
    <row r="1063" spans="1:45" ht="12.75" hidden="1" customHeight="1">
      <c r="C1063" s="174"/>
      <c r="D1063" s="174"/>
      <c r="E1063" s="174"/>
      <c r="F1063" s="174"/>
      <c r="G1063" s="174"/>
      <c r="H1063" s="174"/>
      <c r="I1063" s="174"/>
      <c r="J1063" s="174"/>
      <c r="K1063" s="174"/>
      <c r="L1063" s="174"/>
      <c r="M1063" s="174"/>
      <c r="N1063" s="174"/>
      <c r="O1063" s="174"/>
      <c r="P1063" s="174"/>
      <c r="Q1063" s="174"/>
      <c r="R1063" s="174"/>
      <c r="S1063" s="174"/>
      <c r="T1063" s="174"/>
      <c r="U1063" s="257"/>
      <c r="V1063" s="258"/>
      <c r="W1063" s="258"/>
      <c r="X1063" s="258"/>
      <c r="Y1063" s="258"/>
      <c r="Z1063" s="258"/>
      <c r="AA1063" s="259"/>
      <c r="AB1063" s="257"/>
      <c r="AC1063" s="258"/>
      <c r="AD1063" s="258"/>
      <c r="AE1063" s="258"/>
      <c r="AF1063" s="258"/>
      <c r="AG1063" s="258"/>
      <c r="AH1063" s="259"/>
    </row>
    <row r="1064" spans="1:45" ht="12.75" hidden="1" customHeight="1">
      <c r="C1064" s="174"/>
      <c r="D1064" s="174"/>
      <c r="E1064" s="174"/>
      <c r="F1064" s="174"/>
      <c r="G1064" s="174"/>
      <c r="H1064" s="174"/>
      <c r="I1064" s="174"/>
      <c r="J1064" s="174"/>
      <c r="K1064" s="174"/>
      <c r="L1064" s="174"/>
      <c r="M1064" s="174"/>
      <c r="N1064" s="174"/>
      <c r="O1064" s="174"/>
      <c r="P1064" s="174"/>
      <c r="Q1064" s="174"/>
      <c r="R1064" s="174"/>
      <c r="S1064" s="174"/>
      <c r="T1064" s="174"/>
      <c r="U1064" s="251"/>
      <c r="V1064" s="252"/>
      <c r="W1064" s="252"/>
      <c r="X1064" s="252"/>
      <c r="Y1064" s="252"/>
      <c r="Z1064" s="252"/>
      <c r="AA1064" s="253"/>
      <c r="AB1064" s="251"/>
      <c r="AC1064" s="252"/>
      <c r="AD1064" s="252"/>
      <c r="AE1064" s="252"/>
      <c r="AF1064" s="252"/>
      <c r="AG1064" s="252"/>
      <c r="AH1064" s="253"/>
    </row>
    <row r="1065" spans="1:45" ht="12.75" hidden="1" customHeight="1">
      <c r="C1065" s="181" t="s">
        <v>174</v>
      </c>
      <c r="D1065" s="181"/>
      <c r="E1065" s="181"/>
      <c r="F1065" s="181"/>
      <c r="G1065" s="181"/>
      <c r="H1065" s="181"/>
      <c r="I1065" s="181"/>
      <c r="J1065" s="181"/>
      <c r="K1065" s="181"/>
      <c r="L1065" s="181"/>
      <c r="M1065" s="181"/>
      <c r="N1065" s="181"/>
      <c r="O1065" s="181"/>
      <c r="P1065" s="181"/>
      <c r="Q1065" s="181"/>
      <c r="R1065" s="181"/>
      <c r="S1065" s="181"/>
      <c r="T1065" s="181"/>
      <c r="U1065" s="182"/>
      <c r="V1065" s="182"/>
      <c r="W1065" s="182"/>
      <c r="X1065" s="182"/>
      <c r="Y1065" s="182"/>
      <c r="Z1065" s="182"/>
      <c r="AA1065" s="182"/>
      <c r="AB1065" s="182"/>
      <c r="AC1065" s="182"/>
      <c r="AD1065" s="182"/>
      <c r="AE1065" s="182"/>
      <c r="AF1065" s="182"/>
      <c r="AG1065" s="182"/>
      <c r="AH1065" s="182"/>
    </row>
    <row r="1066" spans="1:45" ht="12.75" hidden="1" customHeight="1">
      <c r="C1066" s="226" t="s">
        <v>175</v>
      </c>
      <c r="D1066" s="226"/>
      <c r="E1066" s="226"/>
      <c r="F1066" s="226"/>
      <c r="G1066" s="226"/>
      <c r="H1066" s="226"/>
      <c r="I1066" s="226"/>
      <c r="J1066" s="226"/>
      <c r="K1066" s="226"/>
      <c r="L1066" s="226"/>
      <c r="M1066" s="226"/>
      <c r="N1066" s="226"/>
      <c r="O1066" s="226"/>
      <c r="P1066" s="226"/>
      <c r="Q1066" s="226"/>
      <c r="R1066" s="226"/>
      <c r="S1066" s="226"/>
      <c r="T1066" s="226"/>
      <c r="U1066" s="173"/>
      <c r="V1066" s="173"/>
      <c r="W1066" s="173"/>
      <c r="X1066" s="173"/>
      <c r="Y1066" s="173"/>
      <c r="Z1066" s="173"/>
      <c r="AA1066" s="173"/>
      <c r="AB1066" s="173"/>
      <c r="AC1066" s="173"/>
      <c r="AD1066" s="173"/>
      <c r="AE1066" s="173"/>
      <c r="AF1066" s="173"/>
      <c r="AG1066" s="173"/>
      <c r="AH1066" s="173"/>
    </row>
    <row r="1067" spans="1:45" ht="12.75" hidden="1" customHeight="1">
      <c r="C1067" s="226" t="s">
        <v>176</v>
      </c>
      <c r="D1067" s="226"/>
      <c r="E1067" s="226"/>
      <c r="F1067" s="226"/>
      <c r="G1067" s="226"/>
      <c r="H1067" s="226"/>
      <c r="I1067" s="226"/>
      <c r="J1067" s="226"/>
      <c r="K1067" s="226"/>
      <c r="L1067" s="226"/>
      <c r="M1067" s="226"/>
      <c r="N1067" s="226"/>
      <c r="O1067" s="226"/>
      <c r="P1067" s="226"/>
      <c r="Q1067" s="226"/>
      <c r="R1067" s="226"/>
      <c r="S1067" s="226"/>
      <c r="T1067" s="226"/>
      <c r="U1067" s="173"/>
      <c r="V1067" s="173"/>
      <c r="W1067" s="173"/>
      <c r="X1067" s="173"/>
      <c r="Y1067" s="173"/>
      <c r="Z1067" s="173"/>
      <c r="AA1067" s="173"/>
      <c r="AB1067" s="173"/>
      <c r="AC1067" s="173"/>
      <c r="AD1067" s="173"/>
      <c r="AE1067" s="173"/>
      <c r="AF1067" s="173"/>
      <c r="AG1067" s="173"/>
      <c r="AH1067" s="173"/>
    </row>
    <row r="1068" spans="1:45" ht="12.75" hidden="1" customHeight="1">
      <c r="C1068" s="226" t="s">
        <v>177</v>
      </c>
      <c r="D1068" s="226"/>
      <c r="E1068" s="226"/>
      <c r="F1068" s="226"/>
      <c r="G1068" s="226"/>
      <c r="H1068" s="226"/>
      <c r="I1068" s="226"/>
      <c r="J1068" s="226"/>
      <c r="K1068" s="226"/>
      <c r="L1068" s="226"/>
      <c r="M1068" s="226"/>
      <c r="N1068" s="226"/>
      <c r="O1068" s="226"/>
      <c r="P1068" s="226"/>
      <c r="Q1068" s="226"/>
      <c r="R1068" s="226"/>
      <c r="S1068" s="226"/>
      <c r="T1068" s="226"/>
      <c r="U1068" s="173"/>
      <c r="V1068" s="173"/>
      <c r="W1068" s="173"/>
      <c r="X1068" s="173"/>
      <c r="Y1068" s="173"/>
      <c r="Z1068" s="173"/>
      <c r="AA1068" s="173"/>
      <c r="AB1068" s="173"/>
      <c r="AC1068" s="173"/>
      <c r="AD1068" s="173"/>
      <c r="AE1068" s="173"/>
      <c r="AF1068" s="173"/>
      <c r="AG1068" s="173"/>
      <c r="AH1068" s="173"/>
    </row>
    <row r="1069" spans="1:45" ht="12.75" hidden="1" customHeight="1">
      <c r="C1069" s="226" t="s">
        <v>178</v>
      </c>
      <c r="D1069" s="226"/>
      <c r="E1069" s="226"/>
      <c r="F1069" s="226"/>
      <c r="G1069" s="226"/>
      <c r="H1069" s="226"/>
      <c r="I1069" s="226"/>
      <c r="J1069" s="226"/>
      <c r="K1069" s="226"/>
      <c r="L1069" s="226"/>
      <c r="M1069" s="226"/>
      <c r="N1069" s="226"/>
      <c r="O1069" s="226"/>
      <c r="P1069" s="226"/>
      <c r="Q1069" s="226"/>
      <c r="R1069" s="226"/>
      <c r="S1069" s="226"/>
      <c r="T1069" s="226"/>
      <c r="U1069" s="173"/>
      <c r="V1069" s="173"/>
      <c r="W1069" s="173"/>
      <c r="X1069" s="173"/>
      <c r="Y1069" s="173"/>
      <c r="Z1069" s="173"/>
      <c r="AA1069" s="173"/>
      <c r="AB1069" s="173"/>
      <c r="AC1069" s="173"/>
      <c r="AD1069" s="173"/>
      <c r="AE1069" s="173"/>
      <c r="AF1069" s="173"/>
      <c r="AG1069" s="173"/>
      <c r="AH1069" s="173"/>
    </row>
    <row r="1070" spans="1:45" ht="12.75" hidden="1" customHeight="1">
      <c r="C1070" s="217" t="s">
        <v>179</v>
      </c>
      <c r="D1070" s="217"/>
      <c r="E1070" s="217"/>
      <c r="F1070" s="217"/>
      <c r="G1070" s="217"/>
      <c r="H1070" s="217"/>
      <c r="I1070" s="217"/>
      <c r="J1070" s="217"/>
      <c r="K1070" s="217"/>
      <c r="L1070" s="217"/>
      <c r="M1070" s="217"/>
      <c r="N1070" s="217"/>
      <c r="O1070" s="217"/>
      <c r="P1070" s="217"/>
      <c r="Q1070" s="217"/>
      <c r="R1070" s="217"/>
      <c r="S1070" s="217"/>
      <c r="T1070" s="217"/>
      <c r="U1070" s="235"/>
      <c r="V1070" s="235"/>
      <c r="W1070" s="235"/>
      <c r="X1070" s="235"/>
      <c r="Y1070" s="235"/>
      <c r="Z1070" s="235"/>
      <c r="AA1070" s="235"/>
      <c r="AB1070" s="235"/>
      <c r="AC1070" s="235"/>
      <c r="AD1070" s="235"/>
      <c r="AE1070" s="235"/>
      <c r="AF1070" s="235"/>
      <c r="AG1070" s="235"/>
      <c r="AH1070" s="235"/>
    </row>
    <row r="1071" spans="1:45" ht="12.75" hidden="1" customHeight="1"/>
    <row r="1072" spans="1:45" ht="12.75" hidden="1" customHeight="1">
      <c r="C1072" s="164" t="s">
        <v>418</v>
      </c>
      <c r="D1072" s="164"/>
      <c r="E1072" s="164"/>
      <c r="F1072" s="164"/>
      <c r="G1072" s="164"/>
      <c r="H1072" s="164"/>
      <c r="I1072" s="164"/>
      <c r="J1072" s="164"/>
      <c r="K1072" s="164"/>
      <c r="L1072" s="164"/>
      <c r="M1072" s="164"/>
      <c r="N1072" s="164"/>
      <c r="O1072" s="164"/>
      <c r="P1072" s="164"/>
      <c r="Q1072" s="164"/>
      <c r="R1072" s="164"/>
      <c r="S1072" s="164"/>
      <c r="T1072" s="164"/>
      <c r="U1072" s="164"/>
      <c r="V1072" s="164"/>
      <c r="W1072" s="164"/>
      <c r="X1072" s="164"/>
      <c r="Y1072" s="164"/>
      <c r="Z1072" s="164"/>
      <c r="AA1072" s="164"/>
      <c r="AB1072" s="164"/>
      <c r="AC1072" s="164"/>
      <c r="AD1072" s="164"/>
      <c r="AE1072" s="164"/>
      <c r="AF1072" s="164"/>
      <c r="AG1072" s="164"/>
      <c r="AH1072" s="164"/>
      <c r="AI1072" s="164"/>
      <c r="AJ1072" s="164"/>
      <c r="AK1072" s="164"/>
      <c r="AL1072" s="164"/>
      <c r="AM1072" s="164"/>
      <c r="AN1072" s="164"/>
      <c r="AO1072" s="164"/>
      <c r="AP1072" s="164"/>
      <c r="AQ1072" s="164"/>
      <c r="AR1072" s="164"/>
      <c r="AS1072" s="164"/>
    </row>
    <row r="1073" spans="1:45" ht="12.75" hidden="1" customHeight="1">
      <c r="C1073" s="79" t="s">
        <v>1143</v>
      </c>
    </row>
    <row r="1074" spans="1:45" ht="12.75" hidden="1" customHeight="1">
      <c r="C1074" s="174" t="s">
        <v>48</v>
      </c>
      <c r="D1074" s="174"/>
      <c r="E1074" s="174"/>
      <c r="F1074" s="174"/>
      <c r="G1074" s="174"/>
      <c r="H1074" s="174"/>
      <c r="I1074" s="174"/>
      <c r="J1074" s="174"/>
      <c r="K1074" s="174"/>
      <c r="L1074" s="174"/>
      <c r="M1074" s="174"/>
      <c r="N1074" s="174"/>
      <c r="O1074" s="174"/>
      <c r="P1074" s="174"/>
      <c r="Q1074" s="174"/>
      <c r="R1074" s="174"/>
      <c r="S1074" s="174"/>
      <c r="T1074" s="174"/>
      <c r="U1074" s="248" t="s">
        <v>1223</v>
      </c>
      <c r="V1074" s="249"/>
      <c r="W1074" s="249"/>
      <c r="X1074" s="249"/>
      <c r="Y1074" s="249"/>
      <c r="Z1074" s="249"/>
      <c r="AA1074" s="249"/>
      <c r="AB1074" s="249"/>
      <c r="AC1074" s="249"/>
      <c r="AD1074" s="249"/>
      <c r="AE1074" s="249"/>
      <c r="AF1074" s="249"/>
      <c r="AG1074" s="249"/>
      <c r="AH1074" s="250"/>
    </row>
    <row r="1075" spans="1:45" ht="12.75" hidden="1" customHeight="1">
      <c r="C1075" s="174"/>
      <c r="D1075" s="174"/>
      <c r="E1075" s="174"/>
      <c r="F1075" s="174"/>
      <c r="G1075" s="174"/>
      <c r="H1075" s="174"/>
      <c r="I1075" s="174"/>
      <c r="J1075" s="174"/>
      <c r="K1075" s="174"/>
      <c r="L1075" s="174"/>
      <c r="M1075" s="174"/>
      <c r="N1075" s="174"/>
      <c r="O1075" s="174"/>
      <c r="P1075" s="174"/>
      <c r="Q1075" s="174"/>
      <c r="R1075" s="174"/>
      <c r="S1075" s="174"/>
      <c r="T1075" s="174"/>
      <c r="U1075" s="251"/>
      <c r="V1075" s="252"/>
      <c r="W1075" s="252"/>
      <c r="X1075" s="252"/>
      <c r="Y1075" s="252"/>
      <c r="Z1075" s="252"/>
      <c r="AA1075" s="252"/>
      <c r="AB1075" s="252"/>
      <c r="AC1075" s="252"/>
      <c r="AD1075" s="252"/>
      <c r="AE1075" s="252"/>
      <c r="AF1075" s="252"/>
      <c r="AG1075" s="252"/>
      <c r="AH1075" s="253"/>
    </row>
    <row r="1076" spans="1:45" ht="12.75" hidden="1" customHeight="1">
      <c r="C1076" s="174"/>
      <c r="D1076" s="174"/>
      <c r="E1076" s="174"/>
      <c r="F1076" s="174"/>
      <c r="G1076" s="174"/>
      <c r="H1076" s="174"/>
      <c r="I1076" s="174"/>
      <c r="J1076" s="174"/>
      <c r="K1076" s="174"/>
      <c r="L1076" s="174"/>
      <c r="M1076" s="174"/>
      <c r="N1076" s="174"/>
      <c r="O1076" s="174"/>
      <c r="P1076" s="174"/>
      <c r="Q1076" s="174"/>
      <c r="R1076" s="174"/>
      <c r="S1076" s="174"/>
      <c r="T1076" s="174"/>
      <c r="U1076" s="257" t="s">
        <v>49</v>
      </c>
      <c r="V1076" s="258"/>
      <c r="W1076" s="258"/>
      <c r="X1076" s="258"/>
      <c r="Y1076" s="258"/>
      <c r="Z1076" s="258"/>
      <c r="AA1076" s="259"/>
      <c r="AB1076" s="257" t="s">
        <v>50</v>
      </c>
      <c r="AC1076" s="258"/>
      <c r="AD1076" s="258"/>
      <c r="AE1076" s="258"/>
      <c r="AF1076" s="258"/>
      <c r="AG1076" s="258"/>
      <c r="AH1076" s="259"/>
    </row>
    <row r="1077" spans="1:45" ht="12.75" hidden="1" customHeight="1">
      <c r="C1077" s="174"/>
      <c r="D1077" s="174"/>
      <c r="E1077" s="174"/>
      <c r="F1077" s="174"/>
      <c r="G1077" s="174"/>
      <c r="H1077" s="174"/>
      <c r="I1077" s="174"/>
      <c r="J1077" s="174"/>
      <c r="K1077" s="174"/>
      <c r="L1077" s="174"/>
      <c r="M1077" s="174"/>
      <c r="N1077" s="174"/>
      <c r="O1077" s="174"/>
      <c r="P1077" s="174"/>
      <c r="Q1077" s="174"/>
      <c r="R1077" s="174"/>
      <c r="S1077" s="174"/>
      <c r="T1077" s="174"/>
      <c r="U1077" s="257"/>
      <c r="V1077" s="258"/>
      <c r="W1077" s="258"/>
      <c r="X1077" s="258"/>
      <c r="Y1077" s="258"/>
      <c r="Z1077" s="258"/>
      <c r="AA1077" s="259"/>
      <c r="AB1077" s="257"/>
      <c r="AC1077" s="258"/>
      <c r="AD1077" s="258"/>
      <c r="AE1077" s="258"/>
      <c r="AF1077" s="258"/>
      <c r="AG1077" s="258"/>
      <c r="AH1077" s="259"/>
    </row>
    <row r="1078" spans="1:45" ht="12.75" hidden="1" customHeight="1">
      <c r="C1078" s="174"/>
      <c r="D1078" s="174"/>
      <c r="E1078" s="174"/>
      <c r="F1078" s="174"/>
      <c r="G1078" s="174"/>
      <c r="H1078" s="174"/>
      <c r="I1078" s="174"/>
      <c r="J1078" s="174"/>
      <c r="K1078" s="174"/>
      <c r="L1078" s="174"/>
      <c r="M1078" s="174"/>
      <c r="N1078" s="174"/>
      <c r="O1078" s="174"/>
      <c r="P1078" s="174"/>
      <c r="Q1078" s="174"/>
      <c r="R1078" s="174"/>
      <c r="S1078" s="174"/>
      <c r="T1078" s="174"/>
      <c r="U1078" s="251"/>
      <c r="V1078" s="252"/>
      <c r="W1078" s="252"/>
      <c r="X1078" s="252"/>
      <c r="Y1078" s="252"/>
      <c r="Z1078" s="252"/>
      <c r="AA1078" s="253"/>
      <c r="AB1078" s="251"/>
      <c r="AC1078" s="252"/>
      <c r="AD1078" s="252"/>
      <c r="AE1078" s="252"/>
      <c r="AF1078" s="252"/>
      <c r="AG1078" s="252"/>
      <c r="AH1078" s="253"/>
    </row>
    <row r="1079" spans="1:45" ht="12.75" hidden="1" customHeight="1">
      <c r="C1079" s="181" t="s">
        <v>174</v>
      </c>
      <c r="D1079" s="181"/>
      <c r="E1079" s="181"/>
      <c r="F1079" s="181"/>
      <c r="G1079" s="181"/>
      <c r="H1079" s="181"/>
      <c r="I1079" s="181"/>
      <c r="J1079" s="181"/>
      <c r="K1079" s="181"/>
      <c r="L1079" s="181"/>
      <c r="M1079" s="181"/>
      <c r="N1079" s="181"/>
      <c r="O1079" s="181"/>
      <c r="P1079" s="181"/>
      <c r="Q1079" s="181"/>
      <c r="R1079" s="181"/>
      <c r="S1079" s="181"/>
      <c r="T1079" s="181"/>
      <c r="U1079" s="182"/>
      <c r="V1079" s="182"/>
      <c r="W1079" s="182"/>
      <c r="X1079" s="182"/>
      <c r="Y1079" s="182"/>
      <c r="Z1079" s="182"/>
      <c r="AA1079" s="182"/>
      <c r="AB1079" s="182"/>
      <c r="AC1079" s="182"/>
      <c r="AD1079" s="182"/>
      <c r="AE1079" s="182"/>
      <c r="AF1079" s="182"/>
      <c r="AG1079" s="182"/>
      <c r="AH1079" s="182"/>
    </row>
    <row r="1080" spans="1:45" ht="12.75" hidden="1" customHeight="1">
      <c r="C1080" s="226" t="s">
        <v>175</v>
      </c>
      <c r="D1080" s="226"/>
      <c r="E1080" s="226"/>
      <c r="F1080" s="226"/>
      <c r="G1080" s="226"/>
      <c r="H1080" s="226"/>
      <c r="I1080" s="226"/>
      <c r="J1080" s="226"/>
      <c r="K1080" s="226"/>
      <c r="L1080" s="226"/>
      <c r="M1080" s="226"/>
      <c r="N1080" s="226"/>
      <c r="O1080" s="226"/>
      <c r="P1080" s="226"/>
      <c r="Q1080" s="226"/>
      <c r="R1080" s="226"/>
      <c r="S1080" s="226"/>
      <c r="T1080" s="226"/>
      <c r="U1080" s="173"/>
      <c r="V1080" s="173"/>
      <c r="W1080" s="173"/>
      <c r="X1080" s="173"/>
      <c r="Y1080" s="173"/>
      <c r="Z1080" s="173"/>
      <c r="AA1080" s="173"/>
      <c r="AB1080" s="173"/>
      <c r="AC1080" s="173"/>
      <c r="AD1080" s="173"/>
      <c r="AE1080" s="173"/>
      <c r="AF1080" s="173"/>
      <c r="AG1080" s="173"/>
      <c r="AH1080" s="173"/>
    </row>
    <row r="1081" spans="1:45" ht="12.75" hidden="1" customHeight="1">
      <c r="C1081" s="226" t="s">
        <v>176</v>
      </c>
      <c r="D1081" s="226"/>
      <c r="E1081" s="226"/>
      <c r="F1081" s="226"/>
      <c r="G1081" s="226"/>
      <c r="H1081" s="226"/>
      <c r="I1081" s="226"/>
      <c r="J1081" s="226"/>
      <c r="K1081" s="226"/>
      <c r="L1081" s="226"/>
      <c r="M1081" s="226"/>
      <c r="N1081" s="226"/>
      <c r="O1081" s="226"/>
      <c r="P1081" s="226"/>
      <c r="Q1081" s="226"/>
      <c r="R1081" s="226"/>
      <c r="S1081" s="226"/>
      <c r="T1081" s="226"/>
      <c r="U1081" s="173"/>
      <c r="V1081" s="173"/>
      <c r="W1081" s="173"/>
      <c r="X1081" s="173"/>
      <c r="Y1081" s="173"/>
      <c r="Z1081" s="173"/>
      <c r="AA1081" s="173"/>
      <c r="AB1081" s="173"/>
      <c r="AC1081" s="173"/>
      <c r="AD1081" s="173"/>
      <c r="AE1081" s="173"/>
      <c r="AF1081" s="173"/>
      <c r="AG1081" s="173"/>
      <c r="AH1081" s="173"/>
    </row>
    <row r="1082" spans="1:45" ht="12.75" hidden="1" customHeight="1">
      <c r="C1082" s="226" t="s">
        <v>177</v>
      </c>
      <c r="D1082" s="226"/>
      <c r="E1082" s="226"/>
      <c r="F1082" s="226"/>
      <c r="G1082" s="226"/>
      <c r="H1082" s="226"/>
      <c r="I1082" s="226"/>
      <c r="J1082" s="226"/>
      <c r="K1082" s="226"/>
      <c r="L1082" s="226"/>
      <c r="M1082" s="226"/>
      <c r="N1082" s="226"/>
      <c r="O1082" s="226"/>
      <c r="P1082" s="226"/>
      <c r="Q1082" s="226"/>
      <c r="R1082" s="226"/>
      <c r="S1082" s="226"/>
      <c r="T1082" s="226"/>
      <c r="U1082" s="173"/>
      <c r="V1082" s="173"/>
      <c r="W1082" s="173"/>
      <c r="X1082" s="173"/>
      <c r="Y1082" s="173"/>
      <c r="Z1082" s="173"/>
      <c r="AA1082" s="173"/>
      <c r="AB1082" s="173"/>
      <c r="AC1082" s="173"/>
      <c r="AD1082" s="173"/>
      <c r="AE1082" s="173"/>
      <c r="AF1082" s="173"/>
      <c r="AG1082" s="173"/>
      <c r="AH1082" s="173"/>
    </row>
    <row r="1083" spans="1:45" ht="12.75" hidden="1" customHeight="1">
      <c r="C1083" s="226" t="s">
        <v>178</v>
      </c>
      <c r="D1083" s="226"/>
      <c r="E1083" s="226"/>
      <c r="F1083" s="226"/>
      <c r="G1083" s="226"/>
      <c r="H1083" s="226"/>
      <c r="I1083" s="226"/>
      <c r="J1083" s="226"/>
      <c r="K1083" s="226"/>
      <c r="L1083" s="226"/>
      <c r="M1083" s="226"/>
      <c r="N1083" s="226"/>
      <c r="O1083" s="226"/>
      <c r="P1083" s="226"/>
      <c r="Q1083" s="226"/>
      <c r="R1083" s="226"/>
      <c r="S1083" s="226"/>
      <c r="T1083" s="226"/>
      <c r="U1083" s="173"/>
      <c r="V1083" s="173"/>
      <c r="W1083" s="173"/>
      <c r="X1083" s="173"/>
      <c r="Y1083" s="173"/>
      <c r="Z1083" s="173"/>
      <c r="AA1083" s="173"/>
      <c r="AB1083" s="173"/>
      <c r="AC1083" s="173"/>
      <c r="AD1083" s="173"/>
      <c r="AE1083" s="173"/>
      <c r="AF1083" s="173"/>
      <c r="AG1083" s="173"/>
      <c r="AH1083" s="173"/>
    </row>
    <row r="1084" spans="1:45" ht="12.75" hidden="1" customHeight="1">
      <c r="C1084" s="217" t="s">
        <v>179</v>
      </c>
      <c r="D1084" s="217"/>
      <c r="E1084" s="217"/>
      <c r="F1084" s="217"/>
      <c r="G1084" s="217"/>
      <c r="H1084" s="217"/>
      <c r="I1084" s="217"/>
      <c r="J1084" s="217"/>
      <c r="K1084" s="217"/>
      <c r="L1084" s="217"/>
      <c r="M1084" s="217"/>
      <c r="N1084" s="217"/>
      <c r="O1084" s="217"/>
      <c r="P1084" s="217"/>
      <c r="Q1084" s="217"/>
      <c r="R1084" s="217"/>
      <c r="S1084" s="217"/>
      <c r="T1084" s="217"/>
      <c r="U1084" s="235"/>
      <c r="V1084" s="235"/>
      <c r="W1084" s="235"/>
      <c r="X1084" s="235"/>
      <c r="Y1084" s="235"/>
      <c r="Z1084" s="235"/>
      <c r="AA1084" s="235"/>
      <c r="AB1084" s="235"/>
      <c r="AC1084" s="235"/>
      <c r="AD1084" s="235"/>
      <c r="AE1084" s="235"/>
      <c r="AF1084" s="235"/>
      <c r="AG1084" s="235"/>
      <c r="AH1084" s="235"/>
    </row>
    <row r="1085" spans="1:45" ht="12.75" hidden="1" customHeight="1"/>
    <row r="1086" spans="1:45" ht="12.75" hidden="1" customHeight="1">
      <c r="A1086" s="94" t="s">
        <v>41</v>
      </c>
      <c r="B1086" s="92"/>
      <c r="C1086" s="246" t="s">
        <v>420</v>
      </c>
      <c r="D1086" s="246"/>
      <c r="E1086" s="246"/>
      <c r="F1086" s="246"/>
      <c r="G1086" s="246"/>
      <c r="H1086" s="246"/>
      <c r="I1086" s="246"/>
      <c r="J1086" s="246"/>
      <c r="K1086" s="246"/>
      <c r="L1086" s="246"/>
      <c r="M1086" s="246"/>
      <c r="N1086" s="246"/>
      <c r="O1086" s="246"/>
      <c r="P1086" s="246"/>
      <c r="Q1086" s="246"/>
      <c r="R1086" s="246"/>
      <c r="S1086" s="246"/>
      <c r="T1086" s="246"/>
      <c r="U1086" s="246"/>
      <c r="V1086" s="246"/>
      <c r="W1086" s="246"/>
      <c r="X1086" s="246"/>
      <c r="Y1086" s="246"/>
      <c r="Z1086" s="246"/>
      <c r="AA1086" s="246"/>
      <c r="AB1086" s="246"/>
      <c r="AC1086" s="246"/>
      <c r="AD1086" s="246"/>
      <c r="AE1086" s="246"/>
      <c r="AF1086" s="246"/>
      <c r="AG1086" s="246"/>
      <c r="AH1086" s="246"/>
      <c r="AI1086" s="246"/>
      <c r="AJ1086" s="246"/>
      <c r="AK1086" s="246"/>
      <c r="AL1086" s="246"/>
      <c r="AM1086" s="246"/>
      <c r="AN1086" s="246"/>
      <c r="AO1086" s="246"/>
      <c r="AP1086" s="246"/>
      <c r="AQ1086" s="246"/>
      <c r="AR1086" s="246"/>
      <c r="AS1086" s="246"/>
    </row>
    <row r="1087" spans="1:45" ht="12.75" hidden="1" customHeight="1">
      <c r="A1087" s="20"/>
      <c r="C1087" s="164" t="s">
        <v>421</v>
      </c>
      <c r="D1087" s="164"/>
      <c r="E1087" s="164"/>
      <c r="F1087" s="164"/>
      <c r="G1087" s="164"/>
      <c r="H1087" s="164"/>
      <c r="I1087" s="164"/>
      <c r="J1087" s="164"/>
      <c r="K1087" s="164"/>
      <c r="L1087" s="164"/>
      <c r="M1087" s="164"/>
      <c r="N1087" s="164"/>
      <c r="O1087" s="164"/>
      <c r="P1087" s="164"/>
      <c r="Q1087" s="164"/>
      <c r="R1087" s="164"/>
      <c r="S1087" s="164"/>
      <c r="T1087" s="164"/>
      <c r="U1087" s="164"/>
      <c r="V1087" s="164"/>
      <c r="W1087" s="164"/>
      <c r="X1087" s="164"/>
      <c r="Y1087" s="164"/>
      <c r="Z1087" s="164"/>
      <c r="AA1087" s="164"/>
      <c r="AB1087" s="164"/>
      <c r="AC1087" s="164"/>
      <c r="AD1087" s="164"/>
      <c r="AE1087" s="164"/>
      <c r="AF1087" s="164"/>
      <c r="AG1087" s="164"/>
      <c r="AH1087" s="164"/>
      <c r="AI1087" s="164"/>
      <c r="AJ1087" s="164"/>
      <c r="AK1087" s="164"/>
      <c r="AL1087" s="164"/>
      <c r="AM1087" s="164"/>
      <c r="AN1087" s="164"/>
      <c r="AO1087" s="164"/>
      <c r="AP1087" s="164"/>
      <c r="AQ1087" s="164"/>
      <c r="AR1087" s="164"/>
      <c r="AS1087" s="164"/>
    </row>
    <row r="1088" spans="1:45" ht="12.75" hidden="1" customHeight="1">
      <c r="A1088" s="20"/>
      <c r="C1088" s="166" t="s">
        <v>471</v>
      </c>
      <c r="D1088" s="166"/>
      <c r="E1088" s="166"/>
      <c r="F1088" s="166"/>
      <c r="G1088" s="166"/>
      <c r="H1088" s="166"/>
      <c r="I1088" s="166"/>
      <c r="J1088" s="166"/>
      <c r="K1088" s="166"/>
      <c r="L1088" s="166"/>
      <c r="M1088" s="166"/>
      <c r="N1088" s="166"/>
      <c r="O1088" s="166"/>
      <c r="P1088" s="166"/>
      <c r="Q1088" s="166"/>
      <c r="R1088" s="166"/>
      <c r="S1088" s="166"/>
      <c r="T1088" s="166"/>
      <c r="U1088" s="166"/>
      <c r="V1088" s="166"/>
      <c r="W1088" s="166"/>
      <c r="X1088" s="166"/>
      <c r="Y1088" s="166"/>
      <c r="Z1088" s="166"/>
      <c r="AA1088" s="166"/>
      <c r="AB1088" s="166"/>
      <c r="AC1088" s="166"/>
      <c r="AD1088" s="166"/>
      <c r="AE1088" s="166"/>
      <c r="AF1088" s="166"/>
      <c r="AG1088" s="166"/>
      <c r="AH1088" s="166"/>
      <c r="AI1088" s="166"/>
      <c r="AJ1088" s="166"/>
      <c r="AK1088" s="166"/>
      <c r="AL1088" s="166"/>
      <c r="AM1088" s="166"/>
      <c r="AN1088" s="166"/>
      <c r="AO1088" s="166"/>
      <c r="AP1088" s="166"/>
      <c r="AQ1088" s="166"/>
      <c r="AR1088" s="166"/>
      <c r="AS1088" s="166"/>
    </row>
    <row r="1089" spans="1:45" ht="12.75" hidden="1" customHeight="1">
      <c r="A1089" s="20"/>
      <c r="C1089" s="166"/>
      <c r="D1089" s="166"/>
      <c r="E1089" s="166"/>
      <c r="F1089" s="166"/>
      <c r="G1089" s="166"/>
      <c r="H1089" s="166"/>
      <c r="I1089" s="166"/>
      <c r="J1089" s="166"/>
      <c r="K1089" s="166"/>
      <c r="L1089" s="166"/>
      <c r="M1089" s="166"/>
      <c r="N1089" s="166"/>
      <c r="O1089" s="166"/>
      <c r="P1089" s="166"/>
      <c r="Q1089" s="166"/>
      <c r="R1089" s="166"/>
      <c r="S1089" s="166"/>
      <c r="T1089" s="166"/>
      <c r="U1089" s="166"/>
      <c r="V1089" s="166"/>
      <c r="W1089" s="166"/>
      <c r="X1089" s="166"/>
      <c r="Y1089" s="166"/>
      <c r="Z1089" s="166"/>
      <c r="AA1089" s="166"/>
      <c r="AB1089" s="166"/>
      <c r="AC1089" s="166"/>
      <c r="AD1089" s="166"/>
      <c r="AE1089" s="166"/>
      <c r="AF1089" s="166"/>
      <c r="AG1089" s="166"/>
      <c r="AH1089" s="166"/>
      <c r="AI1089" s="166"/>
      <c r="AJ1089" s="166"/>
      <c r="AK1089" s="166"/>
      <c r="AL1089" s="166"/>
      <c r="AM1089" s="166"/>
      <c r="AN1089" s="166"/>
      <c r="AO1089" s="166"/>
      <c r="AP1089" s="166"/>
      <c r="AQ1089" s="166"/>
      <c r="AR1089" s="166"/>
      <c r="AS1089" s="166"/>
    </row>
    <row r="1090" spans="1:45" ht="12.75" hidden="1" customHeight="1">
      <c r="A1090" s="20"/>
    </row>
    <row r="1091" spans="1:45" ht="12.75" hidden="1" customHeight="1">
      <c r="A1091" s="20"/>
      <c r="C1091" s="162" t="s">
        <v>472</v>
      </c>
      <c r="D1091" s="162"/>
      <c r="E1091" s="162"/>
      <c r="F1091" s="162"/>
      <c r="G1091" s="162"/>
      <c r="H1091" s="162"/>
      <c r="I1091" s="162"/>
      <c r="J1091" s="162"/>
      <c r="K1091" s="162"/>
      <c r="L1091" s="162"/>
      <c r="M1091" s="162"/>
      <c r="N1091" s="162"/>
      <c r="O1091" s="162"/>
      <c r="P1091" s="162"/>
      <c r="Q1091" s="162"/>
      <c r="R1091" s="162"/>
      <c r="S1091" s="162"/>
      <c r="T1091" s="162"/>
      <c r="U1091" s="162"/>
      <c r="V1091" s="162"/>
      <c r="W1091" s="162"/>
      <c r="X1091" s="162"/>
      <c r="Y1091" s="162"/>
      <c r="Z1091" s="162"/>
      <c r="AA1091" s="162"/>
      <c r="AB1091" s="162"/>
      <c r="AC1091" s="162"/>
      <c r="AD1091" s="162"/>
      <c r="AE1091" s="162"/>
      <c r="AF1091" s="162"/>
      <c r="AG1091" s="162"/>
      <c r="AH1091" s="162"/>
      <c r="AI1091" s="162"/>
      <c r="AJ1091" s="162"/>
      <c r="AK1091" s="162"/>
      <c r="AL1091" s="162"/>
      <c r="AM1091" s="162"/>
      <c r="AN1091" s="162"/>
      <c r="AO1091" s="162"/>
      <c r="AP1091" s="162"/>
      <c r="AQ1091" s="162"/>
      <c r="AR1091" s="162"/>
      <c r="AS1091" s="162"/>
    </row>
    <row r="1092" spans="1:45" ht="12.75" hidden="1" customHeight="1">
      <c r="A1092" s="20"/>
      <c r="C1092" s="162"/>
      <c r="D1092" s="162"/>
      <c r="E1092" s="162"/>
      <c r="F1092" s="162"/>
      <c r="G1092" s="162"/>
      <c r="H1092" s="162"/>
      <c r="I1092" s="162"/>
      <c r="J1092" s="162"/>
      <c r="K1092" s="162"/>
      <c r="L1092" s="162"/>
      <c r="M1092" s="162"/>
      <c r="N1092" s="162"/>
      <c r="O1092" s="162"/>
      <c r="P1092" s="162"/>
      <c r="Q1092" s="162"/>
      <c r="R1092" s="162"/>
      <c r="S1092" s="162"/>
      <c r="T1092" s="162"/>
      <c r="U1092" s="162"/>
      <c r="V1092" s="162"/>
      <c r="W1092" s="162"/>
      <c r="X1092" s="162"/>
      <c r="Y1092" s="162"/>
      <c r="Z1092" s="162"/>
      <c r="AA1092" s="162"/>
      <c r="AB1092" s="162"/>
      <c r="AC1092" s="162"/>
      <c r="AD1092" s="162"/>
      <c r="AE1092" s="162"/>
      <c r="AF1092" s="162"/>
      <c r="AG1092" s="162"/>
      <c r="AH1092" s="162"/>
      <c r="AI1092" s="162"/>
      <c r="AJ1092" s="162"/>
      <c r="AK1092" s="162"/>
      <c r="AL1092" s="162"/>
      <c r="AM1092" s="162"/>
      <c r="AN1092" s="162"/>
      <c r="AO1092" s="162"/>
      <c r="AP1092" s="162"/>
      <c r="AQ1092" s="162"/>
      <c r="AR1092" s="162"/>
      <c r="AS1092" s="162"/>
    </row>
    <row r="1093" spans="1:45" ht="12.75" hidden="1" customHeight="1">
      <c r="A1093" s="20"/>
      <c r="C1093" s="162"/>
      <c r="D1093" s="162"/>
      <c r="E1093" s="162"/>
      <c r="F1093" s="162"/>
      <c r="G1093" s="162"/>
      <c r="H1093" s="162"/>
      <c r="I1093" s="162"/>
      <c r="J1093" s="162"/>
      <c r="K1093" s="162"/>
      <c r="L1093" s="162"/>
      <c r="M1093" s="162"/>
      <c r="N1093" s="162"/>
      <c r="O1093" s="162"/>
      <c r="P1093" s="162"/>
      <c r="Q1093" s="162"/>
      <c r="R1093" s="162"/>
      <c r="S1093" s="162"/>
      <c r="T1093" s="162"/>
      <c r="U1093" s="162"/>
      <c r="V1093" s="162"/>
      <c r="W1093" s="162"/>
      <c r="X1093" s="162"/>
      <c r="Y1093" s="162"/>
      <c r="Z1093" s="162"/>
      <c r="AA1093" s="162"/>
      <c r="AB1093" s="162"/>
      <c r="AC1093" s="162"/>
      <c r="AD1093" s="162"/>
      <c r="AE1093" s="162"/>
      <c r="AF1093" s="162"/>
      <c r="AG1093" s="162"/>
      <c r="AH1093" s="162"/>
      <c r="AI1093" s="162"/>
      <c r="AJ1093" s="162"/>
      <c r="AK1093" s="162"/>
      <c r="AL1093" s="162"/>
      <c r="AM1093" s="162"/>
      <c r="AN1093" s="162"/>
      <c r="AO1093" s="162"/>
      <c r="AP1093" s="162"/>
      <c r="AQ1093" s="162"/>
      <c r="AR1093" s="162"/>
      <c r="AS1093" s="162"/>
    </row>
    <row r="1094" spans="1:45" ht="12.75" hidden="1" customHeight="1">
      <c r="A1094" s="20"/>
      <c r="C1094" s="22"/>
      <c r="D1094" s="22"/>
      <c r="E1094" s="22"/>
      <c r="F1094" s="22"/>
      <c r="G1094" s="22"/>
      <c r="H1094" s="22"/>
      <c r="I1094" s="22"/>
      <c r="J1094" s="22"/>
      <c r="K1094" s="22"/>
      <c r="L1094" s="22"/>
      <c r="M1094" s="22"/>
      <c r="N1094" s="22"/>
    </row>
    <row r="1095" spans="1:45" ht="12.75" hidden="1" customHeight="1">
      <c r="A1095" s="20"/>
      <c r="C1095" s="211" t="s">
        <v>473</v>
      </c>
      <c r="D1095" s="211"/>
      <c r="E1095" s="211"/>
      <c r="F1095" s="211"/>
      <c r="G1095" s="211"/>
      <c r="H1095" s="211"/>
      <c r="I1095" s="211"/>
      <c r="J1095" s="211"/>
      <c r="K1095" s="211"/>
      <c r="L1095" s="211"/>
      <c r="M1095" s="211"/>
      <c r="N1095" s="211"/>
      <c r="O1095" s="211"/>
      <c r="P1095" s="211"/>
      <c r="Q1095" s="211"/>
      <c r="R1095" s="211"/>
      <c r="S1095" s="211"/>
      <c r="T1095" s="211"/>
      <c r="U1095" s="211"/>
      <c r="V1095" s="211"/>
      <c r="W1095" s="211"/>
      <c r="X1095" s="211"/>
      <c r="Y1095" s="211"/>
      <c r="Z1095" s="211"/>
      <c r="AA1095" s="211"/>
      <c r="AB1095" s="211"/>
      <c r="AC1095" s="211"/>
      <c r="AD1095" s="211"/>
      <c r="AE1095" s="211"/>
      <c r="AF1095" s="211"/>
      <c r="AG1095" s="211"/>
      <c r="AH1095" s="211"/>
      <c r="AI1095" s="211"/>
      <c r="AJ1095" s="211"/>
      <c r="AK1095" s="211"/>
      <c r="AL1095" s="211"/>
      <c r="AM1095" s="211"/>
      <c r="AN1095" s="211"/>
      <c r="AO1095" s="211"/>
      <c r="AP1095" s="211"/>
      <c r="AQ1095" s="211"/>
      <c r="AR1095" s="211"/>
      <c r="AS1095" s="211"/>
    </row>
    <row r="1096" spans="1:45" ht="12.75" hidden="1" customHeight="1">
      <c r="A1096" s="20"/>
    </row>
    <row r="1097" spans="1:45" ht="12.75" hidden="1" customHeight="1">
      <c r="A1097" s="20"/>
      <c r="C1097" s="162" t="s">
        <v>1246</v>
      </c>
      <c r="D1097" s="162"/>
      <c r="E1097" s="162"/>
      <c r="F1097" s="162"/>
      <c r="G1097" s="162"/>
      <c r="H1097" s="162"/>
      <c r="I1097" s="162"/>
      <c r="J1097" s="162"/>
      <c r="K1097" s="162"/>
      <c r="L1097" s="162"/>
      <c r="M1097" s="162"/>
      <c r="N1097" s="162"/>
      <c r="O1097" s="162"/>
      <c r="P1097" s="162"/>
      <c r="Q1097" s="162"/>
      <c r="R1097" s="162"/>
      <c r="S1097" s="162"/>
      <c r="T1097" s="162"/>
      <c r="U1097" s="162"/>
      <c r="V1097" s="162"/>
      <c r="W1097" s="162"/>
      <c r="X1097" s="162"/>
      <c r="Y1097" s="162"/>
      <c r="Z1097" s="162"/>
      <c r="AA1097" s="162"/>
      <c r="AB1097" s="162"/>
      <c r="AC1097" s="162"/>
      <c r="AD1097" s="162"/>
      <c r="AE1097" s="162"/>
      <c r="AF1097" s="162"/>
      <c r="AG1097" s="162"/>
      <c r="AH1097" s="162"/>
      <c r="AI1097" s="162"/>
      <c r="AJ1097" s="162"/>
      <c r="AK1097" s="162"/>
      <c r="AL1097" s="162"/>
      <c r="AM1097" s="162"/>
      <c r="AN1097" s="162"/>
      <c r="AO1097" s="162"/>
      <c r="AP1097" s="162"/>
      <c r="AQ1097" s="162"/>
      <c r="AR1097" s="162"/>
      <c r="AS1097" s="162"/>
    </row>
    <row r="1098" spans="1:45" ht="12.75" hidden="1" customHeight="1">
      <c r="A1098" s="20"/>
      <c r="C1098" s="162"/>
      <c r="D1098" s="162"/>
      <c r="E1098" s="162"/>
      <c r="F1098" s="162"/>
      <c r="G1098" s="162"/>
      <c r="H1098" s="162"/>
      <c r="I1098" s="162"/>
      <c r="J1098" s="162"/>
      <c r="K1098" s="162"/>
      <c r="L1098" s="162"/>
      <c r="M1098" s="162"/>
      <c r="N1098" s="162"/>
      <c r="O1098" s="162"/>
      <c r="P1098" s="162"/>
      <c r="Q1098" s="162"/>
      <c r="R1098" s="162"/>
      <c r="S1098" s="162"/>
      <c r="T1098" s="162"/>
      <c r="U1098" s="162"/>
      <c r="V1098" s="162"/>
      <c r="W1098" s="162"/>
      <c r="X1098" s="162"/>
      <c r="Y1098" s="162"/>
      <c r="Z1098" s="162"/>
      <c r="AA1098" s="162"/>
      <c r="AB1098" s="162"/>
      <c r="AC1098" s="162"/>
      <c r="AD1098" s="162"/>
      <c r="AE1098" s="162"/>
      <c r="AF1098" s="162"/>
      <c r="AG1098" s="162"/>
      <c r="AH1098" s="162"/>
      <c r="AI1098" s="162"/>
      <c r="AJ1098" s="162"/>
      <c r="AK1098" s="162"/>
      <c r="AL1098" s="162"/>
      <c r="AM1098" s="162"/>
      <c r="AN1098" s="162"/>
      <c r="AO1098" s="162"/>
      <c r="AP1098" s="162"/>
      <c r="AQ1098" s="162"/>
      <c r="AR1098" s="162"/>
      <c r="AS1098" s="162"/>
    </row>
    <row r="1099" spans="1:45" ht="12.75" hidden="1" customHeight="1">
      <c r="A1099" s="20"/>
      <c r="C1099" s="162"/>
      <c r="D1099" s="162"/>
      <c r="E1099" s="162"/>
      <c r="F1099" s="162"/>
      <c r="G1099" s="162"/>
      <c r="H1099" s="162"/>
      <c r="I1099" s="162"/>
      <c r="J1099" s="162"/>
      <c r="K1099" s="162"/>
      <c r="L1099" s="162"/>
      <c r="M1099" s="162"/>
      <c r="N1099" s="162"/>
      <c r="O1099" s="162"/>
      <c r="P1099" s="162"/>
      <c r="Q1099" s="162"/>
      <c r="R1099" s="162"/>
      <c r="S1099" s="162"/>
      <c r="T1099" s="162"/>
      <c r="U1099" s="162"/>
      <c r="V1099" s="162"/>
      <c r="W1099" s="162"/>
      <c r="X1099" s="162"/>
      <c r="Y1099" s="162"/>
      <c r="Z1099" s="162"/>
      <c r="AA1099" s="162"/>
      <c r="AB1099" s="162"/>
      <c r="AC1099" s="162"/>
      <c r="AD1099" s="162"/>
      <c r="AE1099" s="162"/>
      <c r="AF1099" s="162"/>
      <c r="AG1099" s="162"/>
      <c r="AH1099" s="162"/>
      <c r="AI1099" s="162"/>
      <c r="AJ1099" s="162"/>
      <c r="AK1099" s="162"/>
      <c r="AL1099" s="162"/>
      <c r="AM1099" s="162"/>
      <c r="AN1099" s="162"/>
      <c r="AO1099" s="162"/>
      <c r="AP1099" s="162"/>
      <c r="AQ1099" s="162"/>
      <c r="AR1099" s="162"/>
      <c r="AS1099" s="162"/>
    </row>
    <row r="1100" spans="1:45" ht="12.75" hidden="1" customHeight="1">
      <c r="A1100" s="20"/>
      <c r="C1100" s="162"/>
      <c r="D1100" s="162"/>
      <c r="E1100" s="162"/>
      <c r="F1100" s="162"/>
      <c r="G1100" s="162"/>
      <c r="H1100" s="162"/>
      <c r="I1100" s="162"/>
      <c r="J1100" s="162"/>
      <c r="K1100" s="162"/>
      <c r="L1100" s="162"/>
      <c r="M1100" s="162"/>
      <c r="N1100" s="162"/>
      <c r="O1100" s="162"/>
      <c r="P1100" s="162"/>
      <c r="Q1100" s="162"/>
      <c r="R1100" s="162"/>
      <c r="S1100" s="162"/>
      <c r="T1100" s="162"/>
      <c r="U1100" s="162"/>
      <c r="V1100" s="162"/>
      <c r="W1100" s="162"/>
      <c r="X1100" s="162"/>
      <c r="Y1100" s="162"/>
      <c r="Z1100" s="162"/>
      <c r="AA1100" s="162"/>
      <c r="AB1100" s="162"/>
      <c r="AC1100" s="162"/>
      <c r="AD1100" s="162"/>
      <c r="AE1100" s="162"/>
      <c r="AF1100" s="162"/>
      <c r="AG1100" s="162"/>
      <c r="AH1100" s="162"/>
      <c r="AI1100" s="162"/>
      <c r="AJ1100" s="162"/>
      <c r="AK1100" s="162"/>
      <c r="AL1100" s="162"/>
      <c r="AM1100" s="162"/>
      <c r="AN1100" s="162"/>
      <c r="AO1100" s="162"/>
      <c r="AP1100" s="162"/>
      <c r="AQ1100" s="162"/>
      <c r="AR1100" s="162"/>
      <c r="AS1100" s="162"/>
    </row>
    <row r="1101" spans="1:45" ht="12.75" hidden="1" customHeight="1">
      <c r="A1101" s="20"/>
    </row>
    <row r="1102" spans="1:45" ht="12.75" hidden="1" customHeight="1">
      <c r="A1102" s="20"/>
      <c r="C1102" s="162" t="s">
        <v>422</v>
      </c>
      <c r="D1102" s="162"/>
      <c r="E1102" s="162"/>
      <c r="F1102" s="162"/>
      <c r="G1102" s="162"/>
      <c r="H1102" s="162"/>
      <c r="I1102" s="162"/>
      <c r="J1102" s="162"/>
      <c r="K1102" s="162"/>
      <c r="L1102" s="162"/>
      <c r="M1102" s="162"/>
      <c r="N1102" s="162"/>
      <c r="O1102" s="162"/>
      <c r="P1102" s="162"/>
      <c r="Q1102" s="162"/>
      <c r="R1102" s="162"/>
      <c r="S1102" s="162"/>
      <c r="T1102" s="162"/>
      <c r="U1102" s="162"/>
      <c r="V1102" s="162"/>
      <c r="W1102" s="162"/>
      <c r="X1102" s="162"/>
      <c r="Y1102" s="162"/>
      <c r="Z1102" s="162"/>
      <c r="AA1102" s="162"/>
      <c r="AB1102" s="162"/>
      <c r="AC1102" s="162"/>
      <c r="AD1102" s="162"/>
      <c r="AE1102" s="162"/>
      <c r="AF1102" s="162"/>
      <c r="AG1102" s="162"/>
      <c r="AH1102" s="162"/>
      <c r="AI1102" s="162"/>
      <c r="AJ1102" s="162"/>
      <c r="AK1102" s="162"/>
      <c r="AL1102" s="162"/>
      <c r="AM1102" s="162"/>
      <c r="AN1102" s="162"/>
      <c r="AO1102" s="162"/>
      <c r="AP1102" s="162"/>
      <c r="AQ1102" s="162"/>
      <c r="AR1102" s="162"/>
      <c r="AS1102" s="162"/>
    </row>
    <row r="1103" spans="1:45" ht="12.75" hidden="1" customHeight="1">
      <c r="A1103" s="20"/>
      <c r="C1103" s="162"/>
      <c r="D1103" s="162"/>
      <c r="E1103" s="162"/>
      <c r="F1103" s="162"/>
      <c r="G1103" s="162"/>
      <c r="H1103" s="162"/>
      <c r="I1103" s="162"/>
      <c r="J1103" s="162"/>
      <c r="K1103" s="162"/>
      <c r="L1103" s="162"/>
      <c r="M1103" s="162"/>
      <c r="N1103" s="162"/>
      <c r="O1103" s="162"/>
      <c r="P1103" s="162"/>
      <c r="Q1103" s="162"/>
      <c r="R1103" s="162"/>
      <c r="S1103" s="162"/>
      <c r="T1103" s="162"/>
      <c r="U1103" s="162"/>
      <c r="V1103" s="162"/>
      <c r="W1103" s="162"/>
      <c r="X1103" s="162"/>
      <c r="Y1103" s="162"/>
      <c r="Z1103" s="162"/>
      <c r="AA1103" s="162"/>
      <c r="AB1103" s="162"/>
      <c r="AC1103" s="162"/>
      <c r="AD1103" s="162"/>
      <c r="AE1103" s="162"/>
      <c r="AF1103" s="162"/>
      <c r="AG1103" s="162"/>
      <c r="AH1103" s="162"/>
      <c r="AI1103" s="162"/>
      <c r="AJ1103" s="162"/>
      <c r="AK1103" s="162"/>
      <c r="AL1103" s="162"/>
      <c r="AM1103" s="162"/>
      <c r="AN1103" s="162"/>
      <c r="AO1103" s="162"/>
      <c r="AP1103" s="162"/>
      <c r="AQ1103" s="162"/>
      <c r="AR1103" s="162"/>
      <c r="AS1103" s="162"/>
    </row>
    <row r="1104" spans="1:45" ht="12.75" hidden="1" customHeight="1">
      <c r="A1104" s="20"/>
      <c r="C1104" s="21"/>
      <c r="D1104" s="21"/>
      <c r="E1104" s="21"/>
      <c r="F1104" s="21"/>
      <c r="G1104" s="21"/>
      <c r="H1104" s="21"/>
      <c r="I1104" s="21"/>
      <c r="J1104" s="21"/>
      <c r="K1104" s="21"/>
      <c r="L1104" s="21"/>
      <c r="M1104" s="21"/>
      <c r="N1104" s="21"/>
    </row>
    <row r="1105" spans="1:45" ht="12.75" hidden="1" customHeight="1">
      <c r="A1105" s="94" t="s">
        <v>42</v>
      </c>
      <c r="B1105" s="92"/>
      <c r="C1105" s="246" t="s">
        <v>423</v>
      </c>
      <c r="D1105" s="246"/>
      <c r="E1105" s="246"/>
      <c r="F1105" s="246"/>
      <c r="G1105" s="246"/>
      <c r="H1105" s="246"/>
      <c r="I1105" s="246"/>
      <c r="J1105" s="246"/>
      <c r="K1105" s="246"/>
      <c r="L1105" s="246"/>
      <c r="M1105" s="246"/>
      <c r="N1105" s="246"/>
      <c r="O1105" s="246"/>
      <c r="P1105" s="246"/>
      <c r="Q1105" s="246"/>
      <c r="R1105" s="246"/>
      <c r="S1105" s="246"/>
      <c r="T1105" s="246"/>
      <c r="U1105" s="246"/>
      <c r="V1105" s="246"/>
      <c r="W1105" s="246"/>
      <c r="X1105" s="246"/>
      <c r="Y1105" s="246"/>
      <c r="Z1105" s="246"/>
      <c r="AA1105" s="246"/>
      <c r="AB1105" s="246"/>
      <c r="AC1105" s="246"/>
      <c r="AD1105" s="246"/>
      <c r="AE1105" s="246"/>
      <c r="AF1105" s="246"/>
      <c r="AG1105" s="246"/>
      <c r="AH1105" s="246"/>
      <c r="AI1105" s="246"/>
      <c r="AJ1105" s="246"/>
      <c r="AK1105" s="246"/>
      <c r="AL1105" s="246"/>
      <c r="AM1105" s="246"/>
      <c r="AN1105" s="246"/>
      <c r="AO1105" s="246"/>
      <c r="AP1105" s="246"/>
      <c r="AQ1105" s="246"/>
      <c r="AR1105" s="246"/>
      <c r="AS1105" s="246"/>
    </row>
    <row r="1106" spans="1:45" ht="12.75" hidden="1" customHeight="1">
      <c r="A1106" s="20"/>
      <c r="C1106" s="162" t="s">
        <v>1247</v>
      </c>
      <c r="D1106" s="162"/>
      <c r="E1106" s="162"/>
      <c r="F1106" s="162"/>
      <c r="G1106" s="162"/>
      <c r="H1106" s="162"/>
      <c r="I1106" s="162"/>
      <c r="J1106" s="162"/>
      <c r="K1106" s="162"/>
      <c r="L1106" s="162"/>
      <c r="M1106" s="162"/>
      <c r="N1106" s="162"/>
      <c r="O1106" s="162"/>
      <c r="P1106" s="162"/>
      <c r="Q1106" s="162"/>
      <c r="R1106" s="162"/>
      <c r="S1106" s="162"/>
      <c r="T1106" s="162"/>
      <c r="U1106" s="162"/>
      <c r="V1106" s="162"/>
      <c r="W1106" s="162"/>
      <c r="X1106" s="162"/>
      <c r="Y1106" s="162"/>
      <c r="Z1106" s="162"/>
      <c r="AA1106" s="162"/>
      <c r="AB1106" s="162"/>
      <c r="AC1106" s="162"/>
      <c r="AD1106" s="162"/>
      <c r="AE1106" s="162"/>
      <c r="AF1106" s="162"/>
      <c r="AG1106" s="162"/>
      <c r="AH1106" s="162"/>
      <c r="AI1106" s="162"/>
      <c r="AJ1106" s="162"/>
      <c r="AK1106" s="162"/>
      <c r="AL1106" s="162"/>
      <c r="AM1106" s="162"/>
      <c r="AN1106" s="162"/>
      <c r="AO1106" s="162"/>
      <c r="AP1106" s="162"/>
      <c r="AQ1106" s="162"/>
      <c r="AR1106" s="162"/>
      <c r="AS1106" s="162"/>
    </row>
    <row r="1107" spans="1:45" ht="12.75" hidden="1" customHeight="1">
      <c r="A1107" s="20"/>
      <c r="C1107" s="162"/>
      <c r="D1107" s="162"/>
      <c r="E1107" s="162"/>
      <c r="F1107" s="162"/>
      <c r="G1107" s="162"/>
      <c r="H1107" s="162"/>
      <c r="I1107" s="162"/>
      <c r="J1107" s="162"/>
      <c r="K1107" s="162"/>
      <c r="L1107" s="162"/>
      <c r="M1107" s="162"/>
      <c r="N1107" s="162"/>
      <c r="O1107" s="162"/>
      <c r="P1107" s="162"/>
      <c r="Q1107" s="162"/>
      <c r="R1107" s="162"/>
      <c r="S1107" s="162"/>
      <c r="T1107" s="162"/>
      <c r="U1107" s="162"/>
      <c r="V1107" s="162"/>
      <c r="W1107" s="162"/>
      <c r="X1107" s="162"/>
      <c r="Y1107" s="162"/>
      <c r="Z1107" s="162"/>
      <c r="AA1107" s="162"/>
      <c r="AB1107" s="162"/>
      <c r="AC1107" s="162"/>
      <c r="AD1107" s="162"/>
      <c r="AE1107" s="162"/>
      <c r="AF1107" s="162"/>
      <c r="AG1107" s="162"/>
      <c r="AH1107" s="162"/>
      <c r="AI1107" s="162"/>
      <c r="AJ1107" s="162"/>
      <c r="AK1107" s="162"/>
      <c r="AL1107" s="162"/>
      <c r="AM1107" s="162"/>
      <c r="AN1107" s="162"/>
      <c r="AO1107" s="162"/>
      <c r="AP1107" s="162"/>
      <c r="AQ1107" s="162"/>
      <c r="AR1107" s="162"/>
      <c r="AS1107" s="162"/>
    </row>
    <row r="1108" spans="1:45" ht="12.75" hidden="1" customHeight="1">
      <c r="A1108" s="20"/>
      <c r="C1108" s="162"/>
      <c r="D1108" s="162"/>
      <c r="E1108" s="162"/>
      <c r="F1108" s="162"/>
      <c r="G1108" s="162"/>
      <c r="H1108" s="162"/>
      <c r="I1108" s="162"/>
      <c r="J1108" s="162"/>
      <c r="K1108" s="162"/>
      <c r="L1108" s="162"/>
      <c r="M1108" s="162"/>
      <c r="N1108" s="162"/>
      <c r="O1108" s="162"/>
      <c r="P1108" s="162"/>
      <c r="Q1108" s="162"/>
      <c r="R1108" s="162"/>
      <c r="S1108" s="162"/>
      <c r="T1108" s="162"/>
      <c r="U1108" s="162"/>
      <c r="V1108" s="162"/>
      <c r="W1108" s="162"/>
      <c r="X1108" s="162"/>
      <c r="Y1108" s="162"/>
      <c r="Z1108" s="162"/>
      <c r="AA1108" s="162"/>
      <c r="AB1108" s="162"/>
      <c r="AC1108" s="162"/>
      <c r="AD1108" s="162"/>
      <c r="AE1108" s="162"/>
      <c r="AF1108" s="162"/>
      <c r="AG1108" s="162"/>
      <c r="AH1108" s="162"/>
      <c r="AI1108" s="162"/>
      <c r="AJ1108" s="162"/>
      <c r="AK1108" s="162"/>
      <c r="AL1108" s="162"/>
      <c r="AM1108" s="162"/>
      <c r="AN1108" s="162"/>
      <c r="AO1108" s="162"/>
      <c r="AP1108" s="162"/>
      <c r="AQ1108" s="162"/>
      <c r="AR1108" s="162"/>
      <c r="AS1108" s="162"/>
    </row>
    <row r="1109" spans="1:45" ht="12.75" hidden="1" customHeight="1">
      <c r="A1109" s="20"/>
    </row>
    <row r="1110" spans="1:45" ht="12.75" hidden="1" customHeight="1">
      <c r="A1110" s="20"/>
      <c r="C1110" s="247" t="s">
        <v>419</v>
      </c>
      <c r="D1110" s="247"/>
      <c r="E1110" s="247"/>
      <c r="F1110" s="247"/>
      <c r="G1110" s="247"/>
      <c r="H1110" s="247"/>
      <c r="I1110" s="247"/>
      <c r="J1110" s="247"/>
      <c r="K1110" s="247"/>
      <c r="L1110" s="247"/>
      <c r="M1110" s="247"/>
      <c r="N1110" s="247"/>
      <c r="O1110" s="247"/>
      <c r="P1110" s="247"/>
      <c r="Q1110" s="247"/>
      <c r="R1110" s="247"/>
      <c r="S1110" s="247"/>
      <c r="T1110" s="247"/>
      <c r="U1110" s="247"/>
      <c r="V1110" s="247"/>
      <c r="W1110" s="247"/>
      <c r="X1110" s="247"/>
      <c r="Y1110" s="247"/>
      <c r="Z1110" s="247"/>
      <c r="AA1110" s="247"/>
      <c r="AB1110" s="247"/>
      <c r="AC1110" s="247"/>
      <c r="AD1110" s="247"/>
      <c r="AE1110" s="247"/>
      <c r="AF1110" s="247"/>
      <c r="AG1110" s="247"/>
      <c r="AH1110" s="247"/>
      <c r="AI1110" s="247"/>
      <c r="AJ1110" s="247"/>
      <c r="AK1110" s="247"/>
      <c r="AL1110" s="247"/>
      <c r="AM1110" s="247"/>
      <c r="AN1110" s="247"/>
      <c r="AO1110" s="247"/>
      <c r="AP1110" s="247"/>
      <c r="AQ1110" s="247"/>
      <c r="AR1110" s="247"/>
      <c r="AS1110" s="247"/>
    </row>
    <row r="1111" spans="1:45" ht="12.75" hidden="1" customHeight="1">
      <c r="A1111" s="20"/>
      <c r="C1111" s="79" t="s">
        <v>1143</v>
      </c>
      <c r="D1111" s="115"/>
      <c r="E1111" s="115"/>
      <c r="F1111" s="115"/>
      <c r="G1111" s="115"/>
      <c r="H1111" s="115"/>
      <c r="I1111" s="115"/>
      <c r="J1111" s="115"/>
    </row>
    <row r="1112" spans="1:45" ht="12.75" hidden="1" customHeight="1">
      <c r="C1112" s="174" t="s">
        <v>180</v>
      </c>
      <c r="D1112" s="174"/>
      <c r="E1112" s="174"/>
      <c r="F1112" s="174"/>
      <c r="G1112" s="174"/>
      <c r="H1112" s="174"/>
      <c r="I1112" s="174"/>
      <c r="J1112" s="174"/>
      <c r="K1112" s="174"/>
      <c r="L1112" s="174"/>
      <c r="M1112" s="174"/>
      <c r="N1112" s="174"/>
      <c r="O1112" s="174"/>
      <c r="P1112" s="174"/>
      <c r="Q1112" s="174"/>
      <c r="R1112" s="174"/>
      <c r="S1112" s="174"/>
      <c r="T1112" s="174"/>
      <c r="U1112" s="174" t="s">
        <v>49</v>
      </c>
      <c r="V1112" s="174"/>
      <c r="W1112" s="174"/>
      <c r="X1112" s="174"/>
      <c r="Y1112" s="174"/>
      <c r="Z1112" s="174"/>
      <c r="AA1112" s="174"/>
      <c r="AB1112" s="174" t="s">
        <v>50</v>
      </c>
      <c r="AC1112" s="174"/>
      <c r="AD1112" s="174"/>
      <c r="AE1112" s="174"/>
      <c r="AF1112" s="174"/>
      <c r="AG1112" s="174"/>
      <c r="AH1112" s="174"/>
    </row>
    <row r="1113" spans="1:45" ht="12.75" hidden="1" customHeight="1">
      <c r="C1113" s="174"/>
      <c r="D1113" s="174"/>
      <c r="E1113" s="174"/>
      <c r="F1113" s="174"/>
      <c r="G1113" s="174"/>
      <c r="H1113" s="174"/>
      <c r="I1113" s="174"/>
      <c r="J1113" s="174"/>
      <c r="K1113" s="174"/>
      <c r="L1113" s="174"/>
      <c r="M1113" s="174"/>
      <c r="N1113" s="174"/>
      <c r="O1113" s="174"/>
      <c r="P1113" s="174"/>
      <c r="Q1113" s="174"/>
      <c r="R1113" s="174"/>
      <c r="S1113" s="174"/>
      <c r="T1113" s="174"/>
      <c r="U1113" s="174"/>
      <c r="V1113" s="174"/>
      <c r="W1113" s="174"/>
      <c r="X1113" s="174"/>
      <c r="Y1113" s="174"/>
      <c r="Z1113" s="174"/>
      <c r="AA1113" s="174"/>
      <c r="AB1113" s="174"/>
      <c r="AC1113" s="174"/>
      <c r="AD1113" s="174"/>
      <c r="AE1113" s="174"/>
      <c r="AF1113" s="174"/>
      <c r="AG1113" s="174"/>
      <c r="AH1113" s="174"/>
    </row>
    <row r="1114" spans="1:45" ht="12.75" hidden="1" customHeight="1">
      <c r="C1114" s="174"/>
      <c r="D1114" s="174"/>
      <c r="E1114" s="174"/>
      <c r="F1114" s="174"/>
      <c r="G1114" s="174"/>
      <c r="H1114" s="174"/>
      <c r="I1114" s="174"/>
      <c r="J1114" s="174"/>
      <c r="K1114" s="174"/>
      <c r="L1114" s="174"/>
      <c r="M1114" s="174"/>
      <c r="N1114" s="174"/>
      <c r="O1114" s="174"/>
      <c r="P1114" s="174"/>
      <c r="Q1114" s="174"/>
      <c r="R1114" s="174"/>
      <c r="S1114" s="174"/>
      <c r="T1114" s="174"/>
      <c r="U1114" s="174"/>
      <c r="V1114" s="174"/>
      <c r="W1114" s="174"/>
      <c r="X1114" s="174"/>
      <c r="Y1114" s="174"/>
      <c r="Z1114" s="174"/>
      <c r="AA1114" s="174"/>
      <c r="AB1114" s="174"/>
      <c r="AC1114" s="174"/>
      <c r="AD1114" s="174"/>
      <c r="AE1114" s="174"/>
      <c r="AF1114" s="174"/>
      <c r="AG1114" s="174"/>
      <c r="AH1114" s="174"/>
    </row>
    <row r="1115" spans="1:45" ht="12.75" hidden="1" customHeight="1">
      <c r="C1115" s="181" t="s">
        <v>181</v>
      </c>
      <c r="D1115" s="181"/>
      <c r="E1115" s="181"/>
      <c r="F1115" s="181"/>
      <c r="G1115" s="181"/>
      <c r="H1115" s="181"/>
      <c r="I1115" s="181"/>
      <c r="J1115" s="181"/>
      <c r="K1115" s="181"/>
      <c r="L1115" s="181"/>
      <c r="M1115" s="181"/>
      <c r="N1115" s="181"/>
      <c r="O1115" s="181"/>
      <c r="P1115" s="181"/>
      <c r="Q1115" s="181"/>
      <c r="R1115" s="181"/>
      <c r="S1115" s="181"/>
      <c r="T1115" s="181"/>
      <c r="U1115" s="182"/>
      <c r="V1115" s="182"/>
      <c r="W1115" s="182"/>
      <c r="X1115" s="182"/>
      <c r="Y1115" s="182"/>
      <c r="Z1115" s="182"/>
      <c r="AA1115" s="182"/>
      <c r="AB1115" s="182"/>
      <c r="AC1115" s="182"/>
      <c r="AD1115" s="182"/>
      <c r="AE1115" s="182"/>
      <c r="AF1115" s="182"/>
      <c r="AG1115" s="182"/>
      <c r="AH1115" s="182"/>
    </row>
    <row r="1116" spans="1:45" ht="12.75" hidden="1" customHeight="1">
      <c r="C1116" s="226" t="s">
        <v>182</v>
      </c>
      <c r="D1116" s="226"/>
      <c r="E1116" s="226"/>
      <c r="F1116" s="226"/>
      <c r="G1116" s="226"/>
      <c r="H1116" s="226"/>
      <c r="I1116" s="226"/>
      <c r="J1116" s="226"/>
      <c r="K1116" s="226"/>
      <c r="L1116" s="226"/>
      <c r="M1116" s="226"/>
      <c r="N1116" s="226"/>
      <c r="O1116" s="226"/>
      <c r="P1116" s="226"/>
      <c r="Q1116" s="226"/>
      <c r="R1116" s="226"/>
      <c r="S1116" s="226"/>
      <c r="T1116" s="226"/>
      <c r="U1116" s="173"/>
      <c r="V1116" s="173"/>
      <c r="W1116" s="173"/>
      <c r="X1116" s="173"/>
      <c r="Y1116" s="173"/>
      <c r="Z1116" s="173"/>
      <c r="AA1116" s="173"/>
      <c r="AB1116" s="173"/>
      <c r="AC1116" s="173"/>
      <c r="AD1116" s="173"/>
      <c r="AE1116" s="173"/>
      <c r="AF1116" s="173"/>
      <c r="AG1116" s="173"/>
      <c r="AH1116" s="173"/>
    </row>
    <row r="1117" spans="1:45" ht="12.75" hidden="1" customHeight="1">
      <c r="C1117" s="226" t="s">
        <v>183</v>
      </c>
      <c r="D1117" s="226"/>
      <c r="E1117" s="226"/>
      <c r="F1117" s="226"/>
      <c r="G1117" s="226"/>
      <c r="H1117" s="226"/>
      <c r="I1117" s="226"/>
      <c r="J1117" s="226"/>
      <c r="K1117" s="226"/>
      <c r="L1117" s="226"/>
      <c r="M1117" s="226"/>
      <c r="N1117" s="226"/>
      <c r="O1117" s="226"/>
      <c r="P1117" s="226"/>
      <c r="Q1117" s="226"/>
      <c r="R1117" s="226"/>
      <c r="S1117" s="226"/>
      <c r="T1117" s="226"/>
      <c r="U1117" s="173"/>
      <c r="V1117" s="173"/>
      <c r="W1117" s="173"/>
      <c r="X1117" s="173"/>
      <c r="Y1117" s="173"/>
      <c r="Z1117" s="173"/>
      <c r="AA1117" s="173"/>
      <c r="AB1117" s="173"/>
      <c r="AC1117" s="173"/>
      <c r="AD1117" s="173"/>
      <c r="AE1117" s="173"/>
      <c r="AF1117" s="173"/>
      <c r="AG1117" s="173"/>
      <c r="AH1117" s="173"/>
    </row>
    <row r="1118" spans="1:45" ht="12.75" hidden="1" customHeight="1">
      <c r="C1118" s="226" t="s">
        <v>184</v>
      </c>
      <c r="D1118" s="226"/>
      <c r="E1118" s="226"/>
      <c r="F1118" s="226"/>
      <c r="G1118" s="226"/>
      <c r="H1118" s="226"/>
      <c r="I1118" s="226"/>
      <c r="J1118" s="226"/>
      <c r="K1118" s="226"/>
      <c r="L1118" s="226"/>
      <c r="M1118" s="226"/>
      <c r="N1118" s="226"/>
      <c r="O1118" s="226"/>
      <c r="P1118" s="226"/>
      <c r="Q1118" s="226"/>
      <c r="R1118" s="226"/>
      <c r="S1118" s="226"/>
      <c r="T1118" s="226"/>
      <c r="U1118" s="173"/>
      <c r="V1118" s="173"/>
      <c r="W1118" s="173"/>
      <c r="X1118" s="173"/>
      <c r="Y1118" s="173"/>
      <c r="Z1118" s="173"/>
      <c r="AA1118" s="173"/>
      <c r="AB1118" s="173"/>
      <c r="AC1118" s="173"/>
      <c r="AD1118" s="173"/>
      <c r="AE1118" s="173"/>
      <c r="AF1118" s="173"/>
      <c r="AG1118" s="173"/>
      <c r="AH1118" s="173"/>
    </row>
    <row r="1119" spans="1:45" ht="12.75" hidden="1" customHeight="1">
      <c r="C1119" s="240" t="s">
        <v>185</v>
      </c>
      <c r="D1119" s="241"/>
      <c r="E1119" s="241"/>
      <c r="F1119" s="241"/>
      <c r="G1119" s="241"/>
      <c r="H1119" s="241"/>
      <c r="I1119" s="241"/>
      <c r="J1119" s="241"/>
      <c r="K1119" s="241"/>
      <c r="L1119" s="241"/>
      <c r="M1119" s="241"/>
      <c r="N1119" s="241"/>
      <c r="O1119" s="241"/>
      <c r="P1119" s="241"/>
      <c r="Q1119" s="241"/>
      <c r="R1119" s="241"/>
      <c r="S1119" s="241"/>
      <c r="T1119" s="242"/>
      <c r="U1119" s="195"/>
      <c r="V1119" s="196"/>
      <c r="W1119" s="196"/>
      <c r="X1119" s="196"/>
      <c r="Y1119" s="196"/>
      <c r="Z1119" s="196"/>
      <c r="AA1119" s="197"/>
      <c r="AB1119" s="195"/>
      <c r="AC1119" s="196"/>
      <c r="AD1119" s="196"/>
      <c r="AE1119" s="196"/>
      <c r="AF1119" s="196"/>
      <c r="AG1119" s="196"/>
      <c r="AH1119" s="197"/>
    </row>
    <row r="1120" spans="1:45" ht="12.75" hidden="1" customHeight="1">
      <c r="C1120" s="243"/>
      <c r="D1120" s="244"/>
      <c r="E1120" s="244"/>
      <c r="F1120" s="244"/>
      <c r="G1120" s="244"/>
      <c r="H1120" s="244"/>
      <c r="I1120" s="244"/>
      <c r="J1120" s="244"/>
      <c r="K1120" s="244"/>
      <c r="L1120" s="244"/>
      <c r="M1120" s="244"/>
      <c r="N1120" s="244"/>
      <c r="O1120" s="244"/>
      <c r="P1120" s="244"/>
      <c r="Q1120" s="244"/>
      <c r="R1120" s="244"/>
      <c r="S1120" s="244"/>
      <c r="T1120" s="245"/>
      <c r="U1120" s="201"/>
      <c r="V1120" s="202"/>
      <c r="W1120" s="202"/>
      <c r="X1120" s="202"/>
      <c r="Y1120" s="202"/>
      <c r="Z1120" s="202"/>
      <c r="AA1120" s="203"/>
      <c r="AB1120" s="201"/>
      <c r="AC1120" s="202"/>
      <c r="AD1120" s="202"/>
      <c r="AE1120" s="202"/>
      <c r="AF1120" s="202"/>
      <c r="AG1120" s="202"/>
      <c r="AH1120" s="203"/>
    </row>
    <row r="1121" spans="1:45" ht="12.75" hidden="1" customHeight="1">
      <c r="C1121" s="226" t="s">
        <v>186</v>
      </c>
      <c r="D1121" s="226"/>
      <c r="E1121" s="226"/>
      <c r="F1121" s="226"/>
      <c r="G1121" s="226"/>
      <c r="H1121" s="226"/>
      <c r="I1121" s="226"/>
      <c r="J1121" s="226"/>
      <c r="K1121" s="226"/>
      <c r="L1121" s="226"/>
      <c r="M1121" s="226"/>
      <c r="N1121" s="226"/>
      <c r="O1121" s="226"/>
      <c r="P1121" s="226"/>
      <c r="Q1121" s="226"/>
      <c r="R1121" s="226"/>
      <c r="S1121" s="226"/>
      <c r="T1121" s="226"/>
      <c r="U1121" s="173"/>
      <c r="V1121" s="173"/>
      <c r="W1121" s="173"/>
      <c r="X1121" s="173"/>
      <c r="Y1121" s="173"/>
      <c r="Z1121" s="173"/>
      <c r="AA1121" s="173"/>
      <c r="AB1121" s="173"/>
      <c r="AC1121" s="173"/>
      <c r="AD1121" s="173"/>
      <c r="AE1121" s="173"/>
      <c r="AF1121" s="173"/>
      <c r="AG1121" s="173"/>
      <c r="AH1121" s="173"/>
    </row>
    <row r="1122" spans="1:45" ht="12.75" hidden="1" customHeight="1">
      <c r="C1122" s="226" t="s">
        <v>187</v>
      </c>
      <c r="D1122" s="226"/>
      <c r="E1122" s="226"/>
      <c r="F1122" s="226"/>
      <c r="G1122" s="226"/>
      <c r="H1122" s="226"/>
      <c r="I1122" s="226"/>
      <c r="J1122" s="226"/>
      <c r="K1122" s="226"/>
      <c r="L1122" s="226"/>
      <c r="M1122" s="226"/>
      <c r="N1122" s="226"/>
      <c r="O1122" s="226"/>
      <c r="P1122" s="226"/>
      <c r="Q1122" s="226"/>
      <c r="R1122" s="226"/>
      <c r="S1122" s="226"/>
      <c r="T1122" s="226"/>
      <c r="U1122" s="173"/>
      <c r="V1122" s="173"/>
      <c r="W1122" s="173"/>
      <c r="X1122" s="173"/>
      <c r="Y1122" s="173"/>
      <c r="Z1122" s="173"/>
      <c r="AA1122" s="173"/>
      <c r="AB1122" s="173"/>
      <c r="AC1122" s="173"/>
      <c r="AD1122" s="173"/>
      <c r="AE1122" s="173"/>
      <c r="AF1122" s="173"/>
      <c r="AG1122" s="173"/>
      <c r="AH1122" s="173"/>
    </row>
    <row r="1123" spans="1:45" ht="12.75" hidden="1" customHeight="1">
      <c r="C1123" s="217" t="s">
        <v>188</v>
      </c>
      <c r="D1123" s="217"/>
      <c r="E1123" s="217"/>
      <c r="F1123" s="217"/>
      <c r="G1123" s="217"/>
      <c r="H1123" s="217"/>
      <c r="I1123" s="217"/>
      <c r="J1123" s="217"/>
      <c r="K1123" s="217"/>
      <c r="L1123" s="217"/>
      <c r="M1123" s="217"/>
      <c r="N1123" s="217"/>
      <c r="O1123" s="217"/>
      <c r="P1123" s="217"/>
      <c r="Q1123" s="217"/>
      <c r="R1123" s="217"/>
      <c r="S1123" s="217"/>
      <c r="T1123" s="217"/>
      <c r="U1123" s="235"/>
      <c r="V1123" s="235"/>
      <c r="W1123" s="235"/>
      <c r="X1123" s="235"/>
      <c r="Y1123" s="235"/>
      <c r="Z1123" s="235"/>
      <c r="AA1123" s="235"/>
      <c r="AB1123" s="235"/>
      <c r="AC1123" s="235"/>
      <c r="AD1123" s="235"/>
      <c r="AE1123" s="235"/>
      <c r="AF1123" s="235"/>
      <c r="AG1123" s="235"/>
      <c r="AH1123" s="235"/>
    </row>
    <row r="1124" spans="1:45" ht="12.75" hidden="1" customHeight="1"/>
    <row r="1125" spans="1:45" ht="12.75" hidden="1" customHeight="1">
      <c r="A1125" s="236" t="s">
        <v>424</v>
      </c>
      <c r="C1125" s="231" t="s">
        <v>425</v>
      </c>
      <c r="D1125" s="231"/>
      <c r="E1125" s="231"/>
      <c r="F1125" s="231"/>
      <c r="G1125" s="231"/>
      <c r="H1125" s="231"/>
      <c r="I1125" s="231"/>
      <c r="J1125" s="231"/>
      <c r="K1125" s="231"/>
      <c r="L1125" s="231"/>
      <c r="M1125" s="231"/>
      <c r="N1125" s="231"/>
      <c r="O1125" s="231"/>
      <c r="P1125" s="231"/>
      <c r="Q1125" s="231"/>
      <c r="R1125" s="231"/>
      <c r="S1125" s="231"/>
      <c r="T1125" s="231"/>
      <c r="U1125" s="231"/>
      <c r="V1125" s="231"/>
      <c r="W1125" s="231"/>
      <c r="X1125" s="231"/>
      <c r="Y1125" s="231"/>
      <c r="Z1125" s="231"/>
      <c r="AA1125" s="231"/>
      <c r="AB1125" s="231"/>
      <c r="AC1125" s="231"/>
      <c r="AD1125" s="231"/>
      <c r="AE1125" s="231"/>
      <c r="AF1125" s="231"/>
      <c r="AG1125" s="231"/>
      <c r="AH1125" s="231"/>
      <c r="AI1125" s="231"/>
      <c r="AJ1125" s="231"/>
      <c r="AK1125" s="231"/>
      <c r="AL1125" s="231"/>
      <c r="AM1125" s="231"/>
      <c r="AN1125" s="231"/>
      <c r="AO1125" s="231"/>
      <c r="AP1125" s="231"/>
      <c r="AQ1125" s="231"/>
      <c r="AR1125" s="231"/>
      <c r="AS1125" s="231"/>
    </row>
    <row r="1126" spans="1:45" ht="12.75" hidden="1" customHeight="1">
      <c r="A1126" s="236"/>
      <c r="C1126" s="231"/>
      <c r="D1126" s="231"/>
      <c r="E1126" s="231"/>
      <c r="F1126" s="231"/>
      <c r="G1126" s="231"/>
      <c r="H1126" s="231"/>
      <c r="I1126" s="231"/>
      <c r="J1126" s="231"/>
      <c r="K1126" s="231"/>
      <c r="L1126" s="231"/>
      <c r="M1126" s="231"/>
      <c r="N1126" s="231"/>
      <c r="O1126" s="231"/>
      <c r="P1126" s="231"/>
      <c r="Q1126" s="231"/>
      <c r="R1126" s="231"/>
      <c r="S1126" s="231"/>
      <c r="T1126" s="231"/>
      <c r="U1126" s="231"/>
      <c r="V1126" s="231"/>
      <c r="W1126" s="231"/>
      <c r="X1126" s="231"/>
      <c r="Y1126" s="231"/>
      <c r="Z1126" s="231"/>
      <c r="AA1126" s="231"/>
      <c r="AB1126" s="231"/>
      <c r="AC1126" s="231"/>
      <c r="AD1126" s="231"/>
      <c r="AE1126" s="231"/>
      <c r="AF1126" s="231"/>
      <c r="AG1126" s="231"/>
      <c r="AH1126" s="231"/>
      <c r="AI1126" s="231"/>
      <c r="AJ1126" s="231"/>
      <c r="AK1126" s="231"/>
      <c r="AL1126" s="231"/>
      <c r="AM1126" s="231"/>
      <c r="AN1126" s="231"/>
      <c r="AO1126" s="231"/>
      <c r="AP1126" s="231"/>
      <c r="AQ1126" s="231"/>
      <c r="AR1126" s="231"/>
      <c r="AS1126" s="231"/>
    </row>
    <row r="1127" spans="1:45" ht="12.75" hidden="1" customHeight="1">
      <c r="A1127" s="236"/>
      <c r="C1127" s="231"/>
      <c r="D1127" s="231"/>
      <c r="E1127" s="231"/>
      <c r="F1127" s="231"/>
      <c r="G1127" s="231"/>
      <c r="H1127" s="231"/>
      <c r="I1127" s="231"/>
      <c r="J1127" s="231"/>
      <c r="K1127" s="231"/>
      <c r="L1127" s="231"/>
      <c r="M1127" s="231"/>
      <c r="N1127" s="231"/>
      <c r="O1127" s="231"/>
      <c r="P1127" s="231"/>
      <c r="Q1127" s="231"/>
      <c r="R1127" s="231"/>
      <c r="S1127" s="231"/>
      <c r="T1127" s="231"/>
      <c r="U1127" s="231"/>
      <c r="V1127" s="231"/>
      <c r="W1127" s="231"/>
      <c r="X1127" s="231"/>
      <c r="Y1127" s="231"/>
      <c r="Z1127" s="231"/>
      <c r="AA1127" s="231"/>
      <c r="AB1127" s="231"/>
      <c r="AC1127" s="231"/>
      <c r="AD1127" s="231"/>
      <c r="AE1127" s="231"/>
      <c r="AF1127" s="231"/>
      <c r="AG1127" s="231"/>
      <c r="AH1127" s="231"/>
      <c r="AI1127" s="231"/>
      <c r="AJ1127" s="231"/>
      <c r="AK1127" s="231"/>
      <c r="AL1127" s="231"/>
      <c r="AM1127" s="231"/>
      <c r="AN1127" s="231"/>
      <c r="AO1127" s="231"/>
      <c r="AP1127" s="231"/>
      <c r="AQ1127" s="231"/>
      <c r="AR1127" s="231"/>
      <c r="AS1127" s="231"/>
    </row>
    <row r="1128" spans="1:45" ht="12.75" hidden="1" customHeight="1">
      <c r="A1128" s="20"/>
      <c r="C1128" s="80" t="s">
        <v>1144</v>
      </c>
    </row>
    <row r="1129" spans="1:45" ht="12.75" hidden="1" customHeight="1">
      <c r="A1129" s="20"/>
      <c r="C1129" s="237" t="s">
        <v>1127</v>
      </c>
      <c r="D1129" s="237"/>
      <c r="E1129" s="237"/>
      <c r="F1129" s="237"/>
      <c r="G1129" s="237"/>
      <c r="H1129" s="237"/>
      <c r="I1129" s="237"/>
      <c r="J1129" s="237"/>
      <c r="K1129" s="237"/>
      <c r="L1129" s="237"/>
      <c r="M1129" s="237"/>
      <c r="N1129" s="237"/>
      <c r="O1129" s="237"/>
      <c r="P1129" s="237"/>
      <c r="Q1129" s="237"/>
      <c r="R1129" s="237"/>
      <c r="S1129" s="237"/>
      <c r="T1129" s="237"/>
      <c r="U1129" s="237"/>
      <c r="V1129" s="237"/>
      <c r="W1129" s="237"/>
      <c r="X1129" s="237"/>
      <c r="Y1129" s="237"/>
      <c r="Z1129" s="237"/>
      <c r="AA1129" s="237"/>
      <c r="AB1129" s="237"/>
      <c r="AC1129" s="237"/>
      <c r="AD1129" s="237"/>
      <c r="AE1129" s="237"/>
      <c r="AF1129" s="237"/>
      <c r="AG1129" s="237"/>
      <c r="AH1129" s="237"/>
      <c r="AI1129" s="237"/>
      <c r="AJ1129" s="237"/>
      <c r="AK1129" s="237"/>
      <c r="AL1129" s="237"/>
      <c r="AM1129" s="237"/>
      <c r="AN1129" s="237"/>
      <c r="AO1129" s="237"/>
      <c r="AP1129" s="237"/>
      <c r="AQ1129" s="237"/>
      <c r="AR1129" s="237"/>
      <c r="AS1129" s="237"/>
    </row>
    <row r="1130" spans="1:45" ht="12.75" hidden="1" customHeight="1">
      <c r="A1130" s="20"/>
      <c r="C1130" s="237"/>
      <c r="D1130" s="237"/>
      <c r="E1130" s="237"/>
      <c r="F1130" s="237"/>
      <c r="G1130" s="237"/>
      <c r="H1130" s="237"/>
      <c r="I1130" s="237"/>
      <c r="J1130" s="237"/>
      <c r="K1130" s="237"/>
      <c r="L1130" s="237"/>
      <c r="M1130" s="237"/>
      <c r="N1130" s="237"/>
      <c r="O1130" s="237"/>
      <c r="P1130" s="237"/>
      <c r="Q1130" s="237"/>
      <c r="R1130" s="237"/>
      <c r="S1130" s="237"/>
      <c r="T1130" s="237"/>
      <c r="U1130" s="237"/>
      <c r="V1130" s="237"/>
      <c r="W1130" s="237"/>
      <c r="X1130" s="237"/>
      <c r="Y1130" s="237"/>
      <c r="Z1130" s="237"/>
      <c r="AA1130" s="237"/>
      <c r="AB1130" s="237"/>
      <c r="AC1130" s="237"/>
      <c r="AD1130" s="237"/>
      <c r="AE1130" s="237"/>
      <c r="AF1130" s="237"/>
      <c r="AG1130" s="237"/>
      <c r="AH1130" s="237"/>
      <c r="AI1130" s="237"/>
      <c r="AJ1130" s="237"/>
      <c r="AK1130" s="237"/>
      <c r="AL1130" s="237"/>
      <c r="AM1130" s="237"/>
      <c r="AN1130" s="237"/>
      <c r="AO1130" s="237"/>
      <c r="AP1130" s="237"/>
      <c r="AQ1130" s="237"/>
      <c r="AR1130" s="237"/>
      <c r="AS1130" s="237"/>
    </row>
    <row r="1131" spans="1:45" ht="12.75" hidden="1" customHeight="1">
      <c r="A1131" s="20"/>
      <c r="C1131" s="113"/>
      <c r="D1131" s="113"/>
      <c r="E1131" s="113"/>
      <c r="F1131" s="113"/>
      <c r="G1131" s="113"/>
      <c r="H1131" s="113"/>
      <c r="I1131" s="113"/>
      <c r="J1131" s="113"/>
      <c r="K1131" s="113"/>
      <c r="L1131" s="113"/>
      <c r="M1131" s="113"/>
      <c r="N1131" s="113"/>
    </row>
    <row r="1132" spans="1:45" ht="12.75" hidden="1" customHeight="1">
      <c r="A1132" s="20"/>
      <c r="C1132" s="237" t="s">
        <v>1128</v>
      </c>
      <c r="D1132" s="237"/>
      <c r="E1132" s="237"/>
      <c r="F1132" s="237"/>
      <c r="G1132" s="237"/>
      <c r="H1132" s="237"/>
      <c r="I1132" s="237"/>
      <c r="J1132" s="237"/>
      <c r="K1132" s="237"/>
      <c r="L1132" s="237"/>
      <c r="M1132" s="237"/>
      <c r="N1132" s="237"/>
      <c r="O1132" s="237"/>
      <c r="P1132" s="237"/>
      <c r="Q1132" s="237"/>
      <c r="R1132" s="237"/>
      <c r="S1132" s="237"/>
      <c r="T1132" s="237"/>
      <c r="U1132" s="237"/>
      <c r="V1132" s="237"/>
      <c r="W1132" s="237"/>
      <c r="X1132" s="237"/>
      <c r="Y1132" s="237"/>
      <c r="Z1132" s="237"/>
      <c r="AA1132" s="237"/>
      <c r="AB1132" s="237"/>
      <c r="AC1132" s="237"/>
      <c r="AD1132" s="237"/>
      <c r="AE1132" s="237"/>
      <c r="AF1132" s="237"/>
      <c r="AG1132" s="237"/>
      <c r="AH1132" s="237"/>
      <c r="AI1132" s="237"/>
      <c r="AJ1132" s="237"/>
      <c r="AK1132" s="237"/>
      <c r="AL1132" s="237"/>
      <c r="AM1132" s="237"/>
      <c r="AN1132" s="237"/>
      <c r="AO1132" s="237"/>
      <c r="AP1132" s="237"/>
      <c r="AQ1132" s="237"/>
      <c r="AR1132" s="237"/>
      <c r="AS1132" s="237"/>
    </row>
    <row r="1133" spans="1:45" ht="12.75" hidden="1" customHeight="1">
      <c r="A1133" s="20"/>
      <c r="C1133" s="237"/>
      <c r="D1133" s="237"/>
      <c r="E1133" s="237"/>
      <c r="F1133" s="237"/>
      <c r="G1133" s="237"/>
      <c r="H1133" s="237"/>
      <c r="I1133" s="237"/>
      <c r="J1133" s="237"/>
      <c r="K1133" s="237"/>
      <c r="L1133" s="237"/>
      <c r="M1133" s="237"/>
      <c r="N1133" s="237"/>
      <c r="O1133" s="237"/>
      <c r="P1133" s="237"/>
      <c r="Q1133" s="237"/>
      <c r="R1133" s="237"/>
      <c r="S1133" s="237"/>
      <c r="T1133" s="237"/>
      <c r="U1133" s="237"/>
      <c r="V1133" s="237"/>
      <c r="W1133" s="237"/>
      <c r="X1133" s="237"/>
      <c r="Y1133" s="237"/>
      <c r="Z1133" s="237"/>
      <c r="AA1133" s="237"/>
      <c r="AB1133" s="237"/>
      <c r="AC1133" s="237"/>
      <c r="AD1133" s="237"/>
      <c r="AE1133" s="237"/>
      <c r="AF1133" s="237"/>
      <c r="AG1133" s="237"/>
      <c r="AH1133" s="237"/>
      <c r="AI1133" s="237"/>
      <c r="AJ1133" s="237"/>
      <c r="AK1133" s="237"/>
      <c r="AL1133" s="237"/>
      <c r="AM1133" s="237"/>
      <c r="AN1133" s="237"/>
      <c r="AO1133" s="237"/>
      <c r="AP1133" s="237"/>
      <c r="AQ1133" s="237"/>
      <c r="AR1133" s="237"/>
      <c r="AS1133" s="237"/>
    </row>
    <row r="1134" spans="1:45" ht="12.75" hidden="1" customHeight="1">
      <c r="A1134" s="20"/>
    </row>
    <row r="1135" spans="1:45" ht="12.75" hidden="1" customHeight="1">
      <c r="A1135" s="20"/>
      <c r="C1135" s="164" t="s">
        <v>426</v>
      </c>
      <c r="D1135" s="164"/>
      <c r="E1135" s="164"/>
      <c r="F1135" s="164"/>
      <c r="G1135" s="164"/>
      <c r="H1135" s="164"/>
      <c r="I1135" s="164"/>
      <c r="J1135" s="164"/>
      <c r="K1135" s="164"/>
      <c r="L1135" s="164"/>
      <c r="M1135" s="164"/>
      <c r="N1135" s="164"/>
      <c r="O1135" s="164"/>
      <c r="P1135" s="164"/>
      <c r="Q1135" s="164"/>
      <c r="R1135" s="164"/>
      <c r="S1135" s="164"/>
      <c r="T1135" s="164"/>
      <c r="U1135" s="164"/>
      <c r="V1135" s="164"/>
      <c r="W1135" s="164"/>
      <c r="X1135" s="164"/>
      <c r="Y1135" s="164"/>
      <c r="Z1135" s="164"/>
      <c r="AA1135" s="164"/>
      <c r="AB1135" s="164"/>
      <c r="AC1135" s="164"/>
      <c r="AD1135" s="164"/>
      <c r="AE1135" s="164"/>
      <c r="AF1135" s="164"/>
      <c r="AG1135" s="164"/>
      <c r="AH1135" s="164"/>
      <c r="AI1135" s="164"/>
      <c r="AJ1135" s="164"/>
      <c r="AK1135" s="164"/>
      <c r="AL1135" s="164"/>
      <c r="AM1135" s="164"/>
      <c r="AN1135" s="164"/>
      <c r="AO1135" s="164"/>
      <c r="AP1135" s="164"/>
      <c r="AQ1135" s="164"/>
      <c r="AR1135" s="164"/>
      <c r="AS1135" s="164"/>
    </row>
    <row r="1136" spans="1:45" ht="12.75" hidden="1" customHeight="1">
      <c r="A1136" s="20"/>
      <c r="C1136" s="80" t="s">
        <v>1145</v>
      </c>
    </row>
    <row r="1137" spans="3:38" ht="12.75" hidden="1" customHeight="1">
      <c r="C1137" s="174" t="s">
        <v>189</v>
      </c>
      <c r="D1137" s="174"/>
      <c r="E1137" s="174"/>
      <c r="F1137" s="174"/>
      <c r="G1137" s="174"/>
      <c r="H1137" s="174"/>
      <c r="I1137" s="174" t="s">
        <v>190</v>
      </c>
      <c r="J1137" s="174"/>
      <c r="K1137" s="174"/>
      <c r="L1137" s="174"/>
      <c r="M1137" s="174"/>
      <c r="N1137" s="174"/>
      <c r="O1137" s="174"/>
      <c r="P1137" s="174"/>
      <c r="Q1137" s="174"/>
      <c r="R1137" s="174"/>
      <c r="S1137" s="174"/>
      <c r="T1137" s="174"/>
      <c r="U1137" s="174"/>
      <c r="V1137" s="174"/>
      <c r="W1137" s="174"/>
      <c r="X1137" s="174" t="s">
        <v>1224</v>
      </c>
      <c r="Y1137" s="174"/>
      <c r="Z1137" s="174"/>
      <c r="AA1137" s="174"/>
      <c r="AB1137" s="174"/>
      <c r="AC1137" s="174"/>
      <c r="AD1137" s="174"/>
      <c r="AE1137" s="174"/>
      <c r="AF1137" s="174"/>
      <c r="AG1137" s="174"/>
      <c r="AH1137" s="174"/>
      <c r="AI1137" s="174"/>
      <c r="AJ1137" s="174"/>
      <c r="AK1137" s="174"/>
      <c r="AL1137" s="174"/>
    </row>
    <row r="1138" spans="3:38" ht="12.75" hidden="1" customHeight="1">
      <c r="C1138" s="174"/>
      <c r="D1138" s="174"/>
      <c r="E1138" s="174"/>
      <c r="F1138" s="174"/>
      <c r="G1138" s="174"/>
      <c r="H1138" s="174"/>
      <c r="I1138" s="174"/>
      <c r="J1138" s="174"/>
      <c r="K1138" s="174"/>
      <c r="L1138" s="174"/>
      <c r="M1138" s="174"/>
      <c r="N1138" s="174"/>
      <c r="O1138" s="174"/>
      <c r="P1138" s="174"/>
      <c r="Q1138" s="174"/>
      <c r="R1138" s="174"/>
      <c r="S1138" s="174"/>
      <c r="T1138" s="174"/>
      <c r="U1138" s="174"/>
      <c r="V1138" s="174"/>
      <c r="W1138" s="174"/>
      <c r="X1138" s="174"/>
      <c r="Y1138" s="174"/>
      <c r="Z1138" s="174"/>
      <c r="AA1138" s="174"/>
      <c r="AB1138" s="174"/>
      <c r="AC1138" s="174"/>
      <c r="AD1138" s="174"/>
      <c r="AE1138" s="174"/>
      <c r="AF1138" s="174"/>
      <c r="AG1138" s="174"/>
      <c r="AH1138" s="174"/>
      <c r="AI1138" s="174"/>
      <c r="AJ1138" s="174"/>
      <c r="AK1138" s="174"/>
      <c r="AL1138" s="174"/>
    </row>
    <row r="1139" spans="3:38" ht="12.75" hidden="1" customHeight="1">
      <c r="C1139" s="174"/>
      <c r="D1139" s="174"/>
      <c r="E1139" s="174"/>
      <c r="F1139" s="174"/>
      <c r="G1139" s="174"/>
      <c r="H1139" s="174"/>
      <c r="I1139" s="174" t="s">
        <v>1225</v>
      </c>
      <c r="J1139" s="174"/>
      <c r="K1139" s="174"/>
      <c r="L1139" s="174"/>
      <c r="M1139" s="174"/>
      <c r="N1139" s="174" t="s">
        <v>1226</v>
      </c>
      <c r="O1139" s="174"/>
      <c r="P1139" s="174"/>
      <c r="Q1139" s="174"/>
      <c r="R1139" s="174"/>
      <c r="S1139" s="174" t="s">
        <v>191</v>
      </c>
      <c r="T1139" s="174"/>
      <c r="U1139" s="174"/>
      <c r="V1139" s="174"/>
      <c r="W1139" s="174"/>
      <c r="X1139" s="174" t="s">
        <v>1225</v>
      </c>
      <c r="Y1139" s="174"/>
      <c r="Z1139" s="174"/>
      <c r="AA1139" s="174"/>
      <c r="AB1139" s="174"/>
      <c r="AC1139" s="174" t="s">
        <v>1226</v>
      </c>
      <c r="AD1139" s="174"/>
      <c r="AE1139" s="174"/>
      <c r="AF1139" s="174"/>
      <c r="AG1139" s="174"/>
      <c r="AH1139" s="174" t="s">
        <v>191</v>
      </c>
      <c r="AI1139" s="174"/>
      <c r="AJ1139" s="174"/>
      <c r="AK1139" s="174"/>
      <c r="AL1139" s="174"/>
    </row>
    <row r="1140" spans="3:38" ht="12.75" hidden="1" customHeight="1">
      <c r="C1140" s="174"/>
      <c r="D1140" s="174"/>
      <c r="E1140" s="174"/>
      <c r="F1140" s="174"/>
      <c r="G1140" s="174"/>
      <c r="H1140" s="174"/>
      <c r="I1140" s="174"/>
      <c r="J1140" s="174"/>
      <c r="K1140" s="174"/>
      <c r="L1140" s="174"/>
      <c r="M1140" s="174"/>
      <c r="N1140" s="174"/>
      <c r="O1140" s="174"/>
      <c r="P1140" s="174"/>
      <c r="Q1140" s="174"/>
      <c r="R1140" s="174"/>
      <c r="S1140" s="174"/>
      <c r="T1140" s="174"/>
      <c r="U1140" s="174"/>
      <c r="V1140" s="174"/>
      <c r="W1140" s="174"/>
      <c r="X1140" s="174"/>
      <c r="Y1140" s="174"/>
      <c r="Z1140" s="174"/>
      <c r="AA1140" s="174"/>
      <c r="AB1140" s="174"/>
      <c r="AC1140" s="174"/>
      <c r="AD1140" s="174"/>
      <c r="AE1140" s="174"/>
      <c r="AF1140" s="174"/>
      <c r="AG1140" s="174"/>
      <c r="AH1140" s="174"/>
      <c r="AI1140" s="174"/>
      <c r="AJ1140" s="174"/>
      <c r="AK1140" s="174"/>
      <c r="AL1140" s="174"/>
    </row>
    <row r="1141" spans="3:38" ht="12.75" hidden="1" customHeight="1">
      <c r="C1141" s="174"/>
      <c r="D1141" s="174"/>
      <c r="E1141" s="174"/>
      <c r="F1141" s="174"/>
      <c r="G1141" s="174"/>
      <c r="H1141" s="174"/>
      <c r="I1141" s="238" t="s">
        <v>192</v>
      </c>
      <c r="J1141" s="238"/>
      <c r="K1141" s="238"/>
      <c r="L1141" s="238"/>
      <c r="M1141" s="238"/>
      <c r="N1141" s="238"/>
      <c r="O1141" s="238"/>
      <c r="P1141" s="238"/>
      <c r="Q1141" s="238"/>
      <c r="R1141" s="238"/>
      <c r="S1141" s="238"/>
      <c r="T1141" s="238"/>
      <c r="U1141" s="238"/>
      <c r="V1141" s="238"/>
      <c r="W1141" s="238"/>
      <c r="X1141" s="238" t="s">
        <v>192</v>
      </c>
      <c r="Y1141" s="238"/>
      <c r="Z1141" s="238"/>
      <c r="AA1141" s="238"/>
      <c r="AB1141" s="238"/>
      <c r="AC1141" s="238"/>
      <c r="AD1141" s="238"/>
      <c r="AE1141" s="238"/>
      <c r="AF1141" s="238"/>
      <c r="AG1141" s="238"/>
      <c r="AH1141" s="238"/>
      <c r="AI1141" s="238"/>
      <c r="AJ1141" s="238"/>
      <c r="AK1141" s="238"/>
      <c r="AL1141" s="238"/>
    </row>
    <row r="1142" spans="3:38" ht="12.75" hidden="1" customHeight="1">
      <c r="C1142" s="174"/>
      <c r="D1142" s="174"/>
      <c r="E1142" s="174"/>
      <c r="F1142" s="174"/>
      <c r="G1142" s="174"/>
      <c r="H1142" s="174"/>
      <c r="I1142" s="238" t="s">
        <v>193</v>
      </c>
      <c r="J1142" s="238"/>
      <c r="K1142" s="238"/>
      <c r="L1142" s="238"/>
      <c r="M1142" s="238"/>
      <c r="N1142" s="238"/>
      <c r="O1142" s="238"/>
      <c r="P1142" s="238"/>
      <c r="Q1142" s="238"/>
      <c r="R1142" s="238"/>
      <c r="S1142" s="238"/>
      <c r="T1142" s="238"/>
      <c r="U1142" s="238"/>
      <c r="V1142" s="238"/>
      <c r="W1142" s="238"/>
      <c r="X1142" s="238" t="s">
        <v>193</v>
      </c>
      <c r="Y1142" s="238"/>
      <c r="Z1142" s="238"/>
      <c r="AA1142" s="238"/>
      <c r="AB1142" s="238"/>
      <c r="AC1142" s="238"/>
      <c r="AD1142" s="238"/>
      <c r="AE1142" s="238"/>
      <c r="AF1142" s="238"/>
      <c r="AG1142" s="238"/>
      <c r="AH1142" s="238"/>
      <c r="AI1142" s="238"/>
      <c r="AJ1142" s="238"/>
      <c r="AK1142" s="238"/>
      <c r="AL1142" s="238"/>
    </row>
    <row r="1143" spans="3:38" ht="12.75" hidden="1" customHeight="1">
      <c r="C1143" s="175"/>
      <c r="D1143" s="175"/>
      <c r="E1143" s="175"/>
      <c r="F1143" s="175"/>
      <c r="G1143" s="175"/>
      <c r="H1143" s="175"/>
      <c r="I1143" s="239"/>
      <c r="J1143" s="239"/>
      <c r="K1143" s="239"/>
      <c r="L1143" s="239"/>
      <c r="M1143" s="239"/>
      <c r="N1143" s="239"/>
      <c r="O1143" s="239"/>
      <c r="P1143" s="239"/>
      <c r="Q1143" s="239"/>
      <c r="R1143" s="239"/>
      <c r="S1143" s="239"/>
      <c r="T1143" s="239"/>
      <c r="U1143" s="239"/>
      <c r="V1143" s="239"/>
      <c r="W1143" s="239"/>
      <c r="X1143" s="239"/>
      <c r="Y1143" s="239"/>
      <c r="Z1143" s="239"/>
      <c r="AA1143" s="239"/>
      <c r="AB1143" s="239"/>
      <c r="AC1143" s="239"/>
      <c r="AD1143" s="239"/>
      <c r="AE1143" s="239"/>
      <c r="AF1143" s="239"/>
      <c r="AG1143" s="239"/>
      <c r="AH1143" s="239"/>
      <c r="AI1143" s="239"/>
      <c r="AJ1143" s="239"/>
      <c r="AK1143" s="239"/>
      <c r="AL1143" s="239"/>
    </row>
    <row r="1144" spans="3:38" ht="12.75" hidden="1" customHeight="1">
      <c r="C1144" s="213" t="s">
        <v>194</v>
      </c>
      <c r="D1144" s="213"/>
      <c r="E1144" s="213"/>
      <c r="F1144" s="213"/>
      <c r="G1144" s="213"/>
      <c r="H1144" s="213"/>
      <c r="I1144" s="182"/>
      <c r="J1144" s="182"/>
      <c r="K1144" s="182"/>
      <c r="L1144" s="182"/>
      <c r="M1144" s="182"/>
      <c r="N1144" s="182"/>
      <c r="O1144" s="182"/>
      <c r="P1144" s="182"/>
      <c r="Q1144" s="182"/>
      <c r="R1144" s="182"/>
      <c r="S1144" s="182"/>
      <c r="T1144" s="182"/>
      <c r="U1144" s="182"/>
      <c r="V1144" s="182"/>
      <c r="W1144" s="182"/>
      <c r="X1144" s="182"/>
      <c r="Y1144" s="182"/>
      <c r="Z1144" s="182"/>
      <c r="AA1144" s="182"/>
      <c r="AB1144" s="182"/>
      <c r="AC1144" s="182"/>
      <c r="AD1144" s="182"/>
      <c r="AE1144" s="182"/>
      <c r="AF1144" s="182"/>
      <c r="AG1144" s="182"/>
      <c r="AH1144" s="182"/>
      <c r="AI1144" s="182"/>
      <c r="AJ1144" s="182"/>
      <c r="AK1144" s="182"/>
      <c r="AL1144" s="182"/>
    </row>
    <row r="1145" spans="3:38" ht="12.75" hidden="1" customHeight="1">
      <c r="C1145" s="169"/>
      <c r="D1145" s="169"/>
      <c r="E1145" s="169"/>
      <c r="F1145" s="169"/>
      <c r="G1145" s="169"/>
      <c r="H1145" s="169"/>
      <c r="I1145" s="235"/>
      <c r="J1145" s="235"/>
      <c r="K1145" s="235"/>
      <c r="L1145" s="235"/>
      <c r="M1145" s="235"/>
      <c r="N1145" s="235"/>
      <c r="O1145" s="235"/>
      <c r="P1145" s="235"/>
      <c r="Q1145" s="235"/>
      <c r="R1145" s="235"/>
      <c r="S1145" s="235"/>
      <c r="T1145" s="235"/>
      <c r="U1145" s="235"/>
      <c r="V1145" s="235"/>
      <c r="W1145" s="235"/>
      <c r="X1145" s="235"/>
      <c r="Y1145" s="235"/>
      <c r="Z1145" s="235"/>
      <c r="AA1145" s="235"/>
      <c r="AB1145" s="235"/>
      <c r="AC1145" s="235"/>
      <c r="AD1145" s="235"/>
      <c r="AE1145" s="235"/>
      <c r="AF1145" s="235"/>
      <c r="AG1145" s="235"/>
      <c r="AH1145" s="235"/>
      <c r="AI1145" s="235"/>
      <c r="AJ1145" s="235"/>
      <c r="AK1145" s="235"/>
      <c r="AL1145" s="235"/>
    </row>
    <row r="1146" spans="3:38" ht="12.75" hidden="1" customHeight="1">
      <c r="C1146" s="213" t="s">
        <v>195</v>
      </c>
      <c r="D1146" s="213"/>
      <c r="E1146" s="213"/>
      <c r="F1146" s="213"/>
      <c r="G1146" s="213"/>
      <c r="H1146" s="213"/>
      <c r="I1146" s="182"/>
      <c r="J1146" s="182"/>
      <c r="K1146" s="182"/>
      <c r="L1146" s="182"/>
      <c r="M1146" s="182"/>
      <c r="N1146" s="182"/>
      <c r="O1146" s="182"/>
      <c r="P1146" s="182"/>
      <c r="Q1146" s="182"/>
      <c r="R1146" s="182"/>
      <c r="S1146" s="182"/>
      <c r="T1146" s="182"/>
      <c r="U1146" s="182"/>
      <c r="V1146" s="182"/>
      <c r="W1146" s="182"/>
      <c r="X1146" s="182"/>
      <c r="Y1146" s="182"/>
      <c r="Z1146" s="182"/>
      <c r="AA1146" s="182"/>
      <c r="AB1146" s="182"/>
      <c r="AC1146" s="182"/>
      <c r="AD1146" s="182"/>
      <c r="AE1146" s="182"/>
      <c r="AF1146" s="182"/>
      <c r="AG1146" s="182"/>
      <c r="AH1146" s="182"/>
      <c r="AI1146" s="182"/>
      <c r="AJ1146" s="182"/>
      <c r="AK1146" s="182"/>
      <c r="AL1146" s="182"/>
    </row>
    <row r="1147" spans="3:38" ht="12.75" hidden="1" customHeight="1">
      <c r="C1147" s="169"/>
      <c r="D1147" s="169"/>
      <c r="E1147" s="169"/>
      <c r="F1147" s="169"/>
      <c r="G1147" s="169"/>
      <c r="H1147" s="169"/>
      <c r="I1147" s="235"/>
      <c r="J1147" s="235"/>
      <c r="K1147" s="235"/>
      <c r="L1147" s="235"/>
      <c r="M1147" s="235"/>
      <c r="N1147" s="235"/>
      <c r="O1147" s="235"/>
      <c r="P1147" s="235"/>
      <c r="Q1147" s="235"/>
      <c r="R1147" s="235"/>
      <c r="S1147" s="235"/>
      <c r="T1147" s="235"/>
      <c r="U1147" s="235"/>
      <c r="V1147" s="235"/>
      <c r="W1147" s="235"/>
      <c r="X1147" s="235"/>
      <c r="Y1147" s="235"/>
      <c r="Z1147" s="235"/>
      <c r="AA1147" s="235"/>
      <c r="AB1147" s="235"/>
      <c r="AC1147" s="235"/>
      <c r="AD1147" s="235"/>
      <c r="AE1147" s="235"/>
      <c r="AF1147" s="235"/>
      <c r="AG1147" s="235"/>
      <c r="AH1147" s="235"/>
      <c r="AI1147" s="235"/>
      <c r="AJ1147" s="235"/>
      <c r="AK1147" s="235"/>
      <c r="AL1147" s="235"/>
    </row>
    <row r="1148" spans="3:38" ht="12.75" hidden="1" customHeight="1">
      <c r="C1148" s="213" t="s">
        <v>196</v>
      </c>
      <c r="D1148" s="213"/>
      <c r="E1148" s="213"/>
      <c r="F1148" s="213"/>
      <c r="G1148" s="213"/>
      <c r="H1148" s="213"/>
      <c r="I1148" s="182"/>
      <c r="J1148" s="182"/>
      <c r="K1148" s="182"/>
      <c r="L1148" s="182"/>
      <c r="M1148" s="182"/>
      <c r="N1148" s="182"/>
      <c r="O1148" s="182"/>
      <c r="P1148" s="182"/>
      <c r="Q1148" s="182"/>
      <c r="R1148" s="182"/>
      <c r="S1148" s="182"/>
      <c r="T1148" s="182"/>
      <c r="U1148" s="182"/>
      <c r="V1148" s="182"/>
      <c r="W1148" s="182"/>
      <c r="X1148" s="182"/>
      <c r="Y1148" s="182"/>
      <c r="Z1148" s="182"/>
      <c r="AA1148" s="182"/>
      <c r="AB1148" s="182"/>
      <c r="AC1148" s="182"/>
      <c r="AD1148" s="182"/>
      <c r="AE1148" s="182"/>
      <c r="AF1148" s="182"/>
      <c r="AG1148" s="182"/>
      <c r="AH1148" s="182"/>
      <c r="AI1148" s="182"/>
      <c r="AJ1148" s="182"/>
      <c r="AK1148" s="182"/>
      <c r="AL1148" s="182"/>
    </row>
    <row r="1149" spans="3:38" ht="12.75" hidden="1" customHeight="1">
      <c r="C1149" s="169"/>
      <c r="D1149" s="169"/>
      <c r="E1149" s="169"/>
      <c r="F1149" s="169"/>
      <c r="G1149" s="169"/>
      <c r="H1149" s="169"/>
      <c r="I1149" s="235"/>
      <c r="J1149" s="235"/>
      <c r="K1149" s="235"/>
      <c r="L1149" s="235"/>
      <c r="M1149" s="235"/>
      <c r="N1149" s="235"/>
      <c r="O1149" s="235"/>
      <c r="P1149" s="235"/>
      <c r="Q1149" s="235"/>
      <c r="R1149" s="235"/>
      <c r="S1149" s="235"/>
      <c r="T1149" s="235"/>
      <c r="U1149" s="235"/>
      <c r="V1149" s="235"/>
      <c r="W1149" s="235"/>
      <c r="X1149" s="235"/>
      <c r="Y1149" s="235"/>
      <c r="Z1149" s="235"/>
      <c r="AA1149" s="235"/>
      <c r="AB1149" s="235"/>
      <c r="AC1149" s="235"/>
      <c r="AD1149" s="235"/>
      <c r="AE1149" s="235"/>
      <c r="AF1149" s="235"/>
      <c r="AG1149" s="235"/>
      <c r="AH1149" s="235"/>
      <c r="AI1149" s="235"/>
      <c r="AJ1149" s="235"/>
      <c r="AK1149" s="235"/>
      <c r="AL1149" s="235"/>
    </row>
    <row r="1150" spans="3:38" ht="12.75" hidden="1" customHeight="1">
      <c r="C1150" s="213" t="s">
        <v>197</v>
      </c>
      <c r="D1150" s="213"/>
      <c r="E1150" s="213"/>
      <c r="F1150" s="213"/>
      <c r="G1150" s="213"/>
      <c r="H1150" s="213"/>
      <c r="I1150" s="182"/>
      <c r="J1150" s="182"/>
      <c r="K1150" s="182"/>
      <c r="L1150" s="182"/>
      <c r="M1150" s="182"/>
      <c r="N1150" s="182"/>
      <c r="O1150" s="182"/>
      <c r="P1150" s="182"/>
      <c r="Q1150" s="182"/>
      <c r="R1150" s="182"/>
      <c r="S1150" s="182"/>
      <c r="T1150" s="182"/>
      <c r="U1150" s="182"/>
      <c r="V1150" s="182"/>
      <c r="W1150" s="182"/>
      <c r="X1150" s="182"/>
      <c r="Y1150" s="182"/>
      <c r="Z1150" s="182"/>
      <c r="AA1150" s="182"/>
      <c r="AB1150" s="182"/>
      <c r="AC1150" s="182"/>
      <c r="AD1150" s="182"/>
      <c r="AE1150" s="182"/>
      <c r="AF1150" s="182"/>
      <c r="AG1150" s="182"/>
      <c r="AH1150" s="182"/>
      <c r="AI1150" s="182"/>
      <c r="AJ1150" s="182"/>
      <c r="AK1150" s="182"/>
      <c r="AL1150" s="182"/>
    </row>
    <row r="1151" spans="3:38" ht="12.75" hidden="1" customHeight="1">
      <c r="C1151" s="169"/>
      <c r="D1151" s="169"/>
      <c r="E1151" s="169"/>
      <c r="F1151" s="169"/>
      <c r="G1151" s="169"/>
      <c r="H1151" s="169"/>
      <c r="I1151" s="235"/>
      <c r="J1151" s="235"/>
      <c r="K1151" s="235"/>
      <c r="L1151" s="235"/>
      <c r="M1151" s="235"/>
      <c r="N1151" s="235"/>
      <c r="O1151" s="235"/>
      <c r="P1151" s="235"/>
      <c r="Q1151" s="235"/>
      <c r="R1151" s="235"/>
      <c r="S1151" s="235"/>
      <c r="T1151" s="235"/>
      <c r="U1151" s="235"/>
      <c r="V1151" s="235"/>
      <c r="W1151" s="235"/>
      <c r="X1151" s="235"/>
      <c r="Y1151" s="235"/>
      <c r="Z1151" s="235"/>
      <c r="AA1151" s="235"/>
      <c r="AB1151" s="235"/>
      <c r="AC1151" s="235"/>
      <c r="AD1151" s="235"/>
      <c r="AE1151" s="235"/>
      <c r="AF1151" s="235"/>
      <c r="AG1151" s="235"/>
      <c r="AH1151" s="235"/>
      <c r="AI1151" s="235"/>
      <c r="AJ1151" s="235"/>
      <c r="AK1151" s="235"/>
      <c r="AL1151" s="235"/>
    </row>
    <row r="1152" spans="3:38" ht="12.75" hidden="1" customHeight="1">
      <c r="C1152" s="213" t="s">
        <v>198</v>
      </c>
      <c r="D1152" s="213"/>
      <c r="E1152" s="213"/>
      <c r="F1152" s="213"/>
      <c r="G1152" s="213"/>
      <c r="H1152" s="213"/>
      <c r="I1152" s="182"/>
      <c r="J1152" s="182"/>
      <c r="K1152" s="182"/>
      <c r="L1152" s="182"/>
      <c r="M1152" s="182"/>
      <c r="N1152" s="182"/>
      <c r="O1152" s="182"/>
      <c r="P1152" s="182"/>
      <c r="Q1152" s="182"/>
      <c r="R1152" s="182"/>
      <c r="S1152" s="182"/>
      <c r="T1152" s="182"/>
      <c r="U1152" s="182"/>
      <c r="V1152" s="182"/>
      <c r="W1152" s="182"/>
      <c r="X1152" s="182"/>
      <c r="Y1152" s="182"/>
      <c r="Z1152" s="182"/>
      <c r="AA1152" s="182"/>
      <c r="AB1152" s="182"/>
      <c r="AC1152" s="182"/>
      <c r="AD1152" s="182"/>
      <c r="AE1152" s="182"/>
      <c r="AF1152" s="182"/>
      <c r="AG1152" s="182"/>
      <c r="AH1152" s="182"/>
      <c r="AI1152" s="182"/>
      <c r="AJ1152" s="182"/>
      <c r="AK1152" s="182"/>
      <c r="AL1152" s="182"/>
    </row>
    <row r="1153" spans="1:45" ht="12.75" hidden="1" customHeight="1">
      <c r="C1153" s="169"/>
      <c r="D1153" s="169"/>
      <c r="E1153" s="169"/>
      <c r="F1153" s="169"/>
      <c r="G1153" s="169"/>
      <c r="H1153" s="169"/>
      <c r="I1153" s="235"/>
      <c r="J1153" s="235"/>
      <c r="K1153" s="235"/>
      <c r="L1153" s="235"/>
      <c r="M1153" s="235"/>
      <c r="N1153" s="235"/>
      <c r="O1153" s="235"/>
      <c r="P1153" s="235"/>
      <c r="Q1153" s="235"/>
      <c r="R1153" s="235"/>
      <c r="S1153" s="235"/>
      <c r="T1153" s="235"/>
      <c r="U1153" s="235"/>
      <c r="V1153" s="235"/>
      <c r="W1153" s="235"/>
      <c r="X1153" s="235"/>
      <c r="Y1153" s="235"/>
      <c r="Z1153" s="235"/>
      <c r="AA1153" s="235"/>
      <c r="AB1153" s="235"/>
      <c r="AC1153" s="235"/>
      <c r="AD1153" s="235"/>
      <c r="AE1153" s="235"/>
      <c r="AF1153" s="235"/>
      <c r="AG1153" s="235"/>
      <c r="AH1153" s="235"/>
      <c r="AI1153" s="235"/>
      <c r="AJ1153" s="235"/>
      <c r="AK1153" s="235"/>
      <c r="AL1153" s="235"/>
    </row>
    <row r="1154" spans="1:45" ht="12.75" hidden="1" customHeight="1">
      <c r="C1154" s="213" t="s">
        <v>199</v>
      </c>
      <c r="D1154" s="213"/>
      <c r="E1154" s="213"/>
      <c r="F1154" s="213"/>
      <c r="G1154" s="213"/>
      <c r="H1154" s="213"/>
      <c r="I1154" s="182"/>
      <c r="J1154" s="182"/>
      <c r="K1154" s="182"/>
      <c r="L1154" s="182"/>
      <c r="M1154" s="182"/>
      <c r="N1154" s="182"/>
      <c r="O1154" s="182"/>
      <c r="P1154" s="182"/>
      <c r="Q1154" s="182"/>
      <c r="R1154" s="182"/>
      <c r="S1154" s="182"/>
      <c r="T1154" s="182"/>
      <c r="U1154" s="182"/>
      <c r="V1154" s="182"/>
      <c r="W1154" s="182"/>
      <c r="X1154" s="182"/>
      <c r="Y1154" s="182"/>
      <c r="Z1154" s="182"/>
      <c r="AA1154" s="182"/>
      <c r="AB1154" s="182"/>
      <c r="AC1154" s="182"/>
      <c r="AD1154" s="182"/>
      <c r="AE1154" s="182"/>
      <c r="AF1154" s="182"/>
      <c r="AG1154" s="182"/>
      <c r="AH1154" s="182"/>
      <c r="AI1154" s="182"/>
      <c r="AJ1154" s="182"/>
      <c r="AK1154" s="182"/>
      <c r="AL1154" s="182"/>
    </row>
    <row r="1155" spans="1:45" ht="12.75" hidden="1" customHeight="1">
      <c r="C1155" s="169"/>
      <c r="D1155" s="169"/>
      <c r="E1155" s="169"/>
      <c r="F1155" s="169"/>
      <c r="G1155" s="169"/>
      <c r="H1155" s="169"/>
      <c r="I1155" s="235"/>
      <c r="J1155" s="235"/>
      <c r="K1155" s="235"/>
      <c r="L1155" s="235"/>
      <c r="M1155" s="235"/>
      <c r="N1155" s="235"/>
      <c r="O1155" s="235"/>
      <c r="P1155" s="235"/>
      <c r="Q1155" s="235"/>
      <c r="R1155" s="235"/>
      <c r="S1155" s="235"/>
      <c r="T1155" s="235"/>
      <c r="U1155" s="235"/>
      <c r="V1155" s="235"/>
      <c r="W1155" s="235"/>
      <c r="X1155" s="235"/>
      <c r="Y1155" s="235"/>
      <c r="Z1155" s="235"/>
      <c r="AA1155" s="235"/>
      <c r="AB1155" s="235"/>
      <c r="AC1155" s="235"/>
      <c r="AD1155" s="235"/>
      <c r="AE1155" s="235"/>
      <c r="AF1155" s="235"/>
      <c r="AG1155" s="235"/>
      <c r="AH1155" s="235"/>
      <c r="AI1155" s="235"/>
      <c r="AJ1155" s="235"/>
      <c r="AK1155" s="235"/>
      <c r="AL1155" s="235"/>
    </row>
    <row r="1156" spans="1:45" ht="12.75" hidden="1" customHeight="1">
      <c r="C1156" s="213" t="s">
        <v>128</v>
      </c>
      <c r="D1156" s="213"/>
      <c r="E1156" s="213"/>
      <c r="F1156" s="213"/>
      <c r="G1156" s="213"/>
      <c r="H1156" s="213"/>
      <c r="I1156" s="182"/>
      <c r="J1156" s="182"/>
      <c r="K1156" s="182"/>
      <c r="L1156" s="182"/>
      <c r="M1156" s="182"/>
      <c r="N1156" s="182"/>
      <c r="O1156" s="182"/>
      <c r="P1156" s="182"/>
      <c r="Q1156" s="182"/>
      <c r="R1156" s="182"/>
      <c r="S1156" s="182"/>
      <c r="T1156" s="182"/>
      <c r="U1156" s="182"/>
      <c r="V1156" s="182"/>
      <c r="W1156" s="182"/>
      <c r="X1156" s="182"/>
      <c r="Y1156" s="182"/>
      <c r="Z1156" s="182"/>
      <c r="AA1156" s="182"/>
      <c r="AB1156" s="182"/>
      <c r="AC1156" s="182"/>
      <c r="AD1156" s="182"/>
      <c r="AE1156" s="182"/>
      <c r="AF1156" s="182"/>
      <c r="AG1156" s="182"/>
      <c r="AH1156" s="182"/>
      <c r="AI1156" s="182"/>
      <c r="AJ1156" s="182"/>
      <c r="AK1156" s="182"/>
      <c r="AL1156" s="182"/>
    </row>
    <row r="1157" spans="1:45" ht="12.75" hidden="1" customHeight="1">
      <c r="C1157" s="169"/>
      <c r="D1157" s="169"/>
      <c r="E1157" s="169"/>
      <c r="F1157" s="169"/>
      <c r="G1157" s="169"/>
      <c r="H1157" s="169"/>
      <c r="I1157" s="235"/>
      <c r="J1157" s="235"/>
      <c r="K1157" s="235"/>
      <c r="L1157" s="235"/>
      <c r="M1157" s="235"/>
      <c r="N1157" s="235"/>
      <c r="O1157" s="235"/>
      <c r="P1157" s="235"/>
      <c r="Q1157" s="235"/>
      <c r="R1157" s="235"/>
      <c r="S1157" s="235"/>
      <c r="T1157" s="235"/>
      <c r="U1157" s="235"/>
      <c r="V1157" s="235"/>
      <c r="W1157" s="235"/>
      <c r="X1157" s="235"/>
      <c r="Y1157" s="235"/>
      <c r="Z1157" s="235"/>
      <c r="AA1157" s="235"/>
      <c r="AB1157" s="235"/>
      <c r="AC1157" s="235"/>
      <c r="AD1157" s="235"/>
      <c r="AE1157" s="235"/>
      <c r="AF1157" s="235"/>
      <c r="AG1157" s="235"/>
      <c r="AH1157" s="235"/>
      <c r="AI1157" s="235"/>
      <c r="AJ1157" s="235"/>
      <c r="AK1157" s="235"/>
      <c r="AL1157" s="235"/>
    </row>
    <row r="1158" spans="1:45" ht="12.75" hidden="1" customHeight="1"/>
    <row r="1159" spans="1:45" ht="15" hidden="1">
      <c r="A1159" s="93" t="s">
        <v>427</v>
      </c>
      <c r="B1159" s="90"/>
      <c r="C1159" s="231" t="s">
        <v>428</v>
      </c>
      <c r="D1159" s="231"/>
      <c r="E1159" s="231"/>
      <c r="F1159" s="231"/>
      <c r="G1159" s="231"/>
      <c r="H1159" s="231"/>
      <c r="I1159" s="231"/>
      <c r="J1159" s="231"/>
      <c r="K1159" s="231"/>
      <c r="L1159" s="231"/>
      <c r="M1159" s="231"/>
      <c r="N1159" s="231"/>
      <c r="O1159" s="231"/>
      <c r="P1159" s="231"/>
      <c r="Q1159" s="231"/>
      <c r="R1159" s="231"/>
      <c r="S1159" s="231"/>
      <c r="T1159" s="231"/>
      <c r="U1159" s="231"/>
      <c r="V1159" s="231"/>
      <c r="W1159" s="231"/>
      <c r="X1159" s="231"/>
      <c r="Y1159" s="231"/>
      <c r="Z1159" s="231"/>
      <c r="AA1159" s="231"/>
      <c r="AB1159" s="231"/>
      <c r="AC1159" s="231"/>
      <c r="AD1159" s="231"/>
      <c r="AE1159" s="231"/>
      <c r="AF1159" s="231"/>
      <c r="AG1159" s="231"/>
      <c r="AH1159" s="231"/>
      <c r="AI1159" s="231"/>
      <c r="AJ1159" s="231"/>
      <c r="AK1159" s="231"/>
      <c r="AL1159" s="231"/>
      <c r="AM1159" s="231"/>
      <c r="AN1159" s="231"/>
      <c r="AO1159" s="231"/>
      <c r="AP1159" s="231"/>
      <c r="AQ1159" s="231"/>
      <c r="AR1159" s="231"/>
      <c r="AS1159" s="231"/>
    </row>
    <row r="1160" spans="1:45" ht="12.75" hidden="1" customHeight="1">
      <c r="A1160" s="20"/>
      <c r="C1160" s="233" t="s">
        <v>1146</v>
      </c>
      <c r="D1160" s="233"/>
      <c r="E1160" s="233"/>
      <c r="F1160" s="233"/>
      <c r="G1160" s="233"/>
      <c r="H1160" s="233"/>
      <c r="I1160" s="233"/>
      <c r="J1160" s="233"/>
      <c r="K1160" s="233"/>
      <c r="L1160" s="233"/>
      <c r="M1160" s="233"/>
      <c r="N1160" s="233"/>
      <c r="O1160" s="233"/>
      <c r="P1160" s="233"/>
      <c r="Q1160" s="233"/>
      <c r="R1160" s="233"/>
      <c r="S1160" s="233"/>
      <c r="T1160" s="233"/>
      <c r="U1160" s="233"/>
      <c r="V1160" s="233"/>
      <c r="W1160" s="233"/>
      <c r="X1160" s="233"/>
      <c r="Y1160" s="233"/>
      <c r="Z1160" s="233"/>
      <c r="AA1160" s="233"/>
      <c r="AB1160" s="233"/>
      <c r="AC1160" s="233"/>
      <c r="AD1160" s="233"/>
      <c r="AE1160" s="233"/>
      <c r="AF1160" s="233"/>
      <c r="AG1160" s="233"/>
      <c r="AH1160" s="233"/>
      <c r="AI1160" s="233"/>
      <c r="AJ1160" s="233"/>
      <c r="AK1160" s="233"/>
      <c r="AL1160" s="233"/>
      <c r="AM1160" s="233"/>
      <c r="AN1160" s="233"/>
      <c r="AO1160" s="233"/>
      <c r="AP1160" s="233"/>
      <c r="AQ1160" s="233"/>
      <c r="AR1160" s="233"/>
      <c r="AS1160" s="233"/>
    </row>
    <row r="1161" spans="1:45" ht="12.75" hidden="1" customHeight="1">
      <c r="A1161" s="20"/>
      <c r="C1161" s="233"/>
      <c r="D1161" s="233"/>
      <c r="E1161" s="233"/>
      <c r="F1161" s="233"/>
      <c r="G1161" s="233"/>
      <c r="H1161" s="233"/>
      <c r="I1161" s="233"/>
      <c r="J1161" s="233"/>
      <c r="K1161" s="233"/>
      <c r="L1161" s="233"/>
      <c r="M1161" s="233"/>
      <c r="N1161" s="233"/>
      <c r="O1161" s="233"/>
      <c r="P1161" s="233"/>
      <c r="Q1161" s="233"/>
      <c r="R1161" s="233"/>
      <c r="S1161" s="233"/>
      <c r="T1161" s="233"/>
      <c r="U1161" s="233"/>
      <c r="V1161" s="233"/>
      <c r="W1161" s="233"/>
      <c r="X1161" s="233"/>
      <c r="Y1161" s="233"/>
      <c r="Z1161" s="233"/>
      <c r="AA1161" s="233"/>
      <c r="AB1161" s="233"/>
      <c r="AC1161" s="233"/>
      <c r="AD1161" s="233"/>
      <c r="AE1161" s="233"/>
      <c r="AF1161" s="233"/>
      <c r="AG1161" s="233"/>
      <c r="AH1161" s="233"/>
      <c r="AI1161" s="233"/>
      <c r="AJ1161" s="233"/>
      <c r="AK1161" s="233"/>
      <c r="AL1161" s="233"/>
      <c r="AM1161" s="233"/>
      <c r="AN1161" s="233"/>
      <c r="AO1161" s="233"/>
      <c r="AP1161" s="233"/>
      <c r="AQ1161" s="233"/>
      <c r="AR1161" s="233"/>
      <c r="AS1161" s="233"/>
    </row>
    <row r="1162" spans="1:45" ht="12.75" hidden="1" customHeight="1">
      <c r="A1162" s="20"/>
      <c r="C1162" s="69"/>
      <c r="D1162" s="69"/>
      <c r="E1162" s="69"/>
      <c r="F1162" s="69"/>
      <c r="G1162" s="69"/>
      <c r="H1162" s="69"/>
      <c r="I1162" s="69"/>
      <c r="J1162" s="69"/>
      <c r="K1162" s="69"/>
      <c r="L1162" s="69"/>
      <c r="M1162" s="69"/>
      <c r="N1162" s="69"/>
    </row>
    <row r="1163" spans="1:45" ht="12.75" hidden="1" customHeight="1">
      <c r="A1163" s="20"/>
      <c r="C1163" s="232" t="s">
        <v>1129</v>
      </c>
      <c r="D1163" s="232"/>
      <c r="E1163" s="232"/>
      <c r="F1163" s="232"/>
      <c r="G1163" s="232"/>
      <c r="H1163" s="232"/>
      <c r="I1163" s="232"/>
      <c r="J1163" s="232"/>
      <c r="K1163" s="232"/>
      <c r="L1163" s="232"/>
      <c r="M1163" s="232"/>
      <c r="N1163" s="232"/>
      <c r="O1163" s="232"/>
      <c r="P1163" s="232"/>
      <c r="Q1163" s="232"/>
      <c r="R1163" s="232"/>
      <c r="S1163" s="232"/>
      <c r="T1163" s="232"/>
      <c r="U1163" s="232"/>
      <c r="V1163" s="232"/>
      <c r="W1163" s="232"/>
      <c r="X1163" s="232"/>
      <c r="Y1163" s="232"/>
      <c r="Z1163" s="232"/>
      <c r="AA1163" s="232"/>
      <c r="AB1163" s="232"/>
      <c r="AC1163" s="232"/>
      <c r="AD1163" s="232"/>
      <c r="AE1163" s="232"/>
      <c r="AF1163" s="232"/>
      <c r="AG1163" s="232"/>
      <c r="AH1163" s="232"/>
      <c r="AI1163" s="232"/>
      <c r="AJ1163" s="232"/>
      <c r="AK1163" s="232"/>
      <c r="AL1163" s="232"/>
      <c r="AM1163" s="232"/>
      <c r="AN1163" s="232"/>
      <c r="AO1163" s="232"/>
      <c r="AP1163" s="232"/>
      <c r="AQ1163" s="232"/>
      <c r="AR1163" s="232"/>
      <c r="AS1163" s="232"/>
    </row>
    <row r="1164" spans="1:45" ht="12.75" hidden="1" customHeight="1">
      <c r="A1164" s="20"/>
      <c r="C1164" s="69"/>
      <c r="D1164" s="69"/>
      <c r="E1164" s="69"/>
      <c r="F1164" s="69"/>
      <c r="G1164" s="69"/>
      <c r="H1164" s="69"/>
      <c r="I1164" s="69"/>
      <c r="J1164" s="69"/>
      <c r="K1164" s="69"/>
      <c r="L1164" s="69"/>
      <c r="M1164" s="69"/>
      <c r="N1164" s="69"/>
    </row>
    <row r="1165" spans="1:45" ht="12.75" hidden="1" customHeight="1">
      <c r="A1165" s="20"/>
      <c r="C1165" s="232" t="s">
        <v>1130</v>
      </c>
      <c r="D1165" s="232"/>
      <c r="E1165" s="232"/>
      <c r="F1165" s="232"/>
      <c r="G1165" s="232"/>
      <c r="H1165" s="232"/>
      <c r="I1165" s="232"/>
      <c r="J1165" s="232"/>
      <c r="K1165" s="232"/>
      <c r="L1165" s="232"/>
      <c r="M1165" s="232"/>
      <c r="N1165" s="232"/>
      <c r="O1165" s="232"/>
      <c r="P1165" s="232"/>
      <c r="Q1165" s="232"/>
      <c r="R1165" s="232"/>
      <c r="S1165" s="232"/>
      <c r="T1165" s="232"/>
      <c r="U1165" s="232"/>
      <c r="V1165" s="232"/>
      <c r="W1165" s="232"/>
      <c r="X1165" s="232"/>
      <c r="Y1165" s="232"/>
      <c r="Z1165" s="232"/>
      <c r="AA1165" s="232"/>
      <c r="AB1165" s="232"/>
      <c r="AC1165" s="232"/>
      <c r="AD1165" s="232"/>
      <c r="AE1165" s="232"/>
      <c r="AF1165" s="232"/>
      <c r="AG1165" s="232"/>
      <c r="AH1165" s="232"/>
      <c r="AI1165" s="232"/>
      <c r="AJ1165" s="232"/>
      <c r="AK1165" s="232"/>
      <c r="AL1165" s="232"/>
      <c r="AM1165" s="232"/>
      <c r="AN1165" s="232"/>
      <c r="AO1165" s="232"/>
      <c r="AP1165" s="232"/>
      <c r="AQ1165" s="232"/>
      <c r="AR1165" s="232"/>
      <c r="AS1165" s="232"/>
    </row>
    <row r="1166" spans="1:45" ht="12.75" hidden="1" customHeight="1">
      <c r="A1166" s="20"/>
      <c r="C1166" s="232"/>
      <c r="D1166" s="232"/>
      <c r="E1166" s="232"/>
      <c r="F1166" s="232"/>
      <c r="G1166" s="232"/>
      <c r="H1166" s="232"/>
      <c r="I1166" s="232"/>
      <c r="J1166" s="232"/>
      <c r="K1166" s="232"/>
      <c r="L1166" s="232"/>
      <c r="M1166" s="232"/>
      <c r="N1166" s="232"/>
      <c r="O1166" s="232"/>
      <c r="P1166" s="232"/>
      <c r="Q1166" s="232"/>
      <c r="R1166" s="232"/>
      <c r="S1166" s="232"/>
      <c r="T1166" s="232"/>
      <c r="U1166" s="232"/>
      <c r="V1166" s="232"/>
      <c r="W1166" s="232"/>
      <c r="X1166" s="232"/>
      <c r="Y1166" s="232"/>
      <c r="Z1166" s="232"/>
      <c r="AA1166" s="232"/>
      <c r="AB1166" s="232"/>
      <c r="AC1166" s="232"/>
      <c r="AD1166" s="232"/>
      <c r="AE1166" s="232"/>
      <c r="AF1166" s="232"/>
      <c r="AG1166" s="232"/>
      <c r="AH1166" s="232"/>
      <c r="AI1166" s="232"/>
      <c r="AJ1166" s="232"/>
      <c r="AK1166" s="232"/>
      <c r="AL1166" s="232"/>
      <c r="AM1166" s="232"/>
      <c r="AN1166" s="232"/>
      <c r="AO1166" s="232"/>
      <c r="AP1166" s="232"/>
      <c r="AQ1166" s="232"/>
      <c r="AR1166" s="232"/>
      <c r="AS1166" s="232"/>
    </row>
    <row r="1167" spans="1:45" ht="12.75" hidden="1" customHeight="1">
      <c r="A1167" s="20"/>
      <c r="C1167" s="81" t="s">
        <v>1131</v>
      </c>
    </row>
    <row r="1168" spans="1:45" ht="12.75" hidden="1" customHeight="1">
      <c r="C1168" s="174" t="s">
        <v>200</v>
      </c>
      <c r="D1168" s="174"/>
      <c r="E1168" s="174"/>
      <c r="F1168" s="174"/>
      <c r="G1168" s="174"/>
      <c r="H1168" s="174"/>
      <c r="I1168" s="174"/>
      <c r="J1168" s="174"/>
      <c r="K1168" s="174"/>
      <c r="L1168" s="174"/>
      <c r="M1168" s="174"/>
      <c r="N1168" s="174"/>
      <c r="O1168" s="174"/>
      <c r="P1168" s="174"/>
      <c r="Q1168" s="174"/>
      <c r="R1168" s="174"/>
      <c r="S1168" s="174"/>
      <c r="T1168" s="174"/>
      <c r="U1168" s="174"/>
      <c r="V1168" s="174"/>
      <c r="W1168" s="174"/>
      <c r="X1168" s="174"/>
      <c r="Y1168" s="174"/>
      <c r="Z1168" s="174" t="s">
        <v>201</v>
      </c>
      <c r="AA1168" s="174"/>
      <c r="AB1168" s="174"/>
      <c r="AC1168" s="174"/>
      <c r="AD1168" s="174"/>
      <c r="AE1168" s="174"/>
      <c r="AF1168" s="174"/>
      <c r="AG1168" s="174"/>
      <c r="AH1168" s="174"/>
      <c r="AI1168" s="174"/>
      <c r="AJ1168" s="174"/>
      <c r="AK1168" s="174"/>
      <c r="AL1168" s="174"/>
      <c r="AM1168" s="174"/>
      <c r="AN1168" s="107"/>
    </row>
    <row r="1169" spans="3:45" ht="12.75" hidden="1" customHeight="1">
      <c r="C1169" s="174"/>
      <c r="D1169" s="174"/>
      <c r="E1169" s="174"/>
      <c r="F1169" s="174"/>
      <c r="G1169" s="174"/>
      <c r="H1169" s="174"/>
      <c r="I1169" s="174"/>
      <c r="J1169" s="174"/>
      <c r="K1169" s="174"/>
      <c r="L1169" s="174"/>
      <c r="M1169" s="174"/>
      <c r="N1169" s="174"/>
      <c r="O1169" s="174"/>
      <c r="P1169" s="174"/>
      <c r="Q1169" s="174"/>
      <c r="R1169" s="174"/>
      <c r="S1169" s="174"/>
      <c r="T1169" s="174"/>
      <c r="U1169" s="174"/>
      <c r="V1169" s="174"/>
      <c r="W1169" s="174"/>
      <c r="X1169" s="174"/>
      <c r="Y1169" s="174"/>
      <c r="Z1169" s="174" t="s">
        <v>49</v>
      </c>
      <c r="AA1169" s="174"/>
      <c r="AB1169" s="174"/>
      <c r="AC1169" s="174"/>
      <c r="AD1169" s="174"/>
      <c r="AE1169" s="174"/>
      <c r="AF1169" s="174"/>
      <c r="AG1169" s="174" t="s">
        <v>1227</v>
      </c>
      <c r="AH1169" s="174"/>
      <c r="AI1169" s="174"/>
      <c r="AJ1169" s="174"/>
      <c r="AK1169" s="174"/>
      <c r="AL1169" s="174"/>
      <c r="AM1169" s="174"/>
      <c r="AN1169" s="107"/>
    </row>
    <row r="1170" spans="3:45" ht="12.75" hidden="1" customHeight="1">
      <c r="C1170" s="174"/>
      <c r="D1170" s="174"/>
      <c r="E1170" s="174"/>
      <c r="F1170" s="174"/>
      <c r="G1170" s="174"/>
      <c r="H1170" s="174"/>
      <c r="I1170" s="174"/>
      <c r="J1170" s="174"/>
      <c r="K1170" s="174"/>
      <c r="L1170" s="174"/>
      <c r="M1170" s="174"/>
      <c r="N1170" s="174"/>
      <c r="O1170" s="174"/>
      <c r="P1170" s="174"/>
      <c r="Q1170" s="174"/>
      <c r="R1170" s="174"/>
      <c r="S1170" s="174"/>
      <c r="T1170" s="174"/>
      <c r="U1170" s="174"/>
      <c r="V1170" s="174"/>
      <c r="W1170" s="174"/>
      <c r="X1170" s="174"/>
      <c r="Y1170" s="174"/>
      <c r="Z1170" s="174"/>
      <c r="AA1170" s="174"/>
      <c r="AB1170" s="174"/>
      <c r="AC1170" s="174"/>
      <c r="AD1170" s="174"/>
      <c r="AE1170" s="174"/>
      <c r="AF1170" s="174"/>
      <c r="AG1170" s="174"/>
      <c r="AH1170" s="174"/>
      <c r="AI1170" s="174"/>
      <c r="AJ1170" s="174"/>
      <c r="AK1170" s="174"/>
      <c r="AL1170" s="174"/>
      <c r="AM1170" s="174"/>
      <c r="AN1170" s="107"/>
    </row>
    <row r="1171" spans="3:45" ht="12.75" hidden="1" customHeight="1">
      <c r="C1171" s="174"/>
      <c r="D1171" s="174"/>
      <c r="E1171" s="174"/>
      <c r="F1171" s="174"/>
      <c r="G1171" s="174"/>
      <c r="H1171" s="174"/>
      <c r="I1171" s="174"/>
      <c r="J1171" s="174"/>
      <c r="K1171" s="174"/>
      <c r="L1171" s="174"/>
      <c r="M1171" s="174"/>
      <c r="N1171" s="174"/>
      <c r="O1171" s="174"/>
      <c r="P1171" s="174"/>
      <c r="Q1171" s="174"/>
      <c r="R1171" s="174"/>
      <c r="S1171" s="174"/>
      <c r="T1171" s="174"/>
      <c r="U1171" s="174"/>
      <c r="V1171" s="174"/>
      <c r="W1171" s="174"/>
      <c r="X1171" s="174"/>
      <c r="Y1171" s="174"/>
      <c r="Z1171" s="174"/>
      <c r="AA1171" s="174"/>
      <c r="AB1171" s="174"/>
      <c r="AC1171" s="174"/>
      <c r="AD1171" s="174"/>
      <c r="AE1171" s="174"/>
      <c r="AF1171" s="174"/>
      <c r="AG1171" s="174"/>
      <c r="AH1171" s="174"/>
      <c r="AI1171" s="174"/>
      <c r="AJ1171" s="174"/>
      <c r="AK1171" s="174"/>
      <c r="AL1171" s="174"/>
      <c r="AM1171" s="174"/>
      <c r="AN1171" s="107"/>
    </row>
    <row r="1172" spans="3:45" ht="12.75" hidden="1" customHeight="1">
      <c r="C1172" s="234" t="s">
        <v>1133</v>
      </c>
      <c r="D1172" s="234"/>
      <c r="E1172" s="234"/>
      <c r="F1172" s="234"/>
      <c r="G1172" s="234"/>
      <c r="H1172" s="234"/>
      <c r="I1172" s="234"/>
      <c r="J1172" s="234"/>
      <c r="K1172" s="234"/>
      <c r="L1172" s="234"/>
      <c r="M1172" s="234"/>
      <c r="N1172" s="234"/>
      <c r="O1172" s="234"/>
      <c r="P1172" s="234"/>
      <c r="Q1172" s="234"/>
      <c r="R1172" s="234"/>
      <c r="S1172" s="234"/>
      <c r="T1172" s="234"/>
      <c r="U1172" s="234"/>
      <c r="V1172" s="234"/>
      <c r="W1172" s="234"/>
      <c r="X1172" s="234"/>
      <c r="Y1172" s="234"/>
      <c r="Z1172" s="225"/>
      <c r="AA1172" s="225"/>
      <c r="AB1172" s="225"/>
      <c r="AC1172" s="225"/>
      <c r="AD1172" s="225"/>
      <c r="AE1172" s="225"/>
      <c r="AF1172" s="225"/>
      <c r="AG1172" s="225"/>
      <c r="AH1172" s="225"/>
      <c r="AI1172" s="225"/>
      <c r="AJ1172" s="225"/>
      <c r="AK1172" s="225"/>
      <c r="AL1172" s="225"/>
      <c r="AM1172" s="225"/>
    </row>
    <row r="1173" spans="3:45" ht="12.75" hidden="1" customHeight="1">
      <c r="C1173" s="227" t="s">
        <v>1132</v>
      </c>
      <c r="D1173" s="227"/>
      <c r="E1173" s="227"/>
      <c r="F1173" s="227"/>
      <c r="G1173" s="227"/>
      <c r="H1173" s="227"/>
      <c r="I1173" s="227"/>
      <c r="J1173" s="227"/>
      <c r="K1173" s="227"/>
      <c r="L1173" s="227"/>
      <c r="M1173" s="227"/>
      <c r="N1173" s="227"/>
      <c r="O1173" s="227"/>
      <c r="P1173" s="227"/>
      <c r="Q1173" s="227"/>
      <c r="R1173" s="227"/>
      <c r="S1173" s="227"/>
      <c r="T1173" s="227"/>
      <c r="U1173" s="227"/>
      <c r="V1173" s="227"/>
      <c r="W1173" s="227"/>
      <c r="X1173" s="227"/>
      <c r="Y1173" s="227"/>
      <c r="Z1173" s="229"/>
      <c r="AA1173" s="229"/>
      <c r="AB1173" s="229"/>
      <c r="AC1173" s="229"/>
      <c r="AD1173" s="229"/>
      <c r="AE1173" s="229"/>
      <c r="AF1173" s="229"/>
      <c r="AG1173" s="229"/>
      <c r="AH1173" s="229"/>
      <c r="AI1173" s="229"/>
      <c r="AJ1173" s="229"/>
      <c r="AK1173" s="229"/>
      <c r="AL1173" s="229"/>
      <c r="AM1173" s="229"/>
    </row>
    <row r="1174" spans="3:45" ht="12.75" hidden="1" customHeight="1">
      <c r="C1174" s="226" t="s">
        <v>1134</v>
      </c>
      <c r="D1174" s="226"/>
      <c r="E1174" s="226"/>
      <c r="F1174" s="226"/>
      <c r="G1174" s="226"/>
      <c r="H1174" s="226"/>
      <c r="I1174" s="226"/>
      <c r="J1174" s="226"/>
      <c r="K1174" s="226"/>
      <c r="L1174" s="226"/>
      <c r="M1174" s="226"/>
      <c r="N1174" s="226"/>
      <c r="O1174" s="226"/>
      <c r="P1174" s="226"/>
      <c r="Q1174" s="226"/>
      <c r="R1174" s="226"/>
      <c r="S1174" s="226"/>
      <c r="T1174" s="226"/>
      <c r="U1174" s="226"/>
      <c r="V1174" s="226"/>
      <c r="W1174" s="226"/>
      <c r="X1174" s="226"/>
      <c r="Y1174" s="226"/>
      <c r="Z1174" s="229"/>
      <c r="AA1174" s="229"/>
      <c r="AB1174" s="229"/>
      <c r="AC1174" s="229"/>
      <c r="AD1174" s="229"/>
      <c r="AE1174" s="229"/>
      <c r="AF1174" s="229"/>
      <c r="AG1174" s="229"/>
      <c r="AH1174" s="229"/>
      <c r="AI1174" s="229"/>
      <c r="AJ1174" s="229"/>
      <c r="AK1174" s="229"/>
      <c r="AL1174" s="229"/>
      <c r="AM1174" s="229"/>
    </row>
    <row r="1175" spans="3:45" ht="12.75" hidden="1" customHeight="1">
      <c r="C1175" s="226" t="s">
        <v>1135</v>
      </c>
      <c r="D1175" s="226"/>
      <c r="E1175" s="226"/>
      <c r="F1175" s="226"/>
      <c r="G1175" s="226"/>
      <c r="H1175" s="226"/>
      <c r="I1175" s="226"/>
      <c r="J1175" s="226"/>
      <c r="K1175" s="226"/>
      <c r="L1175" s="226"/>
      <c r="M1175" s="226"/>
      <c r="N1175" s="226"/>
      <c r="O1175" s="226"/>
      <c r="P1175" s="226"/>
      <c r="Q1175" s="226"/>
      <c r="R1175" s="226"/>
      <c r="S1175" s="226"/>
      <c r="T1175" s="226"/>
      <c r="U1175" s="226"/>
      <c r="V1175" s="226"/>
      <c r="W1175" s="226"/>
      <c r="X1175" s="226"/>
      <c r="Y1175" s="226"/>
      <c r="Z1175" s="229"/>
      <c r="AA1175" s="229"/>
      <c r="AB1175" s="229"/>
      <c r="AC1175" s="229"/>
      <c r="AD1175" s="229"/>
      <c r="AE1175" s="229"/>
      <c r="AF1175" s="229"/>
      <c r="AG1175" s="229"/>
      <c r="AH1175" s="229"/>
      <c r="AI1175" s="229"/>
      <c r="AJ1175" s="229"/>
      <c r="AK1175" s="229"/>
      <c r="AL1175" s="229"/>
      <c r="AM1175" s="229"/>
    </row>
    <row r="1176" spans="3:45" ht="12.75" hidden="1" customHeight="1">
      <c r="C1176" s="226" t="s">
        <v>1137</v>
      </c>
      <c r="D1176" s="226"/>
      <c r="E1176" s="226"/>
      <c r="F1176" s="226"/>
      <c r="G1176" s="226"/>
      <c r="H1176" s="226"/>
      <c r="I1176" s="226"/>
      <c r="J1176" s="226"/>
      <c r="K1176" s="226"/>
      <c r="L1176" s="226"/>
      <c r="M1176" s="226"/>
      <c r="N1176" s="226"/>
      <c r="O1176" s="226"/>
      <c r="P1176" s="226"/>
      <c r="Q1176" s="226"/>
      <c r="R1176" s="226"/>
      <c r="S1176" s="226"/>
      <c r="T1176" s="226"/>
      <c r="U1176" s="226"/>
      <c r="V1176" s="226"/>
      <c r="W1176" s="226"/>
      <c r="X1176" s="226"/>
      <c r="Y1176" s="226"/>
      <c r="Z1176" s="229"/>
      <c r="AA1176" s="229"/>
      <c r="AB1176" s="229"/>
      <c r="AC1176" s="229"/>
      <c r="AD1176" s="229"/>
      <c r="AE1176" s="229"/>
      <c r="AF1176" s="229"/>
      <c r="AG1176" s="229"/>
      <c r="AH1176" s="229"/>
      <c r="AI1176" s="229"/>
      <c r="AJ1176" s="229"/>
      <c r="AK1176" s="229"/>
      <c r="AL1176" s="229"/>
      <c r="AM1176" s="229"/>
    </row>
    <row r="1177" spans="3:45" ht="12.75" hidden="1" customHeight="1">
      <c r="C1177" s="228" t="s">
        <v>1136</v>
      </c>
      <c r="D1177" s="228"/>
      <c r="E1177" s="228"/>
      <c r="F1177" s="228"/>
      <c r="G1177" s="228"/>
      <c r="H1177" s="228"/>
      <c r="I1177" s="228"/>
      <c r="J1177" s="228"/>
      <c r="K1177" s="228"/>
      <c r="L1177" s="228"/>
      <c r="M1177" s="228"/>
      <c r="N1177" s="228"/>
      <c r="O1177" s="228"/>
      <c r="P1177" s="228"/>
      <c r="Q1177" s="228"/>
      <c r="R1177" s="228"/>
      <c r="S1177" s="228"/>
      <c r="T1177" s="228"/>
      <c r="U1177" s="228"/>
      <c r="V1177" s="228"/>
      <c r="W1177" s="228"/>
      <c r="X1177" s="228"/>
      <c r="Y1177" s="228"/>
      <c r="Z1177" s="230"/>
      <c r="AA1177" s="230"/>
      <c r="AB1177" s="230"/>
      <c r="AC1177" s="230"/>
      <c r="AD1177" s="230"/>
      <c r="AE1177" s="230"/>
      <c r="AF1177" s="230"/>
      <c r="AG1177" s="230"/>
      <c r="AH1177" s="230"/>
      <c r="AI1177" s="230"/>
      <c r="AJ1177" s="230"/>
      <c r="AK1177" s="230"/>
      <c r="AL1177" s="230"/>
      <c r="AM1177" s="230"/>
    </row>
    <row r="1178" spans="3:45" ht="12.75" hidden="1" customHeight="1">
      <c r="C1178" s="224" t="s">
        <v>429</v>
      </c>
      <c r="D1178" s="224"/>
      <c r="E1178" s="224"/>
      <c r="F1178" s="224"/>
      <c r="G1178" s="224"/>
      <c r="H1178" s="224"/>
      <c r="I1178" s="224"/>
      <c r="J1178" s="224"/>
      <c r="K1178" s="224"/>
      <c r="L1178" s="224"/>
      <c r="M1178" s="224"/>
      <c r="N1178" s="224"/>
      <c r="O1178" s="224"/>
      <c r="P1178" s="224"/>
      <c r="Q1178" s="224"/>
      <c r="R1178" s="224"/>
      <c r="S1178" s="224"/>
      <c r="T1178" s="224"/>
      <c r="U1178" s="224"/>
      <c r="V1178" s="224"/>
      <c r="W1178" s="224"/>
      <c r="X1178" s="224"/>
      <c r="Y1178" s="224"/>
      <c r="Z1178" s="225"/>
      <c r="AA1178" s="225"/>
      <c r="AB1178" s="225"/>
      <c r="AC1178" s="225"/>
      <c r="AD1178" s="225"/>
      <c r="AE1178" s="225"/>
      <c r="AF1178" s="225"/>
      <c r="AG1178" s="225" t="s">
        <v>304</v>
      </c>
      <c r="AH1178" s="225"/>
      <c r="AI1178" s="225"/>
      <c r="AJ1178" s="225"/>
      <c r="AK1178" s="225"/>
      <c r="AL1178" s="225"/>
      <c r="AM1178" s="225"/>
    </row>
    <row r="1179" spans="3:45" ht="12.75" hidden="1" customHeight="1">
      <c r="C1179" s="226" t="s">
        <v>430</v>
      </c>
      <c r="D1179" s="226"/>
      <c r="E1179" s="226"/>
      <c r="F1179" s="226"/>
      <c r="G1179" s="226"/>
      <c r="H1179" s="226"/>
      <c r="I1179" s="226"/>
      <c r="J1179" s="226"/>
      <c r="K1179" s="226"/>
      <c r="L1179" s="226"/>
      <c r="M1179" s="226"/>
      <c r="N1179" s="226"/>
      <c r="O1179" s="226"/>
      <c r="P1179" s="226"/>
      <c r="Q1179" s="226"/>
      <c r="R1179" s="226"/>
      <c r="S1179" s="226"/>
      <c r="T1179" s="226"/>
      <c r="U1179" s="226"/>
      <c r="V1179" s="226"/>
      <c r="W1179" s="226"/>
      <c r="X1179" s="226"/>
      <c r="Y1179" s="226"/>
      <c r="Z1179" s="229"/>
      <c r="AA1179" s="229"/>
      <c r="AB1179" s="229"/>
      <c r="AC1179" s="229"/>
      <c r="AD1179" s="229"/>
      <c r="AE1179" s="229"/>
      <c r="AF1179" s="229"/>
      <c r="AG1179" s="229"/>
      <c r="AH1179" s="229"/>
      <c r="AI1179" s="229"/>
      <c r="AJ1179" s="229"/>
      <c r="AK1179" s="229"/>
      <c r="AL1179" s="229"/>
      <c r="AM1179" s="229"/>
    </row>
    <row r="1180" spans="3:45" ht="12.75" hidden="1" customHeight="1">
      <c r="C1180" s="217"/>
      <c r="D1180" s="217"/>
      <c r="E1180" s="217"/>
      <c r="F1180" s="217"/>
      <c r="G1180" s="217"/>
      <c r="H1180" s="217"/>
      <c r="I1180" s="217"/>
      <c r="J1180" s="217"/>
      <c r="K1180" s="217"/>
      <c r="L1180" s="217"/>
      <c r="M1180" s="217"/>
      <c r="N1180" s="217"/>
      <c r="O1180" s="217"/>
      <c r="P1180" s="217"/>
      <c r="Q1180" s="217"/>
      <c r="R1180" s="217"/>
      <c r="S1180" s="217"/>
      <c r="T1180" s="217"/>
      <c r="U1180" s="217"/>
      <c r="V1180" s="217"/>
      <c r="W1180" s="217"/>
      <c r="X1180" s="217"/>
      <c r="Y1180" s="217"/>
      <c r="Z1180" s="220"/>
      <c r="AA1180" s="220"/>
      <c r="AB1180" s="220"/>
      <c r="AC1180" s="220"/>
      <c r="AD1180" s="220"/>
      <c r="AE1180" s="220"/>
      <c r="AF1180" s="220"/>
      <c r="AG1180" s="220"/>
      <c r="AH1180" s="220"/>
      <c r="AI1180" s="220"/>
      <c r="AJ1180" s="220"/>
      <c r="AK1180" s="220"/>
      <c r="AL1180" s="220"/>
      <c r="AM1180" s="220"/>
    </row>
    <row r="1181" spans="3:45" ht="12.75" hidden="1" customHeight="1">
      <c r="C1181" s="224" t="s">
        <v>431</v>
      </c>
      <c r="D1181" s="224"/>
      <c r="E1181" s="224"/>
      <c r="F1181" s="224"/>
      <c r="G1181" s="224"/>
      <c r="H1181" s="224"/>
      <c r="I1181" s="224"/>
      <c r="J1181" s="224"/>
      <c r="K1181" s="224"/>
      <c r="L1181" s="224"/>
      <c r="M1181" s="224"/>
      <c r="N1181" s="224"/>
      <c r="O1181" s="224"/>
      <c r="P1181" s="224"/>
      <c r="Q1181" s="224"/>
      <c r="R1181" s="224"/>
      <c r="S1181" s="224"/>
      <c r="T1181" s="224"/>
      <c r="U1181" s="224"/>
      <c r="V1181" s="224"/>
      <c r="W1181" s="224"/>
      <c r="X1181" s="224"/>
      <c r="Y1181" s="224"/>
      <c r="Z1181" s="225"/>
      <c r="AA1181" s="225"/>
      <c r="AB1181" s="225"/>
      <c r="AC1181" s="225"/>
      <c r="AD1181" s="225"/>
      <c r="AE1181" s="225"/>
      <c r="AF1181" s="225"/>
      <c r="AG1181" s="225"/>
      <c r="AH1181" s="225"/>
      <c r="AI1181" s="225"/>
      <c r="AJ1181" s="225"/>
      <c r="AK1181" s="225"/>
      <c r="AL1181" s="225"/>
      <c r="AM1181" s="225"/>
    </row>
    <row r="1182" spans="3:45" ht="12.75" hidden="1" customHeight="1">
      <c r="C1182" s="217"/>
      <c r="D1182" s="217"/>
      <c r="E1182" s="217"/>
      <c r="F1182" s="217"/>
      <c r="G1182" s="217"/>
      <c r="H1182" s="217"/>
      <c r="I1182" s="217"/>
      <c r="J1182" s="217"/>
      <c r="K1182" s="217"/>
      <c r="L1182" s="217"/>
      <c r="M1182" s="217"/>
      <c r="N1182" s="217"/>
      <c r="O1182" s="217"/>
      <c r="P1182" s="217"/>
      <c r="Q1182" s="217"/>
      <c r="R1182" s="217"/>
      <c r="S1182" s="217"/>
      <c r="T1182" s="217"/>
      <c r="U1182" s="217"/>
      <c r="V1182" s="217"/>
      <c r="W1182" s="217"/>
      <c r="X1182" s="217"/>
      <c r="Y1182" s="217"/>
      <c r="Z1182" s="220"/>
      <c r="AA1182" s="220"/>
      <c r="AB1182" s="220"/>
      <c r="AC1182" s="220"/>
      <c r="AD1182" s="220"/>
      <c r="AE1182" s="220"/>
      <c r="AF1182" s="220"/>
      <c r="AG1182" s="220"/>
      <c r="AH1182" s="220"/>
      <c r="AI1182" s="220"/>
      <c r="AJ1182" s="220"/>
      <c r="AK1182" s="220"/>
      <c r="AL1182" s="220"/>
      <c r="AM1182" s="220"/>
    </row>
    <row r="1183" spans="3:45" ht="12.75" hidden="1" customHeight="1"/>
    <row r="1184" spans="3:45" ht="12.75" hidden="1" customHeight="1">
      <c r="C1184" s="211" t="s">
        <v>475</v>
      </c>
      <c r="D1184" s="211"/>
      <c r="E1184" s="211"/>
      <c r="F1184" s="211"/>
      <c r="G1184" s="211"/>
      <c r="H1184" s="211"/>
      <c r="I1184" s="211"/>
      <c r="J1184" s="211"/>
      <c r="K1184" s="211"/>
      <c r="L1184" s="211"/>
      <c r="M1184" s="211"/>
      <c r="N1184" s="211"/>
      <c r="O1184" s="211"/>
      <c r="P1184" s="211"/>
      <c r="Q1184" s="211"/>
      <c r="R1184" s="211"/>
      <c r="S1184" s="211"/>
      <c r="T1184" s="211"/>
      <c r="U1184" s="211"/>
      <c r="V1184" s="211"/>
      <c r="W1184" s="211"/>
      <c r="X1184" s="211"/>
      <c r="Y1184" s="211"/>
      <c r="Z1184" s="211"/>
      <c r="AA1184" s="211"/>
      <c r="AB1184" s="211"/>
      <c r="AC1184" s="211"/>
      <c r="AD1184" s="211"/>
      <c r="AE1184" s="211"/>
      <c r="AF1184" s="211"/>
      <c r="AG1184" s="211"/>
      <c r="AH1184" s="211"/>
      <c r="AI1184" s="211"/>
      <c r="AJ1184" s="211"/>
      <c r="AK1184" s="211"/>
      <c r="AL1184" s="211"/>
      <c r="AM1184" s="211"/>
      <c r="AN1184" s="211"/>
      <c r="AO1184" s="211"/>
      <c r="AP1184" s="211"/>
      <c r="AQ1184" s="211"/>
      <c r="AR1184" s="211"/>
      <c r="AS1184" s="211"/>
    </row>
    <row r="1185" spans="3:45" ht="12.75" hidden="1" customHeight="1">
      <c r="C1185" s="23"/>
      <c r="D1185" s="23"/>
      <c r="E1185" s="23"/>
      <c r="F1185" s="23"/>
      <c r="G1185" s="23"/>
      <c r="H1185" s="23"/>
      <c r="I1185" s="23"/>
      <c r="J1185" s="23"/>
      <c r="K1185" s="23"/>
    </row>
    <row r="1186" spans="3:45" ht="12.75" hidden="1" customHeight="1">
      <c r="C1186" s="211" t="s">
        <v>476</v>
      </c>
      <c r="D1186" s="211"/>
      <c r="E1186" s="211"/>
      <c r="F1186" s="211"/>
      <c r="G1186" s="211"/>
      <c r="H1186" s="211"/>
      <c r="I1186" s="211"/>
      <c r="J1186" s="211"/>
      <c r="K1186" s="211"/>
      <c r="L1186" s="211"/>
      <c r="M1186" s="211"/>
      <c r="N1186" s="211"/>
      <c r="O1186" s="211"/>
      <c r="P1186" s="211"/>
      <c r="Q1186" s="211"/>
      <c r="R1186" s="211"/>
      <c r="S1186" s="211"/>
      <c r="T1186" s="211"/>
      <c r="U1186" s="211"/>
      <c r="V1186" s="211"/>
      <c r="W1186" s="211"/>
      <c r="X1186" s="211"/>
      <c r="Y1186" s="211"/>
      <c r="Z1186" s="211"/>
      <c r="AA1186" s="211"/>
      <c r="AB1186" s="211"/>
      <c r="AC1186" s="211"/>
      <c r="AD1186" s="211"/>
      <c r="AE1186" s="211"/>
      <c r="AF1186" s="211"/>
      <c r="AG1186" s="211"/>
      <c r="AH1186" s="211"/>
      <c r="AI1186" s="211"/>
      <c r="AJ1186" s="211"/>
      <c r="AK1186" s="211"/>
      <c r="AL1186" s="211"/>
      <c r="AM1186" s="211"/>
      <c r="AN1186" s="211"/>
      <c r="AO1186" s="211"/>
      <c r="AP1186" s="211"/>
      <c r="AQ1186" s="211"/>
      <c r="AR1186" s="211"/>
      <c r="AS1186" s="211"/>
    </row>
    <row r="1187" spans="3:45" ht="12.75" hidden="1" customHeight="1">
      <c r="C1187" s="23"/>
      <c r="D1187" s="23"/>
      <c r="E1187" s="23"/>
      <c r="F1187" s="23"/>
      <c r="G1187" s="23"/>
      <c r="H1187" s="23"/>
      <c r="I1187" s="23"/>
      <c r="J1187" s="23"/>
      <c r="K1187" s="23"/>
    </row>
    <row r="1188" spans="3:45" ht="12.75" hidden="1" customHeight="1">
      <c r="C1188" s="211" t="s">
        <v>1090</v>
      </c>
      <c r="D1188" s="211"/>
      <c r="E1188" s="211"/>
      <c r="F1188" s="211"/>
      <c r="G1188" s="211"/>
      <c r="H1188" s="211"/>
      <c r="I1188" s="211"/>
      <c r="J1188" s="211"/>
      <c r="K1188" s="211"/>
      <c r="L1188" s="211"/>
      <c r="M1188" s="211"/>
      <c r="N1188" s="211"/>
      <c r="O1188" s="211"/>
      <c r="P1188" s="211"/>
      <c r="Q1188" s="211"/>
      <c r="R1188" s="211"/>
      <c r="S1188" s="211"/>
      <c r="T1188" s="211"/>
      <c r="U1188" s="211"/>
      <c r="V1188" s="211"/>
      <c r="W1188" s="211"/>
      <c r="X1188" s="211"/>
      <c r="Y1188" s="211"/>
      <c r="Z1188" s="211"/>
      <c r="AA1188" s="211"/>
      <c r="AB1188" s="211"/>
      <c r="AC1188" s="211"/>
      <c r="AD1188" s="211"/>
      <c r="AE1188" s="211"/>
      <c r="AF1188" s="211"/>
      <c r="AG1188" s="211"/>
      <c r="AH1188" s="211"/>
      <c r="AI1188" s="211"/>
      <c r="AJ1188" s="211"/>
      <c r="AK1188" s="211"/>
      <c r="AL1188" s="211"/>
      <c r="AM1188" s="211"/>
      <c r="AN1188" s="211"/>
      <c r="AO1188" s="211"/>
      <c r="AP1188" s="211"/>
      <c r="AQ1188" s="211"/>
      <c r="AR1188" s="211"/>
      <c r="AS1188" s="211"/>
    </row>
    <row r="1189" spans="3:45" ht="12.75" hidden="1" customHeight="1"/>
    <row r="1190" spans="3:45" ht="12.75" hidden="1" customHeight="1">
      <c r="C1190" s="164" t="s">
        <v>477</v>
      </c>
      <c r="D1190" s="164"/>
      <c r="E1190" s="164"/>
      <c r="F1190" s="164"/>
      <c r="G1190" s="164"/>
      <c r="H1190" s="164"/>
      <c r="I1190" s="164"/>
      <c r="J1190" s="164"/>
      <c r="K1190" s="164"/>
      <c r="L1190" s="164"/>
      <c r="M1190" s="164"/>
      <c r="N1190" s="164"/>
      <c r="O1190" s="164"/>
      <c r="P1190" s="164"/>
      <c r="Q1190" s="164"/>
      <c r="R1190" s="164"/>
      <c r="S1190" s="164"/>
      <c r="T1190" s="164"/>
      <c r="U1190" s="164"/>
      <c r="V1190" s="164"/>
      <c r="W1190" s="164"/>
      <c r="X1190" s="164"/>
      <c r="Y1190" s="164"/>
      <c r="Z1190" s="164"/>
      <c r="AA1190" s="164"/>
      <c r="AB1190" s="164"/>
      <c r="AC1190" s="164"/>
      <c r="AD1190" s="164"/>
      <c r="AE1190" s="164"/>
      <c r="AF1190" s="164"/>
      <c r="AG1190" s="164"/>
      <c r="AH1190" s="164"/>
      <c r="AI1190" s="164"/>
      <c r="AJ1190" s="164"/>
      <c r="AK1190" s="164"/>
      <c r="AL1190" s="164"/>
      <c r="AM1190" s="164"/>
      <c r="AN1190" s="164"/>
      <c r="AO1190" s="164"/>
      <c r="AP1190" s="164"/>
      <c r="AQ1190" s="164"/>
      <c r="AR1190" s="164"/>
      <c r="AS1190" s="164"/>
    </row>
    <row r="1191" spans="3:45" ht="12.75" hidden="1" customHeight="1">
      <c r="C1191" s="117" t="s">
        <v>1131</v>
      </c>
      <c r="D1191" s="114"/>
      <c r="E1191" s="114"/>
      <c r="F1191" s="114"/>
      <c r="G1191" s="114"/>
      <c r="H1191" s="114"/>
      <c r="I1191" s="114"/>
      <c r="J1191" s="114"/>
      <c r="K1191" s="114"/>
    </row>
    <row r="1192" spans="3:45" ht="12.75" hidden="1" customHeight="1">
      <c r="C1192" s="174" t="s">
        <v>200</v>
      </c>
      <c r="D1192" s="174"/>
      <c r="E1192" s="174"/>
      <c r="F1192" s="174"/>
      <c r="G1192" s="174"/>
      <c r="H1192" s="174"/>
      <c r="I1192" s="174"/>
      <c r="J1192" s="174"/>
      <c r="K1192" s="174"/>
      <c r="L1192" s="174"/>
      <c r="M1192" s="174"/>
      <c r="N1192" s="174"/>
      <c r="O1192" s="174"/>
      <c r="P1192" s="174"/>
      <c r="Q1192" s="174"/>
      <c r="R1192" s="174"/>
      <c r="S1192" s="174"/>
      <c r="T1192" s="174"/>
      <c r="U1192" s="174"/>
      <c r="V1192" s="174"/>
      <c r="W1192" s="174"/>
      <c r="X1192" s="174"/>
      <c r="Y1192" s="174"/>
      <c r="Z1192" s="174" t="s">
        <v>49</v>
      </c>
      <c r="AA1192" s="174"/>
      <c r="AB1192" s="174"/>
      <c r="AC1192" s="174"/>
      <c r="AD1192" s="174"/>
      <c r="AE1192" s="174"/>
      <c r="AF1192" s="174"/>
      <c r="AG1192" s="174" t="s">
        <v>1227</v>
      </c>
      <c r="AH1192" s="174"/>
      <c r="AI1192" s="174"/>
      <c r="AJ1192" s="174"/>
      <c r="AK1192" s="174"/>
      <c r="AL1192" s="174"/>
      <c r="AM1192" s="174"/>
    </row>
    <row r="1193" spans="3:45" ht="12.75" hidden="1" customHeight="1">
      <c r="C1193" s="174"/>
      <c r="D1193" s="174"/>
      <c r="E1193" s="174"/>
      <c r="F1193" s="174"/>
      <c r="G1193" s="174"/>
      <c r="H1193" s="174"/>
      <c r="I1193" s="174"/>
      <c r="J1193" s="174"/>
      <c r="K1193" s="174"/>
      <c r="L1193" s="174"/>
      <c r="M1193" s="174"/>
      <c r="N1193" s="174"/>
      <c r="O1193" s="174"/>
      <c r="P1193" s="174"/>
      <c r="Q1193" s="174"/>
      <c r="R1193" s="174"/>
      <c r="S1193" s="174"/>
      <c r="T1193" s="174"/>
      <c r="U1193" s="174"/>
      <c r="V1193" s="174"/>
      <c r="W1193" s="174"/>
      <c r="X1193" s="174"/>
      <c r="Y1193" s="174"/>
      <c r="Z1193" s="174"/>
      <c r="AA1193" s="174"/>
      <c r="AB1193" s="174"/>
      <c r="AC1193" s="174"/>
      <c r="AD1193" s="174"/>
      <c r="AE1193" s="174"/>
      <c r="AF1193" s="174"/>
      <c r="AG1193" s="174"/>
      <c r="AH1193" s="174"/>
      <c r="AI1193" s="174"/>
      <c r="AJ1193" s="174"/>
      <c r="AK1193" s="174"/>
      <c r="AL1193" s="174"/>
      <c r="AM1193" s="174"/>
    </row>
    <row r="1194" spans="3:45" ht="12.75" hidden="1" customHeight="1">
      <c r="C1194" s="175"/>
      <c r="D1194" s="175"/>
      <c r="E1194" s="175"/>
      <c r="F1194" s="175"/>
      <c r="G1194" s="175"/>
      <c r="H1194" s="175"/>
      <c r="I1194" s="175"/>
      <c r="J1194" s="175"/>
      <c r="K1194" s="175"/>
      <c r="L1194" s="175"/>
      <c r="M1194" s="175"/>
      <c r="N1194" s="175"/>
      <c r="O1194" s="175"/>
      <c r="P1194" s="175"/>
      <c r="Q1194" s="175"/>
      <c r="R1194" s="175"/>
      <c r="S1194" s="175"/>
      <c r="T1194" s="175"/>
      <c r="U1194" s="175"/>
      <c r="V1194" s="175"/>
      <c r="W1194" s="175"/>
      <c r="X1194" s="175"/>
      <c r="Y1194" s="175"/>
      <c r="Z1194" s="175"/>
      <c r="AA1194" s="175"/>
      <c r="AB1194" s="175"/>
      <c r="AC1194" s="175"/>
      <c r="AD1194" s="175"/>
      <c r="AE1194" s="175"/>
      <c r="AF1194" s="175"/>
      <c r="AG1194" s="175"/>
      <c r="AH1194" s="175"/>
      <c r="AI1194" s="175"/>
      <c r="AJ1194" s="175"/>
      <c r="AK1194" s="175"/>
      <c r="AL1194" s="175"/>
      <c r="AM1194" s="175"/>
    </row>
    <row r="1195" spans="3:45" ht="12.75" hidden="1" customHeight="1">
      <c r="C1195" s="181" t="s">
        <v>432</v>
      </c>
      <c r="D1195" s="181"/>
      <c r="E1195" s="181"/>
      <c r="F1195" s="181"/>
      <c r="G1195" s="181"/>
      <c r="H1195" s="181"/>
      <c r="I1195" s="181"/>
      <c r="J1195" s="181"/>
      <c r="K1195" s="181"/>
      <c r="L1195" s="181"/>
      <c r="M1195" s="181"/>
      <c r="N1195" s="181"/>
      <c r="O1195" s="181"/>
      <c r="P1195" s="181"/>
      <c r="Q1195" s="181"/>
      <c r="R1195" s="181"/>
      <c r="S1195" s="181"/>
      <c r="T1195" s="181"/>
      <c r="U1195" s="181"/>
      <c r="V1195" s="181"/>
      <c r="W1195" s="181"/>
      <c r="X1195" s="181"/>
      <c r="Y1195" s="181"/>
      <c r="Z1195" s="182"/>
      <c r="AA1195" s="182"/>
      <c r="AB1195" s="182"/>
      <c r="AC1195" s="182"/>
      <c r="AD1195" s="182"/>
      <c r="AE1195" s="182"/>
      <c r="AF1195" s="182"/>
      <c r="AG1195" s="182"/>
      <c r="AH1195" s="182"/>
      <c r="AI1195" s="182"/>
      <c r="AJ1195" s="182"/>
      <c r="AK1195" s="182"/>
      <c r="AL1195" s="182"/>
      <c r="AM1195" s="182"/>
    </row>
    <row r="1196" spans="3:45" ht="12.75" hidden="1" customHeight="1">
      <c r="C1196" s="217" t="s">
        <v>433</v>
      </c>
      <c r="D1196" s="217"/>
      <c r="E1196" s="217"/>
      <c r="F1196" s="217"/>
      <c r="G1196" s="217"/>
      <c r="H1196" s="217"/>
      <c r="I1196" s="217"/>
      <c r="J1196" s="217"/>
      <c r="K1196" s="217"/>
      <c r="L1196" s="217"/>
      <c r="M1196" s="217"/>
      <c r="N1196" s="217"/>
      <c r="O1196" s="217"/>
      <c r="P1196" s="217"/>
      <c r="Q1196" s="217"/>
      <c r="R1196" s="217"/>
      <c r="S1196" s="217"/>
      <c r="T1196" s="217"/>
      <c r="U1196" s="217"/>
      <c r="V1196" s="217"/>
      <c r="W1196" s="217"/>
      <c r="X1196" s="217"/>
      <c r="Y1196" s="217"/>
      <c r="Z1196" s="220"/>
      <c r="AA1196" s="220"/>
      <c r="AB1196" s="220"/>
      <c r="AC1196" s="220"/>
      <c r="AD1196" s="220"/>
      <c r="AE1196" s="220"/>
      <c r="AF1196" s="220"/>
      <c r="AG1196" s="220"/>
      <c r="AH1196" s="220"/>
      <c r="AI1196" s="220"/>
      <c r="AJ1196" s="220"/>
      <c r="AK1196" s="220"/>
      <c r="AL1196" s="220"/>
      <c r="AM1196" s="220"/>
    </row>
    <row r="1197" spans="3:45" ht="12.75" hidden="1" customHeight="1">
      <c r="C1197" s="218" t="s">
        <v>434</v>
      </c>
      <c r="D1197" s="218"/>
      <c r="E1197" s="218"/>
      <c r="F1197" s="218"/>
      <c r="G1197" s="218"/>
      <c r="H1197" s="218"/>
      <c r="I1197" s="218"/>
      <c r="J1197" s="218"/>
      <c r="K1197" s="218"/>
      <c r="L1197" s="218"/>
      <c r="M1197" s="218"/>
      <c r="N1197" s="218"/>
      <c r="O1197" s="218"/>
      <c r="P1197" s="218"/>
      <c r="Q1197" s="218"/>
      <c r="R1197" s="218"/>
      <c r="S1197" s="218"/>
      <c r="T1197" s="218"/>
      <c r="U1197" s="218"/>
      <c r="V1197" s="218"/>
      <c r="W1197" s="218"/>
      <c r="X1197" s="218"/>
      <c r="Y1197" s="218"/>
      <c r="Z1197" s="221">
        <f>SUM(Z1195:AF1196)</f>
        <v>0</v>
      </c>
      <c r="AA1197" s="221"/>
      <c r="AB1197" s="221"/>
      <c r="AC1197" s="221"/>
      <c r="AD1197" s="221"/>
      <c r="AE1197" s="221"/>
      <c r="AF1197" s="221"/>
      <c r="AG1197" s="221">
        <f>SUM(AG1195:AM1196)</f>
        <v>0</v>
      </c>
      <c r="AH1197" s="221"/>
      <c r="AI1197" s="221"/>
      <c r="AJ1197" s="221"/>
      <c r="AK1197" s="221"/>
      <c r="AL1197" s="221"/>
      <c r="AM1197" s="221"/>
    </row>
    <row r="1198" spans="3:45" ht="12.75" hidden="1" customHeight="1">
      <c r="C1198" s="219"/>
      <c r="D1198" s="219"/>
      <c r="E1198" s="219"/>
      <c r="F1198" s="219"/>
      <c r="G1198" s="219"/>
      <c r="H1198" s="219"/>
      <c r="I1198" s="219"/>
      <c r="J1198" s="219"/>
      <c r="K1198" s="219"/>
      <c r="L1198" s="219"/>
      <c r="M1198" s="219"/>
      <c r="N1198" s="219"/>
      <c r="O1198" s="219"/>
      <c r="P1198" s="219"/>
      <c r="Q1198" s="219"/>
      <c r="R1198" s="219"/>
      <c r="S1198" s="219"/>
      <c r="T1198" s="219"/>
      <c r="U1198" s="219"/>
      <c r="V1198" s="219"/>
      <c r="W1198" s="219"/>
      <c r="X1198" s="219"/>
      <c r="Y1198" s="219"/>
      <c r="Z1198" s="222"/>
      <c r="AA1198" s="222"/>
      <c r="AB1198" s="222"/>
      <c r="AC1198" s="222"/>
      <c r="AD1198" s="222"/>
      <c r="AE1198" s="222"/>
      <c r="AF1198" s="222"/>
      <c r="AG1198" s="222"/>
      <c r="AH1198" s="222"/>
      <c r="AI1198" s="222"/>
      <c r="AJ1198" s="222"/>
      <c r="AK1198" s="222"/>
      <c r="AL1198" s="222"/>
      <c r="AM1198" s="222"/>
    </row>
    <row r="1199" spans="3:45" ht="12.75" hidden="1" customHeight="1">
      <c r="C1199" s="181" t="s">
        <v>1228</v>
      </c>
      <c r="D1199" s="181"/>
      <c r="E1199" s="181"/>
      <c r="F1199" s="181"/>
      <c r="G1199" s="181"/>
      <c r="H1199" s="181"/>
      <c r="I1199" s="181"/>
      <c r="J1199" s="181"/>
      <c r="K1199" s="181"/>
      <c r="L1199" s="181"/>
      <c r="M1199" s="181"/>
      <c r="N1199" s="181"/>
      <c r="O1199" s="181"/>
      <c r="P1199" s="181"/>
      <c r="Q1199" s="181"/>
      <c r="R1199" s="181"/>
      <c r="S1199" s="181"/>
      <c r="T1199" s="181"/>
      <c r="U1199" s="181"/>
      <c r="V1199" s="181"/>
      <c r="W1199" s="181"/>
      <c r="X1199" s="181"/>
      <c r="Y1199" s="181"/>
      <c r="Z1199" s="223"/>
      <c r="AA1199" s="223"/>
      <c r="AB1199" s="223"/>
      <c r="AC1199" s="223"/>
      <c r="AD1199" s="223"/>
      <c r="AE1199" s="223"/>
      <c r="AF1199" s="223"/>
      <c r="AG1199" s="223"/>
      <c r="AH1199" s="223"/>
      <c r="AI1199" s="223"/>
      <c r="AJ1199" s="223"/>
      <c r="AK1199" s="223"/>
      <c r="AL1199" s="223"/>
      <c r="AM1199" s="223"/>
    </row>
    <row r="1200" spans="3:45" ht="12.75" hidden="1" customHeight="1">
      <c r="C1200" s="217" t="s">
        <v>435</v>
      </c>
      <c r="D1200" s="217"/>
      <c r="E1200" s="217"/>
      <c r="F1200" s="217"/>
      <c r="G1200" s="217"/>
      <c r="H1200" s="217"/>
      <c r="I1200" s="217"/>
      <c r="J1200" s="217"/>
      <c r="K1200" s="217"/>
      <c r="L1200" s="217"/>
      <c r="M1200" s="217"/>
      <c r="N1200" s="217"/>
      <c r="O1200" s="217"/>
      <c r="P1200" s="217"/>
      <c r="Q1200" s="217"/>
      <c r="R1200" s="217"/>
      <c r="S1200" s="217"/>
      <c r="T1200" s="217"/>
      <c r="U1200" s="217"/>
      <c r="V1200" s="217"/>
      <c r="W1200" s="217"/>
      <c r="X1200" s="217"/>
      <c r="Y1200" s="217"/>
      <c r="Z1200" s="220"/>
      <c r="AA1200" s="220"/>
      <c r="AB1200" s="220"/>
      <c r="AC1200" s="220"/>
      <c r="AD1200" s="220"/>
      <c r="AE1200" s="220"/>
      <c r="AF1200" s="220"/>
      <c r="AG1200" s="220"/>
      <c r="AH1200" s="220"/>
      <c r="AI1200" s="220"/>
      <c r="AJ1200" s="220"/>
      <c r="AK1200" s="220"/>
      <c r="AL1200" s="220"/>
      <c r="AM1200" s="220"/>
    </row>
    <row r="1201" spans="1:45" ht="12.75" hidden="1" customHeight="1">
      <c r="C1201" s="218" t="s">
        <v>436</v>
      </c>
      <c r="D1201" s="218"/>
      <c r="E1201" s="218"/>
      <c r="F1201" s="218"/>
      <c r="G1201" s="218"/>
      <c r="H1201" s="218"/>
      <c r="I1201" s="218"/>
      <c r="J1201" s="218"/>
      <c r="K1201" s="218"/>
      <c r="L1201" s="218"/>
      <c r="M1201" s="218"/>
      <c r="N1201" s="218"/>
      <c r="O1201" s="218"/>
      <c r="P1201" s="218"/>
      <c r="Q1201" s="218"/>
      <c r="R1201" s="218"/>
      <c r="S1201" s="218"/>
      <c r="T1201" s="218"/>
      <c r="U1201" s="218"/>
      <c r="V1201" s="218"/>
      <c r="W1201" s="218"/>
      <c r="X1201" s="218"/>
      <c r="Y1201" s="218"/>
      <c r="Z1201" s="221">
        <f>SUM(Z1199:AF1200)</f>
        <v>0</v>
      </c>
      <c r="AA1201" s="221"/>
      <c r="AB1201" s="221"/>
      <c r="AC1201" s="221"/>
      <c r="AD1201" s="221"/>
      <c r="AE1201" s="221"/>
      <c r="AF1201" s="221"/>
      <c r="AG1201" s="221">
        <f>SUM(AG1199:AM1200)</f>
        <v>0</v>
      </c>
      <c r="AH1201" s="221"/>
      <c r="AI1201" s="221"/>
      <c r="AJ1201" s="221"/>
      <c r="AK1201" s="221"/>
      <c r="AL1201" s="221"/>
      <c r="AM1201" s="221"/>
    </row>
    <row r="1202" spans="1:45" ht="12.75" hidden="1" customHeight="1">
      <c r="C1202" s="68"/>
      <c r="D1202" s="68"/>
      <c r="E1202" s="68"/>
      <c r="F1202" s="68"/>
      <c r="G1202" s="68"/>
      <c r="H1202" s="68"/>
      <c r="I1202" s="68"/>
      <c r="J1202" s="68"/>
      <c r="K1202" s="68"/>
      <c r="L1202" s="68"/>
      <c r="M1202" s="68"/>
      <c r="N1202" s="68"/>
      <c r="O1202" s="68"/>
      <c r="P1202" s="68"/>
      <c r="Q1202" s="68"/>
      <c r="R1202" s="68"/>
      <c r="S1202" s="68"/>
      <c r="T1202" s="68"/>
      <c r="U1202" s="68"/>
      <c r="V1202" s="68"/>
      <c r="W1202" s="68"/>
      <c r="X1202" s="68"/>
      <c r="Y1202" s="68"/>
      <c r="Z1202" s="119"/>
      <c r="AA1202" s="119"/>
      <c r="AB1202" s="119"/>
      <c r="AC1202" s="119"/>
      <c r="AD1202" s="119"/>
      <c r="AE1202" s="119"/>
      <c r="AF1202" s="119"/>
      <c r="AG1202" s="119"/>
      <c r="AH1202" s="119"/>
      <c r="AI1202" s="119"/>
      <c r="AJ1202" s="119"/>
      <c r="AK1202" s="119"/>
      <c r="AL1202" s="119"/>
      <c r="AM1202" s="119"/>
    </row>
    <row r="1203" spans="1:45" ht="12.75" hidden="1" customHeight="1">
      <c r="A1203" s="212" t="s">
        <v>437</v>
      </c>
      <c r="B1203" s="89"/>
      <c r="C1203" s="215" t="s">
        <v>438</v>
      </c>
      <c r="D1203" s="215"/>
      <c r="E1203" s="215"/>
      <c r="F1203" s="215"/>
      <c r="G1203" s="215"/>
      <c r="H1203" s="215"/>
      <c r="I1203" s="215"/>
      <c r="J1203" s="215"/>
      <c r="K1203" s="215"/>
      <c r="L1203" s="215"/>
      <c r="M1203" s="215"/>
      <c r="N1203" s="215"/>
      <c r="O1203" s="215"/>
      <c r="P1203" s="215"/>
      <c r="Q1203" s="215"/>
      <c r="R1203" s="215"/>
      <c r="S1203" s="215"/>
      <c r="T1203" s="215"/>
      <c r="U1203" s="215"/>
      <c r="V1203" s="215"/>
      <c r="W1203" s="215"/>
      <c r="X1203" s="215"/>
      <c r="Y1203" s="215"/>
      <c r="Z1203" s="215"/>
      <c r="AA1203" s="215"/>
      <c r="AB1203" s="215"/>
      <c r="AC1203" s="215"/>
      <c r="AD1203" s="215"/>
      <c r="AE1203" s="215"/>
      <c r="AF1203" s="215"/>
      <c r="AG1203" s="215"/>
      <c r="AH1203" s="215"/>
      <c r="AI1203" s="215"/>
      <c r="AJ1203" s="215"/>
      <c r="AK1203" s="215"/>
      <c r="AL1203" s="215"/>
      <c r="AM1203" s="215"/>
      <c r="AN1203" s="215"/>
      <c r="AO1203" s="215"/>
      <c r="AP1203" s="215"/>
      <c r="AQ1203" s="215"/>
      <c r="AR1203" s="215"/>
      <c r="AS1203" s="215"/>
    </row>
    <row r="1204" spans="1:45" ht="12.75" hidden="1" customHeight="1">
      <c r="A1204" s="212"/>
      <c r="B1204" s="89"/>
      <c r="C1204" s="215"/>
      <c r="D1204" s="215"/>
      <c r="E1204" s="215"/>
      <c r="F1204" s="215"/>
      <c r="G1204" s="215"/>
      <c r="H1204" s="215"/>
      <c r="I1204" s="215"/>
      <c r="J1204" s="215"/>
      <c r="K1204" s="215"/>
      <c r="L1204" s="215"/>
      <c r="M1204" s="215"/>
      <c r="N1204" s="215"/>
      <c r="O1204" s="215"/>
      <c r="P1204" s="215"/>
      <c r="Q1204" s="215"/>
      <c r="R1204" s="215"/>
      <c r="S1204" s="215"/>
      <c r="T1204" s="215"/>
      <c r="U1204" s="215"/>
      <c r="V1204" s="215"/>
      <c r="W1204" s="215"/>
      <c r="X1204" s="215"/>
      <c r="Y1204" s="215"/>
      <c r="Z1204" s="215"/>
      <c r="AA1204" s="215"/>
      <c r="AB1204" s="215"/>
      <c r="AC1204" s="215"/>
      <c r="AD1204" s="215"/>
      <c r="AE1204" s="215"/>
      <c r="AF1204" s="215"/>
      <c r="AG1204" s="215"/>
      <c r="AH1204" s="215"/>
      <c r="AI1204" s="215"/>
      <c r="AJ1204" s="215"/>
      <c r="AK1204" s="215"/>
      <c r="AL1204" s="215"/>
      <c r="AM1204" s="215"/>
      <c r="AN1204" s="215"/>
      <c r="AO1204" s="215"/>
      <c r="AP1204" s="215"/>
      <c r="AQ1204" s="215"/>
      <c r="AR1204" s="215"/>
      <c r="AS1204" s="215"/>
    </row>
    <row r="1205" spans="1:45" ht="12.75" hidden="1" customHeight="1">
      <c r="A1205" s="212"/>
      <c r="B1205" s="89"/>
      <c r="C1205" s="215"/>
      <c r="D1205" s="215"/>
      <c r="E1205" s="215"/>
      <c r="F1205" s="215"/>
      <c r="G1205" s="215"/>
      <c r="H1205" s="215"/>
      <c r="I1205" s="215"/>
      <c r="J1205" s="215"/>
      <c r="K1205" s="215"/>
      <c r="L1205" s="215"/>
      <c r="M1205" s="215"/>
      <c r="N1205" s="215"/>
      <c r="O1205" s="215"/>
      <c r="P1205" s="215"/>
      <c r="Q1205" s="215"/>
      <c r="R1205" s="215"/>
      <c r="S1205" s="215"/>
      <c r="T1205" s="215"/>
      <c r="U1205" s="215"/>
      <c r="V1205" s="215"/>
      <c r="W1205" s="215"/>
      <c r="X1205" s="215"/>
      <c r="Y1205" s="215"/>
      <c r="Z1205" s="215"/>
      <c r="AA1205" s="215"/>
      <c r="AB1205" s="215"/>
      <c r="AC1205" s="215"/>
      <c r="AD1205" s="215"/>
      <c r="AE1205" s="215"/>
      <c r="AF1205" s="215"/>
      <c r="AG1205" s="215"/>
      <c r="AH1205" s="215"/>
      <c r="AI1205" s="215"/>
      <c r="AJ1205" s="215"/>
      <c r="AK1205" s="215"/>
      <c r="AL1205" s="215"/>
      <c r="AM1205" s="215"/>
      <c r="AN1205" s="215"/>
      <c r="AO1205" s="215"/>
      <c r="AP1205" s="215"/>
      <c r="AQ1205" s="215"/>
      <c r="AR1205" s="215"/>
      <c r="AS1205" s="215"/>
    </row>
    <row r="1206" spans="1:45" ht="12.75" hidden="1" customHeight="1"/>
    <row r="1207" spans="1:45" ht="12.75" hidden="1" customHeight="1">
      <c r="C1207" s="164" t="s">
        <v>483</v>
      </c>
      <c r="D1207" s="164"/>
      <c r="E1207" s="164"/>
      <c r="F1207" s="164"/>
      <c r="G1207" s="164"/>
      <c r="H1207" s="164"/>
      <c r="I1207" s="164"/>
      <c r="J1207" s="164"/>
      <c r="K1207" s="164"/>
      <c r="L1207" s="164"/>
      <c r="M1207" s="164"/>
      <c r="N1207" s="164"/>
      <c r="O1207" s="164"/>
      <c r="P1207" s="164"/>
      <c r="Q1207" s="164"/>
      <c r="R1207" s="164"/>
      <c r="S1207" s="164"/>
      <c r="T1207" s="164"/>
      <c r="U1207" s="164"/>
      <c r="V1207" s="164"/>
      <c r="W1207" s="164"/>
      <c r="X1207" s="164"/>
      <c r="Y1207" s="164"/>
      <c r="Z1207" s="164"/>
      <c r="AA1207" s="164"/>
      <c r="AB1207" s="164"/>
      <c r="AC1207" s="164"/>
      <c r="AD1207" s="164"/>
      <c r="AE1207" s="164"/>
      <c r="AF1207" s="164"/>
      <c r="AG1207" s="164"/>
      <c r="AH1207" s="164"/>
      <c r="AI1207" s="164"/>
      <c r="AJ1207" s="164"/>
      <c r="AK1207" s="164"/>
      <c r="AL1207" s="164"/>
      <c r="AM1207" s="164"/>
      <c r="AN1207" s="164"/>
      <c r="AO1207" s="164"/>
      <c r="AP1207" s="164"/>
      <c r="AQ1207" s="164"/>
      <c r="AR1207" s="164"/>
      <c r="AS1207" s="164"/>
    </row>
    <row r="1208" spans="1:45" ht="12.75" hidden="1" customHeight="1">
      <c r="C1208" s="80" t="s">
        <v>1143</v>
      </c>
      <c r="D1208" s="114"/>
      <c r="E1208" s="114"/>
      <c r="F1208" s="114"/>
      <c r="G1208" s="114"/>
      <c r="H1208" s="114"/>
      <c r="I1208" s="114"/>
      <c r="J1208" s="114"/>
    </row>
    <row r="1209" spans="1:45" ht="12.75" hidden="1" customHeight="1">
      <c r="C1209" s="174" t="s">
        <v>490</v>
      </c>
      <c r="D1209" s="174"/>
      <c r="E1209" s="174"/>
      <c r="F1209" s="174"/>
      <c r="G1209" s="174"/>
      <c r="H1209" s="174"/>
      <c r="I1209" s="174"/>
      <c r="J1209" s="174"/>
      <c r="K1209" s="174"/>
      <c r="L1209" s="174"/>
      <c r="M1209" s="174"/>
      <c r="N1209" s="174"/>
      <c r="O1209" s="174"/>
      <c r="P1209" s="174"/>
      <c r="Q1209" s="174"/>
      <c r="R1209" s="174"/>
      <c r="S1209" s="174"/>
      <c r="T1209" s="174"/>
      <c r="U1209" s="174"/>
      <c r="V1209" s="174"/>
      <c r="W1209" s="174"/>
      <c r="X1209" s="174"/>
      <c r="Y1209" s="174"/>
      <c r="Z1209" s="174" t="s">
        <v>491</v>
      </c>
      <c r="AA1209" s="174"/>
      <c r="AB1209" s="174"/>
      <c r="AC1209" s="174" t="s">
        <v>492</v>
      </c>
      <c r="AD1209" s="174"/>
      <c r="AE1209" s="174"/>
    </row>
    <row r="1210" spans="1:45" ht="12.75" hidden="1" customHeight="1">
      <c r="C1210" s="213" t="s">
        <v>484</v>
      </c>
      <c r="D1210" s="213"/>
      <c r="E1210" s="213"/>
      <c r="F1210" s="213"/>
      <c r="G1210" s="213"/>
      <c r="H1210" s="213"/>
      <c r="I1210" s="213"/>
      <c r="J1210" s="213"/>
      <c r="K1210" s="213"/>
      <c r="L1210" s="213"/>
      <c r="M1210" s="213"/>
      <c r="N1210" s="213"/>
      <c r="O1210" s="213"/>
      <c r="P1210" s="213"/>
      <c r="Q1210" s="213"/>
      <c r="R1210" s="213"/>
      <c r="S1210" s="213"/>
      <c r="T1210" s="213"/>
      <c r="U1210" s="213"/>
      <c r="V1210" s="213"/>
      <c r="W1210" s="213"/>
      <c r="X1210" s="213"/>
      <c r="Y1210" s="213"/>
      <c r="Z1210" s="214"/>
      <c r="AA1210" s="214"/>
      <c r="AB1210" s="214"/>
      <c r="AC1210" s="214"/>
      <c r="AD1210" s="214"/>
      <c r="AE1210" s="214"/>
    </row>
    <row r="1211" spans="1:45" ht="12.75" hidden="1" customHeight="1">
      <c r="C1211" s="167" t="s">
        <v>485</v>
      </c>
      <c r="D1211" s="167"/>
      <c r="E1211" s="167"/>
      <c r="F1211" s="167"/>
      <c r="G1211" s="167"/>
      <c r="H1211" s="167"/>
      <c r="I1211" s="167"/>
      <c r="J1211" s="167"/>
      <c r="K1211" s="167"/>
      <c r="L1211" s="167"/>
      <c r="M1211" s="167"/>
      <c r="N1211" s="167"/>
      <c r="O1211" s="167"/>
      <c r="P1211" s="167"/>
      <c r="Q1211" s="167"/>
      <c r="R1211" s="167"/>
      <c r="S1211" s="167"/>
      <c r="T1211" s="167"/>
      <c r="U1211" s="167"/>
      <c r="V1211" s="167"/>
      <c r="W1211" s="167"/>
      <c r="X1211" s="167"/>
      <c r="Y1211" s="167"/>
      <c r="Z1211" s="210"/>
      <c r="AA1211" s="210"/>
      <c r="AB1211" s="210"/>
      <c r="AC1211" s="210"/>
      <c r="AD1211" s="210"/>
      <c r="AE1211" s="210"/>
    </row>
    <row r="1212" spans="1:45" ht="12.75" hidden="1" customHeight="1">
      <c r="C1212" s="167" t="s">
        <v>1139</v>
      </c>
      <c r="D1212" s="167"/>
      <c r="E1212" s="167"/>
      <c r="F1212" s="167"/>
      <c r="G1212" s="167"/>
      <c r="H1212" s="167"/>
      <c r="I1212" s="167"/>
      <c r="J1212" s="167"/>
      <c r="K1212" s="167"/>
      <c r="L1212" s="167"/>
      <c r="M1212" s="167"/>
      <c r="N1212" s="167"/>
      <c r="O1212" s="167"/>
      <c r="P1212" s="167"/>
      <c r="Q1212" s="167"/>
      <c r="R1212" s="167"/>
      <c r="S1212" s="167"/>
      <c r="T1212" s="167"/>
      <c r="U1212" s="167"/>
      <c r="V1212" s="167"/>
      <c r="W1212" s="167"/>
      <c r="X1212" s="167"/>
      <c r="Y1212" s="167"/>
      <c r="Z1212" s="210"/>
      <c r="AA1212" s="210"/>
      <c r="AB1212" s="210"/>
      <c r="AC1212" s="210"/>
      <c r="AD1212" s="210"/>
      <c r="AE1212" s="210"/>
    </row>
    <row r="1213" spans="1:45" ht="12.75" hidden="1" customHeight="1">
      <c r="C1213" s="167" t="s">
        <v>486</v>
      </c>
      <c r="D1213" s="167"/>
      <c r="E1213" s="167"/>
      <c r="F1213" s="167"/>
      <c r="G1213" s="167"/>
      <c r="H1213" s="167"/>
      <c r="I1213" s="167"/>
      <c r="J1213" s="167"/>
      <c r="K1213" s="167"/>
      <c r="L1213" s="167"/>
      <c r="M1213" s="167"/>
      <c r="N1213" s="167"/>
      <c r="O1213" s="167"/>
      <c r="P1213" s="167"/>
      <c r="Q1213" s="167"/>
      <c r="R1213" s="167"/>
      <c r="S1213" s="167"/>
      <c r="T1213" s="167"/>
      <c r="U1213" s="167"/>
      <c r="V1213" s="167"/>
      <c r="W1213" s="167"/>
      <c r="X1213" s="167"/>
      <c r="Y1213" s="167"/>
      <c r="Z1213" s="210"/>
      <c r="AA1213" s="210"/>
      <c r="AB1213" s="210"/>
      <c r="AC1213" s="210"/>
      <c r="AD1213" s="210"/>
      <c r="AE1213" s="210"/>
    </row>
    <row r="1214" spans="1:45" ht="12.75" hidden="1" customHeight="1">
      <c r="C1214" s="167" t="s">
        <v>1140</v>
      </c>
      <c r="D1214" s="167"/>
      <c r="E1214" s="167"/>
      <c r="F1214" s="167"/>
      <c r="G1214" s="167"/>
      <c r="H1214" s="167"/>
      <c r="I1214" s="167"/>
      <c r="J1214" s="167"/>
      <c r="K1214" s="167"/>
      <c r="L1214" s="167"/>
      <c r="M1214" s="167"/>
      <c r="N1214" s="167"/>
      <c r="O1214" s="167"/>
      <c r="P1214" s="167"/>
      <c r="Q1214" s="167"/>
      <c r="R1214" s="167"/>
      <c r="S1214" s="167"/>
      <c r="T1214" s="167"/>
      <c r="U1214" s="167"/>
      <c r="V1214" s="167"/>
      <c r="W1214" s="167"/>
      <c r="X1214" s="167"/>
      <c r="Y1214" s="167"/>
      <c r="Z1214" s="210"/>
      <c r="AA1214" s="210"/>
      <c r="AB1214" s="210"/>
      <c r="AC1214" s="210"/>
      <c r="AD1214" s="210"/>
      <c r="AE1214" s="210"/>
    </row>
    <row r="1215" spans="1:45" ht="12.75" hidden="1" customHeight="1">
      <c r="C1215" s="167" t="s">
        <v>487</v>
      </c>
      <c r="D1215" s="167"/>
      <c r="E1215" s="167"/>
      <c r="F1215" s="167"/>
      <c r="G1215" s="167"/>
      <c r="H1215" s="167"/>
      <c r="I1215" s="167"/>
      <c r="J1215" s="167"/>
      <c r="K1215" s="167"/>
      <c r="L1215" s="167"/>
      <c r="M1215" s="167"/>
      <c r="N1215" s="167"/>
      <c r="O1215" s="167"/>
      <c r="P1215" s="167"/>
      <c r="Q1215" s="167"/>
      <c r="R1215" s="167"/>
      <c r="S1215" s="167"/>
      <c r="T1215" s="167"/>
      <c r="U1215" s="167"/>
      <c r="V1215" s="167"/>
      <c r="W1215" s="167"/>
      <c r="X1215" s="167"/>
      <c r="Y1215" s="167"/>
      <c r="Z1215" s="210"/>
      <c r="AA1215" s="210"/>
      <c r="AB1215" s="210"/>
      <c r="AC1215" s="210"/>
      <c r="AD1215" s="210"/>
      <c r="AE1215" s="210"/>
    </row>
    <row r="1216" spans="1:45" ht="12.75" hidden="1" customHeight="1">
      <c r="C1216" s="167" t="s">
        <v>488</v>
      </c>
      <c r="D1216" s="167"/>
      <c r="E1216" s="167"/>
      <c r="F1216" s="167"/>
      <c r="G1216" s="167"/>
      <c r="H1216" s="167"/>
      <c r="I1216" s="167"/>
      <c r="J1216" s="167"/>
      <c r="K1216" s="167"/>
      <c r="L1216" s="167"/>
      <c r="M1216" s="167"/>
      <c r="N1216" s="167"/>
      <c r="O1216" s="167"/>
      <c r="P1216" s="167"/>
      <c r="Q1216" s="167"/>
      <c r="R1216" s="167"/>
      <c r="S1216" s="167"/>
      <c r="T1216" s="167"/>
      <c r="U1216" s="167"/>
      <c r="V1216" s="167"/>
      <c r="W1216" s="167"/>
      <c r="X1216" s="167"/>
      <c r="Y1216" s="167"/>
      <c r="Z1216" s="210"/>
      <c r="AA1216" s="210"/>
      <c r="AB1216" s="210"/>
      <c r="AC1216" s="210"/>
      <c r="AD1216" s="210"/>
      <c r="AE1216" s="210"/>
    </row>
    <row r="1217" spans="1:45" ht="12.75" hidden="1" customHeight="1">
      <c r="C1217" s="167" t="s">
        <v>1141</v>
      </c>
      <c r="D1217" s="167"/>
      <c r="E1217" s="167"/>
      <c r="F1217" s="167"/>
      <c r="G1217" s="167"/>
      <c r="H1217" s="167"/>
      <c r="I1217" s="167"/>
      <c r="J1217" s="167"/>
      <c r="K1217" s="167"/>
      <c r="L1217" s="167"/>
      <c r="M1217" s="167"/>
      <c r="N1217" s="167"/>
      <c r="O1217" s="167"/>
      <c r="P1217" s="167"/>
      <c r="Q1217" s="167"/>
      <c r="R1217" s="167"/>
      <c r="S1217" s="167"/>
      <c r="T1217" s="167"/>
      <c r="U1217" s="167"/>
      <c r="V1217" s="167"/>
      <c r="W1217" s="167"/>
      <c r="X1217" s="167"/>
      <c r="Y1217" s="167"/>
      <c r="Z1217" s="210"/>
      <c r="AA1217" s="210"/>
      <c r="AB1217" s="210"/>
      <c r="AC1217" s="210"/>
      <c r="AD1217" s="210"/>
      <c r="AE1217" s="210"/>
    </row>
    <row r="1218" spans="1:45" ht="12.75" hidden="1" customHeight="1">
      <c r="C1218" s="167" t="s">
        <v>1229</v>
      </c>
      <c r="D1218" s="167"/>
      <c r="E1218" s="167"/>
      <c r="F1218" s="167"/>
      <c r="G1218" s="167"/>
      <c r="H1218" s="167"/>
      <c r="I1218" s="167"/>
      <c r="J1218" s="167"/>
      <c r="K1218" s="167"/>
      <c r="L1218" s="167"/>
      <c r="M1218" s="167"/>
      <c r="N1218" s="167"/>
      <c r="O1218" s="167"/>
      <c r="P1218" s="167"/>
      <c r="Q1218" s="167"/>
      <c r="R1218" s="167"/>
      <c r="S1218" s="167"/>
      <c r="T1218" s="167"/>
      <c r="U1218" s="167"/>
      <c r="V1218" s="167"/>
      <c r="W1218" s="167"/>
      <c r="X1218" s="167"/>
      <c r="Y1218" s="167"/>
      <c r="Z1218" s="210"/>
      <c r="AA1218" s="210"/>
      <c r="AB1218" s="210"/>
      <c r="AC1218" s="210"/>
      <c r="AD1218" s="210"/>
      <c r="AE1218" s="210"/>
    </row>
    <row r="1219" spans="1:45" ht="12.75" hidden="1" customHeight="1">
      <c r="C1219" s="167" t="s">
        <v>489</v>
      </c>
      <c r="D1219" s="167"/>
      <c r="E1219" s="167"/>
      <c r="F1219" s="167"/>
      <c r="G1219" s="167"/>
      <c r="H1219" s="167"/>
      <c r="I1219" s="167"/>
      <c r="J1219" s="167"/>
      <c r="K1219" s="167"/>
      <c r="L1219" s="167"/>
      <c r="M1219" s="167"/>
      <c r="N1219" s="167"/>
      <c r="O1219" s="167"/>
      <c r="P1219" s="167"/>
      <c r="Q1219" s="167"/>
      <c r="R1219" s="167"/>
      <c r="S1219" s="167"/>
      <c r="T1219" s="167"/>
      <c r="U1219" s="167"/>
      <c r="V1219" s="167"/>
      <c r="W1219" s="167"/>
      <c r="X1219" s="167"/>
      <c r="Y1219" s="167"/>
      <c r="Z1219" s="210"/>
      <c r="AA1219" s="210"/>
      <c r="AB1219" s="210"/>
      <c r="AC1219" s="210"/>
      <c r="AD1219" s="210"/>
      <c r="AE1219" s="210"/>
    </row>
    <row r="1220" spans="1:45" ht="12.75" hidden="1" customHeight="1">
      <c r="C1220" s="167" t="s">
        <v>1142</v>
      </c>
      <c r="D1220" s="167"/>
      <c r="E1220" s="167"/>
      <c r="F1220" s="167"/>
      <c r="G1220" s="167"/>
      <c r="H1220" s="167"/>
      <c r="I1220" s="167"/>
      <c r="J1220" s="167"/>
      <c r="K1220" s="167"/>
      <c r="L1220" s="167"/>
      <c r="M1220" s="167"/>
      <c r="N1220" s="167"/>
      <c r="O1220" s="167"/>
      <c r="P1220" s="167"/>
      <c r="Q1220" s="167"/>
      <c r="R1220" s="167"/>
      <c r="S1220" s="167"/>
      <c r="T1220" s="167"/>
      <c r="U1220" s="167"/>
      <c r="V1220" s="167"/>
      <c r="W1220" s="167"/>
      <c r="X1220" s="167"/>
      <c r="Y1220" s="167"/>
      <c r="Z1220" s="210"/>
      <c r="AA1220" s="210"/>
      <c r="AB1220" s="210"/>
      <c r="AC1220" s="210"/>
      <c r="AD1220" s="210"/>
      <c r="AE1220" s="210"/>
    </row>
    <row r="1221" spans="1:45" ht="12.75" hidden="1" customHeight="1">
      <c r="C1221" s="169"/>
      <c r="D1221" s="169"/>
      <c r="E1221" s="169"/>
      <c r="F1221" s="169"/>
      <c r="G1221" s="169"/>
      <c r="H1221" s="169"/>
      <c r="I1221" s="169"/>
      <c r="J1221" s="169"/>
      <c r="K1221" s="169"/>
      <c r="L1221" s="169"/>
      <c r="M1221" s="169"/>
      <c r="N1221" s="169"/>
      <c r="O1221" s="169"/>
      <c r="P1221" s="169"/>
      <c r="Q1221" s="169"/>
      <c r="R1221" s="169"/>
      <c r="S1221" s="169"/>
      <c r="T1221" s="169"/>
      <c r="U1221" s="169"/>
      <c r="V1221" s="169"/>
      <c r="W1221" s="169"/>
      <c r="X1221" s="169"/>
      <c r="Y1221" s="169"/>
      <c r="Z1221" s="216"/>
      <c r="AA1221" s="216"/>
      <c r="AB1221" s="216"/>
      <c r="AC1221" s="216"/>
      <c r="AD1221" s="216"/>
      <c r="AE1221" s="216"/>
    </row>
    <row r="1222" spans="1:45" ht="12.75" hidden="1" customHeight="1">
      <c r="C1222" s="107"/>
      <c r="D1222" s="107"/>
      <c r="E1222" s="107"/>
      <c r="F1222" s="107"/>
      <c r="G1222" s="107"/>
      <c r="H1222" s="107"/>
      <c r="I1222" s="107"/>
      <c r="J1222" s="107"/>
      <c r="K1222" s="107"/>
      <c r="L1222" s="107"/>
      <c r="M1222" s="107"/>
      <c r="N1222" s="107"/>
      <c r="O1222" s="107"/>
      <c r="P1222" s="107"/>
      <c r="Q1222" s="107"/>
      <c r="R1222" s="107"/>
      <c r="S1222" s="107"/>
      <c r="T1222" s="107"/>
      <c r="U1222" s="107"/>
      <c r="V1222" s="107"/>
      <c r="W1222" s="107"/>
      <c r="X1222" s="107"/>
      <c r="Y1222" s="107"/>
      <c r="Z1222" s="107"/>
      <c r="AA1222" s="107"/>
      <c r="AB1222" s="107"/>
      <c r="AC1222" s="107"/>
      <c r="AD1222" s="107"/>
      <c r="AE1222" s="107"/>
    </row>
    <row r="1223" spans="1:45" ht="12.75" hidden="1" customHeight="1">
      <c r="C1223" s="211" t="s">
        <v>1230</v>
      </c>
      <c r="D1223" s="211"/>
      <c r="E1223" s="211"/>
      <c r="F1223" s="211"/>
      <c r="G1223" s="211"/>
      <c r="H1223" s="211"/>
      <c r="I1223" s="211"/>
      <c r="J1223" s="211"/>
      <c r="K1223" s="211"/>
      <c r="L1223" s="211"/>
      <c r="M1223" s="211"/>
      <c r="N1223" s="211"/>
      <c r="O1223" s="211"/>
      <c r="P1223" s="211"/>
      <c r="Q1223" s="211"/>
      <c r="R1223" s="211"/>
      <c r="S1223" s="211"/>
      <c r="T1223" s="211"/>
      <c r="U1223" s="211"/>
      <c r="V1223" s="211"/>
      <c r="W1223" s="211"/>
      <c r="X1223" s="211"/>
      <c r="Y1223" s="211"/>
      <c r="Z1223" s="211"/>
      <c r="AA1223" s="211"/>
      <c r="AB1223" s="211"/>
      <c r="AC1223" s="211"/>
      <c r="AD1223" s="211"/>
      <c r="AE1223" s="211"/>
      <c r="AF1223" s="211"/>
      <c r="AG1223" s="211"/>
      <c r="AH1223" s="211"/>
      <c r="AI1223" s="211"/>
      <c r="AJ1223" s="211"/>
      <c r="AK1223" s="211"/>
      <c r="AL1223" s="211"/>
      <c r="AM1223" s="211"/>
      <c r="AN1223" s="211"/>
      <c r="AO1223" s="211"/>
      <c r="AP1223" s="211"/>
      <c r="AQ1223" s="211"/>
      <c r="AR1223" s="211"/>
      <c r="AS1223" s="211"/>
    </row>
    <row r="1224" spans="1:45" ht="12.75" hidden="1" customHeight="1">
      <c r="C1224" s="23"/>
      <c r="O1224" s="107"/>
      <c r="P1224" s="107"/>
      <c r="Q1224" s="107"/>
      <c r="R1224" s="107"/>
      <c r="S1224" s="107"/>
      <c r="T1224" s="107"/>
      <c r="U1224" s="107"/>
      <c r="V1224" s="107"/>
      <c r="W1224" s="107"/>
      <c r="X1224" s="107"/>
      <c r="Y1224" s="107"/>
      <c r="Z1224" s="107"/>
      <c r="AA1224" s="107"/>
      <c r="AB1224" s="107"/>
      <c r="AC1224" s="107"/>
      <c r="AD1224" s="107"/>
      <c r="AE1224" s="107"/>
    </row>
    <row r="1225" spans="1:45" ht="12.75" hidden="1" customHeight="1">
      <c r="C1225" s="162" t="s">
        <v>1231</v>
      </c>
      <c r="D1225" s="162"/>
      <c r="E1225" s="162"/>
      <c r="F1225" s="162"/>
      <c r="G1225" s="162"/>
      <c r="H1225" s="162"/>
      <c r="I1225" s="162"/>
      <c r="J1225" s="162"/>
      <c r="K1225" s="162"/>
      <c r="L1225" s="162"/>
      <c r="M1225" s="162"/>
      <c r="N1225" s="162"/>
      <c r="O1225" s="162"/>
      <c r="P1225" s="162"/>
      <c r="Q1225" s="162"/>
      <c r="R1225" s="162"/>
      <c r="S1225" s="162"/>
      <c r="T1225" s="162"/>
      <c r="U1225" s="162"/>
      <c r="V1225" s="162"/>
      <c r="W1225" s="162"/>
      <c r="X1225" s="162"/>
      <c r="Y1225" s="162"/>
      <c r="Z1225" s="162"/>
      <c r="AA1225" s="162"/>
      <c r="AB1225" s="162"/>
      <c r="AC1225" s="162"/>
      <c r="AD1225" s="162"/>
      <c r="AE1225" s="162"/>
      <c r="AF1225" s="162"/>
      <c r="AG1225" s="162"/>
      <c r="AH1225" s="162"/>
      <c r="AI1225" s="162"/>
      <c r="AJ1225" s="162"/>
      <c r="AK1225" s="162"/>
      <c r="AL1225" s="162"/>
      <c r="AM1225" s="162"/>
      <c r="AN1225" s="162"/>
      <c r="AO1225" s="162"/>
      <c r="AP1225" s="162"/>
      <c r="AQ1225" s="162"/>
      <c r="AR1225" s="162"/>
      <c r="AS1225" s="162"/>
    </row>
    <row r="1226" spans="1:45" ht="12.75" hidden="1" customHeight="1">
      <c r="C1226" s="162"/>
      <c r="D1226" s="162"/>
      <c r="E1226" s="162"/>
      <c r="F1226" s="162"/>
      <c r="G1226" s="162"/>
      <c r="H1226" s="162"/>
      <c r="I1226" s="162"/>
      <c r="J1226" s="162"/>
      <c r="K1226" s="162"/>
      <c r="L1226" s="162"/>
      <c r="M1226" s="162"/>
      <c r="N1226" s="162"/>
      <c r="O1226" s="162"/>
      <c r="P1226" s="162"/>
      <c r="Q1226" s="162"/>
      <c r="R1226" s="162"/>
      <c r="S1226" s="162"/>
      <c r="T1226" s="162"/>
      <c r="U1226" s="162"/>
      <c r="V1226" s="162"/>
      <c r="W1226" s="162"/>
      <c r="X1226" s="162"/>
      <c r="Y1226" s="162"/>
      <c r="Z1226" s="162"/>
      <c r="AA1226" s="162"/>
      <c r="AB1226" s="162"/>
      <c r="AC1226" s="162"/>
      <c r="AD1226" s="162"/>
      <c r="AE1226" s="162"/>
      <c r="AF1226" s="162"/>
      <c r="AG1226" s="162"/>
      <c r="AH1226" s="162"/>
      <c r="AI1226" s="162"/>
      <c r="AJ1226" s="162"/>
      <c r="AK1226" s="162"/>
      <c r="AL1226" s="162"/>
      <c r="AM1226" s="162"/>
      <c r="AN1226" s="162"/>
      <c r="AO1226" s="162"/>
      <c r="AP1226" s="162"/>
      <c r="AQ1226" s="162"/>
      <c r="AR1226" s="162"/>
      <c r="AS1226" s="162"/>
    </row>
    <row r="1228" spans="1:45" ht="15">
      <c r="A1228" s="93"/>
      <c r="B1228" s="89"/>
      <c r="C1228" s="161"/>
      <c r="D1228" s="161"/>
      <c r="E1228" s="161"/>
      <c r="F1228" s="161"/>
      <c r="G1228" s="161"/>
      <c r="H1228" s="161"/>
      <c r="I1228" s="161"/>
      <c r="J1228" s="161"/>
      <c r="K1228" s="161"/>
      <c r="L1228" s="161"/>
      <c r="M1228" s="161"/>
      <c r="N1228" s="161"/>
      <c r="O1228" s="161"/>
      <c r="P1228" s="161"/>
      <c r="Q1228" s="161"/>
      <c r="R1228" s="161"/>
      <c r="S1228" s="161"/>
      <c r="T1228" s="161"/>
      <c r="U1228" s="161"/>
      <c r="V1228" s="161"/>
      <c r="W1228" s="161"/>
      <c r="X1228" s="161"/>
      <c r="Y1228" s="161"/>
      <c r="Z1228" s="161"/>
      <c r="AA1228" s="161"/>
      <c r="AB1228" s="161"/>
      <c r="AC1228" s="161"/>
      <c r="AD1228" s="161"/>
      <c r="AE1228" s="161"/>
      <c r="AF1228" s="161"/>
      <c r="AG1228" s="161"/>
      <c r="AH1228" s="161"/>
      <c r="AI1228" s="161"/>
      <c r="AJ1228" s="161"/>
      <c r="AK1228" s="161"/>
      <c r="AL1228" s="161"/>
      <c r="AM1228" s="161"/>
      <c r="AN1228" s="161"/>
      <c r="AO1228" s="161"/>
      <c r="AP1228" s="161"/>
      <c r="AQ1228" s="161"/>
      <c r="AR1228" s="161"/>
      <c r="AS1228" s="161"/>
    </row>
    <row r="1229" spans="1:45" ht="15">
      <c r="A1229" s="93"/>
      <c r="B1229" s="89"/>
      <c r="C1229" s="125"/>
      <c r="D1229" s="125"/>
      <c r="E1229" s="125"/>
      <c r="F1229" s="125"/>
      <c r="G1229" s="125"/>
      <c r="H1229" s="125"/>
      <c r="I1229" s="125"/>
      <c r="J1229" s="125"/>
      <c r="K1229" s="125"/>
      <c r="L1229" s="125"/>
      <c r="M1229" s="125"/>
      <c r="N1229" s="125"/>
      <c r="O1229" s="125"/>
      <c r="P1229" s="125"/>
      <c r="Q1229" s="125"/>
      <c r="R1229" s="125"/>
      <c r="S1229" s="125"/>
      <c r="T1229" s="125"/>
      <c r="U1229" s="125"/>
      <c r="V1229" s="125"/>
      <c r="W1229" s="125"/>
      <c r="X1229" s="125"/>
      <c r="Y1229" s="125"/>
      <c r="Z1229" s="125"/>
      <c r="AA1229" s="125"/>
      <c r="AB1229" s="125"/>
      <c r="AC1229" s="125"/>
      <c r="AD1229" s="125"/>
      <c r="AE1229" s="125"/>
      <c r="AF1229" s="125"/>
      <c r="AG1229" s="125"/>
      <c r="AH1229" s="125"/>
      <c r="AI1229" s="125"/>
      <c r="AJ1229" s="125"/>
      <c r="AK1229" s="125"/>
      <c r="AL1229" s="125"/>
      <c r="AM1229" s="125"/>
      <c r="AN1229" s="125"/>
      <c r="AO1229" s="125"/>
      <c r="AP1229" s="125"/>
      <c r="AQ1229" s="125"/>
      <c r="AR1229" s="125"/>
      <c r="AS1229" s="125"/>
    </row>
    <row r="1230" spans="1:45" ht="15">
      <c r="A1230" s="93"/>
      <c r="B1230" s="89"/>
      <c r="C1230" s="125"/>
      <c r="D1230" s="125"/>
      <c r="E1230" s="125"/>
      <c r="F1230" s="125"/>
      <c r="G1230" s="125"/>
      <c r="H1230" s="125"/>
      <c r="I1230" s="125"/>
      <c r="J1230" s="125"/>
      <c r="K1230" s="125"/>
      <c r="L1230" s="125"/>
      <c r="M1230" s="125"/>
      <c r="N1230" s="125"/>
      <c r="O1230" s="125"/>
      <c r="P1230" s="125"/>
      <c r="Q1230" s="125"/>
      <c r="R1230" s="125"/>
      <c r="S1230" s="125"/>
      <c r="T1230" s="125"/>
      <c r="U1230" s="125"/>
      <c r="V1230" s="125"/>
      <c r="W1230" s="125"/>
      <c r="X1230" s="125"/>
      <c r="Y1230" s="125"/>
      <c r="Z1230" s="125"/>
      <c r="AA1230" s="125"/>
      <c r="AB1230" s="125"/>
      <c r="AC1230" s="125"/>
      <c r="AD1230" s="125"/>
      <c r="AE1230" s="125"/>
      <c r="AF1230" s="125"/>
      <c r="AG1230" s="125"/>
      <c r="AH1230" s="125"/>
      <c r="AI1230" s="125"/>
      <c r="AJ1230" s="125"/>
      <c r="AK1230" s="125"/>
      <c r="AL1230" s="125"/>
      <c r="AM1230" s="125"/>
      <c r="AN1230" s="125"/>
      <c r="AO1230" s="125"/>
      <c r="AP1230" s="125"/>
      <c r="AQ1230" s="125"/>
      <c r="AR1230" s="125"/>
      <c r="AS1230" s="125"/>
    </row>
    <row r="1231" spans="1:45" ht="15">
      <c r="A1231" s="93"/>
      <c r="B1231" s="89"/>
      <c r="C1231" s="125"/>
      <c r="D1231" s="125"/>
      <c r="E1231" s="125"/>
      <c r="F1231" s="125"/>
      <c r="G1231" s="125"/>
      <c r="H1231" s="125"/>
      <c r="I1231" s="125"/>
      <c r="J1231" s="125"/>
      <c r="K1231" s="125"/>
      <c r="L1231" s="125"/>
      <c r="M1231" s="125"/>
      <c r="N1231" s="125"/>
      <c r="O1231" s="125"/>
      <c r="P1231" s="125"/>
      <c r="Q1231" s="125"/>
      <c r="R1231" s="125"/>
      <c r="S1231" s="125"/>
      <c r="T1231" s="125"/>
      <c r="U1231" s="125"/>
      <c r="V1231" s="125"/>
      <c r="W1231" s="125"/>
      <c r="X1231" s="125"/>
      <c r="Y1231" s="125"/>
      <c r="Z1231" s="125"/>
      <c r="AA1231" s="125"/>
      <c r="AB1231" s="125"/>
      <c r="AC1231" s="125"/>
      <c r="AD1231" s="125"/>
      <c r="AE1231" s="125"/>
      <c r="AF1231" s="125"/>
      <c r="AG1231" s="125"/>
      <c r="AH1231" s="125"/>
      <c r="AI1231" s="125"/>
      <c r="AJ1231" s="125"/>
      <c r="AK1231" s="125"/>
      <c r="AL1231" s="125"/>
      <c r="AM1231" s="125"/>
      <c r="AN1231" s="125"/>
      <c r="AO1231" s="125"/>
      <c r="AP1231" s="125"/>
      <c r="AQ1231" s="125"/>
      <c r="AR1231" s="125"/>
      <c r="AS1231" s="125"/>
    </row>
    <row r="1232" spans="1:45" ht="15">
      <c r="A1232" s="93"/>
      <c r="B1232" s="89"/>
      <c r="C1232" s="125"/>
      <c r="D1232" s="125"/>
      <c r="E1232" s="125"/>
      <c r="F1232" s="125"/>
      <c r="G1232" s="125"/>
      <c r="H1232" s="125"/>
      <c r="I1232" s="125"/>
      <c r="J1232" s="125"/>
      <c r="K1232" s="125"/>
      <c r="L1232" s="125"/>
      <c r="M1232" s="125"/>
      <c r="N1232" s="125"/>
      <c r="O1232" s="125"/>
      <c r="P1232" s="125"/>
      <c r="Q1232" s="125"/>
      <c r="R1232" s="125"/>
      <c r="S1232" s="125"/>
      <c r="T1232" s="125"/>
      <c r="U1232" s="125"/>
      <c r="V1232" s="125"/>
      <c r="W1232" s="125"/>
      <c r="X1232" s="125"/>
      <c r="Y1232" s="125"/>
      <c r="Z1232" s="125"/>
      <c r="AA1232" s="125"/>
      <c r="AB1232" s="125"/>
      <c r="AC1232" s="125"/>
      <c r="AD1232" s="125"/>
      <c r="AE1232" s="125"/>
      <c r="AF1232" s="125"/>
      <c r="AG1232" s="125"/>
      <c r="AH1232" s="125"/>
      <c r="AI1232" s="125"/>
      <c r="AJ1232" s="125"/>
      <c r="AK1232" s="125"/>
      <c r="AL1232" s="125"/>
      <c r="AM1232" s="125"/>
      <c r="AN1232" s="125"/>
      <c r="AO1232" s="125"/>
      <c r="AP1232" s="125"/>
      <c r="AQ1232" s="125"/>
      <c r="AR1232" s="125"/>
      <c r="AS1232" s="125"/>
    </row>
    <row r="1233" spans="1:45" ht="15">
      <c r="A1233" s="93"/>
      <c r="B1233" s="89"/>
      <c r="C1233" s="125"/>
      <c r="D1233" s="125"/>
      <c r="E1233" s="125"/>
      <c r="F1233" s="125"/>
      <c r="G1233" s="125"/>
      <c r="H1233" s="125"/>
      <c r="I1233" s="125"/>
      <c r="J1233" s="125"/>
      <c r="K1233" s="125"/>
      <c r="L1233" s="125"/>
      <c r="M1233" s="125"/>
      <c r="N1233" s="125"/>
      <c r="O1233" s="125"/>
      <c r="P1233" s="125"/>
      <c r="Q1233" s="125"/>
      <c r="R1233" s="125"/>
      <c r="S1233" s="125"/>
      <c r="T1233" s="125"/>
      <c r="U1233" s="125"/>
      <c r="V1233" s="125"/>
      <c r="W1233" s="125"/>
      <c r="X1233" s="125"/>
      <c r="Y1233" s="125"/>
      <c r="Z1233" s="125"/>
      <c r="AA1233" s="125"/>
      <c r="AB1233" s="125"/>
      <c r="AC1233" s="125"/>
      <c r="AD1233" s="125"/>
      <c r="AE1233" s="125"/>
      <c r="AF1233" s="125"/>
      <c r="AG1233" s="125"/>
      <c r="AH1233" s="125"/>
      <c r="AI1233" s="125"/>
      <c r="AJ1233" s="125"/>
      <c r="AK1233" s="125"/>
      <c r="AL1233" s="125"/>
      <c r="AM1233" s="125"/>
      <c r="AN1233" s="125"/>
      <c r="AO1233" s="125"/>
      <c r="AP1233" s="125"/>
      <c r="AQ1233" s="125"/>
      <c r="AR1233" s="125"/>
      <c r="AS1233" s="125"/>
    </row>
    <row r="1234" spans="1:45" ht="15">
      <c r="A1234" s="93"/>
      <c r="B1234" s="89"/>
      <c r="C1234" s="125"/>
      <c r="D1234" s="125"/>
      <c r="E1234" s="125"/>
      <c r="F1234" s="125"/>
      <c r="G1234" s="125"/>
      <c r="H1234" s="125"/>
      <c r="I1234" s="125"/>
      <c r="J1234" s="125"/>
      <c r="K1234" s="125"/>
      <c r="L1234" s="125"/>
      <c r="M1234" s="125"/>
      <c r="N1234" s="125"/>
      <c r="O1234" s="125"/>
      <c r="P1234" s="125"/>
      <c r="Q1234" s="125"/>
      <c r="R1234" s="125"/>
      <c r="S1234" s="125"/>
      <c r="T1234" s="125"/>
      <c r="U1234" s="125"/>
      <c r="V1234" s="125"/>
      <c r="W1234" s="125"/>
      <c r="X1234" s="125"/>
      <c r="Y1234" s="125"/>
      <c r="Z1234" s="125"/>
      <c r="AA1234" s="125"/>
      <c r="AB1234" s="125"/>
      <c r="AC1234" s="125"/>
      <c r="AD1234" s="125"/>
      <c r="AE1234" s="125"/>
      <c r="AF1234" s="125"/>
      <c r="AG1234" s="125"/>
      <c r="AH1234" s="125"/>
      <c r="AI1234" s="125"/>
      <c r="AJ1234" s="125"/>
      <c r="AK1234" s="125"/>
      <c r="AL1234" s="125"/>
      <c r="AM1234" s="125"/>
      <c r="AN1234" s="125"/>
      <c r="AO1234" s="125"/>
      <c r="AP1234" s="125"/>
      <c r="AQ1234" s="125"/>
      <c r="AR1234" s="125"/>
      <c r="AS1234" s="125"/>
    </row>
    <row r="1235" spans="1:45" ht="15">
      <c r="A1235" s="93"/>
      <c r="B1235" s="89"/>
      <c r="C1235" s="125"/>
      <c r="D1235" s="125"/>
      <c r="E1235" s="125"/>
      <c r="F1235" s="125"/>
      <c r="G1235" s="125"/>
      <c r="H1235" s="125"/>
      <c r="I1235" s="125"/>
      <c r="J1235" s="125"/>
      <c r="K1235" s="125"/>
      <c r="L1235" s="125"/>
      <c r="M1235" s="125"/>
      <c r="N1235" s="125"/>
      <c r="O1235" s="125"/>
      <c r="P1235" s="125"/>
      <c r="Q1235" s="125"/>
      <c r="R1235" s="125"/>
      <c r="S1235" s="125"/>
      <c r="T1235" s="125"/>
      <c r="U1235" s="125"/>
      <c r="V1235" s="125"/>
      <c r="W1235" s="125"/>
      <c r="X1235" s="125"/>
      <c r="Y1235" s="125"/>
      <c r="Z1235" s="125"/>
      <c r="AA1235" s="125"/>
      <c r="AB1235" s="125"/>
      <c r="AC1235" s="125"/>
      <c r="AD1235" s="125"/>
      <c r="AE1235" s="125"/>
      <c r="AF1235" s="125"/>
      <c r="AG1235" s="125"/>
      <c r="AH1235" s="125"/>
      <c r="AI1235" s="125"/>
      <c r="AJ1235" s="125"/>
      <c r="AK1235" s="125"/>
      <c r="AL1235" s="125"/>
      <c r="AM1235" s="125"/>
      <c r="AN1235" s="125"/>
      <c r="AO1235" s="125"/>
      <c r="AP1235" s="125"/>
      <c r="AQ1235" s="125"/>
      <c r="AR1235" s="125"/>
      <c r="AS1235" s="125"/>
    </row>
    <row r="1236" spans="1:45" ht="19.5" customHeight="1">
      <c r="A1236" s="93"/>
      <c r="B1236" s="89"/>
      <c r="C1236" s="125"/>
      <c r="D1236" s="125"/>
      <c r="E1236" s="125"/>
      <c r="F1236" s="125"/>
      <c r="G1236" s="125"/>
      <c r="H1236" s="125"/>
      <c r="I1236" s="125"/>
      <c r="J1236" s="125"/>
      <c r="K1236" s="125"/>
      <c r="L1236" s="125"/>
      <c r="M1236" s="125"/>
      <c r="N1236" s="125"/>
      <c r="O1236" s="125"/>
      <c r="P1236" s="125"/>
      <c r="Q1236" s="125"/>
      <c r="R1236" s="125"/>
      <c r="S1236" s="125"/>
      <c r="T1236" s="125"/>
      <c r="U1236" s="125"/>
      <c r="V1236" s="125"/>
      <c r="W1236" s="125"/>
      <c r="X1236" s="125"/>
      <c r="Y1236" s="125"/>
      <c r="Z1236" s="125"/>
      <c r="AA1236" s="125"/>
      <c r="AB1236" s="125"/>
      <c r="AC1236" s="125"/>
      <c r="AD1236" s="125"/>
      <c r="AE1236" s="125"/>
      <c r="AF1236" s="125"/>
      <c r="AG1236" s="125"/>
      <c r="AH1236" s="125"/>
      <c r="AI1236" s="125"/>
      <c r="AJ1236" s="125"/>
      <c r="AK1236" s="125"/>
      <c r="AL1236" s="125"/>
      <c r="AM1236" s="125"/>
      <c r="AN1236" s="125"/>
      <c r="AO1236" s="125"/>
      <c r="AP1236" s="125"/>
      <c r="AQ1236" s="125"/>
      <c r="AR1236" s="125"/>
      <c r="AS1236" s="125"/>
    </row>
    <row r="1237" spans="1:45" ht="15">
      <c r="A1237" s="93"/>
      <c r="B1237" s="89"/>
      <c r="C1237" s="125"/>
      <c r="D1237" s="125"/>
      <c r="E1237" s="125"/>
      <c r="F1237" s="125"/>
      <c r="G1237" s="125"/>
      <c r="H1237" s="125"/>
      <c r="I1237" s="125"/>
      <c r="J1237" s="125"/>
      <c r="K1237" s="125"/>
      <c r="L1237" s="125"/>
      <c r="M1237" s="125"/>
      <c r="N1237" s="125"/>
      <c r="O1237" s="125"/>
      <c r="P1237" s="125"/>
      <c r="Q1237" s="125"/>
      <c r="R1237" s="125"/>
      <c r="S1237" s="125"/>
      <c r="T1237" s="125"/>
      <c r="U1237" s="125"/>
      <c r="V1237" s="125"/>
      <c r="W1237" s="125"/>
      <c r="X1237" s="125"/>
      <c r="Y1237" s="125"/>
      <c r="Z1237" s="125"/>
      <c r="AA1237" s="125"/>
      <c r="AB1237" s="125"/>
      <c r="AC1237" s="125"/>
      <c r="AD1237" s="125"/>
      <c r="AE1237" s="125"/>
      <c r="AF1237" s="125"/>
      <c r="AG1237" s="125"/>
      <c r="AH1237" s="125"/>
      <c r="AI1237" s="125"/>
      <c r="AJ1237" s="125"/>
      <c r="AK1237" s="125"/>
      <c r="AL1237" s="125"/>
      <c r="AM1237" s="125"/>
      <c r="AN1237" s="125"/>
      <c r="AO1237" s="125"/>
      <c r="AP1237" s="125"/>
      <c r="AQ1237" s="125"/>
      <c r="AR1237" s="125"/>
      <c r="AS1237" s="125"/>
    </row>
    <row r="1238" spans="1:45" ht="15">
      <c r="A1238" s="93" t="s">
        <v>439</v>
      </c>
      <c r="B1238" s="89"/>
      <c r="C1238" s="161" t="s">
        <v>440</v>
      </c>
      <c r="D1238" s="161"/>
      <c r="E1238" s="161"/>
      <c r="F1238" s="161"/>
      <c r="G1238" s="161"/>
      <c r="H1238" s="161"/>
      <c r="I1238" s="161"/>
      <c r="J1238" s="161"/>
      <c r="K1238" s="161"/>
      <c r="L1238" s="161"/>
      <c r="M1238" s="161"/>
      <c r="N1238" s="161"/>
      <c r="O1238" s="161"/>
      <c r="P1238" s="161"/>
      <c r="Q1238" s="161"/>
      <c r="R1238" s="161"/>
      <c r="S1238" s="161"/>
      <c r="T1238" s="161"/>
      <c r="U1238" s="161"/>
      <c r="V1238" s="161"/>
      <c r="W1238" s="161"/>
      <c r="X1238" s="161"/>
      <c r="Y1238" s="161"/>
      <c r="Z1238" s="161"/>
      <c r="AA1238" s="161"/>
      <c r="AB1238" s="161"/>
      <c r="AC1238" s="161"/>
      <c r="AD1238" s="161"/>
      <c r="AE1238" s="161"/>
      <c r="AF1238" s="161"/>
      <c r="AG1238" s="161"/>
      <c r="AH1238" s="161"/>
      <c r="AI1238" s="161"/>
      <c r="AJ1238" s="161"/>
      <c r="AK1238" s="161"/>
      <c r="AL1238" s="161"/>
      <c r="AM1238" s="161"/>
      <c r="AN1238" s="161"/>
      <c r="AO1238" s="161"/>
      <c r="AP1238" s="161"/>
      <c r="AQ1238" s="161"/>
      <c r="AR1238" s="161"/>
      <c r="AS1238" s="161"/>
    </row>
    <row r="1239" spans="1:45" ht="15">
      <c r="A1239" s="93"/>
      <c r="B1239" s="89"/>
      <c r="C1239" s="125"/>
      <c r="D1239" s="125"/>
      <c r="E1239" s="125"/>
      <c r="F1239" s="125"/>
      <c r="G1239" s="125"/>
      <c r="H1239" s="125"/>
      <c r="I1239" s="125"/>
      <c r="J1239" s="125"/>
      <c r="K1239" s="125"/>
      <c r="L1239" s="125"/>
      <c r="M1239" s="125"/>
      <c r="N1239" s="125"/>
      <c r="O1239" s="125"/>
      <c r="P1239" s="125"/>
      <c r="Q1239" s="125"/>
      <c r="R1239" s="125"/>
      <c r="S1239" s="125"/>
      <c r="T1239" s="125"/>
      <c r="U1239" s="125"/>
      <c r="V1239" s="125"/>
      <c r="W1239" s="125"/>
      <c r="X1239" s="125"/>
      <c r="Y1239" s="125"/>
      <c r="Z1239" s="125"/>
      <c r="AA1239" s="125"/>
      <c r="AB1239" s="125"/>
      <c r="AC1239" s="125"/>
      <c r="AD1239" s="125"/>
      <c r="AE1239" s="125"/>
      <c r="AF1239" s="125"/>
      <c r="AG1239" s="125"/>
      <c r="AH1239" s="125"/>
      <c r="AI1239" s="125"/>
      <c r="AJ1239" s="125"/>
      <c r="AK1239" s="125"/>
      <c r="AL1239" s="125"/>
      <c r="AM1239" s="125"/>
      <c r="AN1239" s="125"/>
      <c r="AO1239" s="125"/>
      <c r="AP1239" s="125"/>
      <c r="AQ1239" s="125"/>
      <c r="AR1239" s="125"/>
      <c r="AS1239" s="125"/>
    </row>
    <row r="1240" spans="1:45" ht="12.75" customHeight="1">
      <c r="A1240" s="20"/>
      <c r="B1240" s="5"/>
    </row>
    <row r="1241" spans="1:45" ht="12.75" customHeight="1">
      <c r="A1241" s="20"/>
      <c r="B1241" s="5"/>
      <c r="C1241" s="164" t="s">
        <v>478</v>
      </c>
      <c r="D1241" s="164"/>
      <c r="E1241" s="164"/>
      <c r="F1241" s="164"/>
      <c r="G1241" s="164"/>
      <c r="H1241" s="164"/>
      <c r="I1241" s="164"/>
      <c r="J1241" s="164"/>
      <c r="K1241" s="164"/>
      <c r="L1241" s="164"/>
      <c r="M1241" s="164"/>
      <c r="N1241" s="164"/>
      <c r="O1241" s="164"/>
      <c r="P1241" s="164"/>
      <c r="Q1241" s="164"/>
      <c r="R1241" s="164"/>
      <c r="S1241" s="164"/>
      <c r="T1241" s="164"/>
      <c r="U1241" s="164"/>
      <c r="V1241" s="164"/>
      <c r="W1241" s="164"/>
      <c r="X1241" s="164"/>
      <c r="Y1241" s="164"/>
      <c r="Z1241" s="164"/>
      <c r="AA1241" s="164"/>
      <c r="AB1241" s="164"/>
      <c r="AC1241" s="164"/>
      <c r="AD1241" s="164"/>
      <c r="AE1241" s="164"/>
      <c r="AF1241" s="164"/>
      <c r="AG1241" s="164"/>
      <c r="AH1241" s="164"/>
      <c r="AI1241" s="164"/>
      <c r="AJ1241" s="164"/>
      <c r="AK1241" s="164"/>
      <c r="AL1241" s="164"/>
      <c r="AM1241" s="164"/>
      <c r="AN1241" s="164"/>
      <c r="AO1241" s="164"/>
      <c r="AP1241" s="164"/>
      <c r="AQ1241" s="164"/>
      <c r="AR1241" s="164"/>
      <c r="AS1241" s="164"/>
    </row>
    <row r="1242" spans="1:45" ht="12.75" customHeight="1">
      <c r="C1242" s="80"/>
    </row>
    <row r="1243" spans="1:45" ht="12.75" customHeight="1">
      <c r="C1243" s="174" t="s">
        <v>1314</v>
      </c>
      <c r="D1243" s="174"/>
      <c r="E1243" s="174"/>
      <c r="F1243" s="174"/>
      <c r="G1243" s="174"/>
      <c r="H1243" s="174"/>
      <c r="I1243" s="174"/>
      <c r="J1243" s="174"/>
      <c r="K1243" s="174"/>
      <c r="L1243" s="176" t="s">
        <v>49</v>
      </c>
      <c r="M1243" s="177"/>
      <c r="N1243" s="177"/>
      <c r="O1243" s="177"/>
      <c r="P1243" s="177"/>
      <c r="Q1243" s="177"/>
      <c r="R1243" s="177"/>
      <c r="S1243" s="177"/>
      <c r="T1243" s="177"/>
      <c r="U1243" s="177"/>
      <c r="V1243" s="177"/>
      <c r="W1243" s="177"/>
      <c r="X1243" s="177"/>
      <c r="Y1243" s="177"/>
      <c r="Z1243" s="177"/>
      <c r="AA1243" s="177"/>
      <c r="AB1243" s="177"/>
      <c r="AC1243" s="177"/>
      <c r="AD1243" s="177"/>
      <c r="AE1243" s="177"/>
      <c r="AF1243" s="177"/>
      <c r="AG1243" s="177"/>
      <c r="AH1243" s="177"/>
      <c r="AI1243" s="177"/>
      <c r="AJ1243" s="178"/>
      <c r="AK1243" s="15"/>
      <c r="AL1243" s="15"/>
      <c r="AM1243" s="15"/>
      <c r="AN1243" s="15"/>
      <c r="AO1243" s="15"/>
    </row>
    <row r="1244" spans="1:45" ht="12.75" customHeight="1">
      <c r="C1244" s="174"/>
      <c r="D1244" s="174"/>
      <c r="E1244" s="174"/>
      <c r="F1244" s="174"/>
      <c r="G1244" s="174"/>
      <c r="H1244" s="174"/>
      <c r="I1244" s="174"/>
      <c r="J1244" s="174"/>
      <c r="K1244" s="174"/>
      <c r="L1244" s="174" t="s">
        <v>1233</v>
      </c>
      <c r="M1244" s="174"/>
      <c r="N1244" s="174"/>
      <c r="O1244" s="174"/>
      <c r="P1244" s="174"/>
      <c r="Q1244" s="174" t="s">
        <v>1234</v>
      </c>
      <c r="R1244" s="174"/>
      <c r="S1244" s="174"/>
      <c r="T1244" s="174"/>
      <c r="U1244" s="174"/>
      <c r="V1244" s="174" t="s">
        <v>1235</v>
      </c>
      <c r="W1244" s="174"/>
      <c r="X1244" s="174"/>
      <c r="Y1244" s="174"/>
      <c r="Z1244" s="174"/>
      <c r="AA1244" s="174" t="s">
        <v>86</v>
      </c>
      <c r="AB1244" s="174"/>
      <c r="AC1244" s="174"/>
      <c r="AD1244" s="174"/>
      <c r="AE1244" s="174"/>
      <c r="AF1244" s="174" t="s">
        <v>1117</v>
      </c>
      <c r="AG1244" s="174"/>
      <c r="AH1244" s="174"/>
      <c r="AI1244" s="174"/>
      <c r="AJ1244" s="174"/>
      <c r="AK1244" s="107"/>
      <c r="AL1244" s="107"/>
      <c r="AM1244" s="107"/>
      <c r="AN1244" s="107"/>
      <c r="AO1244" s="107"/>
    </row>
    <row r="1245" spans="1:45" ht="12.75" customHeight="1">
      <c r="C1245" s="174"/>
      <c r="D1245" s="174"/>
      <c r="E1245" s="174"/>
      <c r="F1245" s="174"/>
      <c r="G1245" s="174"/>
      <c r="H1245" s="174"/>
      <c r="I1245" s="174"/>
      <c r="J1245" s="174"/>
      <c r="K1245" s="174"/>
      <c r="L1245" s="174"/>
      <c r="M1245" s="174"/>
      <c r="N1245" s="174"/>
      <c r="O1245" s="174"/>
      <c r="P1245" s="174"/>
      <c r="Q1245" s="174"/>
      <c r="R1245" s="174"/>
      <c r="S1245" s="174"/>
      <c r="T1245" s="174"/>
      <c r="U1245" s="174"/>
      <c r="V1245" s="174"/>
      <c r="W1245" s="174"/>
      <c r="X1245" s="174"/>
      <c r="Y1245" s="174"/>
      <c r="Z1245" s="174"/>
      <c r="AA1245" s="174"/>
      <c r="AB1245" s="174"/>
      <c r="AC1245" s="174"/>
      <c r="AD1245" s="174"/>
      <c r="AE1245" s="174"/>
      <c r="AF1245" s="174"/>
      <c r="AG1245" s="174"/>
      <c r="AH1245" s="174"/>
      <c r="AI1245" s="174"/>
      <c r="AJ1245" s="174"/>
      <c r="AK1245" s="107"/>
      <c r="AL1245" s="107"/>
      <c r="AM1245" s="107"/>
      <c r="AN1245" s="107"/>
      <c r="AO1245" s="107"/>
    </row>
    <row r="1246" spans="1:45" ht="12.75" customHeight="1">
      <c r="C1246" s="174"/>
      <c r="D1246" s="174"/>
      <c r="E1246" s="174"/>
      <c r="F1246" s="174"/>
      <c r="G1246" s="174"/>
      <c r="H1246" s="174"/>
      <c r="I1246" s="174"/>
      <c r="J1246" s="174"/>
      <c r="K1246" s="174"/>
      <c r="L1246" s="174"/>
      <c r="M1246" s="174"/>
      <c r="N1246" s="174"/>
      <c r="O1246" s="174"/>
      <c r="P1246" s="174"/>
      <c r="Q1246" s="174"/>
      <c r="R1246" s="174"/>
      <c r="S1246" s="174"/>
      <c r="T1246" s="174"/>
      <c r="U1246" s="174"/>
      <c r="V1246" s="174"/>
      <c r="W1246" s="174"/>
      <c r="X1246" s="174"/>
      <c r="Y1246" s="174"/>
      <c r="Z1246" s="174"/>
      <c r="AA1246" s="174"/>
      <c r="AB1246" s="174"/>
      <c r="AC1246" s="174"/>
      <c r="AD1246" s="174"/>
      <c r="AE1246" s="174"/>
      <c r="AF1246" s="174"/>
      <c r="AG1246" s="174"/>
      <c r="AH1246" s="174"/>
      <c r="AI1246" s="174"/>
      <c r="AJ1246" s="174"/>
      <c r="AK1246" s="107"/>
      <c r="AL1246" s="107"/>
      <c r="AM1246" s="107"/>
      <c r="AN1246" s="107"/>
      <c r="AO1246" s="107"/>
    </row>
    <row r="1247" spans="1:45" ht="12.75" customHeight="1">
      <c r="C1247" s="175"/>
      <c r="D1247" s="175"/>
      <c r="E1247" s="175"/>
      <c r="F1247" s="175"/>
      <c r="G1247" s="175"/>
      <c r="H1247" s="175"/>
      <c r="I1247" s="175"/>
      <c r="J1247" s="175"/>
      <c r="K1247" s="175"/>
      <c r="L1247" s="175"/>
      <c r="M1247" s="175"/>
      <c r="N1247" s="175"/>
      <c r="O1247" s="175"/>
      <c r="P1247" s="175"/>
      <c r="Q1247" s="175"/>
      <c r="R1247" s="175"/>
      <c r="S1247" s="175"/>
      <c r="T1247" s="175"/>
      <c r="U1247" s="175"/>
      <c r="V1247" s="175"/>
      <c r="W1247" s="175"/>
      <c r="X1247" s="175"/>
      <c r="Y1247" s="175"/>
      <c r="Z1247" s="175"/>
      <c r="AA1247" s="175"/>
      <c r="AB1247" s="175"/>
      <c r="AC1247" s="175"/>
      <c r="AD1247" s="175"/>
      <c r="AE1247" s="175"/>
      <c r="AF1247" s="175"/>
      <c r="AG1247" s="175"/>
      <c r="AH1247" s="175"/>
      <c r="AI1247" s="175"/>
      <c r="AJ1247" s="175"/>
      <c r="AK1247" s="107"/>
      <c r="AL1247" s="107"/>
      <c r="AM1247" s="107"/>
      <c r="AN1247" s="107"/>
      <c r="AO1247" s="107"/>
    </row>
    <row r="1248" spans="1:45" ht="12.75" customHeight="1">
      <c r="C1248" s="179" t="s">
        <v>61</v>
      </c>
      <c r="D1248" s="179"/>
      <c r="E1248" s="179"/>
      <c r="F1248" s="179"/>
      <c r="G1248" s="179"/>
      <c r="H1248" s="179"/>
      <c r="I1248" s="179"/>
      <c r="J1248" s="179"/>
      <c r="K1248" s="179"/>
      <c r="L1248" s="180" t="s">
        <v>65</v>
      </c>
      <c r="M1248" s="180"/>
      <c r="N1248" s="180"/>
      <c r="O1248" s="180"/>
      <c r="P1248" s="180"/>
      <c r="Q1248" s="180" t="s">
        <v>66</v>
      </c>
      <c r="R1248" s="180"/>
      <c r="S1248" s="180"/>
      <c r="T1248" s="180"/>
      <c r="U1248" s="180"/>
      <c r="V1248" s="180" t="s">
        <v>68</v>
      </c>
      <c r="W1248" s="180"/>
      <c r="X1248" s="180"/>
      <c r="Y1248" s="180"/>
      <c r="Z1248" s="180"/>
      <c r="AA1248" s="180" t="s">
        <v>70</v>
      </c>
      <c r="AB1248" s="180"/>
      <c r="AC1248" s="180"/>
      <c r="AD1248" s="180"/>
      <c r="AE1248" s="180"/>
      <c r="AF1248" s="180" t="s">
        <v>73</v>
      </c>
      <c r="AG1248" s="180"/>
      <c r="AH1248" s="180"/>
      <c r="AI1248" s="180"/>
      <c r="AJ1248" s="180"/>
    </row>
    <row r="1249" spans="3:36" ht="12.75" customHeight="1">
      <c r="C1249" s="181" t="s">
        <v>202</v>
      </c>
      <c r="D1249" s="181"/>
      <c r="E1249" s="181"/>
      <c r="F1249" s="181"/>
      <c r="G1249" s="181"/>
      <c r="H1249" s="181"/>
      <c r="I1249" s="181"/>
      <c r="J1249" s="181"/>
      <c r="K1249" s="181"/>
      <c r="L1249" s="207">
        <v>6639</v>
      </c>
      <c r="M1249" s="208"/>
      <c r="N1249" s="208"/>
      <c r="O1249" s="208"/>
      <c r="P1249" s="209"/>
      <c r="Q1249" s="182"/>
      <c r="R1249" s="182"/>
      <c r="S1249" s="182"/>
      <c r="T1249" s="182"/>
      <c r="U1249" s="182"/>
      <c r="V1249" s="182"/>
      <c r="W1249" s="182"/>
      <c r="X1249" s="182"/>
      <c r="Y1249" s="182"/>
      <c r="Z1249" s="182"/>
      <c r="AA1249" s="182"/>
      <c r="AB1249" s="182"/>
      <c r="AC1249" s="182"/>
      <c r="AD1249" s="182"/>
      <c r="AE1249" s="182"/>
      <c r="AF1249" s="182">
        <v>6639</v>
      </c>
      <c r="AG1249" s="182"/>
      <c r="AH1249" s="182"/>
      <c r="AI1249" s="182"/>
      <c r="AJ1249" s="182"/>
    </row>
    <row r="1250" spans="3:36" ht="12.75" customHeight="1">
      <c r="C1250" s="167" t="s">
        <v>1236</v>
      </c>
      <c r="D1250" s="167"/>
      <c r="E1250" s="167"/>
      <c r="F1250" s="167"/>
      <c r="G1250" s="167"/>
      <c r="H1250" s="167"/>
      <c r="I1250" s="167"/>
      <c r="J1250" s="167"/>
      <c r="K1250" s="167"/>
      <c r="L1250" s="186"/>
      <c r="M1250" s="187"/>
      <c r="N1250" s="187"/>
      <c r="O1250" s="187"/>
      <c r="P1250" s="188"/>
      <c r="Q1250" s="168"/>
      <c r="R1250" s="168"/>
      <c r="S1250" s="168"/>
      <c r="T1250" s="168"/>
      <c r="U1250" s="168"/>
      <c r="V1250" s="168"/>
      <c r="W1250" s="168"/>
      <c r="X1250" s="168"/>
      <c r="Y1250" s="168"/>
      <c r="Z1250" s="168"/>
      <c r="AA1250" s="168"/>
      <c r="AB1250" s="168"/>
      <c r="AC1250" s="168"/>
      <c r="AD1250" s="168"/>
      <c r="AE1250" s="168"/>
      <c r="AF1250" s="168">
        <f>L1250+Q1250-V1250+AA1250</f>
        <v>0</v>
      </c>
      <c r="AG1250" s="168"/>
      <c r="AH1250" s="168"/>
      <c r="AI1250" s="168"/>
      <c r="AJ1250" s="168"/>
    </row>
    <row r="1251" spans="3:36" ht="12.75" customHeight="1">
      <c r="C1251" s="167"/>
      <c r="D1251" s="167"/>
      <c r="E1251" s="167"/>
      <c r="F1251" s="167"/>
      <c r="G1251" s="167"/>
      <c r="H1251" s="167"/>
      <c r="I1251" s="167"/>
      <c r="J1251" s="167"/>
      <c r="K1251" s="167"/>
      <c r="L1251" s="189"/>
      <c r="M1251" s="190"/>
      <c r="N1251" s="190"/>
      <c r="O1251" s="190"/>
      <c r="P1251" s="191"/>
      <c r="Q1251" s="168"/>
      <c r="R1251" s="168"/>
      <c r="S1251" s="168"/>
      <c r="T1251" s="168"/>
      <c r="U1251" s="168"/>
      <c r="V1251" s="168"/>
      <c r="W1251" s="168"/>
      <c r="X1251" s="168"/>
      <c r="Y1251" s="168"/>
      <c r="Z1251" s="168"/>
      <c r="AA1251" s="168"/>
      <c r="AB1251" s="168"/>
      <c r="AC1251" s="168"/>
      <c r="AD1251" s="168"/>
      <c r="AE1251" s="168"/>
      <c r="AF1251" s="168"/>
      <c r="AG1251" s="168"/>
      <c r="AH1251" s="168"/>
      <c r="AI1251" s="168"/>
      <c r="AJ1251" s="168"/>
    </row>
    <row r="1252" spans="3:36" ht="12.75" customHeight="1">
      <c r="C1252" s="167" t="s">
        <v>632</v>
      </c>
      <c r="D1252" s="167"/>
      <c r="E1252" s="167"/>
      <c r="F1252" s="167"/>
      <c r="G1252" s="167"/>
      <c r="H1252" s="167"/>
      <c r="I1252" s="167"/>
      <c r="J1252" s="167"/>
      <c r="K1252" s="167"/>
      <c r="L1252" s="204"/>
      <c r="M1252" s="205"/>
      <c r="N1252" s="205"/>
      <c r="O1252" s="205"/>
      <c r="P1252" s="206"/>
      <c r="Q1252" s="173"/>
      <c r="R1252" s="173"/>
      <c r="S1252" s="173"/>
      <c r="T1252" s="173"/>
      <c r="U1252" s="173"/>
      <c r="V1252" s="173"/>
      <c r="W1252" s="173"/>
      <c r="X1252" s="173"/>
      <c r="Y1252" s="173"/>
      <c r="Z1252" s="173"/>
      <c r="AA1252" s="173"/>
      <c r="AB1252" s="173"/>
      <c r="AC1252" s="173"/>
      <c r="AD1252" s="173"/>
      <c r="AE1252" s="173"/>
      <c r="AF1252" s="173">
        <f>L1252+Q1252-V1252+AA1252</f>
        <v>0</v>
      </c>
      <c r="AG1252" s="173"/>
      <c r="AH1252" s="173"/>
      <c r="AI1252" s="173"/>
      <c r="AJ1252" s="173"/>
    </row>
    <row r="1253" spans="3:36" ht="12.75" customHeight="1">
      <c r="C1253" s="167" t="s">
        <v>1237</v>
      </c>
      <c r="D1253" s="167"/>
      <c r="E1253" s="167"/>
      <c r="F1253" s="167"/>
      <c r="G1253" s="167"/>
      <c r="H1253" s="167"/>
      <c r="I1253" s="167"/>
      <c r="J1253" s="167"/>
      <c r="K1253" s="167"/>
      <c r="L1253" s="186"/>
      <c r="M1253" s="187"/>
      <c r="N1253" s="187"/>
      <c r="O1253" s="187"/>
      <c r="P1253" s="188"/>
      <c r="Q1253" s="168"/>
      <c r="R1253" s="168"/>
      <c r="S1253" s="168"/>
      <c r="T1253" s="168"/>
      <c r="U1253" s="168"/>
      <c r="V1253" s="168"/>
      <c r="W1253" s="168"/>
      <c r="X1253" s="168"/>
      <c r="Y1253" s="168"/>
      <c r="Z1253" s="168"/>
      <c r="AA1253" s="168"/>
      <c r="AB1253" s="168"/>
      <c r="AC1253" s="168"/>
      <c r="AD1253" s="168"/>
      <c r="AE1253" s="168"/>
      <c r="AF1253" s="168">
        <f>L1253+Q1253-V1253+AA1253</f>
        <v>0</v>
      </c>
      <c r="AG1253" s="168"/>
      <c r="AH1253" s="168"/>
      <c r="AI1253" s="168"/>
      <c r="AJ1253" s="168"/>
    </row>
    <row r="1254" spans="3:36" ht="12.75" customHeight="1">
      <c r="C1254" s="167"/>
      <c r="D1254" s="167"/>
      <c r="E1254" s="167"/>
      <c r="F1254" s="167"/>
      <c r="G1254" s="167"/>
      <c r="H1254" s="167"/>
      <c r="I1254" s="167"/>
      <c r="J1254" s="167"/>
      <c r="K1254" s="167"/>
      <c r="L1254" s="189"/>
      <c r="M1254" s="190"/>
      <c r="N1254" s="190"/>
      <c r="O1254" s="190"/>
      <c r="P1254" s="191"/>
      <c r="Q1254" s="168"/>
      <c r="R1254" s="168"/>
      <c r="S1254" s="168"/>
      <c r="T1254" s="168"/>
      <c r="U1254" s="168"/>
      <c r="V1254" s="168"/>
      <c r="W1254" s="168"/>
      <c r="X1254" s="168"/>
      <c r="Y1254" s="168"/>
      <c r="Z1254" s="168"/>
      <c r="AA1254" s="168"/>
      <c r="AB1254" s="168"/>
      <c r="AC1254" s="168"/>
      <c r="AD1254" s="168"/>
      <c r="AE1254" s="168"/>
      <c r="AF1254" s="168"/>
      <c r="AG1254" s="168"/>
      <c r="AH1254" s="168"/>
      <c r="AI1254" s="168"/>
      <c r="AJ1254" s="168"/>
    </row>
    <row r="1255" spans="3:36" ht="12.75" customHeight="1">
      <c r="C1255" s="167" t="s">
        <v>203</v>
      </c>
      <c r="D1255" s="167"/>
      <c r="E1255" s="167"/>
      <c r="F1255" s="167"/>
      <c r="G1255" s="167"/>
      <c r="H1255" s="167"/>
      <c r="I1255" s="167"/>
      <c r="J1255" s="167"/>
      <c r="K1255" s="167"/>
      <c r="L1255" s="204"/>
      <c r="M1255" s="205"/>
      <c r="N1255" s="205"/>
      <c r="O1255" s="205"/>
      <c r="P1255" s="206"/>
      <c r="Q1255" s="173"/>
      <c r="R1255" s="173"/>
      <c r="S1255" s="173"/>
      <c r="T1255" s="173"/>
      <c r="U1255" s="173"/>
      <c r="V1255" s="173"/>
      <c r="W1255" s="173"/>
      <c r="X1255" s="173"/>
      <c r="Y1255" s="173"/>
      <c r="Z1255" s="173"/>
      <c r="AA1255" s="173"/>
      <c r="AB1255" s="173"/>
      <c r="AC1255" s="173"/>
      <c r="AD1255" s="173"/>
      <c r="AE1255" s="173"/>
      <c r="AF1255" s="173">
        <f>L1255+Q1255-V1255+AA1255</f>
        <v>0</v>
      </c>
      <c r="AG1255" s="173"/>
      <c r="AH1255" s="173"/>
      <c r="AI1255" s="173"/>
      <c r="AJ1255" s="173"/>
    </row>
    <row r="1256" spans="3:36" ht="12.75" customHeight="1">
      <c r="C1256" s="167" t="s">
        <v>204</v>
      </c>
      <c r="D1256" s="167"/>
      <c r="E1256" s="167"/>
      <c r="F1256" s="167"/>
      <c r="G1256" s="167"/>
      <c r="H1256" s="167"/>
      <c r="I1256" s="167"/>
      <c r="J1256" s="167"/>
      <c r="K1256" s="167"/>
      <c r="L1256" s="204"/>
      <c r="M1256" s="205"/>
      <c r="N1256" s="205"/>
      <c r="O1256" s="205"/>
      <c r="P1256" s="206"/>
      <c r="Q1256" s="173"/>
      <c r="R1256" s="173"/>
      <c r="S1256" s="173"/>
      <c r="T1256" s="173"/>
      <c r="U1256" s="173"/>
      <c r="V1256" s="173"/>
      <c r="W1256" s="173"/>
      <c r="X1256" s="173"/>
      <c r="Y1256" s="173"/>
      <c r="Z1256" s="173"/>
      <c r="AA1256" s="173"/>
      <c r="AB1256" s="173"/>
      <c r="AC1256" s="173"/>
      <c r="AD1256" s="173"/>
      <c r="AE1256" s="173"/>
      <c r="AF1256" s="173">
        <f>L1256+Q1256-V1256+AA1256</f>
        <v>0</v>
      </c>
      <c r="AG1256" s="173"/>
      <c r="AH1256" s="173"/>
      <c r="AI1256" s="173"/>
      <c r="AJ1256" s="173"/>
    </row>
    <row r="1257" spans="3:36" ht="12.75" customHeight="1">
      <c r="C1257" s="167" t="s">
        <v>1238</v>
      </c>
      <c r="D1257" s="167"/>
      <c r="E1257" s="167"/>
      <c r="F1257" s="167"/>
      <c r="G1257" s="167"/>
      <c r="H1257" s="167"/>
      <c r="I1257" s="167"/>
      <c r="J1257" s="167"/>
      <c r="K1257" s="167"/>
      <c r="L1257" s="195">
        <v>1943</v>
      </c>
      <c r="M1257" s="196"/>
      <c r="N1257" s="196"/>
      <c r="O1257" s="196"/>
      <c r="P1257" s="197"/>
      <c r="Q1257" s="173"/>
      <c r="R1257" s="173"/>
      <c r="S1257" s="173"/>
      <c r="T1257" s="173"/>
      <c r="U1257" s="173"/>
      <c r="V1257" s="173"/>
      <c r="W1257" s="173"/>
      <c r="X1257" s="173"/>
      <c r="Y1257" s="173"/>
      <c r="Z1257" s="173"/>
      <c r="AA1257" s="173"/>
      <c r="AB1257" s="173"/>
      <c r="AC1257" s="173"/>
      <c r="AD1257" s="173"/>
      <c r="AE1257" s="173"/>
      <c r="AF1257" s="173">
        <v>1943</v>
      </c>
      <c r="AG1257" s="173"/>
      <c r="AH1257" s="173"/>
      <c r="AI1257" s="173"/>
      <c r="AJ1257" s="173"/>
    </row>
    <row r="1258" spans="3:36" ht="12.75" customHeight="1">
      <c r="C1258" s="167"/>
      <c r="D1258" s="167"/>
      <c r="E1258" s="167"/>
      <c r="F1258" s="167"/>
      <c r="G1258" s="167"/>
      <c r="H1258" s="167"/>
      <c r="I1258" s="167"/>
      <c r="J1258" s="167"/>
      <c r="K1258" s="167"/>
      <c r="L1258" s="198"/>
      <c r="M1258" s="199"/>
      <c r="N1258" s="199"/>
      <c r="O1258" s="199"/>
      <c r="P1258" s="200"/>
      <c r="Q1258" s="173"/>
      <c r="R1258" s="173"/>
      <c r="S1258" s="173"/>
      <c r="T1258" s="173"/>
      <c r="U1258" s="173"/>
      <c r="V1258" s="173"/>
      <c r="W1258" s="173"/>
      <c r="X1258" s="173"/>
      <c r="Y1258" s="173"/>
      <c r="Z1258" s="173"/>
      <c r="AA1258" s="173"/>
      <c r="AB1258" s="173"/>
      <c r="AC1258" s="173"/>
      <c r="AD1258" s="173"/>
      <c r="AE1258" s="173"/>
      <c r="AF1258" s="173"/>
      <c r="AG1258" s="173"/>
      <c r="AH1258" s="173"/>
      <c r="AI1258" s="173"/>
      <c r="AJ1258" s="173"/>
    </row>
    <row r="1259" spans="3:36" ht="12.75" customHeight="1">
      <c r="C1259" s="167"/>
      <c r="D1259" s="167"/>
      <c r="E1259" s="167"/>
      <c r="F1259" s="167"/>
      <c r="G1259" s="167"/>
      <c r="H1259" s="167"/>
      <c r="I1259" s="167"/>
      <c r="J1259" s="167"/>
      <c r="K1259" s="167"/>
      <c r="L1259" s="201"/>
      <c r="M1259" s="202"/>
      <c r="N1259" s="202"/>
      <c r="O1259" s="202"/>
      <c r="P1259" s="203"/>
      <c r="Q1259" s="173"/>
      <c r="R1259" s="173"/>
      <c r="S1259" s="173"/>
      <c r="T1259" s="173"/>
      <c r="U1259" s="173"/>
      <c r="V1259" s="173"/>
      <c r="W1259" s="173"/>
      <c r="X1259" s="173"/>
      <c r="Y1259" s="173"/>
      <c r="Z1259" s="173"/>
      <c r="AA1259" s="173"/>
      <c r="AB1259" s="173"/>
      <c r="AC1259" s="173"/>
      <c r="AD1259" s="173"/>
      <c r="AE1259" s="173"/>
      <c r="AF1259" s="173"/>
      <c r="AG1259" s="173"/>
      <c r="AH1259" s="173"/>
      <c r="AI1259" s="173"/>
      <c r="AJ1259" s="173"/>
    </row>
    <row r="1260" spans="3:36" ht="12.75" customHeight="1">
      <c r="C1260" s="167" t="s">
        <v>1239</v>
      </c>
      <c r="D1260" s="167"/>
      <c r="E1260" s="167"/>
      <c r="F1260" s="167"/>
      <c r="G1260" s="167"/>
      <c r="H1260" s="167"/>
      <c r="I1260" s="167"/>
      <c r="J1260" s="167"/>
      <c r="K1260" s="167"/>
      <c r="L1260" s="195"/>
      <c r="M1260" s="196"/>
      <c r="N1260" s="196"/>
      <c r="O1260" s="196"/>
      <c r="P1260" s="197"/>
      <c r="Q1260" s="173"/>
      <c r="R1260" s="173"/>
      <c r="S1260" s="173"/>
      <c r="T1260" s="173"/>
      <c r="U1260" s="173"/>
      <c r="V1260" s="173"/>
      <c r="W1260" s="173"/>
      <c r="X1260" s="173"/>
      <c r="Y1260" s="173"/>
      <c r="Z1260" s="173"/>
      <c r="AA1260" s="173"/>
      <c r="AB1260" s="173"/>
      <c r="AC1260" s="173"/>
      <c r="AD1260" s="173"/>
      <c r="AE1260" s="173"/>
      <c r="AF1260" s="173">
        <f>L1260+Q1260-V1260+AA1260</f>
        <v>0</v>
      </c>
      <c r="AG1260" s="173"/>
      <c r="AH1260" s="173"/>
      <c r="AI1260" s="173"/>
      <c r="AJ1260" s="173"/>
    </row>
    <row r="1261" spans="3:36" ht="12.75" customHeight="1">
      <c r="C1261" s="167"/>
      <c r="D1261" s="167"/>
      <c r="E1261" s="167"/>
      <c r="F1261" s="167"/>
      <c r="G1261" s="167"/>
      <c r="H1261" s="167"/>
      <c r="I1261" s="167"/>
      <c r="J1261" s="167"/>
      <c r="K1261" s="167"/>
      <c r="L1261" s="198"/>
      <c r="M1261" s="199"/>
      <c r="N1261" s="199"/>
      <c r="O1261" s="199"/>
      <c r="P1261" s="200"/>
      <c r="Q1261" s="173"/>
      <c r="R1261" s="173"/>
      <c r="S1261" s="173"/>
      <c r="T1261" s="173"/>
      <c r="U1261" s="173"/>
      <c r="V1261" s="173"/>
      <c r="W1261" s="173"/>
      <c r="X1261" s="173"/>
      <c r="Y1261" s="173"/>
      <c r="Z1261" s="173"/>
      <c r="AA1261" s="173"/>
      <c r="AB1261" s="173"/>
      <c r="AC1261" s="173"/>
      <c r="AD1261" s="173"/>
      <c r="AE1261" s="173"/>
      <c r="AF1261" s="173"/>
      <c r="AG1261" s="173"/>
      <c r="AH1261" s="173"/>
      <c r="AI1261" s="173"/>
      <c r="AJ1261" s="173"/>
    </row>
    <row r="1262" spans="3:36" ht="12.75" customHeight="1">
      <c r="C1262" s="167"/>
      <c r="D1262" s="167"/>
      <c r="E1262" s="167"/>
      <c r="F1262" s="167"/>
      <c r="G1262" s="167"/>
      <c r="H1262" s="167"/>
      <c r="I1262" s="167"/>
      <c r="J1262" s="167"/>
      <c r="K1262" s="167"/>
      <c r="L1262" s="201"/>
      <c r="M1262" s="202"/>
      <c r="N1262" s="202"/>
      <c r="O1262" s="202"/>
      <c r="P1262" s="203"/>
      <c r="Q1262" s="173"/>
      <c r="R1262" s="173"/>
      <c r="S1262" s="173"/>
      <c r="T1262" s="173"/>
      <c r="U1262" s="173"/>
      <c r="V1262" s="173"/>
      <c r="W1262" s="173"/>
      <c r="X1262" s="173"/>
      <c r="Y1262" s="173"/>
      <c r="Z1262" s="173"/>
      <c r="AA1262" s="173"/>
      <c r="AB1262" s="173"/>
      <c r="AC1262" s="173"/>
      <c r="AD1262" s="173"/>
      <c r="AE1262" s="173"/>
      <c r="AF1262" s="173"/>
      <c r="AG1262" s="173"/>
      <c r="AH1262" s="173"/>
      <c r="AI1262" s="173"/>
      <c r="AJ1262" s="173"/>
    </row>
    <row r="1263" spans="3:36" ht="12.75" customHeight="1">
      <c r="C1263" s="167" t="s">
        <v>1240</v>
      </c>
      <c r="D1263" s="167"/>
      <c r="E1263" s="167"/>
      <c r="F1263" s="167"/>
      <c r="G1263" s="167"/>
      <c r="H1263" s="167"/>
      <c r="I1263" s="167"/>
      <c r="J1263" s="167"/>
      <c r="K1263" s="167"/>
      <c r="L1263" s="186"/>
      <c r="M1263" s="187"/>
      <c r="N1263" s="187"/>
      <c r="O1263" s="187"/>
      <c r="P1263" s="188"/>
      <c r="Q1263" s="168"/>
      <c r="R1263" s="168"/>
      <c r="S1263" s="168"/>
      <c r="T1263" s="168"/>
      <c r="U1263" s="168"/>
      <c r="V1263" s="168"/>
      <c r="W1263" s="168"/>
      <c r="X1263" s="168"/>
      <c r="Y1263" s="168"/>
      <c r="Z1263" s="168"/>
      <c r="AA1263" s="168"/>
      <c r="AB1263" s="168"/>
      <c r="AC1263" s="168"/>
      <c r="AD1263" s="168"/>
      <c r="AE1263" s="168"/>
      <c r="AF1263" s="168">
        <f>L1263+Q1263-V1263+AA1263</f>
        <v>0</v>
      </c>
      <c r="AG1263" s="168"/>
      <c r="AH1263" s="168"/>
      <c r="AI1263" s="168"/>
      <c r="AJ1263" s="168"/>
    </row>
    <row r="1264" spans="3:36" ht="12.75" customHeight="1">
      <c r="C1264" s="167"/>
      <c r="D1264" s="167"/>
      <c r="E1264" s="167"/>
      <c r="F1264" s="167"/>
      <c r="G1264" s="167"/>
      <c r="H1264" s="167"/>
      <c r="I1264" s="167"/>
      <c r="J1264" s="167"/>
      <c r="K1264" s="167"/>
      <c r="L1264" s="189"/>
      <c r="M1264" s="190"/>
      <c r="N1264" s="190"/>
      <c r="O1264" s="190"/>
      <c r="P1264" s="191"/>
      <c r="Q1264" s="168"/>
      <c r="R1264" s="168"/>
      <c r="S1264" s="168"/>
      <c r="T1264" s="168"/>
      <c r="U1264" s="168"/>
      <c r="V1264" s="168"/>
      <c r="W1264" s="168"/>
      <c r="X1264" s="168"/>
      <c r="Y1264" s="168"/>
      <c r="Z1264" s="168"/>
      <c r="AA1264" s="168"/>
      <c r="AB1264" s="168"/>
      <c r="AC1264" s="168"/>
      <c r="AD1264" s="168"/>
      <c r="AE1264" s="168"/>
      <c r="AF1264" s="168"/>
      <c r="AG1264" s="168"/>
      <c r="AH1264" s="168"/>
      <c r="AI1264" s="168"/>
      <c r="AJ1264" s="168"/>
    </row>
    <row r="1265" spans="3:36" ht="12.75" customHeight="1">
      <c r="C1265" s="167" t="s">
        <v>1241</v>
      </c>
      <c r="D1265" s="167"/>
      <c r="E1265" s="167"/>
      <c r="F1265" s="167"/>
      <c r="G1265" s="167"/>
      <c r="H1265" s="167"/>
      <c r="I1265" s="167"/>
      <c r="J1265" s="167"/>
      <c r="K1265" s="167"/>
      <c r="L1265" s="195"/>
      <c r="M1265" s="196"/>
      <c r="N1265" s="196"/>
      <c r="O1265" s="196"/>
      <c r="P1265" s="197"/>
      <c r="Q1265" s="173"/>
      <c r="R1265" s="173"/>
      <c r="S1265" s="173"/>
      <c r="T1265" s="173"/>
      <c r="U1265" s="173"/>
      <c r="V1265" s="173"/>
      <c r="W1265" s="173"/>
      <c r="X1265" s="173"/>
      <c r="Y1265" s="173"/>
      <c r="Z1265" s="173"/>
      <c r="AA1265" s="173"/>
      <c r="AB1265" s="173"/>
      <c r="AC1265" s="173"/>
      <c r="AD1265" s="173"/>
      <c r="AE1265" s="173"/>
      <c r="AF1265" s="173">
        <f>L1265+Q1265-V1265+AA1265</f>
        <v>0</v>
      </c>
      <c r="AG1265" s="173"/>
      <c r="AH1265" s="173"/>
      <c r="AI1265" s="173"/>
      <c r="AJ1265" s="173"/>
    </row>
    <row r="1266" spans="3:36" ht="12.75" customHeight="1">
      <c r="C1266" s="167"/>
      <c r="D1266" s="167"/>
      <c r="E1266" s="167"/>
      <c r="F1266" s="167"/>
      <c r="G1266" s="167"/>
      <c r="H1266" s="167"/>
      <c r="I1266" s="167"/>
      <c r="J1266" s="167"/>
      <c r="K1266" s="167"/>
      <c r="L1266" s="198"/>
      <c r="M1266" s="199"/>
      <c r="N1266" s="199"/>
      <c r="O1266" s="199"/>
      <c r="P1266" s="200"/>
      <c r="Q1266" s="173"/>
      <c r="R1266" s="173"/>
      <c r="S1266" s="173"/>
      <c r="T1266" s="173"/>
      <c r="U1266" s="173"/>
      <c r="V1266" s="173"/>
      <c r="W1266" s="173"/>
      <c r="X1266" s="173"/>
      <c r="Y1266" s="173"/>
      <c r="Z1266" s="173"/>
      <c r="AA1266" s="173"/>
      <c r="AB1266" s="173"/>
      <c r="AC1266" s="173"/>
      <c r="AD1266" s="173"/>
      <c r="AE1266" s="173"/>
      <c r="AF1266" s="173"/>
      <c r="AG1266" s="173"/>
      <c r="AH1266" s="173"/>
      <c r="AI1266" s="173"/>
      <c r="AJ1266" s="173"/>
    </row>
    <row r="1267" spans="3:36" ht="12.75" customHeight="1">
      <c r="C1267" s="167"/>
      <c r="D1267" s="167"/>
      <c r="E1267" s="167"/>
      <c r="F1267" s="167"/>
      <c r="G1267" s="167"/>
      <c r="H1267" s="167"/>
      <c r="I1267" s="167"/>
      <c r="J1267" s="167"/>
      <c r="K1267" s="167"/>
      <c r="L1267" s="201"/>
      <c r="M1267" s="202"/>
      <c r="N1267" s="202"/>
      <c r="O1267" s="202"/>
      <c r="P1267" s="203"/>
      <c r="Q1267" s="173"/>
      <c r="R1267" s="173"/>
      <c r="S1267" s="173"/>
      <c r="T1267" s="173"/>
      <c r="U1267" s="173"/>
      <c r="V1267" s="173"/>
      <c r="W1267" s="173"/>
      <c r="X1267" s="173"/>
      <c r="Y1267" s="173"/>
      <c r="Z1267" s="173"/>
      <c r="AA1267" s="173"/>
      <c r="AB1267" s="173"/>
      <c r="AC1267" s="173"/>
      <c r="AD1267" s="173"/>
      <c r="AE1267" s="173"/>
      <c r="AF1267" s="173"/>
      <c r="AG1267" s="173"/>
      <c r="AH1267" s="173"/>
      <c r="AI1267" s="173"/>
      <c r="AJ1267" s="173"/>
    </row>
    <row r="1268" spans="3:36" ht="12.75" customHeight="1">
      <c r="C1268" s="167" t="s">
        <v>205</v>
      </c>
      <c r="D1268" s="167"/>
      <c r="E1268" s="167"/>
      <c r="F1268" s="167"/>
      <c r="G1268" s="167"/>
      <c r="H1268" s="167"/>
      <c r="I1268" s="167"/>
      <c r="J1268" s="167"/>
      <c r="K1268" s="167"/>
      <c r="L1268" s="204"/>
      <c r="M1268" s="205"/>
      <c r="N1268" s="205"/>
      <c r="O1268" s="205"/>
      <c r="P1268" s="206"/>
      <c r="Q1268" s="173"/>
      <c r="R1268" s="173"/>
      <c r="S1268" s="173"/>
      <c r="T1268" s="173"/>
      <c r="U1268" s="173"/>
      <c r="V1268" s="173"/>
      <c r="W1268" s="173"/>
      <c r="X1268" s="173"/>
      <c r="Y1268" s="173"/>
      <c r="Z1268" s="173"/>
      <c r="AA1268" s="173"/>
      <c r="AB1268" s="173"/>
      <c r="AC1268" s="173"/>
      <c r="AD1268" s="173"/>
      <c r="AE1268" s="173"/>
      <c r="AF1268" s="173">
        <f>L1268+Q1268-V1268+AA1268</f>
        <v>0</v>
      </c>
      <c r="AG1268" s="173"/>
      <c r="AH1268" s="173"/>
      <c r="AI1268" s="173"/>
      <c r="AJ1268" s="173"/>
    </row>
    <row r="1269" spans="3:36" ht="12.75" customHeight="1">
      <c r="C1269" s="167" t="s">
        <v>206</v>
      </c>
      <c r="D1269" s="167"/>
      <c r="E1269" s="167"/>
      <c r="F1269" s="167"/>
      <c r="G1269" s="167"/>
      <c r="H1269" s="167"/>
      <c r="I1269" s="167"/>
      <c r="J1269" s="167"/>
      <c r="K1269" s="167"/>
      <c r="L1269" s="204"/>
      <c r="M1269" s="205"/>
      <c r="N1269" s="205"/>
      <c r="O1269" s="205"/>
      <c r="P1269" s="206"/>
      <c r="Q1269" s="173"/>
      <c r="R1269" s="173"/>
      <c r="S1269" s="173"/>
      <c r="T1269" s="173"/>
      <c r="U1269" s="173"/>
      <c r="V1269" s="173"/>
      <c r="W1269" s="173"/>
      <c r="X1269" s="173"/>
      <c r="Y1269" s="173"/>
      <c r="Z1269" s="173"/>
      <c r="AA1269" s="173"/>
      <c r="AB1269" s="173"/>
      <c r="AC1269" s="173"/>
      <c r="AD1269" s="173"/>
      <c r="AE1269" s="173"/>
      <c r="AF1269" s="173">
        <f>L1269+Q1269-V1269+AA1269</f>
        <v>0</v>
      </c>
      <c r="AG1269" s="173"/>
      <c r="AH1269" s="173"/>
      <c r="AI1269" s="173"/>
      <c r="AJ1269" s="173"/>
    </row>
    <row r="1270" spans="3:36" ht="12.75" customHeight="1">
      <c r="C1270" s="167" t="s">
        <v>1242</v>
      </c>
      <c r="D1270" s="167"/>
      <c r="E1270" s="167"/>
      <c r="F1270" s="167"/>
      <c r="G1270" s="167"/>
      <c r="H1270" s="167"/>
      <c r="I1270" s="167"/>
      <c r="J1270" s="167"/>
      <c r="K1270" s="167"/>
      <c r="L1270" s="186"/>
      <c r="M1270" s="187"/>
      <c r="N1270" s="187"/>
      <c r="O1270" s="187"/>
      <c r="P1270" s="188"/>
      <c r="Q1270" s="168"/>
      <c r="R1270" s="168"/>
      <c r="S1270" s="168"/>
      <c r="T1270" s="168"/>
      <c r="U1270" s="168"/>
      <c r="V1270" s="168"/>
      <c r="W1270" s="168"/>
      <c r="X1270" s="168"/>
      <c r="Y1270" s="168"/>
      <c r="Z1270" s="168"/>
      <c r="AA1270" s="168"/>
      <c r="AB1270" s="168"/>
      <c r="AC1270" s="168"/>
      <c r="AD1270" s="168"/>
      <c r="AE1270" s="168"/>
      <c r="AF1270" s="168">
        <f t="shared" ref="AF1270" si="93">L1270+Q1270-V1270+AA1270</f>
        <v>0</v>
      </c>
      <c r="AG1270" s="168"/>
      <c r="AH1270" s="168"/>
      <c r="AI1270" s="168"/>
      <c r="AJ1270" s="168"/>
    </row>
    <row r="1271" spans="3:36" ht="12.75" customHeight="1">
      <c r="C1271" s="167"/>
      <c r="D1271" s="167"/>
      <c r="E1271" s="167"/>
      <c r="F1271" s="167"/>
      <c r="G1271" s="167"/>
      <c r="H1271" s="167"/>
      <c r="I1271" s="167"/>
      <c r="J1271" s="167"/>
      <c r="K1271" s="167"/>
      <c r="L1271" s="189"/>
      <c r="M1271" s="190"/>
      <c r="N1271" s="190"/>
      <c r="O1271" s="190"/>
      <c r="P1271" s="191"/>
      <c r="Q1271" s="168"/>
      <c r="R1271" s="168"/>
      <c r="S1271" s="168"/>
      <c r="T1271" s="168"/>
      <c r="U1271" s="168"/>
      <c r="V1271" s="168"/>
      <c r="W1271" s="168"/>
      <c r="X1271" s="168"/>
      <c r="Y1271" s="168"/>
      <c r="Z1271" s="168"/>
      <c r="AA1271" s="168"/>
      <c r="AB1271" s="168"/>
      <c r="AC1271" s="168"/>
      <c r="AD1271" s="168"/>
      <c r="AE1271" s="168"/>
      <c r="AF1271" s="168"/>
      <c r="AG1271" s="168"/>
      <c r="AH1271" s="168"/>
      <c r="AI1271" s="168"/>
      <c r="AJ1271" s="168"/>
    </row>
    <row r="1272" spans="3:36" ht="12.75" customHeight="1">
      <c r="C1272" s="167" t="s">
        <v>207</v>
      </c>
      <c r="D1272" s="167"/>
      <c r="E1272" s="167"/>
      <c r="F1272" s="167"/>
      <c r="G1272" s="167"/>
      <c r="H1272" s="167"/>
      <c r="I1272" s="167"/>
      <c r="J1272" s="167"/>
      <c r="K1272" s="167"/>
      <c r="L1272" s="186"/>
      <c r="M1272" s="187"/>
      <c r="N1272" s="187"/>
      <c r="O1272" s="187"/>
      <c r="P1272" s="188"/>
      <c r="Q1272" s="168"/>
      <c r="R1272" s="168"/>
      <c r="S1272" s="168"/>
      <c r="T1272" s="168"/>
      <c r="U1272" s="168"/>
      <c r="V1272" s="168"/>
      <c r="W1272" s="168"/>
      <c r="X1272" s="168"/>
      <c r="Y1272" s="168"/>
      <c r="Z1272" s="168"/>
      <c r="AA1272" s="168"/>
      <c r="AB1272" s="168"/>
      <c r="AC1272" s="168"/>
      <c r="AD1272" s="168"/>
      <c r="AE1272" s="168"/>
      <c r="AF1272" s="168">
        <f t="shared" ref="AF1272" si="94">L1272+Q1272-V1272+AA1272</f>
        <v>0</v>
      </c>
      <c r="AG1272" s="168"/>
      <c r="AH1272" s="168"/>
      <c r="AI1272" s="168"/>
      <c r="AJ1272" s="168"/>
    </row>
    <row r="1273" spans="3:36" ht="12.75" customHeight="1">
      <c r="C1273" s="167"/>
      <c r="D1273" s="167"/>
      <c r="E1273" s="167"/>
      <c r="F1273" s="167"/>
      <c r="G1273" s="167"/>
      <c r="H1273" s="167"/>
      <c r="I1273" s="167"/>
      <c r="J1273" s="167"/>
      <c r="K1273" s="167"/>
      <c r="L1273" s="189"/>
      <c r="M1273" s="190"/>
      <c r="N1273" s="190"/>
      <c r="O1273" s="190"/>
      <c r="P1273" s="191"/>
      <c r="Q1273" s="168"/>
      <c r="R1273" s="168"/>
      <c r="S1273" s="168"/>
      <c r="T1273" s="168"/>
      <c r="U1273" s="168"/>
      <c r="V1273" s="168"/>
      <c r="W1273" s="168"/>
      <c r="X1273" s="168"/>
      <c r="Y1273" s="168"/>
      <c r="Z1273" s="168"/>
      <c r="AA1273" s="168"/>
      <c r="AB1273" s="168"/>
      <c r="AC1273" s="168"/>
      <c r="AD1273" s="168"/>
      <c r="AE1273" s="168"/>
      <c r="AF1273" s="168"/>
      <c r="AG1273" s="168"/>
      <c r="AH1273" s="168"/>
      <c r="AI1273" s="168"/>
      <c r="AJ1273" s="168"/>
    </row>
    <row r="1274" spans="3:36" ht="12.75" customHeight="1">
      <c r="C1274" s="167" t="s">
        <v>1243</v>
      </c>
      <c r="D1274" s="167"/>
      <c r="E1274" s="167"/>
      <c r="F1274" s="167"/>
      <c r="G1274" s="167"/>
      <c r="H1274" s="167"/>
      <c r="I1274" s="167"/>
      <c r="J1274" s="167"/>
      <c r="K1274" s="167"/>
      <c r="L1274" s="186">
        <v>-89956</v>
      </c>
      <c r="M1274" s="187"/>
      <c r="N1274" s="187"/>
      <c r="O1274" s="187"/>
      <c r="P1274" s="188"/>
      <c r="Q1274" s="168">
        <v>-480</v>
      </c>
      <c r="R1274" s="168"/>
      <c r="S1274" s="168"/>
      <c r="T1274" s="168"/>
      <c r="U1274" s="168"/>
      <c r="V1274" s="168"/>
      <c r="W1274" s="168"/>
      <c r="X1274" s="168"/>
      <c r="Y1274" s="168"/>
      <c r="Z1274" s="168"/>
      <c r="AA1274" s="168"/>
      <c r="AB1274" s="168"/>
      <c r="AC1274" s="168"/>
      <c r="AD1274" s="168"/>
      <c r="AE1274" s="168"/>
      <c r="AF1274" s="168">
        <v>-90436</v>
      </c>
      <c r="AG1274" s="168"/>
      <c r="AH1274" s="168"/>
      <c r="AI1274" s="168"/>
      <c r="AJ1274" s="168"/>
    </row>
    <row r="1275" spans="3:36" ht="12.75" customHeight="1">
      <c r="C1275" s="167"/>
      <c r="D1275" s="167"/>
      <c r="E1275" s="167"/>
      <c r="F1275" s="167"/>
      <c r="G1275" s="167"/>
      <c r="H1275" s="167"/>
      <c r="I1275" s="167"/>
      <c r="J1275" s="167"/>
      <c r="K1275" s="167"/>
      <c r="L1275" s="189"/>
      <c r="M1275" s="190"/>
      <c r="N1275" s="190"/>
      <c r="O1275" s="190"/>
      <c r="P1275" s="191"/>
      <c r="Q1275" s="168"/>
      <c r="R1275" s="168"/>
      <c r="S1275" s="168"/>
      <c r="T1275" s="168"/>
      <c r="U1275" s="168"/>
      <c r="V1275" s="168"/>
      <c r="W1275" s="168"/>
      <c r="X1275" s="168"/>
      <c r="Y1275" s="168"/>
      <c r="Z1275" s="168"/>
      <c r="AA1275" s="168"/>
      <c r="AB1275" s="168"/>
      <c r="AC1275" s="168"/>
      <c r="AD1275" s="168"/>
      <c r="AE1275" s="168"/>
      <c r="AF1275" s="168"/>
      <c r="AG1275" s="168"/>
      <c r="AH1275" s="168"/>
      <c r="AI1275" s="168"/>
      <c r="AJ1275" s="168"/>
    </row>
    <row r="1276" spans="3:36" ht="12.75" customHeight="1">
      <c r="C1276" s="167" t="s">
        <v>1244</v>
      </c>
      <c r="D1276" s="167"/>
      <c r="E1276" s="167"/>
      <c r="F1276" s="167"/>
      <c r="G1276" s="167"/>
      <c r="H1276" s="167"/>
      <c r="I1276" s="167"/>
      <c r="J1276" s="167"/>
      <c r="K1276" s="167"/>
      <c r="L1276" s="186">
        <v>-480</v>
      </c>
      <c r="M1276" s="187"/>
      <c r="N1276" s="187"/>
      <c r="O1276" s="187"/>
      <c r="P1276" s="188"/>
      <c r="Q1276" s="168"/>
      <c r="R1276" s="168"/>
      <c r="S1276" s="168"/>
      <c r="T1276" s="168"/>
      <c r="U1276" s="168"/>
      <c r="V1276" s="168"/>
      <c r="W1276" s="168"/>
      <c r="X1276" s="168"/>
      <c r="Y1276" s="168"/>
      <c r="Z1276" s="168"/>
      <c r="AA1276" s="168"/>
      <c r="AB1276" s="168"/>
      <c r="AC1276" s="168"/>
      <c r="AD1276" s="168"/>
      <c r="AE1276" s="168"/>
      <c r="AF1276" s="168">
        <v>-480</v>
      </c>
      <c r="AG1276" s="168"/>
      <c r="AH1276" s="168"/>
      <c r="AI1276" s="168"/>
      <c r="AJ1276" s="168"/>
    </row>
    <row r="1277" spans="3:36" ht="12.75" customHeight="1">
      <c r="C1277" s="167"/>
      <c r="D1277" s="167"/>
      <c r="E1277" s="167"/>
      <c r="F1277" s="167"/>
      <c r="G1277" s="167"/>
      <c r="H1277" s="167"/>
      <c r="I1277" s="167"/>
      <c r="J1277" s="167"/>
      <c r="K1277" s="167"/>
      <c r="L1277" s="189"/>
      <c r="M1277" s="190"/>
      <c r="N1277" s="190"/>
      <c r="O1277" s="190"/>
      <c r="P1277" s="191"/>
      <c r="Q1277" s="168"/>
      <c r="R1277" s="168"/>
      <c r="S1277" s="168"/>
      <c r="T1277" s="168"/>
      <c r="U1277" s="168"/>
      <c r="V1277" s="168"/>
      <c r="W1277" s="168"/>
      <c r="X1277" s="168"/>
      <c r="Y1277" s="168"/>
      <c r="Z1277" s="168"/>
      <c r="AA1277" s="168"/>
      <c r="AB1277" s="168"/>
      <c r="AC1277" s="168"/>
      <c r="AD1277" s="168"/>
      <c r="AE1277" s="168"/>
      <c r="AF1277" s="168"/>
      <c r="AG1277" s="168"/>
      <c r="AH1277" s="168"/>
      <c r="AI1277" s="168"/>
      <c r="AJ1277" s="168"/>
    </row>
    <row r="1278" spans="3:36" ht="12.75" customHeight="1">
      <c r="C1278" s="167" t="s">
        <v>208</v>
      </c>
      <c r="D1278" s="167"/>
      <c r="E1278" s="167"/>
      <c r="F1278" s="167"/>
      <c r="G1278" s="167"/>
      <c r="H1278" s="167"/>
      <c r="I1278" s="167"/>
      <c r="J1278" s="167"/>
      <c r="K1278" s="167"/>
      <c r="L1278" s="186"/>
      <c r="M1278" s="187"/>
      <c r="N1278" s="187"/>
      <c r="O1278" s="187"/>
      <c r="P1278" s="188"/>
      <c r="Q1278" s="168"/>
      <c r="R1278" s="168"/>
      <c r="S1278" s="168"/>
      <c r="T1278" s="168"/>
      <c r="U1278" s="168"/>
      <c r="V1278" s="168"/>
      <c r="W1278" s="168"/>
      <c r="X1278" s="168"/>
      <c r="Y1278" s="168"/>
      <c r="Z1278" s="168"/>
      <c r="AA1278" s="168"/>
      <c r="AB1278" s="168"/>
      <c r="AC1278" s="168"/>
      <c r="AD1278" s="168"/>
      <c r="AE1278" s="168"/>
      <c r="AF1278" s="168">
        <f t="shared" ref="AF1278" si="95">L1278+Q1278-V1278+AA1278</f>
        <v>0</v>
      </c>
      <c r="AG1278" s="168"/>
      <c r="AH1278" s="168"/>
      <c r="AI1278" s="168"/>
      <c r="AJ1278" s="168"/>
    </row>
    <row r="1279" spans="3:36" ht="12.75" customHeight="1">
      <c r="C1279" s="167"/>
      <c r="D1279" s="167"/>
      <c r="E1279" s="167"/>
      <c r="F1279" s="167"/>
      <c r="G1279" s="167"/>
      <c r="H1279" s="167"/>
      <c r="I1279" s="167"/>
      <c r="J1279" s="167"/>
      <c r="K1279" s="167"/>
      <c r="L1279" s="189"/>
      <c r="M1279" s="190"/>
      <c r="N1279" s="190"/>
      <c r="O1279" s="190"/>
      <c r="P1279" s="191"/>
      <c r="Q1279" s="168"/>
      <c r="R1279" s="168"/>
      <c r="S1279" s="168"/>
      <c r="T1279" s="168"/>
      <c r="U1279" s="168"/>
      <c r="V1279" s="168"/>
      <c r="W1279" s="168"/>
      <c r="X1279" s="168"/>
      <c r="Y1279" s="168"/>
      <c r="Z1279" s="168"/>
      <c r="AA1279" s="168"/>
      <c r="AB1279" s="168"/>
      <c r="AC1279" s="168"/>
      <c r="AD1279" s="168"/>
      <c r="AE1279" s="168"/>
      <c r="AF1279" s="168"/>
      <c r="AG1279" s="168"/>
      <c r="AH1279" s="168"/>
      <c r="AI1279" s="168"/>
      <c r="AJ1279" s="168"/>
    </row>
    <row r="1280" spans="3:36" ht="12.75" customHeight="1">
      <c r="C1280" s="167" t="s">
        <v>1245</v>
      </c>
      <c r="D1280" s="167"/>
      <c r="E1280" s="167"/>
      <c r="F1280" s="167"/>
      <c r="G1280" s="167"/>
      <c r="H1280" s="167"/>
      <c r="I1280" s="167"/>
      <c r="J1280" s="167"/>
      <c r="K1280" s="167"/>
      <c r="L1280" s="186"/>
      <c r="M1280" s="187"/>
      <c r="N1280" s="187"/>
      <c r="O1280" s="187"/>
      <c r="P1280" s="188"/>
      <c r="Q1280" s="168"/>
      <c r="R1280" s="168"/>
      <c r="S1280" s="168"/>
      <c r="T1280" s="168"/>
      <c r="U1280" s="168"/>
      <c r="V1280" s="168"/>
      <c r="W1280" s="168"/>
      <c r="X1280" s="168"/>
      <c r="Y1280" s="168"/>
      <c r="Z1280" s="168"/>
      <c r="AA1280" s="168"/>
      <c r="AB1280" s="168"/>
      <c r="AC1280" s="168"/>
      <c r="AD1280" s="168"/>
      <c r="AE1280" s="168"/>
      <c r="AF1280" s="168">
        <f t="shared" ref="AF1280" si="96">L1280+Q1280-V1280+AA1280</f>
        <v>0</v>
      </c>
      <c r="AG1280" s="168"/>
      <c r="AH1280" s="168"/>
      <c r="AI1280" s="168"/>
      <c r="AJ1280" s="168"/>
    </row>
    <row r="1281" spans="3:36" ht="12.75" customHeight="1">
      <c r="C1281" s="169"/>
      <c r="D1281" s="169"/>
      <c r="E1281" s="169"/>
      <c r="F1281" s="169"/>
      <c r="G1281" s="169"/>
      <c r="H1281" s="169"/>
      <c r="I1281" s="169"/>
      <c r="J1281" s="169"/>
      <c r="K1281" s="169"/>
      <c r="L1281" s="192"/>
      <c r="M1281" s="193"/>
      <c r="N1281" s="193"/>
      <c r="O1281" s="193"/>
      <c r="P1281" s="194"/>
      <c r="Q1281" s="170"/>
      <c r="R1281" s="170"/>
      <c r="S1281" s="170"/>
      <c r="T1281" s="170"/>
      <c r="U1281" s="170"/>
      <c r="V1281" s="170"/>
      <c r="W1281" s="170"/>
      <c r="X1281" s="170"/>
      <c r="Y1281" s="170"/>
      <c r="Z1281" s="170"/>
      <c r="AA1281" s="170"/>
      <c r="AB1281" s="170"/>
      <c r="AC1281" s="170"/>
      <c r="AD1281" s="170"/>
      <c r="AE1281" s="170"/>
      <c r="AF1281" s="170"/>
      <c r="AG1281" s="170"/>
      <c r="AH1281" s="170"/>
      <c r="AI1281" s="170"/>
      <c r="AJ1281" s="170"/>
    </row>
    <row r="1282" spans="3:36" ht="11.25">
      <c r="C1282" s="171" t="s">
        <v>71</v>
      </c>
      <c r="D1282" s="171"/>
      <c r="E1282" s="171"/>
      <c r="F1282" s="171"/>
      <c r="G1282" s="171"/>
      <c r="H1282" s="171"/>
      <c r="I1282" s="171"/>
      <c r="J1282" s="171"/>
      <c r="K1282" s="171"/>
      <c r="L1282" s="183">
        <v>-81854</v>
      </c>
      <c r="M1282" s="184"/>
      <c r="N1282" s="184"/>
      <c r="O1282" s="184"/>
      <c r="P1282" s="185"/>
      <c r="Q1282" s="172">
        <f>SUM(Q1249:U1281)</f>
        <v>-480</v>
      </c>
      <c r="R1282" s="172"/>
      <c r="S1282" s="172"/>
      <c r="T1282" s="172"/>
      <c r="U1282" s="172"/>
      <c r="V1282" s="172">
        <f>SUM(V1249:Z1281)</f>
        <v>0</v>
      </c>
      <c r="W1282" s="172"/>
      <c r="X1282" s="172"/>
      <c r="Y1282" s="172"/>
      <c r="Z1282" s="172"/>
      <c r="AA1282" s="172">
        <f>SUM(AA1249:AE1281)</f>
        <v>0</v>
      </c>
      <c r="AB1282" s="172"/>
      <c r="AC1282" s="172"/>
      <c r="AD1282" s="172"/>
      <c r="AE1282" s="172"/>
      <c r="AF1282" s="172">
        <v>-82334</v>
      </c>
      <c r="AG1282" s="172"/>
      <c r="AH1282" s="172"/>
      <c r="AI1282" s="172"/>
      <c r="AJ1282" s="172"/>
    </row>
    <row r="1283" spans="3:36" ht="11.25">
      <c r="C1283" s="127"/>
      <c r="D1283" s="127"/>
      <c r="E1283" s="127"/>
      <c r="F1283" s="127"/>
      <c r="G1283" s="127"/>
      <c r="H1283" s="127"/>
      <c r="I1283" s="127"/>
      <c r="J1283" s="127"/>
      <c r="K1283" s="127"/>
      <c r="L1283" s="128"/>
      <c r="M1283" s="128"/>
      <c r="N1283" s="128"/>
      <c r="O1283" s="128"/>
      <c r="P1283" s="128"/>
      <c r="Q1283" s="128"/>
      <c r="R1283" s="128"/>
      <c r="S1283" s="128"/>
      <c r="T1283" s="128"/>
      <c r="U1283" s="128"/>
      <c r="V1283" s="128"/>
      <c r="W1283" s="128"/>
      <c r="X1283" s="128"/>
      <c r="Y1283" s="128"/>
      <c r="Z1283" s="128"/>
      <c r="AA1283" s="128"/>
      <c r="AB1283" s="128"/>
      <c r="AC1283" s="128"/>
      <c r="AD1283" s="128"/>
      <c r="AE1283" s="128"/>
      <c r="AF1283" s="128"/>
      <c r="AG1283" s="128"/>
      <c r="AH1283" s="128"/>
      <c r="AI1283" s="128"/>
      <c r="AJ1283" s="128"/>
    </row>
    <row r="1284" spans="3:36" ht="11.25">
      <c r="C1284" s="127"/>
      <c r="D1284" s="127"/>
      <c r="E1284" s="127"/>
      <c r="F1284" s="127"/>
      <c r="G1284" s="127"/>
      <c r="H1284" s="127"/>
      <c r="I1284" s="127"/>
      <c r="J1284" s="127"/>
      <c r="K1284" s="127"/>
      <c r="L1284" s="128"/>
      <c r="M1284" s="128"/>
      <c r="N1284" s="128"/>
      <c r="O1284" s="128"/>
      <c r="P1284" s="128"/>
      <c r="Q1284" s="128"/>
      <c r="R1284" s="128"/>
      <c r="S1284" s="128"/>
      <c r="T1284" s="128"/>
      <c r="U1284" s="128"/>
      <c r="V1284" s="128"/>
      <c r="W1284" s="128"/>
      <c r="X1284" s="128"/>
      <c r="Y1284" s="128"/>
      <c r="Z1284" s="128"/>
      <c r="AA1284" s="128"/>
      <c r="AB1284" s="128"/>
      <c r="AC1284" s="128"/>
      <c r="AD1284" s="128"/>
      <c r="AE1284" s="128"/>
      <c r="AF1284" s="128"/>
      <c r="AG1284" s="128"/>
      <c r="AH1284" s="128"/>
      <c r="AI1284" s="128"/>
      <c r="AJ1284" s="128"/>
    </row>
    <row r="1285" spans="3:36" ht="11.25">
      <c r="C1285" s="127"/>
      <c r="D1285" s="127"/>
      <c r="E1285" s="127"/>
      <c r="F1285" s="127"/>
      <c r="G1285" s="127"/>
      <c r="H1285" s="127"/>
      <c r="I1285" s="127"/>
      <c r="J1285" s="127"/>
      <c r="K1285" s="127"/>
      <c r="L1285" s="128"/>
      <c r="M1285" s="128"/>
      <c r="N1285" s="128"/>
      <c r="O1285" s="128"/>
      <c r="P1285" s="128"/>
      <c r="Q1285" s="128"/>
      <c r="R1285" s="128"/>
      <c r="S1285" s="128"/>
      <c r="T1285" s="128"/>
      <c r="U1285" s="128"/>
      <c r="V1285" s="128"/>
      <c r="W1285" s="128"/>
      <c r="X1285" s="128"/>
      <c r="Y1285" s="128"/>
      <c r="Z1285" s="128"/>
      <c r="AA1285" s="128"/>
      <c r="AB1285" s="128"/>
      <c r="AC1285" s="128"/>
      <c r="AD1285" s="128"/>
      <c r="AE1285" s="128"/>
      <c r="AF1285" s="128"/>
      <c r="AG1285" s="128"/>
      <c r="AH1285" s="128"/>
      <c r="AI1285" s="128"/>
      <c r="AJ1285" s="128"/>
    </row>
    <row r="1286" spans="3:36" ht="11.25">
      <c r="C1286" s="127"/>
      <c r="D1286" s="127"/>
      <c r="E1286" s="127"/>
      <c r="F1286" s="127"/>
      <c r="G1286" s="127"/>
      <c r="H1286" s="127"/>
      <c r="I1286" s="127"/>
      <c r="J1286" s="127"/>
      <c r="K1286" s="127"/>
      <c r="L1286" s="128"/>
      <c r="M1286" s="128"/>
      <c r="N1286" s="128"/>
      <c r="O1286" s="128"/>
      <c r="P1286" s="128"/>
      <c r="Q1286" s="128"/>
      <c r="R1286" s="128"/>
      <c r="S1286" s="128"/>
      <c r="T1286" s="128"/>
      <c r="U1286" s="128"/>
      <c r="V1286" s="128"/>
      <c r="W1286" s="128"/>
      <c r="X1286" s="128"/>
      <c r="Y1286" s="128"/>
      <c r="Z1286" s="128"/>
      <c r="AA1286" s="128"/>
      <c r="AB1286" s="128"/>
      <c r="AC1286" s="128"/>
      <c r="AD1286" s="128"/>
      <c r="AE1286" s="128"/>
      <c r="AF1286" s="128"/>
      <c r="AG1286" s="128"/>
      <c r="AH1286" s="128"/>
      <c r="AI1286" s="128"/>
      <c r="AJ1286" s="128"/>
    </row>
    <row r="1287" spans="3:36" ht="11.25">
      <c r="C1287" s="127"/>
      <c r="D1287" s="127"/>
      <c r="E1287" s="127"/>
      <c r="F1287" s="127"/>
      <c r="G1287" s="127"/>
      <c r="H1287" s="127"/>
      <c r="I1287" s="127"/>
      <c r="J1287" s="127"/>
      <c r="K1287" s="127"/>
      <c r="L1287" s="128"/>
      <c r="M1287" s="128"/>
      <c r="N1287" s="128"/>
      <c r="O1287" s="128"/>
      <c r="P1287" s="128"/>
      <c r="Q1287" s="128"/>
      <c r="R1287" s="128"/>
      <c r="S1287" s="128"/>
      <c r="T1287" s="128"/>
      <c r="U1287" s="128"/>
      <c r="V1287" s="128"/>
      <c r="W1287" s="128"/>
      <c r="X1287" s="128"/>
      <c r="Y1287" s="128"/>
      <c r="Z1287" s="128"/>
      <c r="AA1287" s="128"/>
      <c r="AB1287" s="128"/>
      <c r="AC1287" s="128"/>
      <c r="AD1287" s="128"/>
      <c r="AE1287" s="128"/>
      <c r="AF1287" s="128"/>
      <c r="AG1287" s="128"/>
      <c r="AH1287" s="128"/>
      <c r="AI1287" s="128"/>
      <c r="AJ1287" s="128"/>
    </row>
    <row r="1288" spans="3:36" ht="11.25">
      <c r="C1288" s="127"/>
      <c r="D1288" s="127"/>
      <c r="E1288" s="127"/>
      <c r="F1288" s="127"/>
      <c r="G1288" s="127"/>
      <c r="H1288" s="127"/>
      <c r="I1288" s="127"/>
      <c r="J1288" s="127"/>
      <c r="K1288" s="127"/>
      <c r="L1288" s="128"/>
      <c r="M1288" s="128"/>
      <c r="N1288" s="128"/>
      <c r="O1288" s="128"/>
      <c r="P1288" s="128"/>
      <c r="Q1288" s="128"/>
      <c r="R1288" s="128"/>
      <c r="S1288" s="128"/>
      <c r="T1288" s="128"/>
      <c r="U1288" s="128"/>
      <c r="V1288" s="128"/>
      <c r="W1288" s="128"/>
      <c r="X1288" s="128"/>
      <c r="Y1288" s="128"/>
      <c r="Z1288" s="128"/>
      <c r="AA1288" s="128"/>
      <c r="AB1288" s="128"/>
      <c r="AC1288" s="128"/>
      <c r="AD1288" s="128"/>
      <c r="AE1288" s="128"/>
      <c r="AF1288" s="128"/>
      <c r="AG1288" s="128"/>
      <c r="AH1288" s="128"/>
      <c r="AI1288" s="128"/>
      <c r="AJ1288" s="128"/>
    </row>
    <row r="1289" spans="3:36" ht="11.25">
      <c r="C1289" s="127"/>
      <c r="D1289" s="127"/>
      <c r="E1289" s="127"/>
      <c r="F1289" s="127"/>
      <c r="G1289" s="127"/>
      <c r="H1289" s="127"/>
      <c r="I1289" s="127"/>
      <c r="J1289" s="127"/>
      <c r="K1289" s="127"/>
      <c r="L1289" s="128"/>
      <c r="M1289" s="128"/>
      <c r="N1289" s="128"/>
      <c r="O1289" s="128"/>
      <c r="P1289" s="128"/>
      <c r="Q1289" s="128"/>
      <c r="R1289" s="128"/>
      <c r="S1289" s="128"/>
      <c r="T1289" s="128"/>
      <c r="U1289" s="128"/>
      <c r="V1289" s="128"/>
      <c r="W1289" s="128"/>
      <c r="X1289" s="128"/>
      <c r="Y1289" s="128"/>
      <c r="Z1289" s="128"/>
      <c r="AA1289" s="128"/>
      <c r="AB1289" s="128"/>
      <c r="AC1289" s="128"/>
      <c r="AD1289" s="128"/>
      <c r="AE1289" s="128"/>
      <c r="AF1289" s="128"/>
      <c r="AG1289" s="128"/>
      <c r="AH1289" s="128"/>
      <c r="AI1289" s="128"/>
      <c r="AJ1289" s="128"/>
    </row>
    <row r="1290" spans="3:36" ht="11.25">
      <c r="C1290" s="127"/>
      <c r="D1290" s="127"/>
      <c r="E1290" s="127"/>
      <c r="F1290" s="127"/>
      <c r="G1290" s="127"/>
      <c r="H1290" s="127"/>
      <c r="I1290" s="127"/>
      <c r="J1290" s="127"/>
      <c r="K1290" s="127"/>
      <c r="L1290" s="128"/>
      <c r="M1290" s="128"/>
      <c r="N1290" s="128"/>
      <c r="O1290" s="128"/>
      <c r="P1290" s="128"/>
      <c r="Q1290" s="128"/>
      <c r="R1290" s="128"/>
      <c r="S1290" s="128"/>
      <c r="T1290" s="128"/>
      <c r="U1290" s="128"/>
      <c r="V1290" s="128"/>
      <c r="W1290" s="128"/>
      <c r="X1290" s="128"/>
      <c r="Y1290" s="128"/>
      <c r="Z1290" s="128"/>
      <c r="AA1290" s="128"/>
      <c r="AB1290" s="128"/>
      <c r="AC1290" s="128"/>
      <c r="AD1290" s="128"/>
      <c r="AE1290" s="128"/>
      <c r="AF1290" s="128"/>
      <c r="AG1290" s="128"/>
      <c r="AH1290" s="128"/>
      <c r="AI1290" s="128"/>
      <c r="AJ1290" s="128"/>
    </row>
    <row r="1291" spans="3:36" ht="11.25">
      <c r="C1291" s="127"/>
      <c r="D1291" s="127"/>
      <c r="E1291" s="127"/>
      <c r="F1291" s="127"/>
      <c r="G1291" s="127"/>
      <c r="H1291" s="127"/>
      <c r="I1291" s="127"/>
      <c r="J1291" s="127"/>
      <c r="K1291" s="127"/>
      <c r="L1291" s="128"/>
      <c r="M1291" s="128"/>
      <c r="N1291" s="128"/>
      <c r="O1291" s="128"/>
      <c r="P1291" s="128"/>
      <c r="Q1291" s="128"/>
      <c r="R1291" s="128"/>
      <c r="S1291" s="128"/>
      <c r="T1291" s="128"/>
      <c r="U1291" s="128"/>
      <c r="V1291" s="128"/>
      <c r="W1291" s="128"/>
      <c r="X1291" s="128"/>
      <c r="Y1291" s="128"/>
      <c r="Z1291" s="128"/>
      <c r="AA1291" s="128"/>
      <c r="AB1291" s="128"/>
      <c r="AC1291" s="128"/>
      <c r="AD1291" s="128"/>
      <c r="AE1291" s="128"/>
      <c r="AF1291" s="128"/>
      <c r="AG1291" s="128"/>
      <c r="AH1291" s="128"/>
      <c r="AI1291" s="128"/>
      <c r="AJ1291" s="128"/>
    </row>
    <row r="1292" spans="3:36" ht="11.25">
      <c r="C1292" s="127"/>
      <c r="D1292" s="127"/>
      <c r="E1292" s="127"/>
      <c r="F1292" s="127"/>
      <c r="G1292" s="127"/>
      <c r="H1292" s="127"/>
      <c r="I1292" s="127"/>
      <c r="J1292" s="127"/>
      <c r="K1292" s="127"/>
      <c r="L1292" s="128"/>
      <c r="M1292" s="128"/>
      <c r="N1292" s="128"/>
      <c r="O1292" s="128"/>
      <c r="P1292" s="128"/>
      <c r="Q1292" s="128"/>
      <c r="R1292" s="128"/>
      <c r="S1292" s="128"/>
      <c r="T1292" s="128"/>
      <c r="U1292" s="128"/>
      <c r="V1292" s="128"/>
      <c r="W1292" s="128"/>
      <c r="X1292" s="128"/>
      <c r="Y1292" s="128"/>
      <c r="Z1292" s="128"/>
      <c r="AA1292" s="128"/>
      <c r="AB1292" s="128"/>
      <c r="AC1292" s="128"/>
      <c r="AD1292" s="128"/>
      <c r="AE1292" s="128"/>
      <c r="AF1292" s="128"/>
      <c r="AG1292" s="128"/>
      <c r="AH1292" s="128"/>
      <c r="AI1292" s="128"/>
      <c r="AJ1292" s="128"/>
    </row>
    <row r="1293" spans="3:36" ht="11.25">
      <c r="C1293" s="127"/>
      <c r="D1293" s="127"/>
      <c r="E1293" s="127"/>
      <c r="F1293" s="127"/>
      <c r="G1293" s="127"/>
      <c r="H1293" s="127"/>
      <c r="I1293" s="127"/>
      <c r="J1293" s="127"/>
      <c r="K1293" s="127"/>
      <c r="L1293" s="128"/>
      <c r="M1293" s="128"/>
      <c r="N1293" s="128"/>
      <c r="O1293" s="128"/>
      <c r="P1293" s="128"/>
      <c r="Q1293" s="128"/>
      <c r="R1293" s="128"/>
      <c r="S1293" s="128"/>
      <c r="T1293" s="128"/>
      <c r="U1293" s="128"/>
      <c r="V1293" s="128"/>
      <c r="W1293" s="128"/>
      <c r="X1293" s="128"/>
      <c r="Y1293" s="128"/>
      <c r="Z1293" s="128"/>
      <c r="AA1293" s="128"/>
      <c r="AB1293" s="128"/>
      <c r="AC1293" s="128"/>
      <c r="AD1293" s="128"/>
      <c r="AE1293" s="128"/>
      <c r="AF1293" s="128"/>
      <c r="AG1293" s="128"/>
      <c r="AH1293" s="128"/>
      <c r="AI1293" s="128"/>
      <c r="AJ1293" s="128"/>
    </row>
    <row r="1294" spans="3:36" ht="11.25">
      <c r="C1294" s="127"/>
      <c r="D1294" s="127"/>
      <c r="E1294" s="127"/>
      <c r="F1294" s="127"/>
      <c r="G1294" s="127"/>
      <c r="H1294" s="127"/>
      <c r="I1294" s="127"/>
      <c r="J1294" s="127"/>
      <c r="K1294" s="127"/>
      <c r="L1294" s="128"/>
      <c r="M1294" s="128"/>
      <c r="N1294" s="128"/>
      <c r="O1294" s="128"/>
      <c r="P1294" s="128"/>
      <c r="Q1294" s="128"/>
      <c r="R1294" s="128"/>
      <c r="S1294" s="128"/>
      <c r="T1294" s="128"/>
      <c r="U1294" s="128"/>
      <c r="V1294" s="128"/>
      <c r="W1294" s="128"/>
      <c r="X1294" s="128"/>
      <c r="Y1294" s="128"/>
      <c r="Z1294" s="128"/>
      <c r="AA1294" s="128"/>
      <c r="AB1294" s="128"/>
      <c r="AC1294" s="128"/>
      <c r="AD1294" s="128"/>
      <c r="AE1294" s="128"/>
      <c r="AF1294" s="128"/>
      <c r="AG1294" s="128"/>
      <c r="AH1294" s="128"/>
      <c r="AI1294" s="128"/>
      <c r="AJ1294" s="128"/>
    </row>
    <row r="1295" spans="3:36" ht="12.75" customHeight="1">
      <c r="C1295" s="127"/>
      <c r="D1295" s="127"/>
      <c r="E1295" s="127"/>
      <c r="F1295" s="127"/>
      <c r="G1295" s="127"/>
      <c r="H1295" s="127"/>
      <c r="I1295" s="127"/>
      <c r="J1295" s="127"/>
      <c r="K1295" s="127"/>
      <c r="L1295" s="128"/>
      <c r="M1295" s="128"/>
      <c r="N1295" s="128"/>
      <c r="O1295" s="128"/>
      <c r="P1295" s="128"/>
      <c r="Q1295" s="128"/>
      <c r="R1295" s="128"/>
      <c r="S1295" s="128"/>
      <c r="T1295" s="128"/>
      <c r="U1295" s="128"/>
      <c r="V1295" s="128"/>
      <c r="W1295" s="128"/>
      <c r="X1295" s="128"/>
      <c r="Y1295" s="128"/>
      <c r="Z1295" s="128"/>
      <c r="AA1295" s="128"/>
      <c r="AB1295" s="128"/>
      <c r="AC1295" s="128"/>
      <c r="AD1295" s="128"/>
      <c r="AE1295" s="128"/>
      <c r="AF1295" s="128"/>
      <c r="AG1295" s="128"/>
      <c r="AH1295" s="128"/>
      <c r="AI1295" s="128"/>
      <c r="AJ1295" s="128"/>
    </row>
    <row r="1296" spans="3:36" ht="12.75" customHeight="1">
      <c r="C1296" s="127"/>
      <c r="D1296" s="127"/>
      <c r="E1296" s="127"/>
      <c r="F1296" s="127"/>
      <c r="G1296" s="127"/>
      <c r="H1296" s="127"/>
      <c r="I1296" s="127"/>
      <c r="J1296" s="127"/>
      <c r="K1296" s="127"/>
      <c r="L1296" s="128"/>
      <c r="M1296" s="128"/>
      <c r="N1296" s="128"/>
      <c r="O1296" s="128"/>
      <c r="P1296" s="128"/>
      <c r="Q1296" s="128"/>
      <c r="R1296" s="128"/>
      <c r="S1296" s="128"/>
      <c r="T1296" s="128"/>
      <c r="U1296" s="128"/>
      <c r="V1296" s="128"/>
      <c r="W1296" s="128"/>
      <c r="X1296" s="128"/>
      <c r="Y1296" s="128"/>
      <c r="Z1296" s="128"/>
      <c r="AA1296" s="128"/>
      <c r="AB1296" s="128"/>
      <c r="AC1296" s="128"/>
      <c r="AD1296" s="128"/>
      <c r="AE1296" s="128"/>
      <c r="AF1296" s="128"/>
      <c r="AG1296" s="128"/>
      <c r="AH1296" s="128"/>
      <c r="AI1296" s="128"/>
      <c r="AJ1296" s="128"/>
    </row>
    <row r="1297" spans="3:45" ht="12.75" customHeight="1">
      <c r="C1297" s="127"/>
      <c r="D1297" s="127"/>
      <c r="E1297" s="127"/>
      <c r="F1297" s="127"/>
      <c r="G1297" s="127"/>
      <c r="H1297" s="127"/>
      <c r="I1297" s="127"/>
      <c r="J1297" s="127"/>
      <c r="K1297" s="127"/>
      <c r="L1297" s="128"/>
      <c r="M1297" s="128"/>
      <c r="N1297" s="128"/>
      <c r="O1297" s="128"/>
      <c r="P1297" s="128"/>
      <c r="Q1297" s="128"/>
      <c r="R1297" s="128"/>
      <c r="S1297" s="128"/>
      <c r="T1297" s="128"/>
      <c r="U1297" s="128"/>
      <c r="V1297" s="128"/>
      <c r="W1297" s="128"/>
      <c r="X1297" s="128"/>
      <c r="Y1297" s="128"/>
      <c r="Z1297" s="128"/>
      <c r="AA1297" s="128"/>
      <c r="AB1297" s="128"/>
      <c r="AC1297" s="128"/>
      <c r="AD1297" s="128"/>
      <c r="AE1297" s="128"/>
      <c r="AF1297" s="128"/>
      <c r="AG1297" s="128"/>
      <c r="AH1297" s="128"/>
      <c r="AI1297" s="128"/>
      <c r="AJ1297" s="128"/>
    </row>
    <row r="1298" spans="3:45" ht="12.75" customHeight="1">
      <c r="C1298" s="127"/>
      <c r="D1298" s="127"/>
      <c r="E1298" s="127"/>
      <c r="F1298" s="127"/>
      <c r="G1298" s="127"/>
      <c r="H1298" s="127"/>
      <c r="I1298" s="127"/>
      <c r="J1298" s="127"/>
      <c r="K1298" s="127"/>
      <c r="L1298" s="128"/>
      <c r="M1298" s="128"/>
      <c r="N1298" s="128"/>
      <c r="O1298" s="128"/>
      <c r="P1298" s="128"/>
      <c r="Q1298" s="128"/>
      <c r="R1298" s="128"/>
      <c r="S1298" s="128"/>
      <c r="T1298" s="128"/>
      <c r="U1298" s="128"/>
      <c r="V1298" s="128"/>
      <c r="W1298" s="128"/>
      <c r="X1298" s="128"/>
      <c r="Y1298" s="128"/>
      <c r="Z1298" s="128"/>
      <c r="AA1298" s="128"/>
      <c r="AB1298" s="128"/>
      <c r="AC1298" s="128"/>
      <c r="AD1298" s="128"/>
      <c r="AE1298" s="128"/>
      <c r="AF1298" s="128"/>
      <c r="AG1298" s="128"/>
      <c r="AH1298" s="128"/>
      <c r="AI1298" s="128"/>
      <c r="AJ1298" s="128"/>
    </row>
    <row r="1299" spans="3:45" ht="12.75" customHeight="1">
      <c r="C1299" s="127"/>
      <c r="D1299" s="127"/>
      <c r="E1299" s="127"/>
      <c r="F1299" s="127"/>
      <c r="G1299" s="127"/>
      <c r="H1299" s="127"/>
      <c r="I1299" s="127"/>
      <c r="J1299" s="127"/>
      <c r="K1299" s="127"/>
      <c r="L1299" s="128"/>
      <c r="M1299" s="128"/>
      <c r="N1299" s="128"/>
      <c r="O1299" s="128"/>
      <c r="P1299" s="128"/>
      <c r="Q1299" s="128"/>
      <c r="R1299" s="128"/>
      <c r="S1299" s="128"/>
      <c r="T1299" s="128"/>
      <c r="U1299" s="128"/>
      <c r="V1299" s="128"/>
      <c r="W1299" s="128"/>
      <c r="X1299" s="128"/>
      <c r="Y1299" s="128"/>
      <c r="Z1299" s="128"/>
      <c r="AA1299" s="128"/>
      <c r="AB1299" s="128"/>
      <c r="AC1299" s="128"/>
      <c r="AD1299" s="128"/>
      <c r="AE1299" s="128"/>
      <c r="AF1299" s="128"/>
      <c r="AG1299" s="128"/>
      <c r="AH1299" s="128"/>
      <c r="AI1299" s="128"/>
      <c r="AJ1299" s="128"/>
    </row>
    <row r="1300" spans="3:45" ht="12.75" customHeight="1">
      <c r="C1300" s="127"/>
      <c r="D1300" s="127"/>
      <c r="E1300" s="127"/>
      <c r="F1300" s="127"/>
      <c r="G1300" s="127"/>
      <c r="H1300" s="127"/>
      <c r="I1300" s="127"/>
      <c r="J1300" s="127"/>
      <c r="K1300" s="127"/>
      <c r="L1300" s="128"/>
      <c r="M1300" s="128"/>
      <c r="N1300" s="128"/>
      <c r="O1300" s="128"/>
      <c r="P1300" s="128"/>
      <c r="Q1300" s="128"/>
      <c r="R1300" s="128"/>
      <c r="S1300" s="128"/>
      <c r="T1300" s="128"/>
      <c r="U1300" s="128"/>
      <c r="V1300" s="128"/>
      <c r="W1300" s="128"/>
      <c r="X1300" s="128"/>
      <c r="Y1300" s="128"/>
      <c r="Z1300" s="128"/>
      <c r="AA1300" s="128"/>
      <c r="AB1300" s="128"/>
      <c r="AC1300" s="128"/>
      <c r="AD1300" s="128"/>
      <c r="AE1300" s="128"/>
      <c r="AF1300" s="128"/>
      <c r="AG1300" s="128"/>
      <c r="AH1300" s="128"/>
      <c r="AI1300" s="128"/>
      <c r="AJ1300" s="128"/>
    </row>
    <row r="1301" spans="3:45" ht="3" customHeight="1">
      <c r="C1301" s="127"/>
      <c r="D1301" s="127"/>
      <c r="E1301" s="127"/>
      <c r="F1301" s="127"/>
      <c r="G1301" s="127"/>
      <c r="H1301" s="127"/>
      <c r="I1301" s="127"/>
      <c r="J1301" s="127"/>
      <c r="K1301" s="127"/>
      <c r="L1301" s="128"/>
      <c r="M1301" s="128"/>
      <c r="N1301" s="128"/>
      <c r="O1301" s="128"/>
      <c r="P1301" s="128"/>
      <c r="Q1301" s="128"/>
      <c r="R1301" s="128"/>
      <c r="S1301" s="128"/>
      <c r="T1301" s="128"/>
      <c r="U1301" s="128"/>
      <c r="V1301" s="128"/>
      <c r="W1301" s="128"/>
      <c r="X1301" s="128"/>
      <c r="Y1301" s="128"/>
      <c r="Z1301" s="128"/>
      <c r="AA1301" s="128"/>
      <c r="AB1301" s="128"/>
      <c r="AC1301" s="128"/>
      <c r="AD1301" s="128"/>
      <c r="AE1301" s="128"/>
      <c r="AF1301" s="128"/>
      <c r="AG1301" s="128"/>
      <c r="AH1301" s="128"/>
      <c r="AI1301" s="128"/>
      <c r="AJ1301" s="128"/>
    </row>
    <row r="1302" spans="3:45" ht="12.75" customHeight="1">
      <c r="C1302" s="127"/>
      <c r="D1302" s="127"/>
      <c r="E1302" s="127"/>
      <c r="F1302" s="127"/>
      <c r="G1302" s="127"/>
      <c r="H1302" s="127"/>
      <c r="I1302" s="127"/>
      <c r="J1302" s="127"/>
      <c r="K1302" s="127"/>
      <c r="L1302" s="128"/>
      <c r="M1302" s="128"/>
      <c r="N1302" s="128"/>
      <c r="O1302" s="128"/>
      <c r="P1302" s="128"/>
      <c r="Q1302" s="128"/>
      <c r="R1302" s="128"/>
      <c r="S1302" s="128"/>
      <c r="T1302" s="128"/>
      <c r="U1302" s="128"/>
      <c r="V1302" s="128"/>
      <c r="W1302" s="128"/>
      <c r="X1302" s="128"/>
      <c r="Y1302" s="128"/>
      <c r="Z1302" s="128"/>
      <c r="AA1302" s="128"/>
      <c r="AB1302" s="128"/>
      <c r="AC1302" s="128"/>
      <c r="AD1302" s="128"/>
      <c r="AE1302" s="128"/>
      <c r="AF1302" s="128"/>
      <c r="AG1302" s="128"/>
      <c r="AH1302" s="128"/>
      <c r="AI1302" s="128"/>
      <c r="AJ1302" s="128"/>
    </row>
    <row r="1303" spans="3:45" ht="12.75" customHeight="1">
      <c r="C1303" s="127"/>
      <c r="D1303" s="127"/>
      <c r="E1303" s="127"/>
      <c r="F1303" s="127"/>
      <c r="G1303" s="127"/>
      <c r="H1303" s="127"/>
      <c r="I1303" s="127"/>
      <c r="J1303" s="127"/>
      <c r="K1303" s="127"/>
      <c r="L1303" s="128"/>
      <c r="M1303" s="128"/>
      <c r="N1303" s="128"/>
      <c r="O1303" s="128"/>
      <c r="P1303" s="128"/>
      <c r="Q1303" s="128"/>
      <c r="R1303" s="128"/>
      <c r="S1303" s="128"/>
      <c r="T1303" s="128"/>
      <c r="U1303" s="128"/>
      <c r="V1303" s="128"/>
      <c r="W1303" s="128"/>
      <c r="X1303" s="128"/>
      <c r="Y1303" s="128"/>
      <c r="Z1303" s="128"/>
      <c r="AA1303" s="128"/>
      <c r="AB1303" s="128"/>
      <c r="AC1303" s="128"/>
      <c r="AD1303" s="128"/>
      <c r="AE1303" s="128"/>
      <c r="AF1303" s="128"/>
      <c r="AG1303" s="128"/>
      <c r="AH1303" s="128"/>
      <c r="AI1303" s="128"/>
      <c r="AJ1303" s="128"/>
    </row>
    <row r="1304" spans="3:45" ht="12.75" customHeight="1">
      <c r="C1304" s="127"/>
      <c r="D1304" s="127"/>
      <c r="E1304" s="127"/>
      <c r="F1304" s="127"/>
      <c r="G1304" s="127"/>
      <c r="H1304" s="127"/>
      <c r="I1304" s="127"/>
      <c r="J1304" s="127"/>
      <c r="K1304" s="127"/>
      <c r="L1304" s="128"/>
      <c r="M1304" s="128"/>
      <c r="N1304" s="128"/>
      <c r="O1304" s="128"/>
      <c r="P1304" s="128"/>
      <c r="Q1304" s="128"/>
      <c r="R1304" s="128"/>
      <c r="S1304" s="128"/>
      <c r="T1304" s="128"/>
      <c r="U1304" s="128"/>
      <c r="V1304" s="128"/>
      <c r="W1304" s="128"/>
      <c r="X1304" s="128"/>
      <c r="Y1304" s="128"/>
      <c r="Z1304" s="128"/>
      <c r="AA1304" s="128"/>
      <c r="AB1304" s="128"/>
      <c r="AC1304" s="128"/>
      <c r="AD1304" s="128"/>
      <c r="AE1304" s="128"/>
      <c r="AF1304" s="128"/>
      <c r="AG1304" s="128"/>
      <c r="AH1304" s="128"/>
      <c r="AI1304" s="128"/>
      <c r="AJ1304" s="128"/>
    </row>
    <row r="1306" spans="3:45" ht="12.75" hidden="1" customHeight="1">
      <c r="C1306" s="162" t="s">
        <v>1248</v>
      </c>
      <c r="D1306" s="162"/>
      <c r="E1306" s="162"/>
      <c r="F1306" s="162"/>
      <c r="G1306" s="162"/>
      <c r="H1306" s="162"/>
      <c r="I1306" s="162"/>
      <c r="J1306" s="162"/>
      <c r="K1306" s="162"/>
      <c r="L1306" s="162"/>
      <c r="M1306" s="162"/>
      <c r="N1306" s="162"/>
      <c r="O1306" s="162"/>
      <c r="P1306" s="162"/>
      <c r="Q1306" s="162"/>
      <c r="R1306" s="162"/>
      <c r="S1306" s="162"/>
      <c r="T1306" s="162"/>
      <c r="U1306" s="162"/>
      <c r="V1306" s="162"/>
      <c r="W1306" s="162"/>
      <c r="X1306" s="162"/>
      <c r="Y1306" s="162"/>
      <c r="Z1306" s="162"/>
      <c r="AA1306" s="162"/>
      <c r="AB1306" s="162"/>
      <c r="AC1306" s="162"/>
      <c r="AD1306" s="162"/>
      <c r="AE1306" s="162"/>
      <c r="AF1306" s="162"/>
      <c r="AG1306" s="162"/>
      <c r="AH1306" s="162"/>
      <c r="AI1306" s="162"/>
      <c r="AJ1306" s="162"/>
      <c r="AK1306" s="162"/>
      <c r="AL1306" s="162"/>
      <c r="AM1306" s="162"/>
      <c r="AN1306" s="162"/>
      <c r="AO1306" s="162"/>
      <c r="AP1306" s="162"/>
      <c r="AQ1306" s="162"/>
      <c r="AR1306" s="162"/>
      <c r="AS1306" s="162"/>
    </row>
    <row r="1307" spans="3:45" ht="12.75" hidden="1" customHeight="1">
      <c r="C1307" s="162"/>
      <c r="D1307" s="162"/>
      <c r="E1307" s="162"/>
      <c r="F1307" s="162"/>
      <c r="G1307" s="162"/>
      <c r="H1307" s="162"/>
      <c r="I1307" s="162"/>
      <c r="J1307" s="162"/>
      <c r="K1307" s="162"/>
      <c r="L1307" s="162"/>
      <c r="M1307" s="162"/>
      <c r="N1307" s="162"/>
      <c r="O1307" s="162"/>
      <c r="P1307" s="162"/>
      <c r="Q1307" s="162"/>
      <c r="R1307" s="162"/>
      <c r="S1307" s="162"/>
      <c r="T1307" s="162"/>
      <c r="U1307" s="162"/>
      <c r="V1307" s="162"/>
      <c r="W1307" s="162"/>
      <c r="X1307" s="162"/>
      <c r="Y1307" s="162"/>
      <c r="Z1307" s="162"/>
      <c r="AA1307" s="162"/>
      <c r="AB1307" s="162"/>
      <c r="AC1307" s="162"/>
      <c r="AD1307" s="162"/>
      <c r="AE1307" s="162"/>
      <c r="AF1307" s="162"/>
      <c r="AG1307" s="162"/>
      <c r="AH1307" s="162"/>
      <c r="AI1307" s="162"/>
      <c r="AJ1307" s="162"/>
      <c r="AK1307" s="162"/>
      <c r="AL1307" s="162"/>
      <c r="AM1307" s="162"/>
      <c r="AN1307" s="162"/>
      <c r="AO1307" s="162"/>
      <c r="AP1307" s="162"/>
      <c r="AQ1307" s="162"/>
      <c r="AR1307" s="162"/>
      <c r="AS1307" s="162"/>
    </row>
    <row r="1308" spans="3:45" ht="12.75" hidden="1" customHeight="1">
      <c r="C1308" s="162"/>
      <c r="D1308" s="162"/>
      <c r="E1308" s="162"/>
      <c r="F1308" s="162"/>
      <c r="G1308" s="162"/>
      <c r="H1308" s="162"/>
      <c r="I1308" s="162"/>
      <c r="J1308" s="162"/>
      <c r="K1308" s="162"/>
      <c r="L1308" s="162"/>
      <c r="M1308" s="162"/>
      <c r="N1308" s="162"/>
      <c r="O1308" s="162"/>
      <c r="P1308" s="162"/>
      <c r="Q1308" s="162"/>
      <c r="R1308" s="162"/>
      <c r="S1308" s="162"/>
      <c r="T1308" s="162"/>
      <c r="U1308" s="162"/>
      <c r="V1308" s="162"/>
      <c r="W1308" s="162"/>
      <c r="X1308" s="162"/>
      <c r="Y1308" s="162"/>
      <c r="Z1308" s="162"/>
      <c r="AA1308" s="162"/>
      <c r="AB1308" s="162"/>
      <c r="AC1308" s="162"/>
      <c r="AD1308" s="162"/>
      <c r="AE1308" s="162"/>
      <c r="AF1308" s="162"/>
      <c r="AG1308" s="162"/>
      <c r="AH1308" s="162"/>
      <c r="AI1308" s="162"/>
      <c r="AJ1308" s="162"/>
      <c r="AK1308" s="162"/>
      <c r="AL1308" s="162"/>
      <c r="AM1308" s="162"/>
      <c r="AN1308" s="162"/>
      <c r="AO1308" s="162"/>
      <c r="AP1308" s="162"/>
      <c r="AQ1308" s="162"/>
      <c r="AR1308" s="162"/>
      <c r="AS1308" s="162"/>
    </row>
    <row r="1309" spans="3:45" ht="12.75" hidden="1" customHeight="1">
      <c r="C1309" s="21"/>
      <c r="D1309" s="21"/>
      <c r="E1309" s="21"/>
      <c r="F1309" s="21"/>
      <c r="G1309" s="21"/>
      <c r="H1309" s="21"/>
      <c r="I1309" s="21"/>
      <c r="J1309" s="21"/>
      <c r="K1309" s="21"/>
      <c r="L1309" s="21"/>
      <c r="M1309" s="21"/>
      <c r="N1309" s="21"/>
      <c r="O1309" s="24"/>
      <c r="P1309" s="24"/>
      <c r="Q1309" s="24"/>
      <c r="R1309" s="24"/>
      <c r="S1309" s="24"/>
      <c r="T1309" s="24"/>
      <c r="U1309" s="24"/>
      <c r="V1309" s="24"/>
      <c r="W1309" s="24"/>
      <c r="X1309" s="24"/>
      <c r="Y1309" s="24"/>
      <c r="Z1309" s="24"/>
      <c r="AA1309" s="24"/>
      <c r="AB1309" s="24"/>
      <c r="AC1309" s="24"/>
      <c r="AD1309" s="24"/>
      <c r="AE1309" s="24"/>
      <c r="AF1309" s="24"/>
      <c r="AG1309" s="24"/>
      <c r="AH1309" s="24"/>
      <c r="AI1309" s="24"/>
      <c r="AJ1309" s="24"/>
      <c r="AK1309" s="24"/>
      <c r="AL1309" s="24"/>
      <c r="AM1309" s="24"/>
      <c r="AN1309" s="24"/>
      <c r="AO1309" s="24"/>
      <c r="AP1309" s="24"/>
      <c r="AQ1309" s="24"/>
      <c r="AR1309" s="24"/>
      <c r="AS1309" s="24"/>
    </row>
    <row r="1310" spans="3:45" ht="12.75" hidden="1" customHeight="1">
      <c r="C1310" s="162" t="s">
        <v>441</v>
      </c>
      <c r="D1310" s="162"/>
      <c r="E1310" s="162"/>
      <c r="F1310" s="162"/>
      <c r="G1310" s="162"/>
      <c r="H1310" s="162"/>
      <c r="I1310" s="162"/>
      <c r="J1310" s="162"/>
      <c r="K1310" s="162"/>
      <c r="L1310" s="162"/>
      <c r="M1310" s="162"/>
      <c r="N1310" s="162"/>
      <c r="O1310" s="162"/>
      <c r="P1310" s="162"/>
      <c r="Q1310" s="162"/>
      <c r="R1310" s="162"/>
      <c r="S1310" s="162"/>
      <c r="T1310" s="162"/>
      <c r="U1310" s="162"/>
      <c r="V1310" s="162"/>
      <c r="W1310" s="162"/>
      <c r="X1310" s="162"/>
      <c r="Y1310" s="162"/>
      <c r="Z1310" s="162"/>
      <c r="AA1310" s="162"/>
      <c r="AB1310" s="162"/>
      <c r="AC1310" s="162"/>
      <c r="AD1310" s="162"/>
      <c r="AE1310" s="162"/>
      <c r="AF1310" s="162"/>
      <c r="AG1310" s="162"/>
      <c r="AH1310" s="162"/>
      <c r="AI1310" s="162"/>
      <c r="AJ1310" s="162"/>
      <c r="AK1310" s="162"/>
      <c r="AL1310" s="162"/>
      <c r="AM1310" s="162"/>
      <c r="AN1310" s="162"/>
      <c r="AO1310" s="162"/>
      <c r="AP1310" s="162"/>
      <c r="AQ1310" s="162"/>
      <c r="AR1310" s="162"/>
      <c r="AS1310" s="162"/>
    </row>
    <row r="1311" spans="3:45" ht="12.75" hidden="1" customHeight="1">
      <c r="C1311" s="162"/>
      <c r="D1311" s="162"/>
      <c r="E1311" s="162"/>
      <c r="F1311" s="162"/>
      <c r="G1311" s="162"/>
      <c r="H1311" s="162"/>
      <c r="I1311" s="162"/>
      <c r="J1311" s="162"/>
      <c r="K1311" s="162"/>
      <c r="L1311" s="162"/>
      <c r="M1311" s="162"/>
      <c r="N1311" s="162"/>
      <c r="O1311" s="162"/>
      <c r="P1311" s="162"/>
      <c r="Q1311" s="162"/>
      <c r="R1311" s="162"/>
      <c r="S1311" s="162"/>
      <c r="T1311" s="162"/>
      <c r="U1311" s="162"/>
      <c r="V1311" s="162"/>
      <c r="W1311" s="162"/>
      <c r="X1311" s="162"/>
      <c r="Y1311" s="162"/>
      <c r="Z1311" s="162"/>
      <c r="AA1311" s="162"/>
      <c r="AB1311" s="162"/>
      <c r="AC1311" s="162"/>
      <c r="AD1311" s="162"/>
      <c r="AE1311" s="162"/>
      <c r="AF1311" s="162"/>
      <c r="AG1311" s="162"/>
      <c r="AH1311" s="162"/>
      <c r="AI1311" s="162"/>
      <c r="AJ1311" s="162"/>
      <c r="AK1311" s="162"/>
      <c r="AL1311" s="162"/>
      <c r="AM1311" s="162"/>
      <c r="AN1311" s="162"/>
      <c r="AO1311" s="162"/>
      <c r="AP1311" s="162"/>
      <c r="AQ1311" s="162"/>
      <c r="AR1311" s="162"/>
      <c r="AS1311" s="162"/>
    </row>
    <row r="1312" spans="3:45" ht="12.75" hidden="1" customHeight="1"/>
    <row r="1313" spans="3:45" ht="12.75" customHeight="1">
      <c r="C1313" s="164" t="s">
        <v>479</v>
      </c>
      <c r="D1313" s="164"/>
      <c r="E1313" s="164"/>
      <c r="F1313" s="164"/>
      <c r="G1313" s="164"/>
      <c r="H1313" s="164"/>
      <c r="I1313" s="164"/>
      <c r="J1313" s="164"/>
      <c r="K1313" s="164"/>
      <c r="L1313" s="164"/>
      <c r="M1313" s="164"/>
      <c r="N1313" s="164"/>
      <c r="O1313" s="164"/>
      <c r="P1313" s="164"/>
      <c r="Q1313" s="164"/>
      <c r="R1313" s="164"/>
      <c r="S1313" s="164"/>
      <c r="T1313" s="164"/>
      <c r="U1313" s="164"/>
      <c r="V1313" s="164"/>
      <c r="W1313" s="164"/>
      <c r="X1313" s="164"/>
      <c r="Y1313" s="164"/>
      <c r="Z1313" s="164"/>
      <c r="AA1313" s="164"/>
      <c r="AB1313" s="164"/>
      <c r="AC1313" s="164"/>
      <c r="AD1313" s="164"/>
      <c r="AE1313" s="164"/>
      <c r="AF1313" s="164"/>
      <c r="AG1313" s="164"/>
      <c r="AH1313" s="164"/>
      <c r="AI1313" s="164"/>
      <c r="AJ1313" s="164"/>
      <c r="AK1313" s="164"/>
      <c r="AL1313" s="164"/>
      <c r="AM1313" s="164"/>
      <c r="AN1313" s="164"/>
      <c r="AO1313" s="164"/>
      <c r="AP1313" s="164"/>
      <c r="AQ1313" s="164"/>
      <c r="AR1313" s="164"/>
      <c r="AS1313" s="164"/>
    </row>
    <row r="1314" spans="3:45" ht="12.75" customHeight="1">
      <c r="C1314" s="80"/>
      <c r="D1314" s="114"/>
      <c r="E1314" s="114"/>
      <c r="F1314" s="114"/>
      <c r="G1314" s="114"/>
      <c r="H1314" s="114"/>
      <c r="I1314" s="114"/>
      <c r="J1314" s="114"/>
      <c r="K1314" s="114"/>
      <c r="L1314" s="114"/>
      <c r="M1314" s="114"/>
      <c r="N1314" s="114"/>
    </row>
    <row r="1315" spans="3:45" ht="12.75" customHeight="1">
      <c r="C1315" s="174" t="s">
        <v>1232</v>
      </c>
      <c r="D1315" s="174"/>
      <c r="E1315" s="174"/>
      <c r="F1315" s="174"/>
      <c r="G1315" s="174"/>
      <c r="H1315" s="174"/>
      <c r="I1315" s="174"/>
      <c r="J1315" s="174"/>
      <c r="K1315" s="174"/>
      <c r="L1315" s="176" t="s">
        <v>50</v>
      </c>
      <c r="M1315" s="177"/>
      <c r="N1315" s="177"/>
      <c r="O1315" s="177"/>
      <c r="P1315" s="177"/>
      <c r="Q1315" s="177"/>
      <c r="R1315" s="177"/>
      <c r="S1315" s="177"/>
      <c r="T1315" s="177"/>
      <c r="U1315" s="177"/>
      <c r="V1315" s="177"/>
      <c r="W1315" s="177"/>
      <c r="X1315" s="177"/>
      <c r="Y1315" s="177"/>
      <c r="Z1315" s="177"/>
      <c r="AA1315" s="177"/>
      <c r="AB1315" s="177"/>
      <c r="AC1315" s="177"/>
      <c r="AD1315" s="177"/>
      <c r="AE1315" s="177"/>
      <c r="AF1315" s="177"/>
      <c r="AG1315" s="177"/>
      <c r="AH1315" s="177"/>
      <c r="AI1315" s="177"/>
      <c r="AJ1315" s="178"/>
    </row>
    <row r="1316" spans="3:45" ht="12.75" customHeight="1">
      <c r="C1316" s="174"/>
      <c r="D1316" s="174"/>
      <c r="E1316" s="174"/>
      <c r="F1316" s="174"/>
      <c r="G1316" s="174"/>
      <c r="H1316" s="174"/>
      <c r="I1316" s="174"/>
      <c r="J1316" s="174"/>
      <c r="K1316" s="174"/>
      <c r="L1316" s="174" t="s">
        <v>1233</v>
      </c>
      <c r="M1316" s="174"/>
      <c r="N1316" s="174"/>
      <c r="O1316" s="174"/>
      <c r="P1316" s="174"/>
      <c r="Q1316" s="174" t="s">
        <v>1234</v>
      </c>
      <c r="R1316" s="174"/>
      <c r="S1316" s="174"/>
      <c r="T1316" s="174"/>
      <c r="U1316" s="174"/>
      <c r="V1316" s="174" t="s">
        <v>1235</v>
      </c>
      <c r="W1316" s="174"/>
      <c r="X1316" s="174"/>
      <c r="Y1316" s="174"/>
      <c r="Z1316" s="174"/>
      <c r="AA1316" s="174" t="s">
        <v>86</v>
      </c>
      <c r="AB1316" s="174"/>
      <c r="AC1316" s="174"/>
      <c r="AD1316" s="174"/>
      <c r="AE1316" s="174"/>
      <c r="AF1316" s="174" t="s">
        <v>1117</v>
      </c>
      <c r="AG1316" s="174"/>
      <c r="AH1316" s="174"/>
      <c r="AI1316" s="174"/>
      <c r="AJ1316" s="174"/>
    </row>
    <row r="1317" spans="3:45" ht="12.75" customHeight="1">
      <c r="C1317" s="174"/>
      <c r="D1317" s="174"/>
      <c r="E1317" s="174"/>
      <c r="F1317" s="174"/>
      <c r="G1317" s="174"/>
      <c r="H1317" s="174"/>
      <c r="I1317" s="174"/>
      <c r="J1317" s="174"/>
      <c r="K1317" s="174"/>
      <c r="L1317" s="174"/>
      <c r="M1317" s="174"/>
      <c r="N1317" s="174"/>
      <c r="O1317" s="174"/>
      <c r="P1317" s="174"/>
      <c r="Q1317" s="174"/>
      <c r="R1317" s="174"/>
      <c r="S1317" s="174"/>
      <c r="T1317" s="174"/>
      <c r="U1317" s="174"/>
      <c r="V1317" s="174"/>
      <c r="W1317" s="174"/>
      <c r="X1317" s="174"/>
      <c r="Y1317" s="174"/>
      <c r="Z1317" s="174"/>
      <c r="AA1317" s="174"/>
      <c r="AB1317" s="174"/>
      <c r="AC1317" s="174"/>
      <c r="AD1317" s="174"/>
      <c r="AE1317" s="174"/>
      <c r="AF1317" s="174"/>
      <c r="AG1317" s="174"/>
      <c r="AH1317" s="174"/>
      <c r="AI1317" s="174"/>
      <c r="AJ1317" s="174"/>
    </row>
    <row r="1318" spans="3:45" ht="12.75" customHeight="1">
      <c r="C1318" s="174"/>
      <c r="D1318" s="174"/>
      <c r="E1318" s="174"/>
      <c r="F1318" s="174"/>
      <c r="G1318" s="174"/>
      <c r="H1318" s="174"/>
      <c r="I1318" s="174"/>
      <c r="J1318" s="174"/>
      <c r="K1318" s="174"/>
      <c r="L1318" s="174"/>
      <c r="M1318" s="174"/>
      <c r="N1318" s="174"/>
      <c r="O1318" s="174"/>
      <c r="P1318" s="174"/>
      <c r="Q1318" s="174"/>
      <c r="R1318" s="174"/>
      <c r="S1318" s="174"/>
      <c r="T1318" s="174"/>
      <c r="U1318" s="174"/>
      <c r="V1318" s="174"/>
      <c r="W1318" s="174"/>
      <c r="X1318" s="174"/>
      <c r="Y1318" s="174"/>
      <c r="Z1318" s="174"/>
      <c r="AA1318" s="174"/>
      <c r="AB1318" s="174"/>
      <c r="AC1318" s="174"/>
      <c r="AD1318" s="174"/>
      <c r="AE1318" s="174"/>
      <c r="AF1318" s="174"/>
      <c r="AG1318" s="174"/>
      <c r="AH1318" s="174"/>
      <c r="AI1318" s="174"/>
      <c r="AJ1318" s="174"/>
    </row>
    <row r="1319" spans="3:45" ht="12.75" customHeight="1">
      <c r="C1319" s="175"/>
      <c r="D1319" s="175"/>
      <c r="E1319" s="175"/>
      <c r="F1319" s="175"/>
      <c r="G1319" s="175"/>
      <c r="H1319" s="175"/>
      <c r="I1319" s="175"/>
      <c r="J1319" s="175"/>
      <c r="K1319" s="175"/>
      <c r="L1319" s="175"/>
      <c r="M1319" s="175"/>
      <c r="N1319" s="175"/>
      <c r="O1319" s="175"/>
      <c r="P1319" s="175"/>
      <c r="Q1319" s="175"/>
      <c r="R1319" s="175"/>
      <c r="S1319" s="175"/>
      <c r="T1319" s="175"/>
      <c r="U1319" s="175"/>
      <c r="V1319" s="175"/>
      <c r="W1319" s="175"/>
      <c r="X1319" s="175"/>
      <c r="Y1319" s="175"/>
      <c r="Z1319" s="175"/>
      <c r="AA1319" s="175"/>
      <c r="AB1319" s="175"/>
      <c r="AC1319" s="175"/>
      <c r="AD1319" s="175"/>
      <c r="AE1319" s="175"/>
      <c r="AF1319" s="175"/>
      <c r="AG1319" s="175"/>
      <c r="AH1319" s="175"/>
      <c r="AI1319" s="175"/>
      <c r="AJ1319" s="175"/>
    </row>
    <row r="1320" spans="3:45" ht="12.75" customHeight="1">
      <c r="C1320" s="179" t="s">
        <v>61</v>
      </c>
      <c r="D1320" s="179"/>
      <c r="E1320" s="179"/>
      <c r="F1320" s="179"/>
      <c r="G1320" s="179"/>
      <c r="H1320" s="179"/>
      <c r="I1320" s="179"/>
      <c r="J1320" s="179"/>
      <c r="K1320" s="179"/>
      <c r="L1320" s="180" t="s">
        <v>65</v>
      </c>
      <c r="M1320" s="180"/>
      <c r="N1320" s="180"/>
      <c r="O1320" s="180"/>
      <c r="P1320" s="180"/>
      <c r="Q1320" s="180" t="s">
        <v>66</v>
      </c>
      <c r="R1320" s="180"/>
      <c r="S1320" s="180"/>
      <c r="T1320" s="180"/>
      <c r="U1320" s="180"/>
      <c r="V1320" s="180" t="s">
        <v>68</v>
      </c>
      <c r="W1320" s="180"/>
      <c r="X1320" s="180"/>
      <c r="Y1320" s="180"/>
      <c r="Z1320" s="180"/>
      <c r="AA1320" s="180" t="s">
        <v>70</v>
      </c>
      <c r="AB1320" s="180"/>
      <c r="AC1320" s="180"/>
      <c r="AD1320" s="180"/>
      <c r="AE1320" s="180"/>
      <c r="AF1320" s="180" t="s">
        <v>73</v>
      </c>
      <c r="AG1320" s="180"/>
      <c r="AH1320" s="180"/>
      <c r="AI1320" s="180"/>
      <c r="AJ1320" s="180"/>
    </row>
    <row r="1321" spans="3:45" ht="12.75" customHeight="1">
      <c r="C1321" s="181" t="s">
        <v>202</v>
      </c>
      <c r="D1321" s="181"/>
      <c r="E1321" s="181"/>
      <c r="F1321" s="181"/>
      <c r="G1321" s="181"/>
      <c r="H1321" s="181"/>
      <c r="I1321" s="181"/>
      <c r="J1321" s="181"/>
      <c r="K1321" s="181"/>
      <c r="L1321" s="182">
        <v>6639</v>
      </c>
      <c r="M1321" s="182"/>
      <c r="N1321" s="182"/>
      <c r="O1321" s="182"/>
      <c r="P1321" s="182"/>
      <c r="Q1321" s="182"/>
      <c r="R1321" s="182"/>
      <c r="S1321" s="182"/>
      <c r="T1321" s="182"/>
      <c r="U1321" s="182"/>
      <c r="V1321" s="182"/>
      <c r="W1321" s="182"/>
      <c r="X1321" s="182"/>
      <c r="Y1321" s="182"/>
      <c r="Z1321" s="182"/>
      <c r="AA1321" s="182"/>
      <c r="AB1321" s="182"/>
      <c r="AC1321" s="182"/>
      <c r="AD1321" s="182"/>
      <c r="AE1321" s="182"/>
      <c r="AF1321" s="182">
        <f>L1321+Q1321-V1321+AA1321</f>
        <v>6639</v>
      </c>
      <c r="AG1321" s="182"/>
      <c r="AH1321" s="182"/>
      <c r="AI1321" s="182"/>
      <c r="AJ1321" s="182"/>
    </row>
    <row r="1322" spans="3:45" ht="12.75" customHeight="1">
      <c r="C1322" s="167" t="s">
        <v>1236</v>
      </c>
      <c r="D1322" s="167"/>
      <c r="E1322" s="167"/>
      <c r="F1322" s="167"/>
      <c r="G1322" s="167"/>
      <c r="H1322" s="167"/>
      <c r="I1322" s="167"/>
      <c r="J1322" s="167"/>
      <c r="K1322" s="167"/>
      <c r="L1322" s="168"/>
      <c r="M1322" s="168"/>
      <c r="N1322" s="168"/>
      <c r="O1322" s="168"/>
      <c r="P1322" s="168"/>
      <c r="Q1322" s="168"/>
      <c r="R1322" s="168"/>
      <c r="S1322" s="168"/>
      <c r="T1322" s="168"/>
      <c r="U1322" s="168"/>
      <c r="V1322" s="168"/>
      <c r="W1322" s="168"/>
      <c r="X1322" s="168"/>
      <c r="Y1322" s="168"/>
      <c r="Z1322" s="168"/>
      <c r="AA1322" s="168"/>
      <c r="AB1322" s="168"/>
      <c r="AC1322" s="168"/>
      <c r="AD1322" s="168"/>
      <c r="AE1322" s="168"/>
      <c r="AF1322" s="168">
        <f>L1322+Q1322-V1322+AA1322</f>
        <v>0</v>
      </c>
      <c r="AG1322" s="168"/>
      <c r="AH1322" s="168"/>
      <c r="AI1322" s="168"/>
      <c r="AJ1322" s="168"/>
    </row>
    <row r="1323" spans="3:45" ht="12.75" customHeight="1">
      <c r="C1323" s="167"/>
      <c r="D1323" s="167"/>
      <c r="E1323" s="167"/>
      <c r="F1323" s="167"/>
      <c r="G1323" s="167"/>
      <c r="H1323" s="167"/>
      <c r="I1323" s="167"/>
      <c r="J1323" s="167"/>
      <c r="K1323" s="167"/>
      <c r="L1323" s="168"/>
      <c r="M1323" s="168"/>
      <c r="N1323" s="168"/>
      <c r="O1323" s="168"/>
      <c r="P1323" s="168"/>
      <c r="Q1323" s="168"/>
      <c r="R1323" s="168"/>
      <c r="S1323" s="168"/>
      <c r="T1323" s="168"/>
      <c r="U1323" s="168"/>
      <c r="V1323" s="168"/>
      <c r="W1323" s="168"/>
      <c r="X1323" s="168"/>
      <c r="Y1323" s="168"/>
      <c r="Z1323" s="168"/>
      <c r="AA1323" s="168"/>
      <c r="AB1323" s="168"/>
      <c r="AC1323" s="168"/>
      <c r="AD1323" s="168"/>
      <c r="AE1323" s="168"/>
      <c r="AF1323" s="168"/>
      <c r="AG1323" s="168"/>
      <c r="AH1323" s="168"/>
      <c r="AI1323" s="168"/>
      <c r="AJ1323" s="168"/>
    </row>
    <row r="1324" spans="3:45" ht="12.75" customHeight="1">
      <c r="C1324" s="167" t="s">
        <v>632</v>
      </c>
      <c r="D1324" s="167"/>
      <c r="E1324" s="167"/>
      <c r="F1324" s="167"/>
      <c r="G1324" s="167"/>
      <c r="H1324" s="167"/>
      <c r="I1324" s="167"/>
      <c r="J1324" s="167"/>
      <c r="K1324" s="167"/>
      <c r="L1324" s="173"/>
      <c r="M1324" s="173"/>
      <c r="N1324" s="173"/>
      <c r="O1324" s="173"/>
      <c r="P1324" s="173"/>
      <c r="Q1324" s="173"/>
      <c r="R1324" s="173"/>
      <c r="S1324" s="173"/>
      <c r="T1324" s="173"/>
      <c r="U1324" s="173"/>
      <c r="V1324" s="173"/>
      <c r="W1324" s="173"/>
      <c r="X1324" s="173"/>
      <c r="Y1324" s="173"/>
      <c r="Z1324" s="173"/>
      <c r="AA1324" s="173"/>
      <c r="AB1324" s="173"/>
      <c r="AC1324" s="173"/>
      <c r="AD1324" s="173"/>
      <c r="AE1324" s="173"/>
      <c r="AF1324" s="173">
        <f>L1324+Q1324-V1324+AA1324</f>
        <v>0</v>
      </c>
      <c r="AG1324" s="173"/>
      <c r="AH1324" s="173"/>
      <c r="AI1324" s="173"/>
      <c r="AJ1324" s="173"/>
    </row>
    <row r="1325" spans="3:45" ht="12.75" customHeight="1">
      <c r="C1325" s="167" t="s">
        <v>1237</v>
      </c>
      <c r="D1325" s="167"/>
      <c r="E1325" s="167"/>
      <c r="F1325" s="167"/>
      <c r="G1325" s="167"/>
      <c r="H1325" s="167"/>
      <c r="I1325" s="167"/>
      <c r="J1325" s="167"/>
      <c r="K1325" s="167"/>
      <c r="L1325" s="168"/>
      <c r="M1325" s="168"/>
      <c r="N1325" s="168"/>
      <c r="O1325" s="168"/>
      <c r="P1325" s="168"/>
      <c r="Q1325" s="168"/>
      <c r="R1325" s="168"/>
      <c r="S1325" s="168"/>
      <c r="T1325" s="168"/>
      <c r="U1325" s="168"/>
      <c r="V1325" s="168"/>
      <c r="W1325" s="168"/>
      <c r="X1325" s="168"/>
      <c r="Y1325" s="168"/>
      <c r="Z1325" s="168"/>
      <c r="AA1325" s="168"/>
      <c r="AB1325" s="168"/>
      <c r="AC1325" s="168"/>
      <c r="AD1325" s="168"/>
      <c r="AE1325" s="168"/>
      <c r="AF1325" s="168">
        <f>L1325+Q1325-V1325+AA1325</f>
        <v>0</v>
      </c>
      <c r="AG1325" s="168"/>
      <c r="AH1325" s="168"/>
      <c r="AI1325" s="168"/>
      <c r="AJ1325" s="168"/>
    </row>
    <row r="1326" spans="3:45" ht="12.75" customHeight="1">
      <c r="C1326" s="167"/>
      <c r="D1326" s="167"/>
      <c r="E1326" s="167"/>
      <c r="F1326" s="167"/>
      <c r="G1326" s="167"/>
      <c r="H1326" s="167"/>
      <c r="I1326" s="167"/>
      <c r="J1326" s="167"/>
      <c r="K1326" s="167"/>
      <c r="L1326" s="168"/>
      <c r="M1326" s="168"/>
      <c r="N1326" s="168"/>
      <c r="O1326" s="168"/>
      <c r="P1326" s="168"/>
      <c r="Q1326" s="168"/>
      <c r="R1326" s="168"/>
      <c r="S1326" s="168"/>
      <c r="T1326" s="168"/>
      <c r="U1326" s="168"/>
      <c r="V1326" s="168"/>
      <c r="W1326" s="168"/>
      <c r="X1326" s="168"/>
      <c r="Y1326" s="168"/>
      <c r="Z1326" s="168"/>
      <c r="AA1326" s="168"/>
      <c r="AB1326" s="168"/>
      <c r="AC1326" s="168"/>
      <c r="AD1326" s="168"/>
      <c r="AE1326" s="168"/>
      <c r="AF1326" s="168"/>
      <c r="AG1326" s="168"/>
      <c r="AH1326" s="168"/>
      <c r="AI1326" s="168"/>
      <c r="AJ1326" s="168"/>
    </row>
    <row r="1327" spans="3:45" ht="12.75" customHeight="1">
      <c r="C1327" s="167" t="s">
        <v>203</v>
      </c>
      <c r="D1327" s="167"/>
      <c r="E1327" s="167"/>
      <c r="F1327" s="167"/>
      <c r="G1327" s="167"/>
      <c r="H1327" s="167"/>
      <c r="I1327" s="167"/>
      <c r="J1327" s="167"/>
      <c r="K1327" s="167"/>
      <c r="L1327" s="173"/>
      <c r="M1327" s="173"/>
      <c r="N1327" s="173"/>
      <c r="O1327" s="173"/>
      <c r="P1327" s="173"/>
      <c r="Q1327" s="173"/>
      <c r="R1327" s="173"/>
      <c r="S1327" s="173"/>
      <c r="T1327" s="173"/>
      <c r="U1327" s="173"/>
      <c r="V1327" s="173"/>
      <c r="W1327" s="173"/>
      <c r="X1327" s="173"/>
      <c r="Y1327" s="173"/>
      <c r="Z1327" s="173"/>
      <c r="AA1327" s="173"/>
      <c r="AB1327" s="173"/>
      <c r="AC1327" s="173"/>
      <c r="AD1327" s="173"/>
      <c r="AE1327" s="173"/>
      <c r="AF1327" s="173">
        <f>L1327+Q1327-V1327+AA1327</f>
        <v>0</v>
      </c>
      <c r="AG1327" s="173"/>
      <c r="AH1327" s="173"/>
      <c r="AI1327" s="173"/>
      <c r="AJ1327" s="173"/>
    </row>
    <row r="1328" spans="3:45" ht="12.75" customHeight="1">
      <c r="C1328" s="167" t="s">
        <v>204</v>
      </c>
      <c r="D1328" s="167"/>
      <c r="E1328" s="167"/>
      <c r="F1328" s="167"/>
      <c r="G1328" s="167"/>
      <c r="H1328" s="167"/>
      <c r="I1328" s="167"/>
      <c r="J1328" s="167"/>
      <c r="K1328" s="167"/>
      <c r="L1328" s="173"/>
      <c r="M1328" s="173"/>
      <c r="N1328" s="173"/>
      <c r="O1328" s="173"/>
      <c r="P1328" s="173"/>
      <c r="Q1328" s="173"/>
      <c r="R1328" s="173"/>
      <c r="S1328" s="173"/>
      <c r="T1328" s="173"/>
      <c r="U1328" s="173"/>
      <c r="V1328" s="173"/>
      <c r="W1328" s="173"/>
      <c r="X1328" s="173"/>
      <c r="Y1328" s="173"/>
      <c r="Z1328" s="173"/>
      <c r="AA1328" s="173"/>
      <c r="AB1328" s="173"/>
      <c r="AC1328" s="173"/>
      <c r="AD1328" s="173"/>
      <c r="AE1328" s="173"/>
      <c r="AF1328" s="173">
        <f>L1328+Q1328-V1328+AA1328</f>
        <v>0</v>
      </c>
      <c r="AG1328" s="173"/>
      <c r="AH1328" s="173"/>
      <c r="AI1328" s="173"/>
      <c r="AJ1328" s="173"/>
    </row>
    <row r="1329" spans="3:36" ht="12.75" customHeight="1">
      <c r="C1329" s="167" t="s">
        <v>1238</v>
      </c>
      <c r="D1329" s="167"/>
      <c r="E1329" s="167"/>
      <c r="F1329" s="167"/>
      <c r="G1329" s="167"/>
      <c r="H1329" s="167"/>
      <c r="I1329" s="167"/>
      <c r="J1329" s="167"/>
      <c r="K1329" s="167"/>
      <c r="L1329" s="173"/>
      <c r="M1329" s="173"/>
      <c r="N1329" s="173"/>
      <c r="O1329" s="173"/>
      <c r="P1329" s="173"/>
      <c r="Q1329" s="173"/>
      <c r="R1329" s="173"/>
      <c r="S1329" s="173"/>
      <c r="T1329" s="173"/>
      <c r="U1329" s="173"/>
      <c r="V1329" s="173"/>
      <c r="W1329" s="173"/>
      <c r="X1329" s="173"/>
      <c r="Y1329" s="173"/>
      <c r="Z1329" s="173"/>
      <c r="AA1329" s="173"/>
      <c r="AB1329" s="173"/>
      <c r="AC1329" s="173"/>
      <c r="AD1329" s="173"/>
      <c r="AE1329" s="173"/>
      <c r="AF1329" s="173">
        <f>L1329+Q1329-V1329+AA1329</f>
        <v>0</v>
      </c>
      <c r="AG1329" s="173"/>
      <c r="AH1329" s="173"/>
      <c r="AI1329" s="173"/>
      <c r="AJ1329" s="173"/>
    </row>
    <row r="1330" spans="3:36" ht="12.75" customHeight="1">
      <c r="C1330" s="167"/>
      <c r="D1330" s="167"/>
      <c r="E1330" s="167"/>
      <c r="F1330" s="167"/>
      <c r="G1330" s="167"/>
      <c r="H1330" s="167"/>
      <c r="I1330" s="167"/>
      <c r="J1330" s="167"/>
      <c r="K1330" s="167"/>
      <c r="L1330" s="173"/>
      <c r="M1330" s="173"/>
      <c r="N1330" s="173"/>
      <c r="O1330" s="173"/>
      <c r="P1330" s="173"/>
      <c r="Q1330" s="173"/>
      <c r="R1330" s="173"/>
      <c r="S1330" s="173"/>
      <c r="T1330" s="173"/>
      <c r="U1330" s="173"/>
      <c r="V1330" s="173"/>
      <c r="W1330" s="173"/>
      <c r="X1330" s="173"/>
      <c r="Y1330" s="173"/>
      <c r="Z1330" s="173"/>
      <c r="AA1330" s="173"/>
      <c r="AB1330" s="173"/>
      <c r="AC1330" s="173"/>
      <c r="AD1330" s="173"/>
      <c r="AE1330" s="173"/>
      <c r="AF1330" s="173"/>
      <c r="AG1330" s="173"/>
      <c r="AH1330" s="173"/>
      <c r="AI1330" s="173"/>
      <c r="AJ1330" s="173"/>
    </row>
    <row r="1331" spans="3:36" ht="12.75" customHeight="1">
      <c r="C1331" s="167"/>
      <c r="D1331" s="167"/>
      <c r="E1331" s="167"/>
      <c r="F1331" s="167"/>
      <c r="G1331" s="167"/>
      <c r="H1331" s="167"/>
      <c r="I1331" s="167"/>
      <c r="J1331" s="167"/>
      <c r="K1331" s="167"/>
      <c r="L1331" s="173"/>
      <c r="M1331" s="173"/>
      <c r="N1331" s="173"/>
      <c r="O1331" s="173"/>
      <c r="P1331" s="173"/>
      <c r="Q1331" s="173"/>
      <c r="R1331" s="173"/>
      <c r="S1331" s="173"/>
      <c r="T1331" s="173"/>
      <c r="U1331" s="173"/>
      <c r="V1331" s="173"/>
      <c r="W1331" s="173"/>
      <c r="X1331" s="173"/>
      <c r="Y1331" s="173"/>
      <c r="Z1331" s="173"/>
      <c r="AA1331" s="173"/>
      <c r="AB1331" s="173"/>
      <c r="AC1331" s="173"/>
      <c r="AD1331" s="173"/>
      <c r="AE1331" s="173"/>
      <c r="AF1331" s="173"/>
      <c r="AG1331" s="173"/>
      <c r="AH1331" s="173"/>
      <c r="AI1331" s="173"/>
      <c r="AJ1331" s="173"/>
    </row>
    <row r="1332" spans="3:36" ht="12.75" customHeight="1">
      <c r="C1332" s="167" t="s">
        <v>1239</v>
      </c>
      <c r="D1332" s="167"/>
      <c r="E1332" s="167"/>
      <c r="F1332" s="167"/>
      <c r="G1332" s="167"/>
      <c r="H1332" s="167"/>
      <c r="I1332" s="167"/>
      <c r="J1332" s="167"/>
      <c r="K1332" s="167"/>
      <c r="L1332" s="173"/>
      <c r="M1332" s="173"/>
      <c r="N1332" s="173"/>
      <c r="O1332" s="173"/>
      <c r="P1332" s="173"/>
      <c r="Q1332" s="173"/>
      <c r="R1332" s="173"/>
      <c r="S1332" s="173"/>
      <c r="T1332" s="173"/>
      <c r="U1332" s="173"/>
      <c r="V1332" s="173"/>
      <c r="W1332" s="173"/>
      <c r="X1332" s="173"/>
      <c r="Y1332" s="173"/>
      <c r="Z1332" s="173"/>
      <c r="AA1332" s="173"/>
      <c r="AB1332" s="173"/>
      <c r="AC1332" s="173"/>
      <c r="AD1332" s="173"/>
      <c r="AE1332" s="173"/>
      <c r="AF1332" s="173">
        <f>L1332+Q1332-V1332+AA1332</f>
        <v>0</v>
      </c>
      <c r="AG1332" s="173"/>
      <c r="AH1332" s="173"/>
      <c r="AI1332" s="173"/>
      <c r="AJ1332" s="173"/>
    </row>
    <row r="1333" spans="3:36" ht="12.75" customHeight="1">
      <c r="C1333" s="167"/>
      <c r="D1333" s="167"/>
      <c r="E1333" s="167"/>
      <c r="F1333" s="167"/>
      <c r="G1333" s="167"/>
      <c r="H1333" s="167"/>
      <c r="I1333" s="167"/>
      <c r="J1333" s="167"/>
      <c r="K1333" s="167"/>
      <c r="L1333" s="173"/>
      <c r="M1333" s="173"/>
      <c r="N1333" s="173"/>
      <c r="O1333" s="173"/>
      <c r="P1333" s="173"/>
      <c r="Q1333" s="173"/>
      <c r="R1333" s="173"/>
      <c r="S1333" s="173"/>
      <c r="T1333" s="173"/>
      <c r="U1333" s="173"/>
      <c r="V1333" s="173"/>
      <c r="W1333" s="173"/>
      <c r="X1333" s="173"/>
      <c r="Y1333" s="173"/>
      <c r="Z1333" s="173"/>
      <c r="AA1333" s="173"/>
      <c r="AB1333" s="173"/>
      <c r="AC1333" s="173"/>
      <c r="AD1333" s="173"/>
      <c r="AE1333" s="173"/>
      <c r="AF1333" s="173"/>
      <c r="AG1333" s="173"/>
      <c r="AH1333" s="173"/>
      <c r="AI1333" s="173"/>
      <c r="AJ1333" s="173"/>
    </row>
    <row r="1334" spans="3:36" ht="12.75" customHeight="1">
      <c r="C1334" s="167"/>
      <c r="D1334" s="167"/>
      <c r="E1334" s="167"/>
      <c r="F1334" s="167"/>
      <c r="G1334" s="167"/>
      <c r="H1334" s="167"/>
      <c r="I1334" s="167"/>
      <c r="J1334" s="167"/>
      <c r="K1334" s="167"/>
      <c r="L1334" s="173"/>
      <c r="M1334" s="173"/>
      <c r="N1334" s="173"/>
      <c r="O1334" s="173"/>
      <c r="P1334" s="173"/>
      <c r="Q1334" s="173"/>
      <c r="R1334" s="173"/>
      <c r="S1334" s="173"/>
      <c r="T1334" s="173"/>
      <c r="U1334" s="173"/>
      <c r="V1334" s="173"/>
      <c r="W1334" s="173"/>
      <c r="X1334" s="173"/>
      <c r="Y1334" s="173"/>
      <c r="Z1334" s="173"/>
      <c r="AA1334" s="173"/>
      <c r="AB1334" s="173"/>
      <c r="AC1334" s="173"/>
      <c r="AD1334" s="173"/>
      <c r="AE1334" s="173"/>
      <c r="AF1334" s="173"/>
      <c r="AG1334" s="173"/>
      <c r="AH1334" s="173"/>
      <c r="AI1334" s="173"/>
      <c r="AJ1334" s="173"/>
    </row>
    <row r="1335" spans="3:36" ht="12.75" customHeight="1">
      <c r="C1335" s="167" t="s">
        <v>1240</v>
      </c>
      <c r="D1335" s="167"/>
      <c r="E1335" s="167"/>
      <c r="F1335" s="167"/>
      <c r="G1335" s="167"/>
      <c r="H1335" s="167"/>
      <c r="I1335" s="167"/>
      <c r="J1335" s="167"/>
      <c r="K1335" s="167"/>
      <c r="L1335" s="168"/>
      <c r="M1335" s="168"/>
      <c r="N1335" s="168"/>
      <c r="O1335" s="168"/>
      <c r="P1335" s="168"/>
      <c r="Q1335" s="168"/>
      <c r="R1335" s="168"/>
      <c r="S1335" s="168"/>
      <c r="T1335" s="168"/>
      <c r="U1335" s="168"/>
      <c r="V1335" s="168"/>
      <c r="W1335" s="168"/>
      <c r="X1335" s="168"/>
      <c r="Y1335" s="168"/>
      <c r="Z1335" s="168"/>
      <c r="AA1335" s="168"/>
      <c r="AB1335" s="168"/>
      <c r="AC1335" s="168"/>
      <c r="AD1335" s="168"/>
      <c r="AE1335" s="168"/>
      <c r="AF1335" s="168">
        <f>L1335+Q1335-V1335+AA1335</f>
        <v>0</v>
      </c>
      <c r="AG1335" s="168"/>
      <c r="AH1335" s="168"/>
      <c r="AI1335" s="168"/>
      <c r="AJ1335" s="168"/>
    </row>
    <row r="1336" spans="3:36" ht="12.75" customHeight="1">
      <c r="C1336" s="167"/>
      <c r="D1336" s="167"/>
      <c r="E1336" s="167"/>
      <c r="F1336" s="167"/>
      <c r="G1336" s="167"/>
      <c r="H1336" s="167"/>
      <c r="I1336" s="167"/>
      <c r="J1336" s="167"/>
      <c r="K1336" s="167"/>
      <c r="L1336" s="168"/>
      <c r="M1336" s="168"/>
      <c r="N1336" s="168"/>
      <c r="O1336" s="168"/>
      <c r="P1336" s="168"/>
      <c r="Q1336" s="168"/>
      <c r="R1336" s="168"/>
      <c r="S1336" s="168"/>
      <c r="T1336" s="168"/>
      <c r="U1336" s="168"/>
      <c r="V1336" s="168"/>
      <c r="W1336" s="168"/>
      <c r="X1336" s="168"/>
      <c r="Y1336" s="168"/>
      <c r="Z1336" s="168"/>
      <c r="AA1336" s="168"/>
      <c r="AB1336" s="168"/>
      <c r="AC1336" s="168"/>
      <c r="AD1336" s="168"/>
      <c r="AE1336" s="168"/>
      <c r="AF1336" s="168"/>
      <c r="AG1336" s="168"/>
      <c r="AH1336" s="168"/>
      <c r="AI1336" s="168"/>
      <c r="AJ1336" s="168"/>
    </row>
    <row r="1337" spans="3:36" ht="12.75" customHeight="1">
      <c r="C1337" s="167" t="s">
        <v>1241</v>
      </c>
      <c r="D1337" s="167"/>
      <c r="E1337" s="167"/>
      <c r="F1337" s="167"/>
      <c r="G1337" s="167"/>
      <c r="H1337" s="167"/>
      <c r="I1337" s="167"/>
      <c r="J1337" s="167"/>
      <c r="K1337" s="167"/>
      <c r="L1337" s="173"/>
      <c r="M1337" s="173"/>
      <c r="N1337" s="173"/>
      <c r="O1337" s="173"/>
      <c r="P1337" s="173"/>
      <c r="Q1337" s="173"/>
      <c r="R1337" s="173"/>
      <c r="S1337" s="173"/>
      <c r="T1337" s="173"/>
      <c r="U1337" s="173"/>
      <c r="V1337" s="173"/>
      <c r="W1337" s="173"/>
      <c r="X1337" s="173"/>
      <c r="Y1337" s="173"/>
      <c r="Z1337" s="173"/>
      <c r="AA1337" s="173"/>
      <c r="AB1337" s="173"/>
      <c r="AC1337" s="173"/>
      <c r="AD1337" s="173"/>
      <c r="AE1337" s="173"/>
      <c r="AF1337" s="173">
        <f>L1337+Q1337-V1337+AA1337</f>
        <v>0</v>
      </c>
      <c r="AG1337" s="173"/>
      <c r="AH1337" s="173"/>
      <c r="AI1337" s="173"/>
      <c r="AJ1337" s="173"/>
    </row>
    <row r="1338" spans="3:36" ht="12.75" customHeight="1">
      <c r="C1338" s="167"/>
      <c r="D1338" s="167"/>
      <c r="E1338" s="167"/>
      <c r="F1338" s="167"/>
      <c r="G1338" s="167"/>
      <c r="H1338" s="167"/>
      <c r="I1338" s="167"/>
      <c r="J1338" s="167"/>
      <c r="K1338" s="167"/>
      <c r="L1338" s="173"/>
      <c r="M1338" s="173"/>
      <c r="N1338" s="173"/>
      <c r="O1338" s="173"/>
      <c r="P1338" s="173"/>
      <c r="Q1338" s="173"/>
      <c r="R1338" s="173"/>
      <c r="S1338" s="173"/>
      <c r="T1338" s="173"/>
      <c r="U1338" s="173"/>
      <c r="V1338" s="173"/>
      <c r="W1338" s="173"/>
      <c r="X1338" s="173"/>
      <c r="Y1338" s="173"/>
      <c r="Z1338" s="173"/>
      <c r="AA1338" s="173"/>
      <c r="AB1338" s="173"/>
      <c r="AC1338" s="173"/>
      <c r="AD1338" s="173"/>
      <c r="AE1338" s="173"/>
      <c r="AF1338" s="173"/>
      <c r="AG1338" s="173"/>
      <c r="AH1338" s="173"/>
      <c r="AI1338" s="173"/>
      <c r="AJ1338" s="173"/>
    </row>
    <row r="1339" spans="3:36" ht="12.75" customHeight="1">
      <c r="C1339" s="167"/>
      <c r="D1339" s="167"/>
      <c r="E1339" s="167"/>
      <c r="F1339" s="167"/>
      <c r="G1339" s="167"/>
      <c r="H1339" s="167"/>
      <c r="I1339" s="167"/>
      <c r="J1339" s="167"/>
      <c r="K1339" s="167"/>
      <c r="L1339" s="173"/>
      <c r="M1339" s="173"/>
      <c r="N1339" s="173"/>
      <c r="O1339" s="173"/>
      <c r="P1339" s="173"/>
      <c r="Q1339" s="173"/>
      <c r="R1339" s="173"/>
      <c r="S1339" s="173"/>
      <c r="T1339" s="173"/>
      <c r="U1339" s="173"/>
      <c r="V1339" s="173"/>
      <c r="W1339" s="173"/>
      <c r="X1339" s="173"/>
      <c r="Y1339" s="173"/>
      <c r="Z1339" s="173"/>
      <c r="AA1339" s="173"/>
      <c r="AB1339" s="173"/>
      <c r="AC1339" s="173"/>
      <c r="AD1339" s="173"/>
      <c r="AE1339" s="173"/>
      <c r="AF1339" s="173"/>
      <c r="AG1339" s="173"/>
      <c r="AH1339" s="173"/>
      <c r="AI1339" s="173"/>
      <c r="AJ1339" s="173"/>
    </row>
    <row r="1340" spans="3:36" ht="12.75" customHeight="1">
      <c r="C1340" s="167" t="s">
        <v>205</v>
      </c>
      <c r="D1340" s="167"/>
      <c r="E1340" s="167"/>
      <c r="F1340" s="167"/>
      <c r="G1340" s="167"/>
      <c r="H1340" s="167"/>
      <c r="I1340" s="167"/>
      <c r="J1340" s="167"/>
      <c r="K1340" s="167"/>
      <c r="L1340" s="173">
        <v>1943</v>
      </c>
      <c r="M1340" s="173"/>
      <c r="N1340" s="173"/>
      <c r="O1340" s="173"/>
      <c r="P1340" s="173"/>
      <c r="Q1340" s="173"/>
      <c r="R1340" s="173"/>
      <c r="S1340" s="173"/>
      <c r="T1340" s="173"/>
      <c r="U1340" s="173"/>
      <c r="V1340" s="173"/>
      <c r="W1340" s="173"/>
      <c r="X1340" s="173"/>
      <c r="Y1340" s="173"/>
      <c r="Z1340" s="173"/>
      <c r="AA1340" s="173"/>
      <c r="AB1340" s="173"/>
      <c r="AC1340" s="173"/>
      <c r="AD1340" s="173"/>
      <c r="AE1340" s="173"/>
      <c r="AF1340" s="173">
        <f>L1340+Q1340-V1340+AA1340</f>
        <v>1943</v>
      </c>
      <c r="AG1340" s="173"/>
      <c r="AH1340" s="173"/>
      <c r="AI1340" s="173"/>
      <c r="AJ1340" s="173"/>
    </row>
    <row r="1341" spans="3:36" ht="12.75" customHeight="1">
      <c r="C1341" s="167" t="s">
        <v>206</v>
      </c>
      <c r="D1341" s="167"/>
      <c r="E1341" s="167"/>
      <c r="F1341" s="167"/>
      <c r="G1341" s="167"/>
      <c r="H1341" s="167"/>
      <c r="I1341" s="167"/>
      <c r="J1341" s="167"/>
      <c r="K1341" s="167"/>
      <c r="L1341" s="173"/>
      <c r="M1341" s="173"/>
      <c r="N1341" s="173"/>
      <c r="O1341" s="173"/>
      <c r="P1341" s="173"/>
      <c r="Q1341" s="173"/>
      <c r="R1341" s="173"/>
      <c r="S1341" s="173"/>
      <c r="T1341" s="173"/>
      <c r="U1341" s="173"/>
      <c r="V1341" s="173"/>
      <c r="W1341" s="173"/>
      <c r="X1341" s="173"/>
      <c r="Y1341" s="173"/>
      <c r="Z1341" s="173"/>
      <c r="AA1341" s="173"/>
      <c r="AB1341" s="173"/>
      <c r="AC1341" s="173"/>
      <c r="AD1341" s="173"/>
      <c r="AE1341" s="173"/>
      <c r="AF1341" s="173">
        <f>L1341+Q1341-V1341+AA1341</f>
        <v>0</v>
      </c>
      <c r="AG1341" s="173"/>
      <c r="AH1341" s="173"/>
      <c r="AI1341" s="173"/>
      <c r="AJ1341" s="173"/>
    </row>
    <row r="1342" spans="3:36" ht="12.75" customHeight="1">
      <c r="C1342" s="167" t="s">
        <v>1242</v>
      </c>
      <c r="D1342" s="167"/>
      <c r="E1342" s="167"/>
      <c r="F1342" s="167"/>
      <c r="G1342" s="167"/>
      <c r="H1342" s="167"/>
      <c r="I1342" s="167"/>
      <c r="J1342" s="167"/>
      <c r="K1342" s="167"/>
      <c r="L1342" s="168"/>
      <c r="M1342" s="168"/>
      <c r="N1342" s="168"/>
      <c r="O1342" s="168"/>
      <c r="P1342" s="168"/>
      <c r="Q1342" s="168"/>
      <c r="R1342" s="168"/>
      <c r="S1342" s="168"/>
      <c r="T1342" s="168"/>
      <c r="U1342" s="168"/>
      <c r="V1342" s="168"/>
      <c r="W1342" s="168"/>
      <c r="X1342" s="168"/>
      <c r="Y1342" s="168"/>
      <c r="Z1342" s="168"/>
      <c r="AA1342" s="168"/>
      <c r="AB1342" s="168"/>
      <c r="AC1342" s="168"/>
      <c r="AD1342" s="168"/>
      <c r="AE1342" s="168"/>
      <c r="AF1342" s="168">
        <f t="shared" ref="AF1342" si="97">L1342+Q1342-V1342+AA1342</f>
        <v>0</v>
      </c>
      <c r="AG1342" s="168"/>
      <c r="AH1342" s="168"/>
      <c r="AI1342" s="168"/>
      <c r="AJ1342" s="168"/>
    </row>
    <row r="1343" spans="3:36" ht="12.75" customHeight="1">
      <c r="C1343" s="167"/>
      <c r="D1343" s="167"/>
      <c r="E1343" s="167"/>
      <c r="F1343" s="167"/>
      <c r="G1343" s="167"/>
      <c r="H1343" s="167"/>
      <c r="I1343" s="167"/>
      <c r="J1343" s="167"/>
      <c r="K1343" s="167"/>
      <c r="L1343" s="168"/>
      <c r="M1343" s="168"/>
      <c r="N1343" s="168"/>
      <c r="O1343" s="168"/>
      <c r="P1343" s="168"/>
      <c r="Q1343" s="168"/>
      <c r="R1343" s="168"/>
      <c r="S1343" s="168"/>
      <c r="T1343" s="168"/>
      <c r="U1343" s="168"/>
      <c r="V1343" s="168"/>
      <c r="W1343" s="168"/>
      <c r="X1343" s="168"/>
      <c r="Y1343" s="168"/>
      <c r="Z1343" s="168"/>
      <c r="AA1343" s="168"/>
      <c r="AB1343" s="168"/>
      <c r="AC1343" s="168"/>
      <c r="AD1343" s="168"/>
      <c r="AE1343" s="168"/>
      <c r="AF1343" s="168"/>
      <c r="AG1343" s="168"/>
      <c r="AH1343" s="168"/>
      <c r="AI1343" s="168"/>
      <c r="AJ1343" s="168"/>
    </row>
    <row r="1344" spans="3:36" ht="12.75" customHeight="1">
      <c r="C1344" s="167" t="s">
        <v>207</v>
      </c>
      <c r="D1344" s="167"/>
      <c r="E1344" s="167"/>
      <c r="F1344" s="167"/>
      <c r="G1344" s="167"/>
      <c r="H1344" s="167"/>
      <c r="I1344" s="167"/>
      <c r="J1344" s="167"/>
      <c r="K1344" s="167"/>
      <c r="L1344" s="168"/>
      <c r="M1344" s="168"/>
      <c r="N1344" s="168"/>
      <c r="O1344" s="168"/>
      <c r="P1344" s="168"/>
      <c r="Q1344" s="168"/>
      <c r="R1344" s="168"/>
      <c r="S1344" s="168"/>
      <c r="T1344" s="168"/>
      <c r="U1344" s="168"/>
      <c r="V1344" s="168"/>
      <c r="W1344" s="168"/>
      <c r="X1344" s="168"/>
      <c r="Y1344" s="168"/>
      <c r="Z1344" s="168"/>
      <c r="AA1344" s="168"/>
      <c r="AB1344" s="168"/>
      <c r="AC1344" s="168"/>
      <c r="AD1344" s="168"/>
      <c r="AE1344" s="168"/>
      <c r="AF1344" s="168">
        <f t="shared" ref="AF1344" si="98">L1344+Q1344-V1344+AA1344</f>
        <v>0</v>
      </c>
      <c r="AG1344" s="168"/>
      <c r="AH1344" s="168"/>
      <c r="AI1344" s="168"/>
      <c r="AJ1344" s="168"/>
    </row>
    <row r="1345" spans="3:45" ht="12.75" customHeight="1">
      <c r="C1345" s="167"/>
      <c r="D1345" s="167"/>
      <c r="E1345" s="167"/>
      <c r="F1345" s="167"/>
      <c r="G1345" s="167"/>
      <c r="H1345" s="167"/>
      <c r="I1345" s="167"/>
      <c r="J1345" s="167"/>
      <c r="K1345" s="167"/>
      <c r="L1345" s="168"/>
      <c r="M1345" s="168"/>
      <c r="N1345" s="168"/>
      <c r="O1345" s="168"/>
      <c r="P1345" s="168"/>
      <c r="Q1345" s="168"/>
      <c r="R1345" s="168"/>
      <c r="S1345" s="168"/>
      <c r="T1345" s="168"/>
      <c r="U1345" s="168"/>
      <c r="V1345" s="168"/>
      <c r="W1345" s="168"/>
      <c r="X1345" s="168"/>
      <c r="Y1345" s="168"/>
      <c r="Z1345" s="168"/>
      <c r="AA1345" s="168"/>
      <c r="AB1345" s="168"/>
      <c r="AC1345" s="168"/>
      <c r="AD1345" s="168"/>
      <c r="AE1345" s="168"/>
      <c r="AF1345" s="168"/>
      <c r="AG1345" s="168"/>
      <c r="AH1345" s="168"/>
      <c r="AI1345" s="168"/>
      <c r="AJ1345" s="168"/>
    </row>
    <row r="1346" spans="3:45" ht="12.75" customHeight="1">
      <c r="C1346" s="167" t="s">
        <v>1243</v>
      </c>
      <c r="D1346" s="167"/>
      <c r="E1346" s="167"/>
      <c r="F1346" s="167"/>
      <c r="G1346" s="167"/>
      <c r="H1346" s="167"/>
      <c r="I1346" s="167"/>
      <c r="J1346" s="167"/>
      <c r="K1346" s="167"/>
      <c r="L1346" s="168">
        <v>-89476</v>
      </c>
      <c r="M1346" s="168"/>
      <c r="N1346" s="168"/>
      <c r="O1346" s="168"/>
      <c r="P1346" s="168"/>
      <c r="Q1346" s="168">
        <v>-480</v>
      </c>
      <c r="R1346" s="168"/>
      <c r="S1346" s="168"/>
      <c r="T1346" s="168"/>
      <c r="U1346" s="168"/>
      <c r="V1346" s="168"/>
      <c r="W1346" s="168"/>
      <c r="X1346" s="168"/>
      <c r="Y1346" s="168"/>
      <c r="Z1346" s="168"/>
      <c r="AA1346" s="168"/>
      <c r="AB1346" s="168"/>
      <c r="AC1346" s="168"/>
      <c r="AD1346" s="168"/>
      <c r="AE1346" s="168"/>
      <c r="AF1346" s="168">
        <f t="shared" ref="AF1346" si="99">L1346+Q1346-V1346+AA1346</f>
        <v>-89956</v>
      </c>
      <c r="AG1346" s="168"/>
      <c r="AH1346" s="168"/>
      <c r="AI1346" s="168"/>
      <c r="AJ1346" s="168"/>
    </row>
    <row r="1347" spans="3:45" ht="12.75" customHeight="1">
      <c r="C1347" s="167"/>
      <c r="D1347" s="167"/>
      <c r="E1347" s="167"/>
      <c r="F1347" s="167"/>
      <c r="G1347" s="167"/>
      <c r="H1347" s="167"/>
      <c r="I1347" s="167"/>
      <c r="J1347" s="167"/>
      <c r="K1347" s="167"/>
      <c r="L1347" s="168"/>
      <c r="M1347" s="168"/>
      <c r="N1347" s="168"/>
      <c r="O1347" s="168"/>
      <c r="P1347" s="168"/>
      <c r="Q1347" s="168"/>
      <c r="R1347" s="168"/>
      <c r="S1347" s="168"/>
      <c r="T1347" s="168"/>
      <c r="U1347" s="168"/>
      <c r="V1347" s="168"/>
      <c r="W1347" s="168"/>
      <c r="X1347" s="168"/>
      <c r="Y1347" s="168"/>
      <c r="Z1347" s="168"/>
      <c r="AA1347" s="168"/>
      <c r="AB1347" s="168"/>
      <c r="AC1347" s="168"/>
      <c r="AD1347" s="168"/>
      <c r="AE1347" s="168"/>
      <c r="AF1347" s="168"/>
      <c r="AG1347" s="168"/>
      <c r="AH1347" s="168"/>
      <c r="AI1347" s="168"/>
      <c r="AJ1347" s="168"/>
    </row>
    <row r="1348" spans="3:45" ht="12.75" customHeight="1">
      <c r="C1348" s="167" t="s">
        <v>1244</v>
      </c>
      <c r="D1348" s="167"/>
      <c r="E1348" s="167"/>
      <c r="F1348" s="167"/>
      <c r="G1348" s="167"/>
      <c r="H1348" s="167"/>
      <c r="I1348" s="167"/>
      <c r="J1348" s="167"/>
      <c r="K1348" s="167"/>
      <c r="L1348" s="168">
        <v>-480</v>
      </c>
      <c r="M1348" s="168"/>
      <c r="N1348" s="168"/>
      <c r="O1348" s="168"/>
      <c r="P1348" s="168"/>
      <c r="Q1348" s="168"/>
      <c r="R1348" s="168"/>
      <c r="S1348" s="168"/>
      <c r="T1348" s="168"/>
      <c r="U1348" s="168"/>
      <c r="V1348" s="168"/>
      <c r="W1348" s="168"/>
      <c r="X1348" s="168"/>
      <c r="Y1348" s="168"/>
      <c r="Z1348" s="168"/>
      <c r="AA1348" s="168"/>
      <c r="AB1348" s="168"/>
      <c r="AC1348" s="168"/>
      <c r="AD1348" s="168"/>
      <c r="AE1348" s="168"/>
      <c r="AF1348" s="168">
        <v>-480</v>
      </c>
      <c r="AG1348" s="168"/>
      <c r="AH1348" s="168"/>
      <c r="AI1348" s="168"/>
      <c r="AJ1348" s="168"/>
    </row>
    <row r="1349" spans="3:45" ht="12.75" customHeight="1">
      <c r="C1349" s="167"/>
      <c r="D1349" s="167"/>
      <c r="E1349" s="167"/>
      <c r="F1349" s="167"/>
      <c r="G1349" s="167"/>
      <c r="H1349" s="167"/>
      <c r="I1349" s="167"/>
      <c r="J1349" s="167"/>
      <c r="K1349" s="167"/>
      <c r="L1349" s="168"/>
      <c r="M1349" s="168"/>
      <c r="N1349" s="168"/>
      <c r="O1349" s="168"/>
      <c r="P1349" s="168"/>
      <c r="Q1349" s="168"/>
      <c r="R1349" s="168"/>
      <c r="S1349" s="168"/>
      <c r="T1349" s="168"/>
      <c r="U1349" s="168"/>
      <c r="V1349" s="168"/>
      <c r="W1349" s="168"/>
      <c r="X1349" s="168"/>
      <c r="Y1349" s="168"/>
      <c r="Z1349" s="168"/>
      <c r="AA1349" s="168"/>
      <c r="AB1349" s="168"/>
      <c r="AC1349" s="168"/>
      <c r="AD1349" s="168"/>
      <c r="AE1349" s="168"/>
      <c r="AF1349" s="168"/>
      <c r="AG1349" s="168"/>
      <c r="AH1349" s="168"/>
      <c r="AI1349" s="168"/>
      <c r="AJ1349" s="168"/>
    </row>
    <row r="1350" spans="3:45" ht="12.75" customHeight="1">
      <c r="C1350" s="167" t="s">
        <v>208</v>
      </c>
      <c r="D1350" s="167"/>
      <c r="E1350" s="167"/>
      <c r="F1350" s="167"/>
      <c r="G1350" s="167"/>
      <c r="H1350" s="167"/>
      <c r="I1350" s="167"/>
      <c r="J1350" s="167"/>
      <c r="K1350" s="167"/>
      <c r="L1350" s="168"/>
      <c r="M1350" s="168"/>
      <c r="N1350" s="168"/>
      <c r="O1350" s="168"/>
      <c r="P1350" s="168"/>
      <c r="Q1350" s="168"/>
      <c r="R1350" s="168"/>
      <c r="S1350" s="168"/>
      <c r="T1350" s="168"/>
      <c r="U1350" s="168"/>
      <c r="V1350" s="168"/>
      <c r="W1350" s="168"/>
      <c r="X1350" s="168"/>
      <c r="Y1350" s="168"/>
      <c r="Z1350" s="168"/>
      <c r="AA1350" s="168"/>
      <c r="AB1350" s="168"/>
      <c r="AC1350" s="168"/>
      <c r="AD1350" s="168"/>
      <c r="AE1350" s="168"/>
      <c r="AF1350" s="168">
        <f t="shared" ref="AF1350" si="100">L1350+Q1350-V1350+AA1350</f>
        <v>0</v>
      </c>
      <c r="AG1350" s="168"/>
      <c r="AH1350" s="168"/>
      <c r="AI1350" s="168"/>
      <c r="AJ1350" s="168"/>
    </row>
    <row r="1351" spans="3:45" ht="12.75" customHeight="1">
      <c r="C1351" s="167"/>
      <c r="D1351" s="167"/>
      <c r="E1351" s="167"/>
      <c r="F1351" s="167"/>
      <c r="G1351" s="167"/>
      <c r="H1351" s="167"/>
      <c r="I1351" s="167"/>
      <c r="J1351" s="167"/>
      <c r="K1351" s="167"/>
      <c r="L1351" s="168"/>
      <c r="M1351" s="168"/>
      <c r="N1351" s="168"/>
      <c r="O1351" s="168"/>
      <c r="P1351" s="168"/>
      <c r="Q1351" s="168"/>
      <c r="R1351" s="168"/>
      <c r="S1351" s="168"/>
      <c r="T1351" s="168"/>
      <c r="U1351" s="168"/>
      <c r="V1351" s="168"/>
      <c r="W1351" s="168"/>
      <c r="X1351" s="168"/>
      <c r="Y1351" s="168"/>
      <c r="Z1351" s="168"/>
      <c r="AA1351" s="168"/>
      <c r="AB1351" s="168"/>
      <c r="AC1351" s="168"/>
      <c r="AD1351" s="168"/>
      <c r="AE1351" s="168"/>
      <c r="AF1351" s="168"/>
      <c r="AG1351" s="168"/>
      <c r="AH1351" s="168"/>
      <c r="AI1351" s="168"/>
      <c r="AJ1351" s="168"/>
    </row>
    <row r="1352" spans="3:45" ht="12.75" customHeight="1">
      <c r="C1352" s="167" t="s">
        <v>1245</v>
      </c>
      <c r="D1352" s="167"/>
      <c r="E1352" s="167"/>
      <c r="F1352" s="167"/>
      <c r="G1352" s="167"/>
      <c r="H1352" s="167"/>
      <c r="I1352" s="167"/>
      <c r="J1352" s="167"/>
      <c r="K1352" s="167"/>
      <c r="L1352" s="168"/>
      <c r="M1352" s="168"/>
      <c r="N1352" s="168"/>
      <c r="O1352" s="168"/>
      <c r="P1352" s="168"/>
      <c r="Q1352" s="168"/>
      <c r="R1352" s="168"/>
      <c r="S1352" s="168"/>
      <c r="T1352" s="168"/>
      <c r="U1352" s="168"/>
      <c r="V1352" s="168"/>
      <c r="W1352" s="168"/>
      <c r="X1352" s="168"/>
      <c r="Y1352" s="168"/>
      <c r="Z1352" s="168"/>
      <c r="AA1352" s="168"/>
      <c r="AB1352" s="168"/>
      <c r="AC1352" s="168"/>
      <c r="AD1352" s="168"/>
      <c r="AE1352" s="168"/>
      <c r="AF1352" s="168">
        <v>0</v>
      </c>
      <c r="AG1352" s="168"/>
      <c r="AH1352" s="168"/>
      <c r="AI1352" s="168"/>
      <c r="AJ1352" s="168"/>
    </row>
    <row r="1353" spans="3:45" ht="12.75" customHeight="1">
      <c r="C1353" s="169"/>
      <c r="D1353" s="169"/>
      <c r="E1353" s="169"/>
      <c r="F1353" s="169"/>
      <c r="G1353" s="169"/>
      <c r="H1353" s="169"/>
      <c r="I1353" s="169"/>
      <c r="J1353" s="169"/>
      <c r="K1353" s="169"/>
      <c r="L1353" s="170"/>
      <c r="M1353" s="170"/>
      <c r="N1353" s="170"/>
      <c r="O1353" s="170"/>
      <c r="P1353" s="170"/>
      <c r="Q1353" s="170"/>
      <c r="R1353" s="170"/>
      <c r="S1353" s="170"/>
      <c r="T1353" s="170"/>
      <c r="U1353" s="170"/>
      <c r="V1353" s="170"/>
      <c r="W1353" s="170"/>
      <c r="X1353" s="170"/>
      <c r="Y1353" s="170"/>
      <c r="Z1353" s="170"/>
      <c r="AA1353" s="170"/>
      <c r="AB1353" s="170"/>
      <c r="AC1353" s="170"/>
      <c r="AD1353" s="170"/>
      <c r="AE1353" s="170"/>
      <c r="AF1353" s="170"/>
      <c r="AG1353" s="170"/>
      <c r="AH1353" s="170"/>
      <c r="AI1353" s="170"/>
      <c r="AJ1353" s="170"/>
    </row>
    <row r="1354" spans="3:45" ht="12.75" customHeight="1">
      <c r="C1354" s="171" t="s">
        <v>71</v>
      </c>
      <c r="D1354" s="171"/>
      <c r="E1354" s="171"/>
      <c r="F1354" s="171"/>
      <c r="G1354" s="171"/>
      <c r="H1354" s="171"/>
      <c r="I1354" s="171"/>
      <c r="J1354" s="171"/>
      <c r="K1354" s="171"/>
      <c r="L1354" s="172">
        <v>-81374</v>
      </c>
      <c r="M1354" s="172"/>
      <c r="N1354" s="172"/>
      <c r="O1354" s="172"/>
      <c r="P1354" s="172"/>
      <c r="Q1354" s="172"/>
      <c r="R1354" s="172"/>
      <c r="S1354" s="172"/>
      <c r="T1354" s="172"/>
      <c r="U1354" s="172"/>
      <c r="V1354" s="172">
        <f>SUM(V1321:Z1353)</f>
        <v>0</v>
      </c>
      <c r="W1354" s="172"/>
      <c r="X1354" s="172"/>
      <c r="Y1354" s="172"/>
      <c r="Z1354" s="172"/>
      <c r="AA1354" s="172">
        <f>SUM(AA1321:AE1353)</f>
        <v>0</v>
      </c>
      <c r="AB1354" s="172"/>
      <c r="AC1354" s="172"/>
      <c r="AD1354" s="172"/>
      <c r="AE1354" s="172"/>
      <c r="AF1354" s="172">
        <v>-81854</v>
      </c>
      <c r="AG1354" s="172"/>
      <c r="AH1354" s="172"/>
      <c r="AI1354" s="172"/>
      <c r="AJ1354" s="172"/>
    </row>
    <row r="1356" spans="3:45" ht="12.75" customHeight="1">
      <c r="C1356" s="166"/>
      <c r="D1356" s="166"/>
      <c r="E1356" s="166"/>
      <c r="F1356" s="166"/>
      <c r="G1356" s="166"/>
      <c r="H1356" s="166"/>
      <c r="I1356" s="166"/>
      <c r="J1356" s="166"/>
      <c r="K1356" s="166"/>
      <c r="L1356" s="166"/>
      <c r="M1356" s="166"/>
      <c r="N1356" s="166"/>
      <c r="O1356" s="166"/>
      <c r="P1356" s="166"/>
      <c r="Q1356" s="166"/>
      <c r="R1356" s="166"/>
      <c r="S1356" s="166"/>
      <c r="T1356" s="166"/>
      <c r="U1356" s="166"/>
      <c r="V1356" s="166"/>
      <c r="W1356" s="166"/>
      <c r="X1356" s="166"/>
      <c r="Y1356" s="166"/>
      <c r="Z1356" s="166"/>
      <c r="AA1356" s="166"/>
      <c r="AB1356" s="166"/>
      <c r="AC1356" s="166"/>
      <c r="AD1356" s="166"/>
      <c r="AE1356" s="166"/>
      <c r="AF1356" s="166"/>
      <c r="AG1356" s="166"/>
      <c r="AH1356" s="166"/>
      <c r="AI1356" s="166"/>
      <c r="AJ1356" s="166"/>
      <c r="AK1356" s="166"/>
      <c r="AL1356" s="166"/>
      <c r="AM1356" s="166"/>
      <c r="AN1356" s="166"/>
      <c r="AO1356" s="166"/>
      <c r="AP1356" s="166"/>
      <c r="AQ1356" s="166"/>
      <c r="AR1356" s="166"/>
      <c r="AS1356" s="166"/>
    </row>
    <row r="1357" spans="3:45" ht="12.75" customHeight="1">
      <c r="C1357" s="76"/>
      <c r="D1357" s="76"/>
      <c r="E1357" s="76"/>
      <c r="F1357" s="76"/>
      <c r="G1357" s="76"/>
      <c r="H1357" s="76"/>
      <c r="I1357" s="76"/>
      <c r="J1357" s="76"/>
      <c r="K1357" s="76"/>
      <c r="L1357" s="76"/>
      <c r="M1357" s="76"/>
      <c r="N1357" s="76"/>
    </row>
    <row r="1358" spans="3:45" ht="12.75" customHeight="1">
      <c r="C1358" s="165" t="s">
        <v>1377</v>
      </c>
      <c r="D1358" s="165"/>
      <c r="E1358" s="165"/>
      <c r="F1358" s="165"/>
      <c r="G1358" s="165"/>
      <c r="H1358" s="165"/>
      <c r="I1358" s="165"/>
      <c r="J1358" s="165"/>
      <c r="K1358" s="165"/>
      <c r="L1358" s="165"/>
      <c r="M1358" s="165"/>
      <c r="N1358" s="165"/>
      <c r="O1358" s="165"/>
      <c r="P1358" s="165"/>
      <c r="Q1358" s="165"/>
      <c r="R1358" s="165"/>
      <c r="S1358" s="165"/>
      <c r="T1358" s="165"/>
      <c r="U1358" s="165"/>
      <c r="V1358" s="165"/>
      <c r="W1358" s="165"/>
      <c r="X1358" s="165"/>
      <c r="Y1358" s="165"/>
      <c r="Z1358" s="165"/>
      <c r="AA1358" s="165"/>
      <c r="AB1358" s="165"/>
      <c r="AC1358" s="165"/>
      <c r="AD1358" s="165"/>
      <c r="AE1358" s="165"/>
      <c r="AF1358" s="165"/>
      <c r="AG1358" s="165"/>
      <c r="AH1358" s="165"/>
      <c r="AI1358" s="165"/>
      <c r="AJ1358" s="165"/>
      <c r="AK1358" s="165"/>
      <c r="AL1358" s="165"/>
      <c r="AM1358" s="165"/>
      <c r="AN1358" s="165"/>
      <c r="AO1358" s="165"/>
      <c r="AP1358" s="165"/>
      <c r="AQ1358" s="165"/>
      <c r="AR1358" s="165"/>
      <c r="AS1358" s="165"/>
    </row>
    <row r="1359" spans="3:45" ht="12.75" customHeight="1">
      <c r="C1359" s="165"/>
      <c r="D1359" s="165"/>
      <c r="E1359" s="165"/>
      <c r="F1359" s="165"/>
      <c r="G1359" s="165"/>
      <c r="H1359" s="165"/>
      <c r="I1359" s="165"/>
      <c r="J1359" s="165"/>
      <c r="K1359" s="165"/>
      <c r="L1359" s="165"/>
      <c r="M1359" s="165"/>
      <c r="N1359" s="165"/>
      <c r="O1359" s="165"/>
      <c r="P1359" s="165"/>
      <c r="Q1359" s="165"/>
      <c r="R1359" s="165"/>
      <c r="S1359" s="165"/>
      <c r="T1359" s="165"/>
      <c r="U1359" s="165"/>
      <c r="V1359" s="165"/>
      <c r="W1359" s="165"/>
      <c r="X1359" s="165"/>
      <c r="Y1359" s="165"/>
      <c r="Z1359" s="165"/>
      <c r="AA1359" s="165"/>
      <c r="AB1359" s="165"/>
      <c r="AC1359" s="165"/>
      <c r="AD1359" s="165"/>
      <c r="AE1359" s="165"/>
      <c r="AF1359" s="165"/>
      <c r="AG1359" s="165"/>
      <c r="AH1359" s="165"/>
      <c r="AI1359" s="165"/>
      <c r="AJ1359" s="165"/>
      <c r="AK1359" s="165"/>
      <c r="AL1359" s="165"/>
      <c r="AM1359" s="165"/>
      <c r="AN1359" s="165"/>
      <c r="AO1359" s="165"/>
      <c r="AP1359" s="165"/>
      <c r="AQ1359" s="165"/>
      <c r="AR1359" s="165"/>
      <c r="AS1359" s="165"/>
    </row>
    <row r="1360" spans="3:45" ht="12.75" hidden="1" customHeight="1">
      <c r="C1360" s="164" t="s">
        <v>480</v>
      </c>
      <c r="D1360" s="164"/>
      <c r="E1360" s="164"/>
      <c r="F1360" s="164"/>
      <c r="G1360" s="164"/>
      <c r="H1360" s="164"/>
      <c r="I1360" s="164"/>
      <c r="J1360" s="164"/>
      <c r="K1360" s="164"/>
      <c r="L1360" s="164"/>
      <c r="M1360" s="164"/>
      <c r="N1360" s="164"/>
      <c r="O1360" s="164"/>
      <c r="P1360" s="164"/>
      <c r="Q1360" s="164"/>
      <c r="R1360" s="164"/>
      <c r="S1360" s="164"/>
      <c r="T1360" s="164"/>
      <c r="U1360" s="164"/>
      <c r="V1360" s="164"/>
      <c r="W1360" s="164"/>
      <c r="X1360" s="164"/>
      <c r="Y1360" s="164"/>
      <c r="Z1360" s="164"/>
      <c r="AA1360" s="164"/>
      <c r="AB1360" s="164"/>
      <c r="AC1360" s="164"/>
      <c r="AD1360" s="164"/>
      <c r="AE1360" s="164"/>
      <c r="AF1360" s="164"/>
      <c r="AG1360" s="164"/>
      <c r="AH1360" s="164"/>
      <c r="AI1360" s="164"/>
      <c r="AJ1360" s="164"/>
      <c r="AK1360" s="164"/>
      <c r="AL1360" s="164"/>
      <c r="AM1360" s="164"/>
      <c r="AN1360" s="164"/>
      <c r="AO1360" s="164"/>
      <c r="AP1360" s="164"/>
      <c r="AQ1360" s="164"/>
      <c r="AR1360" s="164"/>
      <c r="AS1360" s="164"/>
    </row>
    <row r="1361" spans="1:45" ht="12.75" customHeight="1">
      <c r="C1361" s="163" t="s">
        <v>1362</v>
      </c>
      <c r="D1361" s="163"/>
      <c r="E1361" s="163"/>
      <c r="F1361" s="163"/>
      <c r="G1361" s="163"/>
      <c r="H1361" s="163"/>
      <c r="I1361" s="163"/>
      <c r="J1361" s="163"/>
      <c r="K1361" s="163"/>
      <c r="L1361" s="163"/>
      <c r="M1361" s="163"/>
      <c r="N1361" s="163"/>
      <c r="O1361" s="163"/>
      <c r="P1361" s="163"/>
      <c r="Q1361" s="163"/>
      <c r="R1361" s="163"/>
      <c r="S1361" s="163"/>
      <c r="T1361" s="163"/>
      <c r="U1361" s="163"/>
      <c r="V1361" s="163"/>
      <c r="W1361" s="163"/>
      <c r="X1361" s="163"/>
      <c r="Y1361" s="163"/>
      <c r="Z1361" s="163"/>
      <c r="AA1361" s="163"/>
      <c r="AB1361" s="163"/>
      <c r="AC1361" s="163"/>
      <c r="AD1361" s="163"/>
      <c r="AE1361" s="163"/>
      <c r="AF1361" s="163"/>
      <c r="AG1361" s="163"/>
      <c r="AH1361" s="163"/>
      <c r="AI1361" s="163"/>
      <c r="AJ1361" s="163"/>
      <c r="AK1361" s="163"/>
      <c r="AL1361" s="163"/>
      <c r="AM1361" s="163"/>
      <c r="AN1361" s="163"/>
      <c r="AO1361" s="163"/>
      <c r="AP1361" s="163"/>
      <c r="AQ1361" s="163"/>
      <c r="AR1361" s="163"/>
      <c r="AS1361" s="163"/>
    </row>
    <row r="1363" spans="1:45" ht="12.75" customHeight="1">
      <c r="C1363" s="162"/>
      <c r="D1363" s="162"/>
      <c r="E1363" s="162"/>
      <c r="F1363" s="162"/>
      <c r="G1363" s="162"/>
      <c r="H1363" s="162"/>
      <c r="I1363" s="162"/>
      <c r="J1363" s="162"/>
      <c r="K1363" s="162"/>
      <c r="L1363" s="162"/>
      <c r="M1363" s="162"/>
      <c r="N1363" s="162"/>
      <c r="O1363" s="162"/>
      <c r="P1363" s="162"/>
      <c r="Q1363" s="162"/>
      <c r="R1363" s="162"/>
      <c r="S1363" s="162"/>
      <c r="T1363" s="162"/>
      <c r="U1363" s="162"/>
      <c r="V1363" s="162"/>
      <c r="W1363" s="162"/>
      <c r="X1363" s="162"/>
      <c r="Y1363" s="162"/>
      <c r="Z1363" s="162"/>
      <c r="AA1363" s="162"/>
      <c r="AB1363" s="162"/>
      <c r="AC1363" s="162"/>
      <c r="AD1363" s="162"/>
      <c r="AE1363" s="162"/>
      <c r="AF1363" s="162"/>
      <c r="AG1363" s="162"/>
      <c r="AH1363" s="162"/>
      <c r="AI1363" s="162"/>
      <c r="AJ1363" s="162"/>
      <c r="AK1363" s="162"/>
      <c r="AL1363" s="162"/>
      <c r="AM1363" s="162"/>
      <c r="AN1363" s="162"/>
      <c r="AO1363" s="162"/>
      <c r="AP1363" s="162"/>
      <c r="AQ1363" s="162"/>
      <c r="AR1363" s="162"/>
      <c r="AS1363" s="162"/>
    </row>
    <row r="1364" spans="1:45" ht="12.75" customHeight="1">
      <c r="C1364" s="162"/>
      <c r="D1364" s="162"/>
      <c r="E1364" s="162"/>
      <c r="F1364" s="162"/>
      <c r="G1364" s="162"/>
      <c r="H1364" s="162"/>
      <c r="I1364" s="162"/>
      <c r="J1364" s="162"/>
      <c r="K1364" s="162"/>
      <c r="L1364" s="162"/>
      <c r="M1364" s="162"/>
      <c r="N1364" s="162"/>
      <c r="O1364" s="162"/>
      <c r="P1364" s="162"/>
      <c r="Q1364" s="162"/>
      <c r="R1364" s="162"/>
      <c r="S1364" s="162"/>
      <c r="T1364" s="162"/>
      <c r="U1364" s="162"/>
      <c r="V1364" s="162"/>
      <c r="W1364" s="162"/>
      <c r="X1364" s="162"/>
      <c r="Y1364" s="162"/>
      <c r="Z1364" s="162"/>
      <c r="AA1364" s="162"/>
      <c r="AB1364" s="162"/>
      <c r="AC1364" s="162"/>
      <c r="AD1364" s="162"/>
      <c r="AE1364" s="162"/>
      <c r="AF1364" s="162"/>
      <c r="AG1364" s="162"/>
      <c r="AH1364" s="162"/>
      <c r="AI1364" s="162"/>
      <c r="AJ1364" s="162"/>
      <c r="AK1364" s="162"/>
      <c r="AL1364" s="162"/>
      <c r="AM1364" s="162"/>
      <c r="AN1364" s="162"/>
      <c r="AO1364" s="162"/>
      <c r="AP1364" s="162"/>
      <c r="AQ1364" s="162"/>
      <c r="AR1364" s="162"/>
      <c r="AS1364" s="162"/>
    </row>
    <row r="1366" spans="1:45" ht="15" hidden="1">
      <c r="A1366" s="93" t="s">
        <v>442</v>
      </c>
      <c r="B1366" s="90"/>
      <c r="C1366" s="161" t="s">
        <v>1250</v>
      </c>
      <c r="D1366" s="161"/>
      <c r="E1366" s="161"/>
      <c r="F1366" s="161"/>
      <c r="G1366" s="161"/>
      <c r="H1366" s="161"/>
      <c r="I1366" s="161"/>
      <c r="J1366" s="161"/>
      <c r="K1366" s="161"/>
      <c r="L1366" s="161"/>
      <c r="M1366" s="161"/>
      <c r="N1366" s="161"/>
      <c r="O1366" s="161"/>
      <c r="P1366" s="161"/>
      <c r="Q1366" s="161"/>
      <c r="R1366" s="161"/>
      <c r="S1366" s="161"/>
      <c r="T1366" s="161"/>
      <c r="U1366" s="161"/>
      <c r="V1366" s="161"/>
      <c r="W1366" s="161"/>
      <c r="X1366" s="161"/>
      <c r="Y1366" s="161"/>
      <c r="Z1366" s="161"/>
      <c r="AA1366" s="161"/>
      <c r="AB1366" s="161"/>
      <c r="AC1366" s="161"/>
      <c r="AD1366" s="161"/>
      <c r="AE1366" s="161"/>
      <c r="AF1366" s="161"/>
      <c r="AG1366" s="161"/>
      <c r="AH1366" s="161"/>
      <c r="AI1366" s="161"/>
      <c r="AJ1366" s="161"/>
      <c r="AK1366" s="161"/>
      <c r="AL1366" s="161"/>
      <c r="AM1366" s="161"/>
      <c r="AN1366" s="161"/>
      <c r="AO1366" s="161"/>
      <c r="AP1366" s="161"/>
      <c r="AQ1366" s="161"/>
      <c r="AR1366" s="161"/>
      <c r="AS1366" s="161"/>
    </row>
    <row r="1367" spans="1:45" ht="12.75" hidden="1" customHeight="1"/>
    <row r="1368" spans="1:45" ht="12.75" hidden="1" customHeight="1">
      <c r="C1368" s="174" t="s">
        <v>209</v>
      </c>
      <c r="D1368" s="174"/>
      <c r="E1368" s="174"/>
      <c r="F1368" s="174"/>
      <c r="G1368" s="174" t="s">
        <v>210</v>
      </c>
      <c r="H1368" s="174"/>
      <c r="I1368" s="174"/>
      <c r="J1368" s="174"/>
      <c r="K1368" s="174"/>
      <c r="L1368" s="174"/>
      <c r="M1368" s="174"/>
      <c r="N1368" s="174"/>
      <c r="O1368" s="174"/>
      <c r="P1368" s="174"/>
      <c r="Q1368" s="174"/>
      <c r="R1368" s="174"/>
      <c r="S1368" s="174"/>
      <c r="T1368" s="174"/>
      <c r="U1368" s="174"/>
      <c r="V1368" s="174"/>
      <c r="W1368" s="174"/>
      <c r="X1368" s="174"/>
      <c r="Y1368" s="174"/>
      <c r="Z1368" s="174"/>
      <c r="AA1368" s="174"/>
      <c r="AB1368" s="174"/>
      <c r="AC1368" s="174"/>
      <c r="AD1368" s="174"/>
      <c r="AE1368" s="174"/>
      <c r="AF1368" s="174"/>
      <c r="AG1368" s="174"/>
      <c r="AH1368" s="174" t="s">
        <v>49</v>
      </c>
      <c r="AI1368" s="174"/>
      <c r="AJ1368" s="174"/>
      <c r="AK1368" s="174"/>
      <c r="AL1368" s="174"/>
      <c r="AM1368" s="174"/>
      <c r="AN1368" s="174" t="s">
        <v>50</v>
      </c>
      <c r="AO1368" s="174"/>
      <c r="AP1368" s="174"/>
      <c r="AQ1368" s="174"/>
      <c r="AR1368" s="174"/>
      <c r="AS1368" s="174"/>
    </row>
    <row r="1369" spans="1:45" ht="12.75" hidden="1" customHeight="1">
      <c r="C1369" s="174"/>
      <c r="D1369" s="174"/>
      <c r="E1369" s="174"/>
      <c r="F1369" s="174"/>
      <c r="G1369" s="174"/>
      <c r="H1369" s="174"/>
      <c r="I1369" s="174"/>
      <c r="J1369" s="174"/>
      <c r="K1369" s="174"/>
      <c r="L1369" s="174"/>
      <c r="M1369" s="174"/>
      <c r="N1369" s="174"/>
      <c r="O1369" s="174"/>
      <c r="P1369" s="174"/>
      <c r="Q1369" s="174"/>
      <c r="R1369" s="174"/>
      <c r="S1369" s="174"/>
      <c r="T1369" s="174"/>
      <c r="U1369" s="174"/>
      <c r="V1369" s="174"/>
      <c r="W1369" s="174"/>
      <c r="X1369" s="174"/>
      <c r="Y1369" s="174"/>
      <c r="Z1369" s="174"/>
      <c r="AA1369" s="174"/>
      <c r="AB1369" s="174"/>
      <c r="AC1369" s="174"/>
      <c r="AD1369" s="174"/>
      <c r="AE1369" s="174"/>
      <c r="AF1369" s="174"/>
      <c r="AG1369" s="174"/>
      <c r="AH1369" s="174"/>
      <c r="AI1369" s="174"/>
      <c r="AJ1369" s="174"/>
      <c r="AK1369" s="174"/>
      <c r="AL1369" s="174"/>
      <c r="AM1369" s="174"/>
      <c r="AN1369" s="174"/>
      <c r="AO1369" s="174"/>
      <c r="AP1369" s="174"/>
      <c r="AQ1369" s="174"/>
      <c r="AR1369" s="174"/>
      <c r="AS1369" s="174"/>
    </row>
    <row r="1370" spans="1:45" ht="12.75" hidden="1" customHeight="1">
      <c r="C1370" s="174"/>
      <c r="D1370" s="174"/>
      <c r="E1370" s="174"/>
      <c r="F1370" s="174"/>
      <c r="G1370" s="174"/>
      <c r="H1370" s="174"/>
      <c r="I1370" s="174"/>
      <c r="J1370" s="174"/>
      <c r="K1370" s="174"/>
      <c r="L1370" s="174"/>
      <c r="M1370" s="174"/>
      <c r="N1370" s="174"/>
      <c r="O1370" s="174"/>
      <c r="P1370" s="174"/>
      <c r="Q1370" s="174"/>
      <c r="R1370" s="174"/>
      <c r="S1370" s="174"/>
      <c r="T1370" s="174"/>
      <c r="U1370" s="174"/>
      <c r="V1370" s="174"/>
      <c r="W1370" s="174"/>
      <c r="X1370" s="174"/>
      <c r="Y1370" s="174"/>
      <c r="Z1370" s="174"/>
      <c r="AA1370" s="174"/>
      <c r="AB1370" s="174"/>
      <c r="AC1370" s="174"/>
      <c r="AD1370" s="174"/>
      <c r="AE1370" s="174"/>
      <c r="AF1370" s="174"/>
      <c r="AG1370" s="174"/>
      <c r="AH1370" s="174"/>
      <c r="AI1370" s="174"/>
      <c r="AJ1370" s="174"/>
      <c r="AK1370" s="174"/>
      <c r="AL1370" s="174"/>
      <c r="AM1370" s="174"/>
      <c r="AN1370" s="174"/>
      <c r="AO1370" s="174"/>
      <c r="AP1370" s="174"/>
      <c r="AQ1370" s="174"/>
      <c r="AR1370" s="174"/>
      <c r="AS1370" s="174"/>
    </row>
    <row r="1371" spans="1:45" ht="12.75" hidden="1" customHeight="1">
      <c r="C1371" s="218" t="s">
        <v>906</v>
      </c>
      <c r="D1371" s="218"/>
      <c r="E1371" s="218"/>
      <c r="F1371" s="218"/>
      <c r="G1371" s="218"/>
      <c r="H1371" s="218"/>
      <c r="I1371" s="218"/>
      <c r="J1371" s="218"/>
      <c r="K1371" s="218"/>
      <c r="L1371" s="218"/>
      <c r="M1371" s="218"/>
      <c r="N1371" s="218"/>
      <c r="O1371" s="218"/>
      <c r="P1371" s="218"/>
      <c r="Q1371" s="218"/>
      <c r="R1371" s="218"/>
      <c r="S1371" s="218"/>
      <c r="T1371" s="218"/>
      <c r="U1371" s="218"/>
      <c r="V1371" s="218"/>
      <c r="W1371" s="218"/>
      <c r="X1371" s="218"/>
      <c r="Y1371" s="218"/>
      <c r="Z1371" s="218"/>
      <c r="AA1371" s="218"/>
      <c r="AB1371" s="218"/>
      <c r="AC1371" s="218"/>
      <c r="AD1371" s="218"/>
      <c r="AE1371" s="218"/>
      <c r="AF1371" s="218"/>
      <c r="AG1371" s="218"/>
      <c r="AH1371" s="218"/>
      <c r="AI1371" s="218"/>
      <c r="AJ1371" s="218"/>
      <c r="AK1371" s="218"/>
      <c r="AL1371" s="218"/>
      <c r="AM1371" s="218"/>
      <c r="AN1371" s="218"/>
      <c r="AO1371" s="218"/>
      <c r="AP1371" s="218"/>
      <c r="AQ1371" s="218"/>
      <c r="AR1371" s="218"/>
      <c r="AS1371" s="218"/>
    </row>
    <row r="1372" spans="1:45" ht="12.75" hidden="1" customHeight="1">
      <c r="C1372" s="545" t="s">
        <v>268</v>
      </c>
      <c r="D1372" s="545"/>
      <c r="E1372" s="545"/>
      <c r="F1372" s="545"/>
      <c r="G1372" s="308" t="s">
        <v>1252</v>
      </c>
      <c r="H1372" s="308"/>
      <c r="I1372" s="308"/>
      <c r="J1372" s="308"/>
      <c r="K1372" s="308"/>
      <c r="L1372" s="308"/>
      <c r="M1372" s="308"/>
      <c r="N1372" s="308"/>
      <c r="O1372" s="308"/>
      <c r="P1372" s="308"/>
      <c r="Q1372" s="308"/>
      <c r="R1372" s="308"/>
      <c r="S1372" s="308"/>
      <c r="T1372" s="308"/>
      <c r="U1372" s="308"/>
      <c r="V1372" s="308"/>
      <c r="W1372" s="308"/>
      <c r="X1372" s="308"/>
      <c r="Y1372" s="308"/>
      <c r="Z1372" s="308"/>
      <c r="AA1372" s="308"/>
      <c r="AB1372" s="308"/>
      <c r="AC1372" s="308"/>
      <c r="AD1372" s="308"/>
      <c r="AE1372" s="308"/>
      <c r="AF1372" s="308"/>
      <c r="AG1372" s="308"/>
      <c r="AH1372" s="292"/>
      <c r="AI1372" s="292"/>
      <c r="AJ1372" s="292"/>
      <c r="AK1372" s="292"/>
      <c r="AL1372" s="292"/>
      <c r="AM1372" s="292"/>
      <c r="AN1372" s="292"/>
      <c r="AO1372" s="292"/>
      <c r="AP1372" s="292"/>
      <c r="AQ1372" s="292"/>
      <c r="AR1372" s="292"/>
      <c r="AS1372" s="292"/>
    </row>
    <row r="1373" spans="1:45" ht="12.75" hidden="1" customHeight="1">
      <c r="C1373" s="546" t="s">
        <v>211</v>
      </c>
      <c r="D1373" s="546"/>
      <c r="E1373" s="546"/>
      <c r="F1373" s="546"/>
      <c r="G1373" s="550" t="s">
        <v>1251</v>
      </c>
      <c r="H1373" s="550"/>
      <c r="I1373" s="550"/>
      <c r="J1373" s="550"/>
      <c r="K1373" s="550"/>
      <c r="L1373" s="550"/>
      <c r="M1373" s="550"/>
      <c r="N1373" s="550"/>
      <c r="O1373" s="550"/>
      <c r="P1373" s="550"/>
      <c r="Q1373" s="550"/>
      <c r="R1373" s="550"/>
      <c r="S1373" s="550"/>
      <c r="T1373" s="550"/>
      <c r="U1373" s="550"/>
      <c r="V1373" s="550"/>
      <c r="W1373" s="550"/>
      <c r="X1373" s="550"/>
      <c r="Y1373" s="550"/>
      <c r="Z1373" s="550"/>
      <c r="AA1373" s="550"/>
      <c r="AB1373" s="550"/>
      <c r="AC1373" s="550"/>
      <c r="AD1373" s="550"/>
      <c r="AE1373" s="550"/>
      <c r="AF1373" s="550"/>
      <c r="AG1373" s="550"/>
      <c r="AH1373" s="367">
        <f>SUM(AH1375:AM1393)</f>
        <v>0</v>
      </c>
      <c r="AI1373" s="367"/>
      <c r="AJ1373" s="367"/>
      <c r="AK1373" s="367"/>
      <c r="AL1373" s="367"/>
      <c r="AM1373" s="367"/>
      <c r="AN1373" s="367">
        <f>SUM(AN1375:AS1393)</f>
        <v>0</v>
      </c>
      <c r="AO1373" s="367"/>
      <c r="AP1373" s="367"/>
      <c r="AQ1373" s="367"/>
      <c r="AR1373" s="367"/>
      <c r="AS1373" s="367"/>
    </row>
    <row r="1374" spans="1:45" ht="12.75" hidden="1" customHeight="1">
      <c r="C1374" s="547"/>
      <c r="D1374" s="547"/>
      <c r="E1374" s="547"/>
      <c r="F1374" s="547"/>
      <c r="G1374" s="551"/>
      <c r="H1374" s="551"/>
      <c r="I1374" s="551"/>
      <c r="J1374" s="551"/>
      <c r="K1374" s="551"/>
      <c r="L1374" s="551"/>
      <c r="M1374" s="551"/>
      <c r="N1374" s="551"/>
      <c r="O1374" s="551"/>
      <c r="P1374" s="551"/>
      <c r="Q1374" s="551"/>
      <c r="R1374" s="551"/>
      <c r="S1374" s="551"/>
      <c r="T1374" s="551"/>
      <c r="U1374" s="551"/>
      <c r="V1374" s="551"/>
      <c r="W1374" s="551"/>
      <c r="X1374" s="551"/>
      <c r="Y1374" s="551"/>
      <c r="Z1374" s="551"/>
      <c r="AA1374" s="551"/>
      <c r="AB1374" s="551"/>
      <c r="AC1374" s="551"/>
      <c r="AD1374" s="551"/>
      <c r="AE1374" s="551"/>
      <c r="AF1374" s="551"/>
      <c r="AG1374" s="551"/>
      <c r="AH1374" s="368"/>
      <c r="AI1374" s="368"/>
      <c r="AJ1374" s="368"/>
      <c r="AK1374" s="368"/>
      <c r="AL1374" s="368"/>
      <c r="AM1374" s="368"/>
      <c r="AN1374" s="368"/>
      <c r="AO1374" s="368"/>
      <c r="AP1374" s="368"/>
      <c r="AQ1374" s="368"/>
      <c r="AR1374" s="368"/>
      <c r="AS1374" s="368"/>
    </row>
    <row r="1375" spans="1:45" ht="12.75" hidden="1" customHeight="1">
      <c r="C1375" s="548" t="s">
        <v>269</v>
      </c>
      <c r="D1375" s="548"/>
      <c r="E1375" s="548"/>
      <c r="F1375" s="548"/>
      <c r="G1375" s="369" t="s">
        <v>1253</v>
      </c>
      <c r="H1375" s="369"/>
      <c r="I1375" s="369"/>
      <c r="J1375" s="369"/>
      <c r="K1375" s="369"/>
      <c r="L1375" s="369"/>
      <c r="M1375" s="369"/>
      <c r="N1375" s="369"/>
      <c r="O1375" s="369"/>
      <c r="P1375" s="369"/>
      <c r="Q1375" s="369"/>
      <c r="R1375" s="369"/>
      <c r="S1375" s="369"/>
      <c r="T1375" s="369"/>
      <c r="U1375" s="369"/>
      <c r="V1375" s="369"/>
      <c r="W1375" s="369"/>
      <c r="X1375" s="369"/>
      <c r="Y1375" s="369"/>
      <c r="Z1375" s="369"/>
      <c r="AA1375" s="369"/>
      <c r="AB1375" s="369"/>
      <c r="AC1375" s="369"/>
      <c r="AD1375" s="369"/>
      <c r="AE1375" s="369"/>
      <c r="AF1375" s="369"/>
      <c r="AG1375" s="369"/>
      <c r="AH1375" s="370"/>
      <c r="AI1375" s="370"/>
      <c r="AJ1375" s="370"/>
      <c r="AK1375" s="370"/>
      <c r="AL1375" s="370"/>
      <c r="AM1375" s="370"/>
      <c r="AN1375" s="370"/>
      <c r="AO1375" s="370"/>
      <c r="AP1375" s="370"/>
      <c r="AQ1375" s="370"/>
      <c r="AR1375" s="370"/>
      <c r="AS1375" s="370"/>
    </row>
    <row r="1376" spans="1:45" ht="12.75" hidden="1" customHeight="1">
      <c r="C1376" s="227" t="s">
        <v>270</v>
      </c>
      <c r="D1376" s="227"/>
      <c r="E1376" s="227"/>
      <c r="F1376" s="227"/>
      <c r="G1376" s="376" t="s">
        <v>1254</v>
      </c>
      <c r="H1376" s="376"/>
      <c r="I1376" s="376"/>
      <c r="J1376" s="376"/>
      <c r="K1376" s="376"/>
      <c r="L1376" s="376"/>
      <c r="M1376" s="376"/>
      <c r="N1376" s="376"/>
      <c r="O1376" s="376"/>
      <c r="P1376" s="376"/>
      <c r="Q1376" s="376"/>
      <c r="R1376" s="376"/>
      <c r="S1376" s="376"/>
      <c r="T1376" s="376"/>
      <c r="U1376" s="376"/>
      <c r="V1376" s="376"/>
      <c r="W1376" s="376"/>
      <c r="X1376" s="376"/>
      <c r="Y1376" s="376"/>
      <c r="Z1376" s="376"/>
      <c r="AA1376" s="376"/>
      <c r="AB1376" s="376"/>
      <c r="AC1376" s="376"/>
      <c r="AD1376" s="376"/>
      <c r="AE1376" s="376"/>
      <c r="AF1376" s="376"/>
      <c r="AG1376" s="376"/>
      <c r="AH1376" s="413"/>
      <c r="AI1376" s="413"/>
      <c r="AJ1376" s="413"/>
      <c r="AK1376" s="413"/>
      <c r="AL1376" s="413"/>
      <c r="AM1376" s="413"/>
      <c r="AN1376" s="413"/>
      <c r="AO1376" s="413"/>
      <c r="AP1376" s="413"/>
      <c r="AQ1376" s="413"/>
      <c r="AR1376" s="413"/>
      <c r="AS1376" s="413"/>
    </row>
    <row r="1377" spans="3:45" ht="12.75" hidden="1" customHeight="1">
      <c r="C1377" s="227"/>
      <c r="D1377" s="227"/>
      <c r="E1377" s="227"/>
      <c r="F1377" s="227"/>
      <c r="G1377" s="376"/>
      <c r="H1377" s="376"/>
      <c r="I1377" s="376"/>
      <c r="J1377" s="376"/>
      <c r="K1377" s="376"/>
      <c r="L1377" s="376"/>
      <c r="M1377" s="376"/>
      <c r="N1377" s="376"/>
      <c r="O1377" s="376"/>
      <c r="P1377" s="376"/>
      <c r="Q1377" s="376"/>
      <c r="R1377" s="376"/>
      <c r="S1377" s="376"/>
      <c r="T1377" s="376"/>
      <c r="U1377" s="376"/>
      <c r="V1377" s="376"/>
      <c r="W1377" s="376"/>
      <c r="X1377" s="376"/>
      <c r="Y1377" s="376"/>
      <c r="Z1377" s="376"/>
      <c r="AA1377" s="376"/>
      <c r="AB1377" s="376"/>
      <c r="AC1377" s="376"/>
      <c r="AD1377" s="376"/>
      <c r="AE1377" s="376"/>
      <c r="AF1377" s="376"/>
      <c r="AG1377" s="376"/>
      <c r="AH1377" s="413"/>
      <c r="AI1377" s="413"/>
      <c r="AJ1377" s="413"/>
      <c r="AK1377" s="413"/>
      <c r="AL1377" s="413"/>
      <c r="AM1377" s="413"/>
      <c r="AN1377" s="413"/>
      <c r="AO1377" s="413"/>
      <c r="AP1377" s="413"/>
      <c r="AQ1377" s="413"/>
      <c r="AR1377" s="413"/>
      <c r="AS1377" s="413"/>
    </row>
    <row r="1378" spans="3:45" ht="12.75" hidden="1" customHeight="1">
      <c r="C1378" s="227" t="s">
        <v>271</v>
      </c>
      <c r="D1378" s="227"/>
      <c r="E1378" s="227"/>
      <c r="F1378" s="227"/>
      <c r="G1378" s="226" t="s">
        <v>916</v>
      </c>
      <c r="H1378" s="226"/>
      <c r="I1378" s="226"/>
      <c r="J1378" s="226"/>
      <c r="K1378" s="226"/>
      <c r="L1378" s="226"/>
      <c r="M1378" s="226"/>
      <c r="N1378" s="226"/>
      <c r="O1378" s="226"/>
      <c r="P1378" s="226"/>
      <c r="Q1378" s="226"/>
      <c r="R1378" s="226"/>
      <c r="S1378" s="226"/>
      <c r="T1378" s="226"/>
      <c r="U1378" s="226"/>
      <c r="V1378" s="226"/>
      <c r="W1378" s="226"/>
      <c r="X1378" s="226"/>
      <c r="Y1378" s="226"/>
      <c r="Z1378" s="226"/>
      <c r="AA1378" s="226"/>
      <c r="AB1378" s="226"/>
      <c r="AC1378" s="226"/>
      <c r="AD1378" s="226"/>
      <c r="AE1378" s="226"/>
      <c r="AF1378" s="226"/>
      <c r="AG1378" s="226"/>
      <c r="AH1378" s="173"/>
      <c r="AI1378" s="173"/>
      <c r="AJ1378" s="173"/>
      <c r="AK1378" s="173"/>
      <c r="AL1378" s="173"/>
      <c r="AM1378" s="173"/>
      <c r="AN1378" s="173"/>
      <c r="AO1378" s="173"/>
      <c r="AP1378" s="173"/>
      <c r="AQ1378" s="173"/>
      <c r="AR1378" s="173"/>
      <c r="AS1378" s="173"/>
    </row>
    <row r="1379" spans="3:45" ht="12.75" hidden="1" customHeight="1">
      <c r="C1379" s="227" t="s">
        <v>272</v>
      </c>
      <c r="D1379" s="227"/>
      <c r="E1379" s="227"/>
      <c r="F1379" s="227"/>
      <c r="G1379" s="226" t="s">
        <v>1255</v>
      </c>
      <c r="H1379" s="226"/>
      <c r="I1379" s="226"/>
      <c r="J1379" s="226"/>
      <c r="K1379" s="226"/>
      <c r="L1379" s="226"/>
      <c r="M1379" s="226"/>
      <c r="N1379" s="226"/>
      <c r="O1379" s="226"/>
      <c r="P1379" s="226"/>
      <c r="Q1379" s="226"/>
      <c r="R1379" s="226"/>
      <c r="S1379" s="226"/>
      <c r="T1379" s="226"/>
      <c r="U1379" s="226"/>
      <c r="V1379" s="226"/>
      <c r="W1379" s="226"/>
      <c r="X1379" s="226"/>
      <c r="Y1379" s="226"/>
      <c r="Z1379" s="226"/>
      <c r="AA1379" s="226"/>
      <c r="AB1379" s="226"/>
      <c r="AC1379" s="226"/>
      <c r="AD1379" s="226"/>
      <c r="AE1379" s="226"/>
      <c r="AF1379" s="226"/>
      <c r="AG1379" s="226"/>
      <c r="AH1379" s="173"/>
      <c r="AI1379" s="173"/>
      <c r="AJ1379" s="173"/>
      <c r="AK1379" s="173"/>
      <c r="AL1379" s="173"/>
      <c r="AM1379" s="173"/>
      <c r="AN1379" s="173"/>
      <c r="AO1379" s="173"/>
      <c r="AP1379" s="173"/>
      <c r="AQ1379" s="173"/>
      <c r="AR1379" s="173"/>
      <c r="AS1379" s="173"/>
    </row>
    <row r="1380" spans="3:45" ht="12.75" hidden="1" customHeight="1">
      <c r="C1380" s="227" t="s">
        <v>273</v>
      </c>
      <c r="D1380" s="227"/>
      <c r="E1380" s="227"/>
      <c r="F1380" s="227"/>
      <c r="G1380" s="226" t="s">
        <v>920</v>
      </c>
      <c r="H1380" s="226"/>
      <c r="I1380" s="226"/>
      <c r="J1380" s="226"/>
      <c r="K1380" s="226"/>
      <c r="L1380" s="226"/>
      <c r="M1380" s="226"/>
      <c r="N1380" s="226"/>
      <c r="O1380" s="226"/>
      <c r="P1380" s="226"/>
      <c r="Q1380" s="226"/>
      <c r="R1380" s="226"/>
      <c r="S1380" s="226"/>
      <c r="T1380" s="226"/>
      <c r="U1380" s="226"/>
      <c r="V1380" s="226"/>
      <c r="W1380" s="226"/>
      <c r="X1380" s="226"/>
      <c r="Y1380" s="226"/>
      <c r="Z1380" s="226"/>
      <c r="AA1380" s="226"/>
      <c r="AB1380" s="226"/>
      <c r="AC1380" s="226"/>
      <c r="AD1380" s="226"/>
      <c r="AE1380" s="226"/>
      <c r="AF1380" s="226"/>
      <c r="AG1380" s="226"/>
      <c r="AH1380" s="173"/>
      <c r="AI1380" s="173"/>
      <c r="AJ1380" s="173"/>
      <c r="AK1380" s="173"/>
      <c r="AL1380" s="173"/>
      <c r="AM1380" s="173"/>
      <c r="AN1380" s="173"/>
      <c r="AO1380" s="173"/>
      <c r="AP1380" s="173"/>
      <c r="AQ1380" s="173"/>
      <c r="AR1380" s="173"/>
      <c r="AS1380" s="173"/>
    </row>
    <row r="1381" spans="3:45" ht="12.75" hidden="1" customHeight="1">
      <c r="C1381" s="227" t="s">
        <v>274</v>
      </c>
      <c r="D1381" s="227"/>
      <c r="E1381" s="227"/>
      <c r="F1381" s="227"/>
      <c r="G1381" s="226" t="s">
        <v>922</v>
      </c>
      <c r="H1381" s="226"/>
      <c r="I1381" s="226"/>
      <c r="J1381" s="226"/>
      <c r="K1381" s="226"/>
      <c r="L1381" s="226"/>
      <c r="M1381" s="226"/>
      <c r="N1381" s="226"/>
      <c r="O1381" s="226"/>
      <c r="P1381" s="226"/>
      <c r="Q1381" s="226"/>
      <c r="R1381" s="226"/>
      <c r="S1381" s="226"/>
      <c r="T1381" s="226"/>
      <c r="U1381" s="226"/>
      <c r="V1381" s="226"/>
      <c r="W1381" s="226"/>
      <c r="X1381" s="226"/>
      <c r="Y1381" s="226"/>
      <c r="Z1381" s="226"/>
      <c r="AA1381" s="226"/>
      <c r="AB1381" s="226"/>
      <c r="AC1381" s="226"/>
      <c r="AD1381" s="226"/>
      <c r="AE1381" s="226"/>
      <c r="AF1381" s="226"/>
      <c r="AG1381" s="226"/>
      <c r="AH1381" s="173"/>
      <c r="AI1381" s="173"/>
      <c r="AJ1381" s="173"/>
      <c r="AK1381" s="173"/>
      <c r="AL1381" s="173"/>
      <c r="AM1381" s="173"/>
      <c r="AN1381" s="173"/>
      <c r="AO1381" s="173"/>
      <c r="AP1381" s="173"/>
      <c r="AQ1381" s="173"/>
      <c r="AR1381" s="173"/>
      <c r="AS1381" s="173"/>
    </row>
    <row r="1382" spans="3:45" ht="12.75" hidden="1" customHeight="1">
      <c r="C1382" s="227" t="s">
        <v>275</v>
      </c>
      <c r="D1382" s="227"/>
      <c r="E1382" s="227"/>
      <c r="F1382" s="227"/>
      <c r="G1382" s="226" t="s">
        <v>924</v>
      </c>
      <c r="H1382" s="226"/>
      <c r="I1382" s="226"/>
      <c r="J1382" s="226"/>
      <c r="K1382" s="226"/>
      <c r="L1382" s="226"/>
      <c r="M1382" s="226"/>
      <c r="N1382" s="226"/>
      <c r="O1382" s="226"/>
      <c r="P1382" s="226"/>
      <c r="Q1382" s="226"/>
      <c r="R1382" s="226"/>
      <c r="S1382" s="226"/>
      <c r="T1382" s="226"/>
      <c r="U1382" s="226"/>
      <c r="V1382" s="226"/>
      <c r="W1382" s="226"/>
      <c r="X1382" s="226"/>
      <c r="Y1382" s="226"/>
      <c r="Z1382" s="226"/>
      <c r="AA1382" s="226"/>
      <c r="AB1382" s="226"/>
      <c r="AC1382" s="226"/>
      <c r="AD1382" s="226"/>
      <c r="AE1382" s="226"/>
      <c r="AF1382" s="226"/>
      <c r="AG1382" s="226"/>
      <c r="AH1382" s="173"/>
      <c r="AI1382" s="173"/>
      <c r="AJ1382" s="173"/>
      <c r="AK1382" s="173"/>
      <c r="AL1382" s="173"/>
      <c r="AM1382" s="173"/>
      <c r="AN1382" s="173"/>
      <c r="AO1382" s="173"/>
      <c r="AP1382" s="173"/>
      <c r="AQ1382" s="173"/>
      <c r="AR1382" s="173"/>
      <c r="AS1382" s="173"/>
    </row>
    <row r="1383" spans="3:45" ht="12.75" hidden="1" customHeight="1">
      <c r="C1383" s="227" t="s">
        <v>276</v>
      </c>
      <c r="D1383" s="227"/>
      <c r="E1383" s="227"/>
      <c r="F1383" s="227"/>
      <c r="G1383" s="226" t="s">
        <v>926</v>
      </c>
      <c r="H1383" s="226"/>
      <c r="I1383" s="226"/>
      <c r="J1383" s="226"/>
      <c r="K1383" s="226"/>
      <c r="L1383" s="226"/>
      <c r="M1383" s="226"/>
      <c r="N1383" s="226"/>
      <c r="O1383" s="226"/>
      <c r="P1383" s="226"/>
      <c r="Q1383" s="226"/>
      <c r="R1383" s="226"/>
      <c r="S1383" s="226"/>
      <c r="T1383" s="226"/>
      <c r="U1383" s="226"/>
      <c r="V1383" s="226"/>
      <c r="W1383" s="226"/>
      <c r="X1383" s="226"/>
      <c r="Y1383" s="226"/>
      <c r="Z1383" s="226"/>
      <c r="AA1383" s="226"/>
      <c r="AB1383" s="226"/>
      <c r="AC1383" s="226"/>
      <c r="AD1383" s="226"/>
      <c r="AE1383" s="226"/>
      <c r="AF1383" s="226"/>
      <c r="AG1383" s="226"/>
      <c r="AH1383" s="173"/>
      <c r="AI1383" s="173"/>
      <c r="AJ1383" s="173"/>
      <c r="AK1383" s="173"/>
      <c r="AL1383" s="173"/>
      <c r="AM1383" s="173"/>
      <c r="AN1383" s="173"/>
      <c r="AO1383" s="173"/>
      <c r="AP1383" s="173"/>
      <c r="AQ1383" s="173"/>
      <c r="AR1383" s="173"/>
      <c r="AS1383" s="173"/>
    </row>
    <row r="1384" spans="3:45" ht="12.75" hidden="1" customHeight="1">
      <c r="C1384" s="227" t="s">
        <v>277</v>
      </c>
      <c r="D1384" s="227"/>
      <c r="E1384" s="227"/>
      <c r="F1384" s="227"/>
      <c r="G1384" s="226" t="s">
        <v>928</v>
      </c>
      <c r="H1384" s="226"/>
      <c r="I1384" s="226"/>
      <c r="J1384" s="226"/>
      <c r="K1384" s="226"/>
      <c r="L1384" s="226"/>
      <c r="M1384" s="226"/>
      <c r="N1384" s="226"/>
      <c r="O1384" s="226"/>
      <c r="P1384" s="226"/>
      <c r="Q1384" s="226"/>
      <c r="R1384" s="226"/>
      <c r="S1384" s="226"/>
      <c r="T1384" s="226"/>
      <c r="U1384" s="226"/>
      <c r="V1384" s="226"/>
      <c r="W1384" s="226"/>
      <c r="X1384" s="226"/>
      <c r="Y1384" s="226"/>
      <c r="Z1384" s="226"/>
      <c r="AA1384" s="226"/>
      <c r="AB1384" s="226"/>
      <c r="AC1384" s="226"/>
      <c r="AD1384" s="226"/>
      <c r="AE1384" s="226"/>
      <c r="AF1384" s="226"/>
      <c r="AG1384" s="226"/>
      <c r="AH1384" s="173"/>
      <c r="AI1384" s="173"/>
      <c r="AJ1384" s="173"/>
      <c r="AK1384" s="173"/>
      <c r="AL1384" s="173"/>
      <c r="AM1384" s="173"/>
      <c r="AN1384" s="173"/>
      <c r="AO1384" s="173"/>
      <c r="AP1384" s="173"/>
      <c r="AQ1384" s="173"/>
      <c r="AR1384" s="173"/>
      <c r="AS1384" s="173"/>
    </row>
    <row r="1385" spans="3:45" ht="12.75" hidden="1" customHeight="1">
      <c r="C1385" s="227" t="s">
        <v>1264</v>
      </c>
      <c r="D1385" s="227"/>
      <c r="E1385" s="227"/>
      <c r="F1385" s="227"/>
      <c r="G1385" s="167" t="s">
        <v>1256</v>
      </c>
      <c r="H1385" s="167"/>
      <c r="I1385" s="167"/>
      <c r="J1385" s="167"/>
      <c r="K1385" s="167"/>
      <c r="L1385" s="167"/>
      <c r="M1385" s="167"/>
      <c r="N1385" s="167"/>
      <c r="O1385" s="167"/>
      <c r="P1385" s="167"/>
      <c r="Q1385" s="167"/>
      <c r="R1385" s="167"/>
      <c r="S1385" s="167"/>
      <c r="T1385" s="167"/>
      <c r="U1385" s="167"/>
      <c r="V1385" s="167"/>
      <c r="W1385" s="167"/>
      <c r="X1385" s="167"/>
      <c r="Y1385" s="167"/>
      <c r="Z1385" s="167"/>
      <c r="AA1385" s="167"/>
      <c r="AB1385" s="167"/>
      <c r="AC1385" s="167"/>
      <c r="AD1385" s="167"/>
      <c r="AE1385" s="167"/>
      <c r="AF1385" s="167"/>
      <c r="AG1385" s="167"/>
      <c r="AH1385" s="413"/>
      <c r="AI1385" s="413"/>
      <c r="AJ1385" s="413"/>
      <c r="AK1385" s="413"/>
      <c r="AL1385" s="413"/>
      <c r="AM1385" s="413"/>
      <c r="AN1385" s="413"/>
      <c r="AO1385" s="413"/>
      <c r="AP1385" s="413"/>
      <c r="AQ1385" s="413"/>
      <c r="AR1385" s="413"/>
      <c r="AS1385" s="413"/>
    </row>
    <row r="1386" spans="3:45" ht="12.75" hidden="1" customHeight="1">
      <c r="C1386" s="227"/>
      <c r="D1386" s="227"/>
      <c r="E1386" s="227"/>
      <c r="F1386" s="227"/>
      <c r="G1386" s="167"/>
      <c r="H1386" s="167"/>
      <c r="I1386" s="167"/>
      <c r="J1386" s="167"/>
      <c r="K1386" s="167"/>
      <c r="L1386" s="167"/>
      <c r="M1386" s="167"/>
      <c r="N1386" s="167"/>
      <c r="O1386" s="167"/>
      <c r="P1386" s="167"/>
      <c r="Q1386" s="167"/>
      <c r="R1386" s="167"/>
      <c r="S1386" s="167"/>
      <c r="T1386" s="167"/>
      <c r="U1386" s="167"/>
      <c r="V1386" s="167"/>
      <c r="W1386" s="167"/>
      <c r="X1386" s="167"/>
      <c r="Y1386" s="167"/>
      <c r="Z1386" s="167"/>
      <c r="AA1386" s="167"/>
      <c r="AB1386" s="167"/>
      <c r="AC1386" s="167"/>
      <c r="AD1386" s="167"/>
      <c r="AE1386" s="167"/>
      <c r="AF1386" s="167"/>
      <c r="AG1386" s="167"/>
      <c r="AH1386" s="413"/>
      <c r="AI1386" s="413"/>
      <c r="AJ1386" s="413"/>
      <c r="AK1386" s="413"/>
      <c r="AL1386" s="413"/>
      <c r="AM1386" s="413"/>
      <c r="AN1386" s="413"/>
      <c r="AO1386" s="413"/>
      <c r="AP1386" s="413"/>
      <c r="AQ1386" s="413"/>
      <c r="AR1386" s="413"/>
      <c r="AS1386" s="413"/>
    </row>
    <row r="1387" spans="3:45" ht="12.75" hidden="1" customHeight="1">
      <c r="C1387" s="227" t="s">
        <v>278</v>
      </c>
      <c r="D1387" s="227"/>
      <c r="E1387" s="227"/>
      <c r="F1387" s="227"/>
      <c r="G1387" s="167" t="s">
        <v>1258</v>
      </c>
      <c r="H1387" s="167"/>
      <c r="I1387" s="167"/>
      <c r="J1387" s="167"/>
      <c r="K1387" s="167"/>
      <c r="L1387" s="167"/>
      <c r="M1387" s="167"/>
      <c r="N1387" s="167"/>
      <c r="O1387" s="167"/>
      <c r="P1387" s="167"/>
      <c r="Q1387" s="167"/>
      <c r="R1387" s="167"/>
      <c r="S1387" s="167"/>
      <c r="T1387" s="167"/>
      <c r="U1387" s="167"/>
      <c r="V1387" s="167"/>
      <c r="W1387" s="167"/>
      <c r="X1387" s="167"/>
      <c r="Y1387" s="167"/>
      <c r="Z1387" s="167"/>
      <c r="AA1387" s="167"/>
      <c r="AB1387" s="167"/>
      <c r="AC1387" s="167"/>
      <c r="AD1387" s="167"/>
      <c r="AE1387" s="167"/>
      <c r="AF1387" s="167"/>
      <c r="AG1387" s="167"/>
      <c r="AH1387" s="413"/>
      <c r="AI1387" s="413"/>
      <c r="AJ1387" s="413"/>
      <c r="AK1387" s="413"/>
      <c r="AL1387" s="413"/>
      <c r="AM1387" s="413"/>
      <c r="AN1387" s="413"/>
      <c r="AO1387" s="413"/>
      <c r="AP1387" s="413"/>
      <c r="AQ1387" s="413"/>
      <c r="AR1387" s="413"/>
      <c r="AS1387" s="413"/>
    </row>
    <row r="1388" spans="3:45" ht="12.75" hidden="1" customHeight="1">
      <c r="C1388" s="227"/>
      <c r="D1388" s="227"/>
      <c r="E1388" s="227"/>
      <c r="F1388" s="227"/>
      <c r="G1388" s="167"/>
      <c r="H1388" s="167"/>
      <c r="I1388" s="167"/>
      <c r="J1388" s="167"/>
      <c r="K1388" s="167"/>
      <c r="L1388" s="167"/>
      <c r="M1388" s="167"/>
      <c r="N1388" s="167"/>
      <c r="O1388" s="167"/>
      <c r="P1388" s="167"/>
      <c r="Q1388" s="167"/>
      <c r="R1388" s="167"/>
      <c r="S1388" s="167"/>
      <c r="T1388" s="167"/>
      <c r="U1388" s="167"/>
      <c r="V1388" s="167"/>
      <c r="W1388" s="167"/>
      <c r="X1388" s="167"/>
      <c r="Y1388" s="167"/>
      <c r="Z1388" s="167"/>
      <c r="AA1388" s="167"/>
      <c r="AB1388" s="167"/>
      <c r="AC1388" s="167"/>
      <c r="AD1388" s="167"/>
      <c r="AE1388" s="167"/>
      <c r="AF1388" s="167"/>
      <c r="AG1388" s="167"/>
      <c r="AH1388" s="413"/>
      <c r="AI1388" s="413"/>
      <c r="AJ1388" s="413"/>
      <c r="AK1388" s="413"/>
      <c r="AL1388" s="413"/>
      <c r="AM1388" s="413"/>
      <c r="AN1388" s="413"/>
      <c r="AO1388" s="413"/>
      <c r="AP1388" s="413"/>
      <c r="AQ1388" s="413"/>
      <c r="AR1388" s="413"/>
      <c r="AS1388" s="413"/>
    </row>
    <row r="1389" spans="3:45" ht="12.75" hidden="1" customHeight="1">
      <c r="C1389" s="227" t="s">
        <v>279</v>
      </c>
      <c r="D1389" s="227"/>
      <c r="E1389" s="227"/>
      <c r="F1389" s="227"/>
      <c r="G1389" s="167" t="s">
        <v>1259</v>
      </c>
      <c r="H1389" s="167"/>
      <c r="I1389" s="167"/>
      <c r="J1389" s="167"/>
      <c r="K1389" s="167"/>
      <c r="L1389" s="167"/>
      <c r="M1389" s="167"/>
      <c r="N1389" s="167"/>
      <c r="O1389" s="167"/>
      <c r="P1389" s="167"/>
      <c r="Q1389" s="167"/>
      <c r="R1389" s="167"/>
      <c r="S1389" s="167"/>
      <c r="T1389" s="167"/>
      <c r="U1389" s="167"/>
      <c r="V1389" s="167"/>
      <c r="W1389" s="167"/>
      <c r="X1389" s="167"/>
      <c r="Y1389" s="167"/>
      <c r="Z1389" s="167"/>
      <c r="AA1389" s="167"/>
      <c r="AB1389" s="167"/>
      <c r="AC1389" s="167"/>
      <c r="AD1389" s="167"/>
      <c r="AE1389" s="167"/>
      <c r="AF1389" s="167"/>
      <c r="AG1389" s="167"/>
      <c r="AH1389" s="413"/>
      <c r="AI1389" s="413"/>
      <c r="AJ1389" s="413"/>
      <c r="AK1389" s="413"/>
      <c r="AL1389" s="413"/>
      <c r="AM1389" s="413"/>
      <c r="AN1389" s="413"/>
      <c r="AO1389" s="413"/>
      <c r="AP1389" s="413"/>
      <c r="AQ1389" s="413"/>
      <c r="AR1389" s="413"/>
      <c r="AS1389" s="413"/>
    </row>
    <row r="1390" spans="3:45" ht="12.75" hidden="1" customHeight="1">
      <c r="C1390" s="227"/>
      <c r="D1390" s="227"/>
      <c r="E1390" s="227"/>
      <c r="F1390" s="227"/>
      <c r="G1390" s="167"/>
      <c r="H1390" s="167"/>
      <c r="I1390" s="167"/>
      <c r="J1390" s="167"/>
      <c r="K1390" s="167"/>
      <c r="L1390" s="167"/>
      <c r="M1390" s="167"/>
      <c r="N1390" s="167"/>
      <c r="O1390" s="167"/>
      <c r="P1390" s="167"/>
      <c r="Q1390" s="167"/>
      <c r="R1390" s="167"/>
      <c r="S1390" s="167"/>
      <c r="T1390" s="167"/>
      <c r="U1390" s="167"/>
      <c r="V1390" s="167"/>
      <c r="W1390" s="167"/>
      <c r="X1390" s="167"/>
      <c r="Y1390" s="167"/>
      <c r="Z1390" s="167"/>
      <c r="AA1390" s="167"/>
      <c r="AB1390" s="167"/>
      <c r="AC1390" s="167"/>
      <c r="AD1390" s="167"/>
      <c r="AE1390" s="167"/>
      <c r="AF1390" s="167"/>
      <c r="AG1390" s="167"/>
      <c r="AH1390" s="413"/>
      <c r="AI1390" s="413"/>
      <c r="AJ1390" s="413"/>
      <c r="AK1390" s="413"/>
      <c r="AL1390" s="413"/>
      <c r="AM1390" s="413"/>
      <c r="AN1390" s="413"/>
      <c r="AO1390" s="413"/>
      <c r="AP1390" s="413"/>
      <c r="AQ1390" s="413"/>
      <c r="AR1390" s="413"/>
      <c r="AS1390" s="413"/>
    </row>
    <row r="1391" spans="3:45" ht="12.75" hidden="1" customHeight="1">
      <c r="C1391" s="227" t="s">
        <v>280</v>
      </c>
      <c r="D1391" s="227"/>
      <c r="E1391" s="227"/>
      <c r="F1391" s="227"/>
      <c r="G1391" s="167" t="s">
        <v>1257</v>
      </c>
      <c r="H1391" s="167"/>
      <c r="I1391" s="167"/>
      <c r="J1391" s="167"/>
      <c r="K1391" s="167"/>
      <c r="L1391" s="167"/>
      <c r="M1391" s="167"/>
      <c r="N1391" s="167"/>
      <c r="O1391" s="167"/>
      <c r="P1391" s="167"/>
      <c r="Q1391" s="167"/>
      <c r="R1391" s="167"/>
      <c r="S1391" s="167"/>
      <c r="T1391" s="167"/>
      <c r="U1391" s="167"/>
      <c r="V1391" s="167"/>
      <c r="W1391" s="167"/>
      <c r="X1391" s="167"/>
      <c r="Y1391" s="167"/>
      <c r="Z1391" s="167"/>
      <c r="AA1391" s="167"/>
      <c r="AB1391" s="167"/>
      <c r="AC1391" s="167"/>
      <c r="AD1391" s="167"/>
      <c r="AE1391" s="167"/>
      <c r="AF1391" s="167"/>
      <c r="AG1391" s="167"/>
      <c r="AH1391" s="430"/>
      <c r="AI1391" s="430"/>
      <c r="AJ1391" s="430"/>
      <c r="AK1391" s="430"/>
      <c r="AL1391" s="430"/>
      <c r="AM1391" s="430"/>
      <c r="AN1391" s="430"/>
      <c r="AO1391" s="430"/>
      <c r="AP1391" s="430"/>
      <c r="AQ1391" s="430"/>
      <c r="AR1391" s="430"/>
      <c r="AS1391" s="430"/>
    </row>
    <row r="1392" spans="3:45" ht="12.75" hidden="1" customHeight="1">
      <c r="C1392" s="227"/>
      <c r="D1392" s="227"/>
      <c r="E1392" s="227"/>
      <c r="F1392" s="227"/>
      <c r="G1392" s="167"/>
      <c r="H1392" s="167"/>
      <c r="I1392" s="167"/>
      <c r="J1392" s="167"/>
      <c r="K1392" s="167"/>
      <c r="L1392" s="167"/>
      <c r="M1392" s="167"/>
      <c r="N1392" s="167"/>
      <c r="O1392" s="167"/>
      <c r="P1392" s="167"/>
      <c r="Q1392" s="167"/>
      <c r="R1392" s="167"/>
      <c r="S1392" s="167"/>
      <c r="T1392" s="167"/>
      <c r="U1392" s="167"/>
      <c r="V1392" s="167"/>
      <c r="W1392" s="167"/>
      <c r="X1392" s="167"/>
      <c r="Y1392" s="167"/>
      <c r="Z1392" s="167"/>
      <c r="AA1392" s="167"/>
      <c r="AB1392" s="167"/>
      <c r="AC1392" s="167"/>
      <c r="AD1392" s="167"/>
      <c r="AE1392" s="167"/>
      <c r="AF1392" s="167"/>
      <c r="AG1392" s="167"/>
      <c r="AH1392" s="430"/>
      <c r="AI1392" s="430"/>
      <c r="AJ1392" s="430"/>
      <c r="AK1392" s="430"/>
      <c r="AL1392" s="430"/>
      <c r="AM1392" s="430"/>
      <c r="AN1392" s="430"/>
      <c r="AO1392" s="430"/>
      <c r="AP1392" s="430"/>
      <c r="AQ1392" s="430"/>
      <c r="AR1392" s="430"/>
      <c r="AS1392" s="430"/>
    </row>
    <row r="1393" spans="3:45" ht="12.75" hidden="1" customHeight="1">
      <c r="C1393" s="549"/>
      <c r="D1393" s="549"/>
      <c r="E1393" s="549"/>
      <c r="F1393" s="549"/>
      <c r="G1393" s="552"/>
      <c r="H1393" s="552"/>
      <c r="I1393" s="552"/>
      <c r="J1393" s="552"/>
      <c r="K1393" s="552"/>
      <c r="L1393" s="552"/>
      <c r="M1393" s="552"/>
      <c r="N1393" s="552"/>
      <c r="O1393" s="552"/>
      <c r="P1393" s="552"/>
      <c r="Q1393" s="552"/>
      <c r="R1393" s="552"/>
      <c r="S1393" s="552"/>
      <c r="T1393" s="552"/>
      <c r="U1393" s="552"/>
      <c r="V1393" s="552"/>
      <c r="W1393" s="552"/>
      <c r="X1393" s="552"/>
      <c r="Y1393" s="552"/>
      <c r="Z1393" s="552"/>
      <c r="AA1393" s="552"/>
      <c r="AB1393" s="552"/>
      <c r="AC1393" s="552"/>
      <c r="AD1393" s="552"/>
      <c r="AE1393" s="552"/>
      <c r="AF1393" s="552"/>
      <c r="AG1393" s="552"/>
      <c r="AH1393" s="581"/>
      <c r="AI1393" s="581"/>
      <c r="AJ1393" s="581"/>
      <c r="AK1393" s="581"/>
      <c r="AL1393" s="581"/>
      <c r="AM1393" s="581"/>
      <c r="AN1393" s="581"/>
      <c r="AO1393" s="581"/>
      <c r="AP1393" s="581"/>
      <c r="AQ1393" s="581"/>
      <c r="AR1393" s="581"/>
      <c r="AS1393" s="581"/>
    </row>
    <row r="1394" spans="3:45" ht="12.75" hidden="1" customHeight="1">
      <c r="C1394" s="558" t="s">
        <v>212</v>
      </c>
      <c r="D1394" s="558"/>
      <c r="E1394" s="558"/>
      <c r="F1394" s="558"/>
      <c r="G1394" s="553" t="s">
        <v>1260</v>
      </c>
      <c r="H1394" s="553"/>
      <c r="I1394" s="553"/>
      <c r="J1394" s="553"/>
      <c r="K1394" s="553"/>
      <c r="L1394" s="553"/>
      <c r="M1394" s="553"/>
      <c r="N1394" s="553"/>
      <c r="O1394" s="553"/>
      <c r="P1394" s="553"/>
      <c r="Q1394" s="553"/>
      <c r="R1394" s="553"/>
      <c r="S1394" s="553"/>
      <c r="T1394" s="553"/>
      <c r="U1394" s="553"/>
      <c r="V1394" s="553"/>
      <c r="W1394" s="553"/>
      <c r="X1394" s="553"/>
      <c r="Y1394" s="553"/>
      <c r="Z1394" s="553"/>
      <c r="AA1394" s="553"/>
      <c r="AB1394" s="553"/>
      <c r="AC1394" s="553"/>
      <c r="AD1394" s="553"/>
      <c r="AE1394" s="553"/>
      <c r="AF1394" s="553"/>
      <c r="AG1394" s="553"/>
      <c r="AH1394" s="582">
        <f>SUM(AH1398:AM1402)</f>
        <v>0</v>
      </c>
      <c r="AI1394" s="582"/>
      <c r="AJ1394" s="582"/>
      <c r="AK1394" s="582"/>
      <c r="AL1394" s="582"/>
      <c r="AM1394" s="582"/>
      <c r="AN1394" s="582">
        <f>SUM(AN1398:AS1402)</f>
        <v>0</v>
      </c>
      <c r="AO1394" s="582"/>
      <c r="AP1394" s="582"/>
      <c r="AQ1394" s="582"/>
      <c r="AR1394" s="582"/>
      <c r="AS1394" s="582"/>
    </row>
    <row r="1395" spans="3:45" ht="12.75" hidden="1" customHeight="1">
      <c r="C1395" s="559"/>
      <c r="D1395" s="559"/>
      <c r="E1395" s="559"/>
      <c r="F1395" s="559"/>
      <c r="G1395" s="554"/>
      <c r="H1395" s="554"/>
      <c r="I1395" s="554"/>
      <c r="J1395" s="554"/>
      <c r="K1395" s="554"/>
      <c r="L1395" s="554"/>
      <c r="M1395" s="554"/>
      <c r="N1395" s="554"/>
      <c r="O1395" s="554"/>
      <c r="P1395" s="554"/>
      <c r="Q1395" s="554"/>
      <c r="R1395" s="554"/>
      <c r="S1395" s="554"/>
      <c r="T1395" s="554"/>
      <c r="U1395" s="554"/>
      <c r="V1395" s="554"/>
      <c r="W1395" s="554"/>
      <c r="X1395" s="554"/>
      <c r="Y1395" s="554"/>
      <c r="Z1395" s="554"/>
      <c r="AA1395" s="554"/>
      <c r="AB1395" s="554"/>
      <c r="AC1395" s="554"/>
      <c r="AD1395" s="554"/>
      <c r="AE1395" s="554"/>
      <c r="AF1395" s="554"/>
      <c r="AG1395" s="554"/>
      <c r="AH1395" s="173"/>
      <c r="AI1395" s="173"/>
      <c r="AJ1395" s="173"/>
      <c r="AK1395" s="173"/>
      <c r="AL1395" s="173"/>
      <c r="AM1395" s="173"/>
      <c r="AN1395" s="173"/>
      <c r="AO1395" s="173"/>
      <c r="AP1395" s="173"/>
      <c r="AQ1395" s="173"/>
      <c r="AR1395" s="173"/>
      <c r="AS1395" s="173"/>
    </row>
    <row r="1396" spans="3:45" ht="12.75" hidden="1" customHeight="1">
      <c r="C1396" s="559"/>
      <c r="D1396" s="559"/>
      <c r="E1396" s="559"/>
      <c r="F1396" s="559"/>
      <c r="G1396" s="554"/>
      <c r="H1396" s="554"/>
      <c r="I1396" s="554"/>
      <c r="J1396" s="554"/>
      <c r="K1396" s="554"/>
      <c r="L1396" s="554"/>
      <c r="M1396" s="554"/>
      <c r="N1396" s="554"/>
      <c r="O1396" s="554"/>
      <c r="P1396" s="554"/>
      <c r="Q1396" s="554"/>
      <c r="R1396" s="554"/>
      <c r="S1396" s="554"/>
      <c r="T1396" s="554"/>
      <c r="U1396" s="554"/>
      <c r="V1396" s="554"/>
      <c r="W1396" s="554"/>
      <c r="X1396" s="554"/>
      <c r="Y1396" s="554"/>
      <c r="Z1396" s="554"/>
      <c r="AA1396" s="554"/>
      <c r="AB1396" s="554"/>
      <c r="AC1396" s="554"/>
      <c r="AD1396" s="554"/>
      <c r="AE1396" s="554"/>
      <c r="AF1396" s="554"/>
      <c r="AG1396" s="554"/>
      <c r="AH1396" s="173"/>
      <c r="AI1396" s="173"/>
      <c r="AJ1396" s="173"/>
      <c r="AK1396" s="173"/>
      <c r="AL1396" s="173"/>
      <c r="AM1396" s="173"/>
      <c r="AN1396" s="173"/>
      <c r="AO1396" s="173"/>
      <c r="AP1396" s="173"/>
      <c r="AQ1396" s="173"/>
      <c r="AR1396" s="173"/>
      <c r="AS1396" s="173"/>
    </row>
    <row r="1397" spans="3:45" ht="12.75" hidden="1" customHeight="1">
      <c r="C1397" s="547"/>
      <c r="D1397" s="547"/>
      <c r="E1397" s="547"/>
      <c r="F1397" s="547"/>
      <c r="G1397" s="551"/>
      <c r="H1397" s="551"/>
      <c r="I1397" s="551"/>
      <c r="J1397" s="551"/>
      <c r="K1397" s="551"/>
      <c r="L1397" s="551"/>
      <c r="M1397" s="551"/>
      <c r="N1397" s="551"/>
      <c r="O1397" s="551"/>
      <c r="P1397" s="551"/>
      <c r="Q1397" s="551"/>
      <c r="R1397" s="551"/>
      <c r="S1397" s="551"/>
      <c r="T1397" s="551"/>
      <c r="U1397" s="551"/>
      <c r="V1397" s="551"/>
      <c r="W1397" s="551"/>
      <c r="X1397" s="551"/>
      <c r="Y1397" s="551"/>
      <c r="Z1397" s="551"/>
      <c r="AA1397" s="551"/>
      <c r="AB1397" s="551"/>
      <c r="AC1397" s="551"/>
      <c r="AD1397" s="551"/>
      <c r="AE1397" s="551"/>
      <c r="AF1397" s="551"/>
      <c r="AG1397" s="551"/>
      <c r="AH1397" s="583"/>
      <c r="AI1397" s="583"/>
      <c r="AJ1397" s="583"/>
      <c r="AK1397" s="583"/>
      <c r="AL1397" s="583"/>
      <c r="AM1397" s="583"/>
      <c r="AN1397" s="583"/>
      <c r="AO1397" s="583"/>
      <c r="AP1397" s="583"/>
      <c r="AQ1397" s="583"/>
      <c r="AR1397" s="583"/>
      <c r="AS1397" s="583"/>
    </row>
    <row r="1398" spans="3:45" ht="12.75" hidden="1" customHeight="1">
      <c r="C1398" s="548" t="s">
        <v>281</v>
      </c>
      <c r="D1398" s="548"/>
      <c r="E1398" s="548"/>
      <c r="F1398" s="548"/>
      <c r="G1398" s="369" t="s">
        <v>1261</v>
      </c>
      <c r="H1398" s="369"/>
      <c r="I1398" s="369"/>
      <c r="J1398" s="369"/>
      <c r="K1398" s="369"/>
      <c r="L1398" s="369"/>
      <c r="M1398" s="369"/>
      <c r="N1398" s="369"/>
      <c r="O1398" s="369"/>
      <c r="P1398" s="369"/>
      <c r="Q1398" s="369"/>
      <c r="R1398" s="369"/>
      <c r="S1398" s="369"/>
      <c r="T1398" s="369"/>
      <c r="U1398" s="369"/>
      <c r="V1398" s="369"/>
      <c r="W1398" s="369"/>
      <c r="X1398" s="369"/>
      <c r="Y1398" s="369"/>
      <c r="Z1398" s="369"/>
      <c r="AA1398" s="369"/>
      <c r="AB1398" s="369"/>
      <c r="AC1398" s="369"/>
      <c r="AD1398" s="369"/>
      <c r="AE1398" s="369"/>
      <c r="AF1398" s="369"/>
      <c r="AG1398" s="369"/>
      <c r="AH1398" s="370"/>
      <c r="AI1398" s="370"/>
      <c r="AJ1398" s="370"/>
      <c r="AK1398" s="370"/>
      <c r="AL1398" s="370"/>
      <c r="AM1398" s="370"/>
      <c r="AN1398" s="370"/>
      <c r="AO1398" s="370"/>
      <c r="AP1398" s="370"/>
      <c r="AQ1398" s="370"/>
      <c r="AR1398" s="370"/>
      <c r="AS1398" s="370"/>
    </row>
    <row r="1399" spans="3:45" ht="12.75" hidden="1" customHeight="1">
      <c r="C1399" s="227" t="s">
        <v>282</v>
      </c>
      <c r="D1399" s="227"/>
      <c r="E1399" s="227"/>
      <c r="F1399" s="227"/>
      <c r="G1399" s="226" t="s">
        <v>942</v>
      </c>
      <c r="H1399" s="226"/>
      <c r="I1399" s="226"/>
      <c r="J1399" s="226"/>
      <c r="K1399" s="226"/>
      <c r="L1399" s="226"/>
      <c r="M1399" s="226"/>
      <c r="N1399" s="226"/>
      <c r="O1399" s="226"/>
      <c r="P1399" s="226"/>
      <c r="Q1399" s="226"/>
      <c r="R1399" s="226"/>
      <c r="S1399" s="226"/>
      <c r="T1399" s="226"/>
      <c r="U1399" s="226"/>
      <c r="V1399" s="226"/>
      <c r="W1399" s="226"/>
      <c r="X1399" s="226"/>
      <c r="Y1399" s="226"/>
      <c r="Z1399" s="226"/>
      <c r="AA1399" s="226"/>
      <c r="AB1399" s="226"/>
      <c r="AC1399" s="226"/>
      <c r="AD1399" s="226"/>
      <c r="AE1399" s="226"/>
      <c r="AF1399" s="226"/>
      <c r="AG1399" s="226"/>
      <c r="AH1399" s="173"/>
      <c r="AI1399" s="173"/>
      <c r="AJ1399" s="173"/>
      <c r="AK1399" s="173"/>
      <c r="AL1399" s="173"/>
      <c r="AM1399" s="173"/>
      <c r="AN1399" s="173"/>
      <c r="AO1399" s="173"/>
      <c r="AP1399" s="173"/>
      <c r="AQ1399" s="173"/>
      <c r="AR1399" s="173"/>
      <c r="AS1399" s="173"/>
    </row>
    <row r="1400" spans="3:45" ht="12.75" hidden="1" customHeight="1">
      <c r="C1400" s="227" t="s">
        <v>283</v>
      </c>
      <c r="D1400" s="227"/>
      <c r="E1400" s="227"/>
      <c r="F1400" s="227"/>
      <c r="G1400" s="226" t="s">
        <v>1262</v>
      </c>
      <c r="H1400" s="226"/>
      <c r="I1400" s="226"/>
      <c r="J1400" s="226"/>
      <c r="K1400" s="226"/>
      <c r="L1400" s="226"/>
      <c r="M1400" s="226"/>
      <c r="N1400" s="226"/>
      <c r="O1400" s="226"/>
      <c r="P1400" s="226"/>
      <c r="Q1400" s="226"/>
      <c r="R1400" s="226"/>
      <c r="S1400" s="226"/>
      <c r="T1400" s="226"/>
      <c r="U1400" s="226"/>
      <c r="V1400" s="226"/>
      <c r="W1400" s="226"/>
      <c r="X1400" s="226"/>
      <c r="Y1400" s="226"/>
      <c r="Z1400" s="226"/>
      <c r="AA1400" s="226"/>
      <c r="AB1400" s="226"/>
      <c r="AC1400" s="226"/>
      <c r="AD1400" s="226"/>
      <c r="AE1400" s="226"/>
      <c r="AF1400" s="226"/>
      <c r="AG1400" s="226"/>
      <c r="AH1400" s="173"/>
      <c r="AI1400" s="173"/>
      <c r="AJ1400" s="173"/>
      <c r="AK1400" s="173"/>
      <c r="AL1400" s="173"/>
      <c r="AM1400" s="173"/>
      <c r="AN1400" s="173"/>
      <c r="AO1400" s="173"/>
      <c r="AP1400" s="173"/>
      <c r="AQ1400" s="173"/>
      <c r="AR1400" s="173"/>
      <c r="AS1400" s="173"/>
    </row>
    <row r="1401" spans="3:45" ht="12.75" hidden="1" customHeight="1">
      <c r="C1401" s="227" t="s">
        <v>284</v>
      </c>
      <c r="D1401" s="227"/>
      <c r="E1401" s="227"/>
      <c r="F1401" s="227"/>
      <c r="G1401" s="167" t="s">
        <v>1263</v>
      </c>
      <c r="H1401" s="167"/>
      <c r="I1401" s="167"/>
      <c r="J1401" s="167"/>
      <c r="K1401" s="167"/>
      <c r="L1401" s="167"/>
      <c r="M1401" s="167"/>
      <c r="N1401" s="167"/>
      <c r="O1401" s="167"/>
      <c r="P1401" s="167"/>
      <c r="Q1401" s="167"/>
      <c r="R1401" s="167"/>
      <c r="S1401" s="167"/>
      <c r="T1401" s="167"/>
      <c r="U1401" s="167"/>
      <c r="V1401" s="167"/>
      <c r="W1401" s="167"/>
      <c r="X1401" s="167"/>
      <c r="Y1401" s="167"/>
      <c r="Z1401" s="167"/>
      <c r="AA1401" s="167"/>
      <c r="AB1401" s="167"/>
      <c r="AC1401" s="167"/>
      <c r="AD1401" s="167"/>
      <c r="AE1401" s="167"/>
      <c r="AF1401" s="167"/>
      <c r="AG1401" s="167"/>
      <c r="AH1401" s="413"/>
      <c r="AI1401" s="413"/>
      <c r="AJ1401" s="413"/>
      <c r="AK1401" s="413"/>
      <c r="AL1401" s="413"/>
      <c r="AM1401" s="413"/>
      <c r="AN1401" s="413"/>
      <c r="AO1401" s="413"/>
      <c r="AP1401" s="413"/>
      <c r="AQ1401" s="413"/>
      <c r="AR1401" s="413"/>
      <c r="AS1401" s="413"/>
    </row>
    <row r="1402" spans="3:45" ht="12.75" hidden="1" customHeight="1">
      <c r="C1402" s="563"/>
      <c r="D1402" s="563"/>
      <c r="E1402" s="563"/>
      <c r="F1402" s="563"/>
      <c r="G1402" s="169"/>
      <c r="H1402" s="169"/>
      <c r="I1402" s="169"/>
      <c r="J1402" s="169"/>
      <c r="K1402" s="169"/>
      <c r="L1402" s="169"/>
      <c r="M1402" s="169"/>
      <c r="N1402" s="169"/>
      <c r="O1402" s="169"/>
      <c r="P1402" s="169"/>
      <c r="Q1402" s="169"/>
      <c r="R1402" s="169"/>
      <c r="S1402" s="169"/>
      <c r="T1402" s="169"/>
      <c r="U1402" s="169"/>
      <c r="V1402" s="169"/>
      <c r="W1402" s="169"/>
      <c r="X1402" s="169"/>
      <c r="Y1402" s="169"/>
      <c r="Z1402" s="169"/>
      <c r="AA1402" s="169"/>
      <c r="AB1402" s="169"/>
      <c r="AC1402" s="169"/>
      <c r="AD1402" s="169"/>
      <c r="AE1402" s="169"/>
      <c r="AF1402" s="169"/>
      <c r="AG1402" s="169"/>
      <c r="AH1402" s="414"/>
      <c r="AI1402" s="414"/>
      <c r="AJ1402" s="414"/>
      <c r="AK1402" s="414"/>
      <c r="AL1402" s="414"/>
      <c r="AM1402" s="414"/>
      <c r="AN1402" s="414"/>
      <c r="AO1402" s="414"/>
      <c r="AP1402" s="414"/>
      <c r="AQ1402" s="414"/>
      <c r="AR1402" s="414"/>
      <c r="AS1402" s="414"/>
    </row>
    <row r="1403" spans="3:45" ht="12.75" hidden="1" customHeight="1">
      <c r="C1403" s="560"/>
      <c r="D1403" s="560"/>
      <c r="E1403" s="560"/>
      <c r="F1403" s="560"/>
      <c r="G1403" s="555" t="s">
        <v>1315</v>
      </c>
      <c r="H1403" s="555"/>
      <c r="I1403" s="555"/>
      <c r="J1403" s="555"/>
      <c r="K1403" s="555"/>
      <c r="L1403" s="555"/>
      <c r="M1403" s="555"/>
      <c r="N1403" s="555"/>
      <c r="O1403" s="555"/>
      <c r="P1403" s="555"/>
      <c r="Q1403" s="555"/>
      <c r="R1403" s="555"/>
      <c r="S1403" s="555"/>
      <c r="T1403" s="555"/>
      <c r="U1403" s="555"/>
      <c r="V1403" s="555"/>
      <c r="W1403" s="555"/>
      <c r="X1403" s="555"/>
      <c r="Y1403" s="555"/>
      <c r="Z1403" s="555"/>
      <c r="AA1403" s="555"/>
      <c r="AB1403" s="555"/>
      <c r="AC1403" s="555"/>
      <c r="AD1403" s="555"/>
      <c r="AE1403" s="555"/>
      <c r="AF1403" s="555"/>
      <c r="AG1403" s="555"/>
      <c r="AH1403" s="367">
        <f>AH1372+AH1373+AH1394</f>
        <v>0</v>
      </c>
      <c r="AI1403" s="367"/>
      <c r="AJ1403" s="367"/>
      <c r="AK1403" s="367"/>
      <c r="AL1403" s="367"/>
      <c r="AM1403" s="367"/>
      <c r="AN1403" s="367">
        <f>AN1372+AN1373+AN1394</f>
        <v>0</v>
      </c>
      <c r="AO1403" s="367"/>
      <c r="AP1403" s="367"/>
      <c r="AQ1403" s="367"/>
      <c r="AR1403" s="367"/>
      <c r="AS1403" s="367"/>
    </row>
    <row r="1404" spans="3:45" ht="12.75" hidden="1" customHeight="1">
      <c r="C1404" s="561"/>
      <c r="D1404" s="561"/>
      <c r="E1404" s="561"/>
      <c r="F1404" s="561"/>
      <c r="G1404" s="556"/>
      <c r="H1404" s="556"/>
      <c r="I1404" s="556"/>
      <c r="J1404" s="556"/>
      <c r="K1404" s="556"/>
      <c r="L1404" s="556"/>
      <c r="M1404" s="556"/>
      <c r="N1404" s="556"/>
      <c r="O1404" s="556"/>
      <c r="P1404" s="556"/>
      <c r="Q1404" s="556"/>
      <c r="R1404" s="556"/>
      <c r="S1404" s="556"/>
      <c r="T1404" s="556"/>
      <c r="U1404" s="556"/>
      <c r="V1404" s="556"/>
      <c r="W1404" s="556"/>
      <c r="X1404" s="556"/>
      <c r="Y1404" s="556"/>
      <c r="Z1404" s="556"/>
      <c r="AA1404" s="556"/>
      <c r="AB1404" s="556"/>
      <c r="AC1404" s="556"/>
      <c r="AD1404" s="556"/>
      <c r="AE1404" s="556"/>
      <c r="AF1404" s="556"/>
      <c r="AG1404" s="556"/>
      <c r="AH1404" s="413"/>
      <c r="AI1404" s="413"/>
      <c r="AJ1404" s="413"/>
      <c r="AK1404" s="413"/>
      <c r="AL1404" s="413"/>
      <c r="AM1404" s="413"/>
      <c r="AN1404" s="413"/>
      <c r="AO1404" s="413"/>
      <c r="AP1404" s="413"/>
      <c r="AQ1404" s="413"/>
      <c r="AR1404" s="413"/>
      <c r="AS1404" s="413"/>
    </row>
    <row r="1405" spans="3:45" ht="12.75" hidden="1" customHeight="1">
      <c r="C1405" s="562"/>
      <c r="D1405" s="562"/>
      <c r="E1405" s="562"/>
      <c r="F1405" s="562"/>
      <c r="G1405" s="557"/>
      <c r="H1405" s="557"/>
      <c r="I1405" s="557"/>
      <c r="J1405" s="557"/>
      <c r="K1405" s="557"/>
      <c r="L1405" s="557"/>
      <c r="M1405" s="557"/>
      <c r="N1405" s="557"/>
      <c r="O1405" s="557"/>
      <c r="P1405" s="557"/>
      <c r="Q1405" s="557"/>
      <c r="R1405" s="557"/>
      <c r="S1405" s="557"/>
      <c r="T1405" s="557"/>
      <c r="U1405" s="557"/>
      <c r="V1405" s="557"/>
      <c r="W1405" s="557"/>
      <c r="X1405" s="557"/>
      <c r="Y1405" s="557"/>
      <c r="Z1405" s="557"/>
      <c r="AA1405" s="557"/>
      <c r="AB1405" s="557"/>
      <c r="AC1405" s="557"/>
      <c r="AD1405" s="557"/>
      <c r="AE1405" s="557"/>
      <c r="AF1405" s="557"/>
      <c r="AG1405" s="557"/>
      <c r="AH1405" s="414"/>
      <c r="AI1405" s="414"/>
      <c r="AJ1405" s="414"/>
      <c r="AK1405" s="414"/>
      <c r="AL1405" s="414"/>
      <c r="AM1405" s="414"/>
      <c r="AN1405" s="414"/>
      <c r="AO1405" s="414"/>
      <c r="AP1405" s="414"/>
      <c r="AQ1405" s="414"/>
      <c r="AR1405" s="414"/>
      <c r="AS1405" s="414"/>
    </row>
    <row r="1406" spans="3:45" ht="12.75" hidden="1" customHeight="1">
      <c r="C1406" s="564" t="s">
        <v>213</v>
      </c>
      <c r="D1406" s="564"/>
      <c r="E1406" s="564"/>
      <c r="F1406" s="564"/>
      <c r="G1406" s="181" t="s">
        <v>1265</v>
      </c>
      <c r="H1406" s="181"/>
      <c r="I1406" s="181"/>
      <c r="J1406" s="181"/>
      <c r="K1406" s="181"/>
      <c r="L1406" s="181"/>
      <c r="M1406" s="181"/>
      <c r="N1406" s="181"/>
      <c r="O1406" s="181"/>
      <c r="P1406" s="181"/>
      <c r="Q1406" s="181"/>
      <c r="R1406" s="181"/>
      <c r="S1406" s="181"/>
      <c r="T1406" s="181"/>
      <c r="U1406" s="181"/>
      <c r="V1406" s="181"/>
      <c r="W1406" s="181"/>
      <c r="X1406" s="181"/>
      <c r="Y1406" s="181"/>
      <c r="Z1406" s="181"/>
      <c r="AA1406" s="181"/>
      <c r="AB1406" s="181"/>
      <c r="AC1406" s="181"/>
      <c r="AD1406" s="181"/>
      <c r="AE1406" s="181"/>
      <c r="AF1406" s="181"/>
      <c r="AG1406" s="181"/>
      <c r="AH1406" s="182"/>
      <c r="AI1406" s="182"/>
      <c r="AJ1406" s="182"/>
      <c r="AK1406" s="182"/>
      <c r="AL1406" s="182"/>
      <c r="AM1406" s="182"/>
      <c r="AN1406" s="182"/>
      <c r="AO1406" s="182"/>
      <c r="AP1406" s="182"/>
      <c r="AQ1406" s="182"/>
      <c r="AR1406" s="182"/>
      <c r="AS1406" s="182"/>
    </row>
    <row r="1407" spans="3:45" ht="12.75" hidden="1" customHeight="1">
      <c r="C1407" s="227" t="s">
        <v>214</v>
      </c>
      <c r="D1407" s="227"/>
      <c r="E1407" s="227"/>
      <c r="F1407" s="227"/>
      <c r="G1407" s="167" t="s">
        <v>1266</v>
      </c>
      <c r="H1407" s="167"/>
      <c r="I1407" s="167"/>
      <c r="J1407" s="167"/>
      <c r="K1407" s="167"/>
      <c r="L1407" s="167"/>
      <c r="M1407" s="167"/>
      <c r="N1407" s="167"/>
      <c r="O1407" s="167"/>
      <c r="P1407" s="167"/>
      <c r="Q1407" s="167"/>
      <c r="R1407" s="167"/>
      <c r="S1407" s="167"/>
      <c r="T1407" s="167"/>
      <c r="U1407" s="167"/>
      <c r="V1407" s="167"/>
      <c r="W1407" s="167"/>
      <c r="X1407" s="167"/>
      <c r="Y1407" s="167"/>
      <c r="Z1407" s="167"/>
      <c r="AA1407" s="167"/>
      <c r="AB1407" s="167"/>
      <c r="AC1407" s="167"/>
      <c r="AD1407" s="167"/>
      <c r="AE1407" s="167"/>
      <c r="AF1407" s="167"/>
      <c r="AG1407" s="167"/>
      <c r="AH1407" s="173"/>
      <c r="AI1407" s="173"/>
      <c r="AJ1407" s="173"/>
      <c r="AK1407" s="173"/>
      <c r="AL1407" s="173"/>
      <c r="AM1407" s="173"/>
      <c r="AN1407" s="173"/>
      <c r="AO1407" s="173"/>
      <c r="AP1407" s="173"/>
      <c r="AQ1407" s="173"/>
      <c r="AR1407" s="173"/>
      <c r="AS1407" s="173"/>
    </row>
    <row r="1408" spans="3:45" ht="12.75" hidden="1" customHeight="1">
      <c r="C1408" s="227" t="s">
        <v>215</v>
      </c>
      <c r="D1408" s="227"/>
      <c r="E1408" s="227"/>
      <c r="F1408" s="227"/>
      <c r="G1408" s="167" t="s">
        <v>1267</v>
      </c>
      <c r="H1408" s="167"/>
      <c r="I1408" s="167"/>
      <c r="J1408" s="167"/>
      <c r="K1408" s="167"/>
      <c r="L1408" s="167"/>
      <c r="M1408" s="167"/>
      <c r="N1408" s="167"/>
      <c r="O1408" s="167"/>
      <c r="P1408" s="167"/>
      <c r="Q1408" s="167"/>
      <c r="R1408" s="167"/>
      <c r="S1408" s="167"/>
      <c r="T1408" s="167"/>
      <c r="U1408" s="167"/>
      <c r="V1408" s="167"/>
      <c r="W1408" s="167"/>
      <c r="X1408" s="167"/>
      <c r="Y1408" s="167"/>
      <c r="Z1408" s="167"/>
      <c r="AA1408" s="167"/>
      <c r="AB1408" s="167"/>
      <c r="AC1408" s="167"/>
      <c r="AD1408" s="167"/>
      <c r="AE1408" s="167"/>
      <c r="AF1408" s="167"/>
      <c r="AG1408" s="167"/>
      <c r="AH1408" s="413"/>
      <c r="AI1408" s="413"/>
      <c r="AJ1408" s="413"/>
      <c r="AK1408" s="413"/>
      <c r="AL1408" s="413"/>
      <c r="AM1408" s="413"/>
      <c r="AN1408" s="413"/>
      <c r="AO1408" s="413"/>
      <c r="AP1408" s="413"/>
      <c r="AQ1408" s="413"/>
      <c r="AR1408" s="413"/>
      <c r="AS1408" s="413"/>
    </row>
    <row r="1409" spans="3:45" ht="12.75" hidden="1" customHeight="1">
      <c r="C1409" s="227"/>
      <c r="D1409" s="227"/>
      <c r="E1409" s="227"/>
      <c r="F1409" s="227"/>
      <c r="G1409" s="167"/>
      <c r="H1409" s="167"/>
      <c r="I1409" s="167"/>
      <c r="J1409" s="167"/>
      <c r="K1409" s="167"/>
      <c r="L1409" s="167"/>
      <c r="M1409" s="167"/>
      <c r="N1409" s="167"/>
      <c r="O1409" s="167"/>
      <c r="P1409" s="167"/>
      <c r="Q1409" s="167"/>
      <c r="R1409" s="167"/>
      <c r="S1409" s="167"/>
      <c r="T1409" s="167"/>
      <c r="U1409" s="167"/>
      <c r="V1409" s="167"/>
      <c r="W1409" s="167"/>
      <c r="X1409" s="167"/>
      <c r="Y1409" s="167"/>
      <c r="Z1409" s="167"/>
      <c r="AA1409" s="167"/>
      <c r="AB1409" s="167"/>
      <c r="AC1409" s="167"/>
      <c r="AD1409" s="167"/>
      <c r="AE1409" s="167"/>
      <c r="AF1409" s="167"/>
      <c r="AG1409" s="167"/>
      <c r="AH1409" s="413"/>
      <c r="AI1409" s="413"/>
      <c r="AJ1409" s="413"/>
      <c r="AK1409" s="413"/>
      <c r="AL1409" s="413"/>
      <c r="AM1409" s="413"/>
      <c r="AN1409" s="413"/>
      <c r="AO1409" s="413"/>
      <c r="AP1409" s="413"/>
      <c r="AQ1409" s="413"/>
      <c r="AR1409" s="413"/>
      <c r="AS1409" s="413"/>
    </row>
    <row r="1410" spans="3:45" ht="12.75" hidden="1" customHeight="1">
      <c r="C1410" s="227" t="s">
        <v>216</v>
      </c>
      <c r="D1410" s="227"/>
      <c r="E1410" s="227"/>
      <c r="F1410" s="227"/>
      <c r="G1410" s="167" t="s">
        <v>1268</v>
      </c>
      <c r="H1410" s="167"/>
      <c r="I1410" s="167"/>
      <c r="J1410" s="167"/>
      <c r="K1410" s="167"/>
      <c r="L1410" s="167"/>
      <c r="M1410" s="167"/>
      <c r="N1410" s="167"/>
      <c r="O1410" s="167"/>
      <c r="P1410" s="167"/>
      <c r="Q1410" s="167"/>
      <c r="R1410" s="167"/>
      <c r="S1410" s="167"/>
      <c r="T1410" s="167"/>
      <c r="U1410" s="167"/>
      <c r="V1410" s="167"/>
      <c r="W1410" s="167"/>
      <c r="X1410" s="167"/>
      <c r="Y1410" s="167"/>
      <c r="Z1410" s="167"/>
      <c r="AA1410" s="167"/>
      <c r="AB1410" s="167"/>
      <c r="AC1410" s="167"/>
      <c r="AD1410" s="167"/>
      <c r="AE1410" s="167"/>
      <c r="AF1410" s="167"/>
      <c r="AG1410" s="167"/>
      <c r="AH1410" s="413"/>
      <c r="AI1410" s="413"/>
      <c r="AJ1410" s="413"/>
      <c r="AK1410" s="413"/>
      <c r="AL1410" s="413"/>
      <c r="AM1410" s="413"/>
      <c r="AN1410" s="413"/>
      <c r="AO1410" s="413"/>
      <c r="AP1410" s="413"/>
      <c r="AQ1410" s="413"/>
      <c r="AR1410" s="413"/>
      <c r="AS1410" s="413"/>
    </row>
    <row r="1411" spans="3:45" ht="12.75" hidden="1" customHeight="1">
      <c r="C1411" s="563"/>
      <c r="D1411" s="563"/>
      <c r="E1411" s="563"/>
      <c r="F1411" s="563"/>
      <c r="G1411" s="169"/>
      <c r="H1411" s="169"/>
      <c r="I1411" s="169"/>
      <c r="J1411" s="169"/>
      <c r="K1411" s="169"/>
      <c r="L1411" s="169"/>
      <c r="M1411" s="169"/>
      <c r="N1411" s="169"/>
      <c r="O1411" s="169"/>
      <c r="P1411" s="169"/>
      <c r="Q1411" s="169"/>
      <c r="R1411" s="169"/>
      <c r="S1411" s="169"/>
      <c r="T1411" s="169"/>
      <c r="U1411" s="169"/>
      <c r="V1411" s="169"/>
      <c r="W1411" s="169"/>
      <c r="X1411" s="169"/>
      <c r="Y1411" s="169"/>
      <c r="Z1411" s="169"/>
      <c r="AA1411" s="169"/>
      <c r="AB1411" s="169"/>
      <c r="AC1411" s="169"/>
      <c r="AD1411" s="169"/>
      <c r="AE1411" s="169"/>
      <c r="AF1411" s="169"/>
      <c r="AG1411" s="169"/>
      <c r="AH1411" s="414"/>
      <c r="AI1411" s="414"/>
      <c r="AJ1411" s="414"/>
      <c r="AK1411" s="414"/>
      <c r="AL1411" s="414"/>
      <c r="AM1411" s="414"/>
      <c r="AN1411" s="414"/>
      <c r="AO1411" s="414"/>
      <c r="AP1411" s="414"/>
      <c r="AQ1411" s="414"/>
      <c r="AR1411" s="414"/>
      <c r="AS1411" s="414"/>
    </row>
    <row r="1412" spans="3:45" ht="12.75" hidden="1" customHeight="1">
      <c r="C1412" s="566"/>
      <c r="D1412" s="566"/>
      <c r="E1412" s="566"/>
      <c r="F1412" s="566"/>
      <c r="G1412" s="565" t="s">
        <v>1269</v>
      </c>
      <c r="H1412" s="565"/>
      <c r="I1412" s="565"/>
      <c r="J1412" s="565"/>
      <c r="K1412" s="565"/>
      <c r="L1412" s="565"/>
      <c r="M1412" s="565"/>
      <c r="N1412" s="565"/>
      <c r="O1412" s="565"/>
      <c r="P1412" s="565"/>
      <c r="Q1412" s="565"/>
      <c r="R1412" s="565"/>
      <c r="S1412" s="565"/>
      <c r="T1412" s="565"/>
      <c r="U1412" s="565"/>
      <c r="V1412" s="565"/>
      <c r="W1412" s="565"/>
      <c r="X1412" s="565"/>
      <c r="Y1412" s="565"/>
      <c r="Z1412" s="565"/>
      <c r="AA1412" s="565"/>
      <c r="AB1412" s="565"/>
      <c r="AC1412" s="565"/>
      <c r="AD1412" s="565"/>
      <c r="AE1412" s="565"/>
      <c r="AF1412" s="565"/>
      <c r="AG1412" s="565"/>
      <c r="AH1412" s="568">
        <f>SUM(AH1403:AM1411)</f>
        <v>0</v>
      </c>
      <c r="AI1412" s="568"/>
      <c r="AJ1412" s="568"/>
      <c r="AK1412" s="568"/>
      <c r="AL1412" s="568"/>
      <c r="AM1412" s="568"/>
      <c r="AN1412" s="568">
        <f>SUM(AN1403:AS1411)</f>
        <v>0</v>
      </c>
      <c r="AO1412" s="568"/>
      <c r="AP1412" s="568"/>
      <c r="AQ1412" s="568"/>
      <c r="AR1412" s="568"/>
      <c r="AS1412" s="568"/>
    </row>
    <row r="1413" spans="3:45" ht="12.75" hidden="1" customHeight="1">
      <c r="C1413" s="564" t="s">
        <v>217</v>
      </c>
      <c r="D1413" s="564"/>
      <c r="E1413" s="564"/>
      <c r="F1413" s="564"/>
      <c r="G1413" s="213" t="s">
        <v>1270</v>
      </c>
      <c r="H1413" s="213"/>
      <c r="I1413" s="213"/>
      <c r="J1413" s="213"/>
      <c r="K1413" s="213"/>
      <c r="L1413" s="213"/>
      <c r="M1413" s="213"/>
      <c r="N1413" s="213"/>
      <c r="O1413" s="213"/>
      <c r="P1413" s="213"/>
      <c r="Q1413" s="213"/>
      <c r="R1413" s="213"/>
      <c r="S1413" s="213"/>
      <c r="T1413" s="213"/>
      <c r="U1413" s="213"/>
      <c r="V1413" s="213"/>
      <c r="W1413" s="213"/>
      <c r="X1413" s="213"/>
      <c r="Y1413" s="213"/>
      <c r="Z1413" s="213"/>
      <c r="AA1413" s="213"/>
      <c r="AB1413" s="213"/>
      <c r="AC1413" s="213"/>
      <c r="AD1413" s="213"/>
      <c r="AE1413" s="213"/>
      <c r="AF1413" s="213"/>
      <c r="AG1413" s="213"/>
      <c r="AH1413" s="367"/>
      <c r="AI1413" s="367"/>
      <c r="AJ1413" s="367"/>
      <c r="AK1413" s="367"/>
      <c r="AL1413" s="367"/>
      <c r="AM1413" s="367"/>
      <c r="AN1413" s="367"/>
      <c r="AO1413" s="367"/>
      <c r="AP1413" s="367"/>
      <c r="AQ1413" s="367"/>
      <c r="AR1413" s="367"/>
      <c r="AS1413" s="367"/>
    </row>
    <row r="1414" spans="3:45" ht="12.75" hidden="1" customHeight="1">
      <c r="C1414" s="227"/>
      <c r="D1414" s="227"/>
      <c r="E1414" s="227"/>
      <c r="F1414" s="227"/>
      <c r="G1414" s="167"/>
      <c r="H1414" s="167"/>
      <c r="I1414" s="167"/>
      <c r="J1414" s="167"/>
      <c r="K1414" s="167"/>
      <c r="L1414" s="167"/>
      <c r="M1414" s="167"/>
      <c r="N1414" s="167"/>
      <c r="O1414" s="167"/>
      <c r="P1414" s="167"/>
      <c r="Q1414" s="167"/>
      <c r="R1414" s="167"/>
      <c r="S1414" s="167"/>
      <c r="T1414" s="167"/>
      <c r="U1414" s="167"/>
      <c r="V1414" s="167"/>
      <c r="W1414" s="167"/>
      <c r="X1414" s="167"/>
      <c r="Y1414" s="167"/>
      <c r="Z1414" s="167"/>
      <c r="AA1414" s="167"/>
      <c r="AB1414" s="167"/>
      <c r="AC1414" s="167"/>
      <c r="AD1414" s="167"/>
      <c r="AE1414" s="167"/>
      <c r="AF1414" s="167"/>
      <c r="AG1414" s="167"/>
      <c r="AH1414" s="413"/>
      <c r="AI1414" s="413"/>
      <c r="AJ1414" s="413"/>
      <c r="AK1414" s="413"/>
      <c r="AL1414" s="413"/>
      <c r="AM1414" s="413"/>
      <c r="AN1414" s="413"/>
      <c r="AO1414" s="413"/>
      <c r="AP1414" s="413"/>
      <c r="AQ1414" s="413"/>
      <c r="AR1414" s="413"/>
      <c r="AS1414" s="413"/>
    </row>
    <row r="1415" spans="3:45" ht="12.75" hidden="1" customHeight="1">
      <c r="C1415" s="227" t="s">
        <v>218</v>
      </c>
      <c r="D1415" s="227"/>
      <c r="E1415" s="227"/>
      <c r="F1415" s="227"/>
      <c r="G1415" s="226" t="s">
        <v>959</v>
      </c>
      <c r="H1415" s="226"/>
      <c r="I1415" s="226"/>
      <c r="J1415" s="226"/>
      <c r="K1415" s="226"/>
      <c r="L1415" s="226"/>
      <c r="M1415" s="226"/>
      <c r="N1415" s="226"/>
      <c r="O1415" s="226"/>
      <c r="P1415" s="226"/>
      <c r="Q1415" s="226"/>
      <c r="R1415" s="226"/>
      <c r="S1415" s="226"/>
      <c r="T1415" s="226"/>
      <c r="U1415" s="226"/>
      <c r="V1415" s="226"/>
      <c r="W1415" s="226"/>
      <c r="X1415" s="226"/>
      <c r="Y1415" s="226"/>
      <c r="Z1415" s="226"/>
      <c r="AA1415" s="226"/>
      <c r="AB1415" s="226"/>
      <c r="AC1415" s="226"/>
      <c r="AD1415" s="226"/>
      <c r="AE1415" s="226"/>
      <c r="AF1415" s="226"/>
      <c r="AG1415" s="226"/>
      <c r="AH1415" s="173"/>
      <c r="AI1415" s="173"/>
      <c r="AJ1415" s="173"/>
      <c r="AK1415" s="173"/>
      <c r="AL1415" s="173"/>
      <c r="AM1415" s="173"/>
      <c r="AN1415" s="173"/>
      <c r="AO1415" s="173"/>
      <c r="AP1415" s="173"/>
      <c r="AQ1415" s="173"/>
      <c r="AR1415" s="173"/>
      <c r="AS1415" s="173"/>
    </row>
    <row r="1416" spans="3:45" ht="12.75" hidden="1" customHeight="1">
      <c r="C1416" s="563" t="s">
        <v>219</v>
      </c>
      <c r="D1416" s="563"/>
      <c r="E1416" s="563"/>
      <c r="F1416" s="563"/>
      <c r="G1416" s="169" t="s">
        <v>961</v>
      </c>
      <c r="H1416" s="169"/>
      <c r="I1416" s="169"/>
      <c r="J1416" s="169"/>
      <c r="K1416" s="169"/>
      <c r="L1416" s="169"/>
      <c r="M1416" s="169"/>
      <c r="N1416" s="169"/>
      <c r="O1416" s="169"/>
      <c r="P1416" s="169"/>
      <c r="Q1416" s="169"/>
      <c r="R1416" s="169"/>
      <c r="S1416" s="169"/>
      <c r="T1416" s="169"/>
      <c r="U1416" s="169"/>
      <c r="V1416" s="169"/>
      <c r="W1416" s="169"/>
      <c r="X1416" s="169"/>
      <c r="Y1416" s="169"/>
      <c r="Z1416" s="169"/>
      <c r="AA1416" s="169"/>
      <c r="AB1416" s="169"/>
      <c r="AC1416" s="169"/>
      <c r="AD1416" s="169"/>
      <c r="AE1416" s="169"/>
      <c r="AF1416" s="169"/>
      <c r="AG1416" s="169"/>
      <c r="AH1416" s="235"/>
      <c r="AI1416" s="235"/>
      <c r="AJ1416" s="235"/>
      <c r="AK1416" s="235"/>
      <c r="AL1416" s="235"/>
      <c r="AM1416" s="235"/>
      <c r="AN1416" s="235"/>
      <c r="AO1416" s="235"/>
      <c r="AP1416" s="235"/>
      <c r="AQ1416" s="235"/>
      <c r="AR1416" s="235"/>
      <c r="AS1416" s="235"/>
    </row>
    <row r="1417" spans="3:45" ht="12.75" hidden="1" customHeight="1">
      <c r="C1417" s="567" t="s">
        <v>38</v>
      </c>
      <c r="D1417" s="567"/>
      <c r="E1417" s="567"/>
      <c r="F1417" s="567"/>
      <c r="G1417" s="565" t="s">
        <v>1271</v>
      </c>
      <c r="H1417" s="565"/>
      <c r="I1417" s="565"/>
      <c r="J1417" s="565"/>
      <c r="K1417" s="565"/>
      <c r="L1417" s="565"/>
      <c r="M1417" s="565"/>
      <c r="N1417" s="565"/>
      <c r="O1417" s="565"/>
      <c r="P1417" s="565"/>
      <c r="Q1417" s="565"/>
      <c r="R1417" s="565"/>
      <c r="S1417" s="565"/>
      <c r="T1417" s="565"/>
      <c r="U1417" s="565"/>
      <c r="V1417" s="565"/>
      <c r="W1417" s="565"/>
      <c r="X1417" s="565"/>
      <c r="Y1417" s="565"/>
      <c r="Z1417" s="565"/>
      <c r="AA1417" s="565"/>
      <c r="AB1417" s="565"/>
      <c r="AC1417" s="565"/>
      <c r="AD1417" s="565"/>
      <c r="AE1417" s="565"/>
      <c r="AF1417" s="565"/>
      <c r="AG1417" s="565"/>
      <c r="AH1417" s="568">
        <f>SUM(AH1412:AM1416)</f>
        <v>0</v>
      </c>
      <c r="AI1417" s="568"/>
      <c r="AJ1417" s="568"/>
      <c r="AK1417" s="568"/>
      <c r="AL1417" s="568"/>
      <c r="AM1417" s="568"/>
      <c r="AN1417" s="568">
        <f>SUM(AN1412:AS1416)</f>
        <v>0</v>
      </c>
      <c r="AO1417" s="568"/>
      <c r="AP1417" s="568"/>
      <c r="AQ1417" s="568"/>
      <c r="AR1417" s="568"/>
      <c r="AS1417" s="568"/>
    </row>
    <row r="1418" spans="3:45" ht="12.75" hidden="1" customHeight="1">
      <c r="C1418" s="218" t="s">
        <v>963</v>
      </c>
      <c r="D1418" s="218"/>
      <c r="E1418" s="218"/>
      <c r="F1418" s="218"/>
      <c r="G1418" s="218"/>
      <c r="H1418" s="218"/>
      <c r="I1418" s="218"/>
      <c r="J1418" s="218"/>
      <c r="K1418" s="218"/>
      <c r="L1418" s="218"/>
      <c r="M1418" s="218"/>
      <c r="N1418" s="218"/>
      <c r="O1418" s="218"/>
      <c r="P1418" s="218"/>
      <c r="Q1418" s="218"/>
      <c r="R1418" s="218"/>
      <c r="S1418" s="218"/>
      <c r="T1418" s="218"/>
      <c r="U1418" s="218"/>
      <c r="V1418" s="218"/>
      <c r="W1418" s="218"/>
      <c r="X1418" s="218"/>
      <c r="Y1418" s="218"/>
      <c r="Z1418" s="218"/>
      <c r="AA1418" s="218"/>
      <c r="AB1418" s="218"/>
      <c r="AC1418" s="218"/>
      <c r="AD1418" s="218"/>
      <c r="AE1418" s="218"/>
      <c r="AF1418" s="218"/>
      <c r="AG1418" s="218"/>
      <c r="AH1418" s="218"/>
      <c r="AI1418" s="218"/>
      <c r="AJ1418" s="218"/>
      <c r="AK1418" s="218"/>
      <c r="AL1418" s="218"/>
      <c r="AM1418" s="218"/>
      <c r="AN1418" s="218"/>
      <c r="AO1418" s="218"/>
      <c r="AP1418" s="218"/>
      <c r="AQ1418" s="218"/>
      <c r="AR1418" s="218"/>
      <c r="AS1418" s="218"/>
    </row>
    <row r="1419" spans="3:45" ht="12.75" hidden="1" customHeight="1">
      <c r="C1419" s="564" t="s">
        <v>220</v>
      </c>
      <c r="D1419" s="564"/>
      <c r="E1419" s="564"/>
      <c r="F1419" s="564"/>
      <c r="G1419" s="181" t="s">
        <v>965</v>
      </c>
      <c r="H1419" s="181"/>
      <c r="I1419" s="181"/>
      <c r="J1419" s="181"/>
      <c r="K1419" s="181"/>
      <c r="L1419" s="181"/>
      <c r="M1419" s="181"/>
      <c r="N1419" s="181"/>
      <c r="O1419" s="181"/>
      <c r="P1419" s="181"/>
      <c r="Q1419" s="181"/>
      <c r="R1419" s="181"/>
      <c r="S1419" s="181"/>
      <c r="T1419" s="181"/>
      <c r="U1419" s="181"/>
      <c r="V1419" s="181"/>
      <c r="W1419" s="181"/>
      <c r="X1419" s="181"/>
      <c r="Y1419" s="181"/>
      <c r="Z1419" s="181"/>
      <c r="AA1419" s="181"/>
      <c r="AB1419" s="181"/>
      <c r="AC1419" s="181"/>
      <c r="AD1419" s="181"/>
      <c r="AE1419" s="181"/>
      <c r="AF1419" s="181"/>
      <c r="AG1419" s="181"/>
      <c r="AH1419" s="182"/>
      <c r="AI1419" s="182"/>
      <c r="AJ1419" s="182"/>
      <c r="AK1419" s="182"/>
      <c r="AL1419" s="182"/>
      <c r="AM1419" s="182"/>
      <c r="AN1419" s="182"/>
      <c r="AO1419" s="182"/>
      <c r="AP1419" s="182"/>
      <c r="AQ1419" s="182"/>
      <c r="AR1419" s="182"/>
      <c r="AS1419" s="182"/>
    </row>
    <row r="1420" spans="3:45" ht="12.75" hidden="1" customHeight="1">
      <c r="C1420" s="227" t="s">
        <v>221</v>
      </c>
      <c r="D1420" s="227"/>
      <c r="E1420" s="227"/>
      <c r="F1420" s="227"/>
      <c r="G1420" s="167" t="s">
        <v>967</v>
      </c>
      <c r="H1420" s="167"/>
      <c r="I1420" s="167"/>
      <c r="J1420" s="167"/>
      <c r="K1420" s="167"/>
      <c r="L1420" s="167"/>
      <c r="M1420" s="167"/>
      <c r="N1420" s="167"/>
      <c r="O1420" s="167"/>
      <c r="P1420" s="167"/>
      <c r="Q1420" s="167"/>
      <c r="R1420" s="167"/>
      <c r="S1420" s="167"/>
      <c r="T1420" s="167"/>
      <c r="U1420" s="167"/>
      <c r="V1420" s="167"/>
      <c r="W1420" s="167"/>
      <c r="X1420" s="167"/>
      <c r="Y1420" s="167"/>
      <c r="Z1420" s="167"/>
      <c r="AA1420" s="167"/>
      <c r="AB1420" s="167"/>
      <c r="AC1420" s="167"/>
      <c r="AD1420" s="167"/>
      <c r="AE1420" s="167"/>
      <c r="AF1420" s="167"/>
      <c r="AG1420" s="167"/>
      <c r="AH1420" s="173"/>
      <c r="AI1420" s="173"/>
      <c r="AJ1420" s="173"/>
      <c r="AK1420" s="173"/>
      <c r="AL1420" s="173"/>
      <c r="AM1420" s="173"/>
      <c r="AN1420" s="173"/>
      <c r="AO1420" s="173"/>
      <c r="AP1420" s="173"/>
      <c r="AQ1420" s="173"/>
      <c r="AR1420" s="173"/>
      <c r="AS1420" s="173"/>
    </row>
    <row r="1421" spans="3:45" ht="12.75" hidden="1" customHeight="1">
      <c r="C1421" s="227" t="s">
        <v>222</v>
      </c>
      <c r="D1421" s="227"/>
      <c r="E1421" s="227"/>
      <c r="F1421" s="227"/>
      <c r="G1421" s="167" t="s">
        <v>1274</v>
      </c>
      <c r="H1421" s="167"/>
      <c r="I1421" s="167"/>
      <c r="J1421" s="167"/>
      <c r="K1421" s="167"/>
      <c r="L1421" s="167"/>
      <c r="M1421" s="167"/>
      <c r="N1421" s="167"/>
      <c r="O1421" s="167"/>
      <c r="P1421" s="167"/>
      <c r="Q1421" s="167"/>
      <c r="R1421" s="167"/>
      <c r="S1421" s="167"/>
      <c r="T1421" s="167"/>
      <c r="U1421" s="167"/>
      <c r="V1421" s="167"/>
      <c r="W1421" s="167"/>
      <c r="X1421" s="167"/>
      <c r="Y1421" s="167"/>
      <c r="Z1421" s="167"/>
      <c r="AA1421" s="167"/>
      <c r="AB1421" s="167"/>
      <c r="AC1421" s="167"/>
      <c r="AD1421" s="167"/>
      <c r="AE1421" s="167"/>
      <c r="AF1421" s="167"/>
      <c r="AG1421" s="167"/>
      <c r="AH1421" s="430"/>
      <c r="AI1421" s="430"/>
      <c r="AJ1421" s="430"/>
      <c r="AK1421" s="430"/>
      <c r="AL1421" s="430"/>
      <c r="AM1421" s="430"/>
      <c r="AN1421" s="430"/>
      <c r="AO1421" s="430"/>
      <c r="AP1421" s="430"/>
      <c r="AQ1421" s="430"/>
      <c r="AR1421" s="430"/>
      <c r="AS1421" s="430"/>
    </row>
    <row r="1422" spans="3:45" ht="12.75" hidden="1" customHeight="1">
      <c r="C1422" s="227"/>
      <c r="D1422" s="227"/>
      <c r="E1422" s="227"/>
      <c r="F1422" s="227"/>
      <c r="G1422" s="167"/>
      <c r="H1422" s="167"/>
      <c r="I1422" s="167"/>
      <c r="J1422" s="167"/>
      <c r="K1422" s="167"/>
      <c r="L1422" s="167"/>
      <c r="M1422" s="167"/>
      <c r="N1422" s="167"/>
      <c r="O1422" s="167"/>
      <c r="P1422" s="167"/>
      <c r="Q1422" s="167"/>
      <c r="R1422" s="167"/>
      <c r="S1422" s="167"/>
      <c r="T1422" s="167"/>
      <c r="U1422" s="167"/>
      <c r="V1422" s="167"/>
      <c r="W1422" s="167"/>
      <c r="X1422" s="167"/>
      <c r="Y1422" s="167"/>
      <c r="Z1422" s="167"/>
      <c r="AA1422" s="167"/>
      <c r="AB1422" s="167"/>
      <c r="AC1422" s="167"/>
      <c r="AD1422" s="167"/>
      <c r="AE1422" s="167"/>
      <c r="AF1422" s="167"/>
      <c r="AG1422" s="167"/>
      <c r="AH1422" s="430"/>
      <c r="AI1422" s="430"/>
      <c r="AJ1422" s="430"/>
      <c r="AK1422" s="430"/>
      <c r="AL1422" s="430"/>
      <c r="AM1422" s="430"/>
      <c r="AN1422" s="430"/>
      <c r="AO1422" s="430"/>
      <c r="AP1422" s="430"/>
      <c r="AQ1422" s="430"/>
      <c r="AR1422" s="430"/>
      <c r="AS1422" s="430"/>
    </row>
    <row r="1423" spans="3:45" ht="12.75" hidden="1" customHeight="1">
      <c r="C1423" s="227"/>
      <c r="D1423" s="227"/>
      <c r="E1423" s="227"/>
      <c r="F1423" s="227"/>
      <c r="G1423" s="167"/>
      <c r="H1423" s="167"/>
      <c r="I1423" s="167"/>
      <c r="J1423" s="167"/>
      <c r="K1423" s="167"/>
      <c r="L1423" s="167"/>
      <c r="M1423" s="167"/>
      <c r="N1423" s="167"/>
      <c r="O1423" s="167"/>
      <c r="P1423" s="167"/>
      <c r="Q1423" s="167"/>
      <c r="R1423" s="167"/>
      <c r="S1423" s="167"/>
      <c r="T1423" s="167"/>
      <c r="U1423" s="167"/>
      <c r="V1423" s="167"/>
      <c r="W1423" s="167"/>
      <c r="X1423" s="167"/>
      <c r="Y1423" s="167"/>
      <c r="Z1423" s="167"/>
      <c r="AA1423" s="167"/>
      <c r="AB1423" s="167"/>
      <c r="AC1423" s="167"/>
      <c r="AD1423" s="167"/>
      <c r="AE1423" s="167"/>
      <c r="AF1423" s="167"/>
      <c r="AG1423" s="167"/>
      <c r="AH1423" s="430"/>
      <c r="AI1423" s="430"/>
      <c r="AJ1423" s="430"/>
      <c r="AK1423" s="430"/>
      <c r="AL1423" s="430"/>
      <c r="AM1423" s="430"/>
      <c r="AN1423" s="430"/>
      <c r="AO1423" s="430"/>
      <c r="AP1423" s="430"/>
      <c r="AQ1423" s="430"/>
      <c r="AR1423" s="430"/>
      <c r="AS1423" s="430"/>
    </row>
    <row r="1424" spans="3:45" ht="12.75" hidden="1" customHeight="1">
      <c r="C1424" s="227" t="s">
        <v>223</v>
      </c>
      <c r="D1424" s="227"/>
      <c r="E1424" s="227"/>
      <c r="F1424" s="227"/>
      <c r="G1424" s="226" t="s">
        <v>971</v>
      </c>
      <c r="H1424" s="226"/>
      <c r="I1424" s="226"/>
      <c r="J1424" s="226"/>
      <c r="K1424" s="226"/>
      <c r="L1424" s="226"/>
      <c r="M1424" s="226"/>
      <c r="N1424" s="226"/>
      <c r="O1424" s="226"/>
      <c r="P1424" s="226"/>
      <c r="Q1424" s="226"/>
      <c r="R1424" s="226"/>
      <c r="S1424" s="226"/>
      <c r="T1424" s="226"/>
      <c r="U1424" s="226"/>
      <c r="V1424" s="226"/>
      <c r="W1424" s="226"/>
      <c r="X1424" s="226"/>
      <c r="Y1424" s="226"/>
      <c r="Z1424" s="226"/>
      <c r="AA1424" s="226"/>
      <c r="AB1424" s="226"/>
      <c r="AC1424" s="226"/>
      <c r="AD1424" s="226"/>
      <c r="AE1424" s="226"/>
      <c r="AF1424" s="226"/>
      <c r="AG1424" s="226"/>
      <c r="AH1424" s="173"/>
      <c r="AI1424" s="173"/>
      <c r="AJ1424" s="173"/>
      <c r="AK1424" s="173"/>
      <c r="AL1424" s="173"/>
      <c r="AM1424" s="173"/>
      <c r="AN1424" s="173"/>
      <c r="AO1424" s="173"/>
      <c r="AP1424" s="173"/>
      <c r="AQ1424" s="173"/>
      <c r="AR1424" s="173"/>
      <c r="AS1424" s="173"/>
    </row>
    <row r="1425" spans="3:45" ht="12.75" hidden="1" customHeight="1">
      <c r="C1425" s="227" t="s">
        <v>224</v>
      </c>
      <c r="D1425" s="227"/>
      <c r="E1425" s="227"/>
      <c r="F1425" s="227"/>
      <c r="G1425" s="167" t="s">
        <v>973</v>
      </c>
      <c r="H1425" s="167"/>
      <c r="I1425" s="167"/>
      <c r="J1425" s="167"/>
      <c r="K1425" s="167"/>
      <c r="L1425" s="167"/>
      <c r="M1425" s="167"/>
      <c r="N1425" s="167"/>
      <c r="O1425" s="167"/>
      <c r="P1425" s="167"/>
      <c r="Q1425" s="167"/>
      <c r="R1425" s="167"/>
      <c r="S1425" s="167"/>
      <c r="T1425" s="167"/>
      <c r="U1425" s="167"/>
      <c r="V1425" s="167"/>
      <c r="W1425" s="167"/>
      <c r="X1425" s="167"/>
      <c r="Y1425" s="167"/>
      <c r="Z1425" s="167"/>
      <c r="AA1425" s="167"/>
      <c r="AB1425" s="167"/>
      <c r="AC1425" s="167"/>
      <c r="AD1425" s="167"/>
      <c r="AE1425" s="167"/>
      <c r="AF1425" s="167"/>
      <c r="AG1425" s="167"/>
      <c r="AH1425" s="173"/>
      <c r="AI1425" s="173"/>
      <c r="AJ1425" s="173"/>
      <c r="AK1425" s="173"/>
      <c r="AL1425" s="173"/>
      <c r="AM1425" s="173"/>
      <c r="AN1425" s="173"/>
      <c r="AO1425" s="173"/>
      <c r="AP1425" s="173"/>
      <c r="AQ1425" s="173"/>
      <c r="AR1425" s="173"/>
      <c r="AS1425" s="173"/>
    </row>
    <row r="1426" spans="3:45" ht="12.75" hidden="1" customHeight="1">
      <c r="C1426" s="227" t="s">
        <v>225</v>
      </c>
      <c r="D1426" s="227"/>
      <c r="E1426" s="227"/>
      <c r="F1426" s="227"/>
      <c r="G1426" s="167" t="s">
        <v>1272</v>
      </c>
      <c r="H1426" s="167"/>
      <c r="I1426" s="167"/>
      <c r="J1426" s="167"/>
      <c r="K1426" s="167"/>
      <c r="L1426" s="167"/>
      <c r="M1426" s="167"/>
      <c r="N1426" s="167"/>
      <c r="O1426" s="167"/>
      <c r="P1426" s="167"/>
      <c r="Q1426" s="167"/>
      <c r="R1426" s="167"/>
      <c r="S1426" s="167"/>
      <c r="T1426" s="167"/>
      <c r="U1426" s="167"/>
      <c r="V1426" s="167"/>
      <c r="W1426" s="167"/>
      <c r="X1426" s="167"/>
      <c r="Y1426" s="167"/>
      <c r="Z1426" s="167"/>
      <c r="AA1426" s="167"/>
      <c r="AB1426" s="167"/>
      <c r="AC1426" s="167"/>
      <c r="AD1426" s="167"/>
      <c r="AE1426" s="167"/>
      <c r="AF1426" s="167"/>
      <c r="AG1426" s="167"/>
      <c r="AH1426" s="430"/>
      <c r="AI1426" s="430"/>
      <c r="AJ1426" s="430"/>
      <c r="AK1426" s="430"/>
      <c r="AL1426" s="430"/>
      <c r="AM1426" s="430"/>
      <c r="AN1426" s="430"/>
      <c r="AO1426" s="430"/>
      <c r="AP1426" s="430"/>
      <c r="AQ1426" s="430"/>
      <c r="AR1426" s="430"/>
      <c r="AS1426" s="430"/>
    </row>
    <row r="1427" spans="3:45" ht="12.75" hidden="1" customHeight="1">
      <c r="C1427" s="227"/>
      <c r="D1427" s="227"/>
      <c r="E1427" s="227"/>
      <c r="F1427" s="227"/>
      <c r="G1427" s="167"/>
      <c r="H1427" s="167"/>
      <c r="I1427" s="167"/>
      <c r="J1427" s="167"/>
      <c r="K1427" s="167"/>
      <c r="L1427" s="167"/>
      <c r="M1427" s="167"/>
      <c r="N1427" s="167"/>
      <c r="O1427" s="167"/>
      <c r="P1427" s="167"/>
      <c r="Q1427" s="167"/>
      <c r="R1427" s="167"/>
      <c r="S1427" s="167"/>
      <c r="T1427" s="167"/>
      <c r="U1427" s="167"/>
      <c r="V1427" s="167"/>
      <c r="W1427" s="167"/>
      <c r="X1427" s="167"/>
      <c r="Y1427" s="167"/>
      <c r="Z1427" s="167"/>
      <c r="AA1427" s="167"/>
      <c r="AB1427" s="167"/>
      <c r="AC1427" s="167"/>
      <c r="AD1427" s="167"/>
      <c r="AE1427" s="167"/>
      <c r="AF1427" s="167"/>
      <c r="AG1427" s="167"/>
      <c r="AH1427" s="430"/>
      <c r="AI1427" s="430"/>
      <c r="AJ1427" s="430"/>
      <c r="AK1427" s="430"/>
      <c r="AL1427" s="430"/>
      <c r="AM1427" s="430"/>
      <c r="AN1427" s="430"/>
      <c r="AO1427" s="430"/>
      <c r="AP1427" s="430"/>
      <c r="AQ1427" s="430"/>
      <c r="AR1427" s="430"/>
      <c r="AS1427" s="430"/>
    </row>
    <row r="1428" spans="3:45" ht="12.75" hidden="1" customHeight="1">
      <c r="C1428" s="227"/>
      <c r="D1428" s="227"/>
      <c r="E1428" s="227"/>
      <c r="F1428" s="227"/>
      <c r="G1428" s="167"/>
      <c r="H1428" s="167"/>
      <c r="I1428" s="167"/>
      <c r="J1428" s="167"/>
      <c r="K1428" s="167"/>
      <c r="L1428" s="167"/>
      <c r="M1428" s="167"/>
      <c r="N1428" s="167"/>
      <c r="O1428" s="167"/>
      <c r="P1428" s="167"/>
      <c r="Q1428" s="167"/>
      <c r="R1428" s="167"/>
      <c r="S1428" s="167"/>
      <c r="T1428" s="167"/>
      <c r="U1428" s="167"/>
      <c r="V1428" s="167"/>
      <c r="W1428" s="167"/>
      <c r="X1428" s="167"/>
      <c r="Y1428" s="167"/>
      <c r="Z1428" s="167"/>
      <c r="AA1428" s="167"/>
      <c r="AB1428" s="167"/>
      <c r="AC1428" s="167"/>
      <c r="AD1428" s="167"/>
      <c r="AE1428" s="167"/>
      <c r="AF1428" s="167"/>
      <c r="AG1428" s="167"/>
      <c r="AH1428" s="430"/>
      <c r="AI1428" s="430"/>
      <c r="AJ1428" s="430"/>
      <c r="AK1428" s="430"/>
      <c r="AL1428" s="430"/>
      <c r="AM1428" s="430"/>
      <c r="AN1428" s="430"/>
      <c r="AO1428" s="430"/>
      <c r="AP1428" s="430"/>
      <c r="AQ1428" s="430"/>
      <c r="AR1428" s="430"/>
      <c r="AS1428" s="430"/>
    </row>
    <row r="1429" spans="3:45" ht="12.75" hidden="1" customHeight="1">
      <c r="C1429" s="227" t="s">
        <v>226</v>
      </c>
      <c r="D1429" s="227"/>
      <c r="E1429" s="227"/>
      <c r="F1429" s="227"/>
      <c r="G1429" s="167" t="s">
        <v>1273</v>
      </c>
      <c r="H1429" s="167"/>
      <c r="I1429" s="167"/>
      <c r="J1429" s="167"/>
      <c r="K1429" s="167"/>
      <c r="L1429" s="167"/>
      <c r="M1429" s="167"/>
      <c r="N1429" s="167"/>
      <c r="O1429" s="167"/>
      <c r="P1429" s="167"/>
      <c r="Q1429" s="167"/>
      <c r="R1429" s="167"/>
      <c r="S1429" s="167"/>
      <c r="T1429" s="167"/>
      <c r="U1429" s="167"/>
      <c r="V1429" s="167"/>
      <c r="W1429" s="167"/>
      <c r="X1429" s="167"/>
      <c r="Y1429" s="167"/>
      <c r="Z1429" s="167"/>
      <c r="AA1429" s="167"/>
      <c r="AB1429" s="167"/>
      <c r="AC1429" s="167"/>
      <c r="AD1429" s="167"/>
      <c r="AE1429" s="167"/>
      <c r="AF1429" s="167"/>
      <c r="AG1429" s="167"/>
      <c r="AH1429" s="413"/>
      <c r="AI1429" s="413"/>
      <c r="AJ1429" s="413"/>
      <c r="AK1429" s="413"/>
      <c r="AL1429" s="413"/>
      <c r="AM1429" s="413"/>
      <c r="AN1429" s="413"/>
      <c r="AO1429" s="413"/>
      <c r="AP1429" s="413"/>
      <c r="AQ1429" s="413"/>
      <c r="AR1429" s="413"/>
      <c r="AS1429" s="413"/>
    </row>
    <row r="1430" spans="3:45" ht="12.75" hidden="1" customHeight="1">
      <c r="C1430" s="227"/>
      <c r="D1430" s="227"/>
      <c r="E1430" s="227"/>
      <c r="F1430" s="227"/>
      <c r="G1430" s="167"/>
      <c r="H1430" s="167"/>
      <c r="I1430" s="167"/>
      <c r="J1430" s="167"/>
      <c r="K1430" s="167"/>
      <c r="L1430" s="167"/>
      <c r="M1430" s="167"/>
      <c r="N1430" s="167"/>
      <c r="O1430" s="167"/>
      <c r="P1430" s="167"/>
      <c r="Q1430" s="167"/>
      <c r="R1430" s="167"/>
      <c r="S1430" s="167"/>
      <c r="T1430" s="167"/>
      <c r="U1430" s="167"/>
      <c r="V1430" s="167"/>
      <c r="W1430" s="167"/>
      <c r="X1430" s="167"/>
      <c r="Y1430" s="167"/>
      <c r="Z1430" s="167"/>
      <c r="AA1430" s="167"/>
      <c r="AB1430" s="167"/>
      <c r="AC1430" s="167"/>
      <c r="AD1430" s="167"/>
      <c r="AE1430" s="167"/>
      <c r="AF1430" s="167"/>
      <c r="AG1430" s="167"/>
      <c r="AH1430" s="413"/>
      <c r="AI1430" s="413"/>
      <c r="AJ1430" s="413"/>
      <c r="AK1430" s="413"/>
      <c r="AL1430" s="413"/>
      <c r="AM1430" s="413"/>
      <c r="AN1430" s="413"/>
      <c r="AO1430" s="413"/>
      <c r="AP1430" s="413"/>
      <c r="AQ1430" s="413"/>
      <c r="AR1430" s="413"/>
      <c r="AS1430" s="413"/>
    </row>
    <row r="1431" spans="3:45" ht="12.75" hidden="1" customHeight="1">
      <c r="C1431" s="227" t="s">
        <v>227</v>
      </c>
      <c r="D1431" s="227"/>
      <c r="E1431" s="227"/>
      <c r="F1431" s="227"/>
      <c r="G1431" s="167" t="s">
        <v>1275</v>
      </c>
      <c r="H1431" s="167"/>
      <c r="I1431" s="167"/>
      <c r="J1431" s="167"/>
      <c r="K1431" s="167"/>
      <c r="L1431" s="167"/>
      <c r="M1431" s="167"/>
      <c r="N1431" s="167"/>
      <c r="O1431" s="167"/>
      <c r="P1431" s="167"/>
      <c r="Q1431" s="167"/>
      <c r="R1431" s="167"/>
      <c r="S1431" s="167"/>
      <c r="T1431" s="167"/>
      <c r="U1431" s="167"/>
      <c r="V1431" s="167"/>
      <c r="W1431" s="167"/>
      <c r="X1431" s="167"/>
      <c r="Y1431" s="167"/>
      <c r="Z1431" s="167"/>
      <c r="AA1431" s="167"/>
      <c r="AB1431" s="167"/>
      <c r="AC1431" s="167"/>
      <c r="AD1431" s="167"/>
      <c r="AE1431" s="167"/>
      <c r="AF1431" s="167"/>
      <c r="AG1431" s="167"/>
      <c r="AH1431" s="413"/>
      <c r="AI1431" s="413"/>
      <c r="AJ1431" s="413"/>
      <c r="AK1431" s="413"/>
      <c r="AL1431" s="413"/>
      <c r="AM1431" s="413"/>
      <c r="AN1431" s="413"/>
      <c r="AO1431" s="413"/>
      <c r="AP1431" s="413"/>
      <c r="AQ1431" s="413"/>
      <c r="AR1431" s="413"/>
      <c r="AS1431" s="413"/>
    </row>
    <row r="1432" spans="3:45" ht="12.75" hidden="1" customHeight="1">
      <c r="C1432" s="227"/>
      <c r="D1432" s="227"/>
      <c r="E1432" s="227"/>
      <c r="F1432" s="227"/>
      <c r="G1432" s="167"/>
      <c r="H1432" s="167"/>
      <c r="I1432" s="167"/>
      <c r="J1432" s="167"/>
      <c r="K1432" s="167"/>
      <c r="L1432" s="167"/>
      <c r="M1432" s="167"/>
      <c r="N1432" s="167"/>
      <c r="O1432" s="167"/>
      <c r="P1432" s="167"/>
      <c r="Q1432" s="167"/>
      <c r="R1432" s="167"/>
      <c r="S1432" s="167"/>
      <c r="T1432" s="167"/>
      <c r="U1432" s="167"/>
      <c r="V1432" s="167"/>
      <c r="W1432" s="167"/>
      <c r="X1432" s="167"/>
      <c r="Y1432" s="167"/>
      <c r="Z1432" s="167"/>
      <c r="AA1432" s="167"/>
      <c r="AB1432" s="167"/>
      <c r="AC1432" s="167"/>
      <c r="AD1432" s="167"/>
      <c r="AE1432" s="167"/>
      <c r="AF1432" s="167"/>
      <c r="AG1432" s="167"/>
      <c r="AH1432" s="413"/>
      <c r="AI1432" s="413"/>
      <c r="AJ1432" s="413"/>
      <c r="AK1432" s="413"/>
      <c r="AL1432" s="413"/>
      <c r="AM1432" s="413"/>
      <c r="AN1432" s="413"/>
      <c r="AO1432" s="413"/>
      <c r="AP1432" s="413"/>
      <c r="AQ1432" s="413"/>
      <c r="AR1432" s="413"/>
      <c r="AS1432" s="413"/>
    </row>
    <row r="1433" spans="3:45" ht="12.75" hidden="1" customHeight="1">
      <c r="C1433" s="227" t="s">
        <v>228</v>
      </c>
      <c r="D1433" s="227"/>
      <c r="E1433" s="227"/>
      <c r="F1433" s="227"/>
      <c r="G1433" s="167" t="s">
        <v>1276</v>
      </c>
      <c r="H1433" s="167"/>
      <c r="I1433" s="167"/>
      <c r="J1433" s="167"/>
      <c r="K1433" s="167"/>
      <c r="L1433" s="167"/>
      <c r="M1433" s="167"/>
      <c r="N1433" s="167"/>
      <c r="O1433" s="167"/>
      <c r="P1433" s="167"/>
      <c r="Q1433" s="167"/>
      <c r="R1433" s="167"/>
      <c r="S1433" s="167"/>
      <c r="T1433" s="167"/>
      <c r="U1433" s="167"/>
      <c r="V1433" s="167"/>
      <c r="W1433" s="167"/>
      <c r="X1433" s="167"/>
      <c r="Y1433" s="167"/>
      <c r="Z1433" s="167"/>
      <c r="AA1433" s="167"/>
      <c r="AB1433" s="167"/>
      <c r="AC1433" s="167"/>
      <c r="AD1433" s="167"/>
      <c r="AE1433" s="167"/>
      <c r="AF1433" s="167"/>
      <c r="AG1433" s="167"/>
      <c r="AH1433" s="413"/>
      <c r="AI1433" s="413"/>
      <c r="AJ1433" s="413"/>
      <c r="AK1433" s="413"/>
      <c r="AL1433" s="413"/>
      <c r="AM1433" s="413"/>
      <c r="AN1433" s="413"/>
      <c r="AO1433" s="413"/>
      <c r="AP1433" s="413"/>
      <c r="AQ1433" s="413"/>
      <c r="AR1433" s="413"/>
      <c r="AS1433" s="413"/>
    </row>
    <row r="1434" spans="3:45" ht="12.75" hidden="1" customHeight="1">
      <c r="C1434" s="227"/>
      <c r="D1434" s="227"/>
      <c r="E1434" s="227"/>
      <c r="F1434" s="227"/>
      <c r="G1434" s="167"/>
      <c r="H1434" s="167"/>
      <c r="I1434" s="167"/>
      <c r="J1434" s="167"/>
      <c r="K1434" s="167"/>
      <c r="L1434" s="167"/>
      <c r="M1434" s="167"/>
      <c r="N1434" s="167"/>
      <c r="O1434" s="167"/>
      <c r="P1434" s="167"/>
      <c r="Q1434" s="167"/>
      <c r="R1434" s="167"/>
      <c r="S1434" s="167"/>
      <c r="T1434" s="167"/>
      <c r="U1434" s="167"/>
      <c r="V1434" s="167"/>
      <c r="W1434" s="167"/>
      <c r="X1434" s="167"/>
      <c r="Y1434" s="167"/>
      <c r="Z1434" s="167"/>
      <c r="AA1434" s="167"/>
      <c r="AB1434" s="167"/>
      <c r="AC1434" s="167"/>
      <c r="AD1434" s="167"/>
      <c r="AE1434" s="167"/>
      <c r="AF1434" s="167"/>
      <c r="AG1434" s="167"/>
      <c r="AH1434" s="413"/>
      <c r="AI1434" s="413"/>
      <c r="AJ1434" s="413"/>
      <c r="AK1434" s="413"/>
      <c r="AL1434" s="413"/>
      <c r="AM1434" s="413"/>
      <c r="AN1434" s="413"/>
      <c r="AO1434" s="413"/>
      <c r="AP1434" s="413"/>
      <c r="AQ1434" s="413"/>
      <c r="AR1434" s="413"/>
      <c r="AS1434" s="413"/>
    </row>
    <row r="1435" spans="3:45" ht="12.75" hidden="1" customHeight="1">
      <c r="C1435" s="227" t="s">
        <v>229</v>
      </c>
      <c r="D1435" s="227"/>
      <c r="E1435" s="227"/>
      <c r="F1435" s="227"/>
      <c r="G1435" s="167" t="s">
        <v>1277</v>
      </c>
      <c r="H1435" s="167"/>
      <c r="I1435" s="167"/>
      <c r="J1435" s="167"/>
      <c r="K1435" s="167"/>
      <c r="L1435" s="167"/>
      <c r="M1435" s="167"/>
      <c r="N1435" s="167"/>
      <c r="O1435" s="167"/>
      <c r="P1435" s="167"/>
      <c r="Q1435" s="167"/>
      <c r="R1435" s="167"/>
      <c r="S1435" s="167"/>
      <c r="T1435" s="167"/>
      <c r="U1435" s="167"/>
      <c r="V1435" s="167"/>
      <c r="W1435" s="167"/>
      <c r="X1435" s="167"/>
      <c r="Y1435" s="167"/>
      <c r="Z1435" s="167"/>
      <c r="AA1435" s="167"/>
      <c r="AB1435" s="167"/>
      <c r="AC1435" s="167"/>
      <c r="AD1435" s="167"/>
      <c r="AE1435" s="167"/>
      <c r="AF1435" s="167"/>
      <c r="AG1435" s="167"/>
      <c r="AH1435" s="413"/>
      <c r="AI1435" s="413"/>
      <c r="AJ1435" s="413"/>
      <c r="AK1435" s="413"/>
      <c r="AL1435" s="413"/>
      <c r="AM1435" s="413"/>
      <c r="AN1435" s="413"/>
      <c r="AO1435" s="413"/>
      <c r="AP1435" s="413"/>
      <c r="AQ1435" s="413"/>
      <c r="AR1435" s="413"/>
      <c r="AS1435" s="413"/>
    </row>
    <row r="1436" spans="3:45" ht="12.75" hidden="1" customHeight="1">
      <c r="C1436" s="227"/>
      <c r="D1436" s="227"/>
      <c r="E1436" s="227"/>
      <c r="F1436" s="227"/>
      <c r="G1436" s="167"/>
      <c r="H1436" s="167"/>
      <c r="I1436" s="167"/>
      <c r="J1436" s="167"/>
      <c r="K1436" s="167"/>
      <c r="L1436" s="167"/>
      <c r="M1436" s="167"/>
      <c r="N1436" s="167"/>
      <c r="O1436" s="167"/>
      <c r="P1436" s="167"/>
      <c r="Q1436" s="167"/>
      <c r="R1436" s="167"/>
      <c r="S1436" s="167"/>
      <c r="T1436" s="167"/>
      <c r="U1436" s="167"/>
      <c r="V1436" s="167"/>
      <c r="W1436" s="167"/>
      <c r="X1436" s="167"/>
      <c r="Y1436" s="167"/>
      <c r="Z1436" s="167"/>
      <c r="AA1436" s="167"/>
      <c r="AB1436" s="167"/>
      <c r="AC1436" s="167"/>
      <c r="AD1436" s="167"/>
      <c r="AE1436" s="167"/>
      <c r="AF1436" s="167"/>
      <c r="AG1436" s="167"/>
      <c r="AH1436" s="413"/>
      <c r="AI1436" s="413"/>
      <c r="AJ1436" s="413"/>
      <c r="AK1436" s="413"/>
      <c r="AL1436" s="413"/>
      <c r="AM1436" s="413"/>
      <c r="AN1436" s="413"/>
      <c r="AO1436" s="413"/>
      <c r="AP1436" s="413"/>
      <c r="AQ1436" s="413"/>
      <c r="AR1436" s="413"/>
      <c r="AS1436" s="413"/>
    </row>
    <row r="1437" spans="3:45" ht="12.75" hidden="1" customHeight="1">
      <c r="C1437" s="227" t="s">
        <v>230</v>
      </c>
      <c r="D1437" s="227"/>
      <c r="E1437" s="227"/>
      <c r="F1437" s="227"/>
      <c r="G1437" s="167" t="s">
        <v>1278</v>
      </c>
      <c r="H1437" s="167"/>
      <c r="I1437" s="167"/>
      <c r="J1437" s="167"/>
      <c r="K1437" s="167"/>
      <c r="L1437" s="167"/>
      <c r="M1437" s="167"/>
      <c r="N1437" s="167"/>
      <c r="O1437" s="167"/>
      <c r="P1437" s="167"/>
      <c r="Q1437" s="167"/>
      <c r="R1437" s="167"/>
      <c r="S1437" s="167"/>
      <c r="T1437" s="167"/>
      <c r="U1437" s="167"/>
      <c r="V1437" s="167"/>
      <c r="W1437" s="167"/>
      <c r="X1437" s="167"/>
      <c r="Y1437" s="167"/>
      <c r="Z1437" s="167"/>
      <c r="AA1437" s="167"/>
      <c r="AB1437" s="167"/>
      <c r="AC1437" s="167"/>
      <c r="AD1437" s="167"/>
      <c r="AE1437" s="167"/>
      <c r="AF1437" s="167"/>
      <c r="AG1437" s="167"/>
      <c r="AH1437" s="173"/>
      <c r="AI1437" s="173"/>
      <c r="AJ1437" s="173"/>
      <c r="AK1437" s="173"/>
      <c r="AL1437" s="173"/>
      <c r="AM1437" s="173"/>
      <c r="AN1437" s="173"/>
      <c r="AO1437" s="173"/>
      <c r="AP1437" s="173"/>
      <c r="AQ1437" s="173"/>
      <c r="AR1437" s="173"/>
      <c r="AS1437" s="173"/>
    </row>
    <row r="1438" spans="3:45" ht="12.75" hidden="1" customHeight="1">
      <c r="C1438" s="227" t="s">
        <v>231</v>
      </c>
      <c r="D1438" s="227"/>
      <c r="E1438" s="227"/>
      <c r="F1438" s="227"/>
      <c r="G1438" s="167" t="s">
        <v>1279</v>
      </c>
      <c r="H1438" s="167"/>
      <c r="I1438" s="167"/>
      <c r="J1438" s="167"/>
      <c r="K1438" s="167"/>
      <c r="L1438" s="167"/>
      <c r="M1438" s="167"/>
      <c r="N1438" s="167"/>
      <c r="O1438" s="167"/>
      <c r="P1438" s="167"/>
      <c r="Q1438" s="167"/>
      <c r="R1438" s="167"/>
      <c r="S1438" s="167"/>
      <c r="T1438" s="167"/>
      <c r="U1438" s="167"/>
      <c r="V1438" s="167"/>
      <c r="W1438" s="167"/>
      <c r="X1438" s="167"/>
      <c r="Y1438" s="167"/>
      <c r="Z1438" s="167"/>
      <c r="AA1438" s="167"/>
      <c r="AB1438" s="167"/>
      <c r="AC1438" s="167"/>
      <c r="AD1438" s="167"/>
      <c r="AE1438" s="167"/>
      <c r="AF1438" s="167"/>
      <c r="AG1438" s="167"/>
      <c r="AH1438" s="413"/>
      <c r="AI1438" s="413"/>
      <c r="AJ1438" s="413"/>
      <c r="AK1438" s="413"/>
      <c r="AL1438" s="413"/>
      <c r="AM1438" s="413"/>
      <c r="AN1438" s="413"/>
      <c r="AO1438" s="413"/>
      <c r="AP1438" s="413"/>
      <c r="AQ1438" s="413"/>
      <c r="AR1438" s="413"/>
      <c r="AS1438" s="413"/>
    </row>
    <row r="1439" spans="3:45" ht="12.75" hidden="1" customHeight="1">
      <c r="C1439" s="227"/>
      <c r="D1439" s="227"/>
      <c r="E1439" s="227"/>
      <c r="F1439" s="227"/>
      <c r="G1439" s="167"/>
      <c r="H1439" s="167"/>
      <c r="I1439" s="167"/>
      <c r="J1439" s="167"/>
      <c r="K1439" s="167"/>
      <c r="L1439" s="167"/>
      <c r="M1439" s="167"/>
      <c r="N1439" s="167"/>
      <c r="O1439" s="167"/>
      <c r="P1439" s="167"/>
      <c r="Q1439" s="167"/>
      <c r="R1439" s="167"/>
      <c r="S1439" s="167"/>
      <c r="T1439" s="167"/>
      <c r="U1439" s="167"/>
      <c r="V1439" s="167"/>
      <c r="W1439" s="167"/>
      <c r="X1439" s="167"/>
      <c r="Y1439" s="167"/>
      <c r="Z1439" s="167"/>
      <c r="AA1439" s="167"/>
      <c r="AB1439" s="167"/>
      <c r="AC1439" s="167"/>
      <c r="AD1439" s="167"/>
      <c r="AE1439" s="167"/>
      <c r="AF1439" s="167"/>
      <c r="AG1439" s="167"/>
      <c r="AH1439" s="413"/>
      <c r="AI1439" s="413"/>
      <c r="AJ1439" s="413"/>
      <c r="AK1439" s="413"/>
      <c r="AL1439" s="413"/>
      <c r="AM1439" s="413"/>
      <c r="AN1439" s="413"/>
      <c r="AO1439" s="413"/>
      <c r="AP1439" s="413"/>
      <c r="AQ1439" s="413"/>
      <c r="AR1439" s="413"/>
      <c r="AS1439" s="413"/>
    </row>
    <row r="1440" spans="3:45" ht="12.75" hidden="1" customHeight="1">
      <c r="C1440" s="227" t="s">
        <v>232</v>
      </c>
      <c r="D1440" s="227"/>
      <c r="E1440" s="227"/>
      <c r="F1440" s="227"/>
      <c r="G1440" s="167" t="s">
        <v>1280</v>
      </c>
      <c r="H1440" s="167"/>
      <c r="I1440" s="167"/>
      <c r="J1440" s="167"/>
      <c r="K1440" s="167"/>
      <c r="L1440" s="167"/>
      <c r="M1440" s="167"/>
      <c r="N1440" s="167"/>
      <c r="O1440" s="167"/>
      <c r="P1440" s="167"/>
      <c r="Q1440" s="167"/>
      <c r="R1440" s="167"/>
      <c r="S1440" s="167"/>
      <c r="T1440" s="167"/>
      <c r="U1440" s="167"/>
      <c r="V1440" s="167"/>
      <c r="W1440" s="167"/>
      <c r="X1440" s="167"/>
      <c r="Y1440" s="167"/>
      <c r="Z1440" s="167"/>
      <c r="AA1440" s="167"/>
      <c r="AB1440" s="167"/>
      <c r="AC1440" s="167"/>
      <c r="AD1440" s="167"/>
      <c r="AE1440" s="167"/>
      <c r="AF1440" s="167"/>
      <c r="AG1440" s="167"/>
      <c r="AH1440" s="413"/>
      <c r="AI1440" s="413"/>
      <c r="AJ1440" s="413"/>
      <c r="AK1440" s="413"/>
      <c r="AL1440" s="413"/>
      <c r="AM1440" s="413"/>
      <c r="AN1440" s="413"/>
      <c r="AO1440" s="413"/>
      <c r="AP1440" s="413"/>
      <c r="AQ1440" s="413"/>
      <c r="AR1440" s="413"/>
      <c r="AS1440" s="413"/>
    </row>
    <row r="1441" spans="3:45" ht="12.75" hidden="1" customHeight="1">
      <c r="C1441" s="227"/>
      <c r="D1441" s="227"/>
      <c r="E1441" s="227"/>
      <c r="F1441" s="227"/>
      <c r="G1441" s="167"/>
      <c r="H1441" s="167"/>
      <c r="I1441" s="167"/>
      <c r="J1441" s="167"/>
      <c r="K1441" s="167"/>
      <c r="L1441" s="167"/>
      <c r="M1441" s="167"/>
      <c r="N1441" s="167"/>
      <c r="O1441" s="167"/>
      <c r="P1441" s="167"/>
      <c r="Q1441" s="167"/>
      <c r="R1441" s="167"/>
      <c r="S1441" s="167"/>
      <c r="T1441" s="167"/>
      <c r="U1441" s="167"/>
      <c r="V1441" s="167"/>
      <c r="W1441" s="167"/>
      <c r="X1441" s="167"/>
      <c r="Y1441" s="167"/>
      <c r="Z1441" s="167"/>
      <c r="AA1441" s="167"/>
      <c r="AB1441" s="167"/>
      <c r="AC1441" s="167"/>
      <c r="AD1441" s="167"/>
      <c r="AE1441" s="167"/>
      <c r="AF1441" s="167"/>
      <c r="AG1441" s="167"/>
      <c r="AH1441" s="413"/>
      <c r="AI1441" s="413"/>
      <c r="AJ1441" s="413"/>
      <c r="AK1441" s="413"/>
      <c r="AL1441" s="413"/>
      <c r="AM1441" s="413"/>
      <c r="AN1441" s="413"/>
      <c r="AO1441" s="413"/>
      <c r="AP1441" s="413"/>
      <c r="AQ1441" s="413"/>
      <c r="AR1441" s="413"/>
      <c r="AS1441" s="413"/>
    </row>
    <row r="1442" spans="3:45" ht="12.75" hidden="1" customHeight="1">
      <c r="C1442" s="227" t="s">
        <v>233</v>
      </c>
      <c r="D1442" s="227"/>
      <c r="E1442" s="227"/>
      <c r="F1442" s="227"/>
      <c r="G1442" s="167" t="s">
        <v>1282</v>
      </c>
      <c r="H1442" s="167"/>
      <c r="I1442" s="167"/>
      <c r="J1442" s="167"/>
      <c r="K1442" s="167"/>
      <c r="L1442" s="167"/>
      <c r="M1442" s="167"/>
      <c r="N1442" s="167"/>
      <c r="O1442" s="167"/>
      <c r="P1442" s="167"/>
      <c r="Q1442" s="167"/>
      <c r="R1442" s="167"/>
      <c r="S1442" s="167"/>
      <c r="T1442" s="167"/>
      <c r="U1442" s="167"/>
      <c r="V1442" s="167"/>
      <c r="W1442" s="167"/>
      <c r="X1442" s="167"/>
      <c r="Y1442" s="167"/>
      <c r="Z1442" s="167"/>
      <c r="AA1442" s="167"/>
      <c r="AB1442" s="167"/>
      <c r="AC1442" s="167"/>
      <c r="AD1442" s="167"/>
      <c r="AE1442" s="167"/>
      <c r="AF1442" s="167"/>
      <c r="AG1442" s="167"/>
      <c r="AH1442" s="413"/>
      <c r="AI1442" s="413"/>
      <c r="AJ1442" s="413"/>
      <c r="AK1442" s="413"/>
      <c r="AL1442" s="413"/>
      <c r="AM1442" s="413"/>
      <c r="AN1442" s="413"/>
      <c r="AO1442" s="413"/>
      <c r="AP1442" s="413"/>
      <c r="AQ1442" s="413"/>
      <c r="AR1442" s="413"/>
      <c r="AS1442" s="413"/>
    </row>
    <row r="1443" spans="3:45" ht="12.75" hidden="1" customHeight="1">
      <c r="C1443" s="227"/>
      <c r="D1443" s="227"/>
      <c r="E1443" s="227"/>
      <c r="F1443" s="227"/>
      <c r="G1443" s="167"/>
      <c r="H1443" s="167"/>
      <c r="I1443" s="167"/>
      <c r="J1443" s="167"/>
      <c r="K1443" s="167"/>
      <c r="L1443" s="167"/>
      <c r="M1443" s="167"/>
      <c r="N1443" s="167"/>
      <c r="O1443" s="167"/>
      <c r="P1443" s="167"/>
      <c r="Q1443" s="167"/>
      <c r="R1443" s="167"/>
      <c r="S1443" s="167"/>
      <c r="T1443" s="167"/>
      <c r="U1443" s="167"/>
      <c r="V1443" s="167"/>
      <c r="W1443" s="167"/>
      <c r="X1443" s="167"/>
      <c r="Y1443" s="167"/>
      <c r="Z1443" s="167"/>
      <c r="AA1443" s="167"/>
      <c r="AB1443" s="167"/>
      <c r="AC1443" s="167"/>
      <c r="AD1443" s="167"/>
      <c r="AE1443" s="167"/>
      <c r="AF1443" s="167"/>
      <c r="AG1443" s="167"/>
      <c r="AH1443" s="413"/>
      <c r="AI1443" s="413"/>
      <c r="AJ1443" s="413"/>
      <c r="AK1443" s="413"/>
      <c r="AL1443" s="413"/>
      <c r="AM1443" s="413"/>
      <c r="AN1443" s="413"/>
      <c r="AO1443" s="413"/>
      <c r="AP1443" s="413"/>
      <c r="AQ1443" s="413"/>
      <c r="AR1443" s="413"/>
      <c r="AS1443" s="413"/>
    </row>
    <row r="1444" spans="3:45" ht="12.75" hidden="1" customHeight="1">
      <c r="C1444" s="227" t="s">
        <v>234</v>
      </c>
      <c r="D1444" s="227"/>
      <c r="E1444" s="227"/>
      <c r="F1444" s="227"/>
      <c r="G1444" s="167" t="s">
        <v>1283</v>
      </c>
      <c r="H1444" s="167"/>
      <c r="I1444" s="167"/>
      <c r="J1444" s="167"/>
      <c r="K1444" s="167"/>
      <c r="L1444" s="167"/>
      <c r="M1444" s="167"/>
      <c r="N1444" s="167"/>
      <c r="O1444" s="167"/>
      <c r="P1444" s="167"/>
      <c r="Q1444" s="167"/>
      <c r="R1444" s="167"/>
      <c r="S1444" s="167"/>
      <c r="T1444" s="167"/>
      <c r="U1444" s="167"/>
      <c r="V1444" s="167"/>
      <c r="W1444" s="167"/>
      <c r="X1444" s="167"/>
      <c r="Y1444" s="167"/>
      <c r="Z1444" s="167"/>
      <c r="AA1444" s="167"/>
      <c r="AB1444" s="167"/>
      <c r="AC1444" s="167"/>
      <c r="AD1444" s="167"/>
      <c r="AE1444" s="167"/>
      <c r="AF1444" s="167"/>
      <c r="AG1444" s="167"/>
      <c r="AH1444" s="173"/>
      <c r="AI1444" s="173"/>
      <c r="AJ1444" s="173"/>
      <c r="AK1444" s="173"/>
      <c r="AL1444" s="173"/>
      <c r="AM1444" s="173"/>
      <c r="AN1444" s="173"/>
      <c r="AO1444" s="173"/>
      <c r="AP1444" s="173"/>
      <c r="AQ1444" s="173"/>
      <c r="AR1444" s="173"/>
      <c r="AS1444" s="173"/>
    </row>
    <row r="1445" spans="3:45" ht="12.75" hidden="1" customHeight="1">
      <c r="C1445" s="227" t="s">
        <v>235</v>
      </c>
      <c r="D1445" s="227"/>
      <c r="E1445" s="227"/>
      <c r="F1445" s="227"/>
      <c r="G1445" s="226" t="s">
        <v>997</v>
      </c>
      <c r="H1445" s="226"/>
      <c r="I1445" s="226"/>
      <c r="J1445" s="226"/>
      <c r="K1445" s="226"/>
      <c r="L1445" s="226"/>
      <c r="M1445" s="226"/>
      <c r="N1445" s="226"/>
      <c r="O1445" s="226"/>
      <c r="P1445" s="226"/>
      <c r="Q1445" s="226"/>
      <c r="R1445" s="226"/>
      <c r="S1445" s="226"/>
      <c r="T1445" s="226"/>
      <c r="U1445" s="226"/>
      <c r="V1445" s="226"/>
      <c r="W1445" s="226"/>
      <c r="X1445" s="226"/>
      <c r="Y1445" s="226"/>
      <c r="Z1445" s="226"/>
      <c r="AA1445" s="226"/>
      <c r="AB1445" s="226"/>
      <c r="AC1445" s="226"/>
      <c r="AD1445" s="226"/>
      <c r="AE1445" s="226"/>
      <c r="AF1445" s="226"/>
      <c r="AG1445" s="226"/>
      <c r="AH1445" s="173"/>
      <c r="AI1445" s="173"/>
      <c r="AJ1445" s="173"/>
      <c r="AK1445" s="173"/>
      <c r="AL1445" s="173"/>
      <c r="AM1445" s="173"/>
      <c r="AN1445" s="173"/>
      <c r="AO1445" s="173"/>
      <c r="AP1445" s="173"/>
      <c r="AQ1445" s="173"/>
      <c r="AR1445" s="173"/>
      <c r="AS1445" s="173"/>
    </row>
    <row r="1446" spans="3:45" ht="12.75" hidden="1" customHeight="1">
      <c r="C1446" s="227" t="s">
        <v>236</v>
      </c>
      <c r="D1446" s="227"/>
      <c r="E1446" s="227"/>
      <c r="F1446" s="227"/>
      <c r="G1446" s="226" t="s">
        <v>999</v>
      </c>
      <c r="H1446" s="226"/>
      <c r="I1446" s="226"/>
      <c r="J1446" s="226"/>
      <c r="K1446" s="226"/>
      <c r="L1446" s="226"/>
      <c r="M1446" s="226"/>
      <c r="N1446" s="226"/>
      <c r="O1446" s="226"/>
      <c r="P1446" s="226"/>
      <c r="Q1446" s="226"/>
      <c r="R1446" s="226"/>
      <c r="S1446" s="226"/>
      <c r="T1446" s="226"/>
      <c r="U1446" s="226"/>
      <c r="V1446" s="226"/>
      <c r="W1446" s="226"/>
      <c r="X1446" s="226"/>
      <c r="Y1446" s="226"/>
      <c r="Z1446" s="226"/>
      <c r="AA1446" s="226"/>
      <c r="AB1446" s="226"/>
      <c r="AC1446" s="226"/>
      <c r="AD1446" s="226"/>
      <c r="AE1446" s="226"/>
      <c r="AF1446" s="226"/>
      <c r="AG1446" s="226"/>
      <c r="AH1446" s="173"/>
      <c r="AI1446" s="173"/>
      <c r="AJ1446" s="173"/>
      <c r="AK1446" s="173"/>
      <c r="AL1446" s="173"/>
      <c r="AM1446" s="173"/>
      <c r="AN1446" s="173"/>
      <c r="AO1446" s="173"/>
      <c r="AP1446" s="173"/>
      <c r="AQ1446" s="173"/>
      <c r="AR1446" s="173"/>
      <c r="AS1446" s="173"/>
    </row>
    <row r="1447" spans="3:45" ht="12.75" hidden="1" customHeight="1">
      <c r="C1447" s="227" t="s">
        <v>237</v>
      </c>
      <c r="D1447" s="227"/>
      <c r="E1447" s="227"/>
      <c r="F1447" s="227"/>
      <c r="G1447" s="226" t="s">
        <v>1284</v>
      </c>
      <c r="H1447" s="226"/>
      <c r="I1447" s="226"/>
      <c r="J1447" s="226"/>
      <c r="K1447" s="226"/>
      <c r="L1447" s="226"/>
      <c r="M1447" s="226"/>
      <c r="N1447" s="226"/>
      <c r="O1447" s="226"/>
      <c r="P1447" s="226"/>
      <c r="Q1447" s="226"/>
      <c r="R1447" s="226"/>
      <c r="S1447" s="226"/>
      <c r="T1447" s="226"/>
      <c r="U1447" s="226"/>
      <c r="V1447" s="226"/>
      <c r="W1447" s="226"/>
      <c r="X1447" s="226"/>
      <c r="Y1447" s="226"/>
      <c r="Z1447" s="226"/>
      <c r="AA1447" s="226"/>
      <c r="AB1447" s="226"/>
      <c r="AC1447" s="226"/>
      <c r="AD1447" s="226"/>
      <c r="AE1447" s="226"/>
      <c r="AF1447" s="226"/>
      <c r="AG1447" s="226"/>
      <c r="AH1447" s="173"/>
      <c r="AI1447" s="173"/>
      <c r="AJ1447" s="173"/>
      <c r="AK1447" s="173"/>
      <c r="AL1447" s="173"/>
      <c r="AM1447" s="173"/>
      <c r="AN1447" s="173"/>
      <c r="AO1447" s="173"/>
      <c r="AP1447" s="173"/>
      <c r="AQ1447" s="173"/>
      <c r="AR1447" s="173"/>
      <c r="AS1447" s="173"/>
    </row>
    <row r="1448" spans="3:45" ht="12.75" hidden="1" customHeight="1">
      <c r="C1448" s="563" t="s">
        <v>238</v>
      </c>
      <c r="D1448" s="563"/>
      <c r="E1448" s="563"/>
      <c r="F1448" s="563"/>
      <c r="G1448" s="217" t="s">
        <v>1285</v>
      </c>
      <c r="H1448" s="217"/>
      <c r="I1448" s="217"/>
      <c r="J1448" s="217"/>
      <c r="K1448" s="217"/>
      <c r="L1448" s="217"/>
      <c r="M1448" s="217"/>
      <c r="N1448" s="217"/>
      <c r="O1448" s="217"/>
      <c r="P1448" s="217"/>
      <c r="Q1448" s="217"/>
      <c r="R1448" s="217"/>
      <c r="S1448" s="217"/>
      <c r="T1448" s="217"/>
      <c r="U1448" s="217"/>
      <c r="V1448" s="217"/>
      <c r="W1448" s="217"/>
      <c r="X1448" s="217"/>
      <c r="Y1448" s="217"/>
      <c r="Z1448" s="217"/>
      <c r="AA1448" s="217"/>
      <c r="AB1448" s="217"/>
      <c r="AC1448" s="217"/>
      <c r="AD1448" s="217"/>
      <c r="AE1448" s="217"/>
      <c r="AF1448" s="217"/>
      <c r="AG1448" s="217"/>
      <c r="AH1448" s="235"/>
      <c r="AI1448" s="235"/>
      <c r="AJ1448" s="235"/>
      <c r="AK1448" s="235"/>
      <c r="AL1448" s="235"/>
      <c r="AM1448" s="235"/>
      <c r="AN1448" s="235"/>
      <c r="AO1448" s="235"/>
      <c r="AP1448" s="235"/>
      <c r="AQ1448" s="235"/>
      <c r="AR1448" s="235"/>
      <c r="AS1448" s="235"/>
    </row>
    <row r="1449" spans="3:45" ht="12.75" hidden="1" customHeight="1">
      <c r="C1449" s="569" t="s">
        <v>239</v>
      </c>
      <c r="D1449" s="569"/>
      <c r="E1449" s="569"/>
      <c r="F1449" s="569"/>
      <c r="G1449" s="569" t="s">
        <v>1281</v>
      </c>
      <c r="H1449" s="569"/>
      <c r="I1449" s="569"/>
      <c r="J1449" s="569"/>
      <c r="K1449" s="569"/>
      <c r="L1449" s="569"/>
      <c r="M1449" s="569"/>
      <c r="N1449" s="569"/>
      <c r="O1449" s="569"/>
      <c r="P1449" s="569"/>
      <c r="Q1449" s="569"/>
      <c r="R1449" s="569"/>
      <c r="S1449" s="569"/>
      <c r="T1449" s="569"/>
      <c r="U1449" s="569"/>
      <c r="V1449" s="569"/>
      <c r="W1449" s="569"/>
      <c r="X1449" s="569"/>
      <c r="Y1449" s="569"/>
      <c r="Z1449" s="569"/>
      <c r="AA1449" s="569"/>
      <c r="AB1449" s="569"/>
      <c r="AC1449" s="569"/>
      <c r="AD1449" s="569"/>
      <c r="AE1449" s="569"/>
      <c r="AF1449" s="569"/>
      <c r="AG1449" s="569"/>
      <c r="AH1449" s="568">
        <f>SUM(AH1419:AM1448)</f>
        <v>0</v>
      </c>
      <c r="AI1449" s="568"/>
      <c r="AJ1449" s="568"/>
      <c r="AK1449" s="568"/>
      <c r="AL1449" s="568"/>
      <c r="AM1449" s="568"/>
      <c r="AN1449" s="568">
        <f>SUM(AN1419:AS1448)</f>
        <v>0</v>
      </c>
      <c r="AO1449" s="568"/>
      <c r="AP1449" s="568"/>
      <c r="AQ1449" s="568"/>
      <c r="AR1449" s="568"/>
      <c r="AS1449" s="568"/>
    </row>
    <row r="1450" spans="3:45" ht="12.75" hidden="1" customHeight="1">
      <c r="C1450" s="218" t="s">
        <v>1006</v>
      </c>
      <c r="D1450" s="218"/>
      <c r="E1450" s="218"/>
      <c r="F1450" s="218"/>
      <c r="G1450" s="218"/>
      <c r="H1450" s="218"/>
      <c r="I1450" s="218"/>
      <c r="J1450" s="218"/>
      <c r="K1450" s="218"/>
      <c r="L1450" s="218"/>
      <c r="M1450" s="218"/>
      <c r="N1450" s="218"/>
      <c r="O1450" s="218"/>
      <c r="P1450" s="218"/>
      <c r="Q1450" s="218"/>
      <c r="R1450" s="218"/>
      <c r="S1450" s="218"/>
      <c r="T1450" s="218"/>
      <c r="U1450" s="218"/>
      <c r="V1450" s="218"/>
      <c r="W1450" s="218"/>
      <c r="X1450" s="218"/>
      <c r="Y1450" s="218"/>
      <c r="Z1450" s="218"/>
      <c r="AA1450" s="218"/>
      <c r="AB1450" s="218"/>
      <c r="AC1450" s="218"/>
      <c r="AD1450" s="218"/>
      <c r="AE1450" s="218"/>
      <c r="AF1450" s="218"/>
      <c r="AG1450" s="218"/>
      <c r="AH1450" s="218"/>
      <c r="AI1450" s="218"/>
      <c r="AJ1450" s="218"/>
      <c r="AK1450" s="218"/>
      <c r="AL1450" s="218"/>
      <c r="AM1450" s="218"/>
      <c r="AN1450" s="218"/>
      <c r="AO1450" s="218"/>
      <c r="AP1450" s="218"/>
      <c r="AQ1450" s="218"/>
      <c r="AR1450" s="218"/>
      <c r="AS1450" s="218"/>
    </row>
    <row r="1451" spans="3:45" ht="12.75" hidden="1" customHeight="1">
      <c r="C1451" s="577" t="s">
        <v>240</v>
      </c>
      <c r="D1451" s="577"/>
      <c r="E1451" s="577"/>
      <c r="F1451" s="577"/>
      <c r="G1451" s="371" t="s">
        <v>1286</v>
      </c>
      <c r="H1451" s="371"/>
      <c r="I1451" s="371"/>
      <c r="J1451" s="371"/>
      <c r="K1451" s="371"/>
      <c r="L1451" s="371"/>
      <c r="M1451" s="371"/>
      <c r="N1451" s="371"/>
      <c r="O1451" s="371"/>
      <c r="P1451" s="371"/>
      <c r="Q1451" s="371"/>
      <c r="R1451" s="371"/>
      <c r="S1451" s="371"/>
      <c r="T1451" s="371"/>
      <c r="U1451" s="371"/>
      <c r="V1451" s="371"/>
      <c r="W1451" s="371"/>
      <c r="X1451" s="371"/>
      <c r="Y1451" s="371"/>
      <c r="Z1451" s="371"/>
      <c r="AA1451" s="371"/>
      <c r="AB1451" s="371"/>
      <c r="AC1451" s="371"/>
      <c r="AD1451" s="371"/>
      <c r="AE1451" s="371"/>
      <c r="AF1451" s="371"/>
      <c r="AG1451" s="371"/>
      <c r="AH1451" s="372">
        <f>SUM(AH1452:AM1461)</f>
        <v>0</v>
      </c>
      <c r="AI1451" s="372"/>
      <c r="AJ1451" s="372"/>
      <c r="AK1451" s="372"/>
      <c r="AL1451" s="372"/>
      <c r="AM1451" s="372"/>
      <c r="AN1451" s="372">
        <f>SUM(AN1452:AS1461)</f>
        <v>0</v>
      </c>
      <c r="AO1451" s="372"/>
      <c r="AP1451" s="372"/>
      <c r="AQ1451" s="372"/>
      <c r="AR1451" s="372"/>
      <c r="AS1451" s="372"/>
    </row>
    <row r="1452" spans="3:45" ht="12.75" hidden="1" customHeight="1">
      <c r="C1452" s="548" t="s">
        <v>241</v>
      </c>
      <c r="D1452" s="548"/>
      <c r="E1452" s="548"/>
      <c r="F1452" s="548"/>
      <c r="G1452" s="369" t="s">
        <v>1010</v>
      </c>
      <c r="H1452" s="369"/>
      <c r="I1452" s="369"/>
      <c r="J1452" s="369"/>
      <c r="K1452" s="369"/>
      <c r="L1452" s="369"/>
      <c r="M1452" s="369"/>
      <c r="N1452" s="369"/>
      <c r="O1452" s="369"/>
      <c r="P1452" s="369"/>
      <c r="Q1452" s="369"/>
      <c r="R1452" s="369"/>
      <c r="S1452" s="369"/>
      <c r="T1452" s="369"/>
      <c r="U1452" s="369"/>
      <c r="V1452" s="369"/>
      <c r="W1452" s="369"/>
      <c r="X1452" s="369"/>
      <c r="Y1452" s="369"/>
      <c r="Z1452" s="369"/>
      <c r="AA1452" s="369"/>
      <c r="AB1452" s="369"/>
      <c r="AC1452" s="369"/>
      <c r="AD1452" s="369"/>
      <c r="AE1452" s="369"/>
      <c r="AF1452" s="369"/>
      <c r="AG1452" s="369"/>
      <c r="AH1452" s="370"/>
      <c r="AI1452" s="370"/>
      <c r="AJ1452" s="370"/>
      <c r="AK1452" s="370"/>
      <c r="AL1452" s="370"/>
      <c r="AM1452" s="370"/>
      <c r="AN1452" s="370"/>
      <c r="AO1452" s="370"/>
      <c r="AP1452" s="370"/>
      <c r="AQ1452" s="370"/>
      <c r="AR1452" s="370"/>
      <c r="AS1452" s="370"/>
    </row>
    <row r="1453" spans="3:45" ht="12.75" hidden="1" customHeight="1">
      <c r="C1453" s="227" t="s">
        <v>242</v>
      </c>
      <c r="D1453" s="227"/>
      <c r="E1453" s="227"/>
      <c r="F1453" s="227"/>
      <c r="G1453" s="167" t="s">
        <v>1287</v>
      </c>
      <c r="H1453" s="167"/>
      <c r="I1453" s="167"/>
      <c r="J1453" s="167"/>
      <c r="K1453" s="167"/>
      <c r="L1453" s="167"/>
      <c r="M1453" s="167"/>
      <c r="N1453" s="167"/>
      <c r="O1453" s="167"/>
      <c r="P1453" s="167"/>
      <c r="Q1453" s="167"/>
      <c r="R1453" s="167"/>
      <c r="S1453" s="167"/>
      <c r="T1453" s="167"/>
      <c r="U1453" s="167"/>
      <c r="V1453" s="167"/>
      <c r="W1453" s="167"/>
      <c r="X1453" s="167"/>
      <c r="Y1453" s="167"/>
      <c r="Z1453" s="167"/>
      <c r="AA1453" s="167"/>
      <c r="AB1453" s="167"/>
      <c r="AC1453" s="167"/>
      <c r="AD1453" s="167"/>
      <c r="AE1453" s="167"/>
      <c r="AF1453" s="167"/>
      <c r="AG1453" s="167"/>
      <c r="AH1453" s="413"/>
      <c r="AI1453" s="413"/>
      <c r="AJ1453" s="413"/>
      <c r="AK1453" s="413"/>
      <c r="AL1453" s="413"/>
      <c r="AM1453" s="413"/>
      <c r="AN1453" s="413"/>
      <c r="AO1453" s="413"/>
      <c r="AP1453" s="413"/>
      <c r="AQ1453" s="413"/>
      <c r="AR1453" s="413"/>
      <c r="AS1453" s="413"/>
    </row>
    <row r="1454" spans="3:45" ht="12.75" hidden="1" customHeight="1">
      <c r="C1454" s="227"/>
      <c r="D1454" s="227"/>
      <c r="E1454" s="227"/>
      <c r="F1454" s="227"/>
      <c r="G1454" s="167"/>
      <c r="H1454" s="167"/>
      <c r="I1454" s="167"/>
      <c r="J1454" s="167"/>
      <c r="K1454" s="167"/>
      <c r="L1454" s="167"/>
      <c r="M1454" s="167"/>
      <c r="N1454" s="167"/>
      <c r="O1454" s="167"/>
      <c r="P1454" s="167"/>
      <c r="Q1454" s="167"/>
      <c r="R1454" s="167"/>
      <c r="S1454" s="167"/>
      <c r="T1454" s="167"/>
      <c r="U1454" s="167"/>
      <c r="V1454" s="167"/>
      <c r="W1454" s="167"/>
      <c r="X1454" s="167"/>
      <c r="Y1454" s="167"/>
      <c r="Z1454" s="167"/>
      <c r="AA1454" s="167"/>
      <c r="AB1454" s="167"/>
      <c r="AC1454" s="167"/>
      <c r="AD1454" s="167"/>
      <c r="AE1454" s="167"/>
      <c r="AF1454" s="167"/>
      <c r="AG1454" s="167"/>
      <c r="AH1454" s="413"/>
      <c r="AI1454" s="413"/>
      <c r="AJ1454" s="413"/>
      <c r="AK1454" s="413"/>
      <c r="AL1454" s="413"/>
      <c r="AM1454" s="413"/>
      <c r="AN1454" s="413"/>
      <c r="AO1454" s="413"/>
      <c r="AP1454" s="413"/>
      <c r="AQ1454" s="413"/>
      <c r="AR1454" s="413"/>
      <c r="AS1454" s="413"/>
    </row>
    <row r="1455" spans="3:45" ht="12.75" hidden="1" customHeight="1">
      <c r="C1455" s="227" t="s">
        <v>243</v>
      </c>
      <c r="D1455" s="227"/>
      <c r="E1455" s="227"/>
      <c r="F1455" s="227"/>
      <c r="G1455" s="226" t="s">
        <v>267</v>
      </c>
      <c r="H1455" s="226"/>
      <c r="I1455" s="226"/>
      <c r="J1455" s="226"/>
      <c r="K1455" s="226"/>
      <c r="L1455" s="226"/>
      <c r="M1455" s="226"/>
      <c r="N1455" s="226"/>
      <c r="O1455" s="226"/>
      <c r="P1455" s="226"/>
      <c r="Q1455" s="226"/>
      <c r="R1455" s="226"/>
      <c r="S1455" s="226"/>
      <c r="T1455" s="226"/>
      <c r="U1455" s="226"/>
      <c r="V1455" s="226"/>
      <c r="W1455" s="226"/>
      <c r="X1455" s="226"/>
      <c r="Y1455" s="226"/>
      <c r="Z1455" s="226"/>
      <c r="AA1455" s="226"/>
      <c r="AB1455" s="226"/>
      <c r="AC1455" s="226"/>
      <c r="AD1455" s="226"/>
      <c r="AE1455" s="226"/>
      <c r="AF1455" s="226"/>
      <c r="AG1455" s="226"/>
      <c r="AH1455" s="173"/>
      <c r="AI1455" s="173"/>
      <c r="AJ1455" s="173"/>
      <c r="AK1455" s="173"/>
      <c r="AL1455" s="173"/>
      <c r="AM1455" s="173"/>
      <c r="AN1455" s="173"/>
      <c r="AO1455" s="173"/>
      <c r="AP1455" s="173"/>
      <c r="AQ1455" s="173"/>
      <c r="AR1455" s="173"/>
      <c r="AS1455" s="173"/>
    </row>
    <row r="1456" spans="3:45" ht="12.75" hidden="1" customHeight="1">
      <c r="C1456" s="227" t="s">
        <v>244</v>
      </c>
      <c r="D1456" s="227"/>
      <c r="E1456" s="227"/>
      <c r="F1456" s="227"/>
      <c r="G1456" s="226" t="s">
        <v>1015</v>
      </c>
      <c r="H1456" s="226"/>
      <c r="I1456" s="226"/>
      <c r="J1456" s="226"/>
      <c r="K1456" s="226"/>
      <c r="L1456" s="226"/>
      <c r="M1456" s="226"/>
      <c r="N1456" s="226"/>
      <c r="O1456" s="226"/>
      <c r="P1456" s="226"/>
      <c r="Q1456" s="226"/>
      <c r="R1456" s="226"/>
      <c r="S1456" s="226"/>
      <c r="T1456" s="226"/>
      <c r="U1456" s="226"/>
      <c r="V1456" s="226"/>
      <c r="W1456" s="226"/>
      <c r="X1456" s="226"/>
      <c r="Y1456" s="226"/>
      <c r="Z1456" s="226"/>
      <c r="AA1456" s="226"/>
      <c r="AB1456" s="226"/>
      <c r="AC1456" s="226"/>
      <c r="AD1456" s="226"/>
      <c r="AE1456" s="226"/>
      <c r="AF1456" s="226"/>
      <c r="AG1456" s="226"/>
      <c r="AH1456" s="173"/>
      <c r="AI1456" s="173"/>
      <c r="AJ1456" s="173"/>
      <c r="AK1456" s="173"/>
      <c r="AL1456" s="173"/>
      <c r="AM1456" s="173"/>
      <c r="AN1456" s="173"/>
      <c r="AO1456" s="173"/>
      <c r="AP1456" s="173"/>
      <c r="AQ1456" s="173"/>
      <c r="AR1456" s="173"/>
      <c r="AS1456" s="173"/>
    </row>
    <row r="1457" spans="3:45" ht="12.75" hidden="1" customHeight="1">
      <c r="C1457" s="227" t="s">
        <v>245</v>
      </c>
      <c r="D1457" s="227"/>
      <c r="E1457" s="227"/>
      <c r="F1457" s="227"/>
      <c r="G1457" s="210" t="s">
        <v>1288</v>
      </c>
      <c r="H1457" s="210"/>
      <c r="I1457" s="210"/>
      <c r="J1457" s="210"/>
      <c r="K1457" s="210"/>
      <c r="L1457" s="210"/>
      <c r="M1457" s="210"/>
      <c r="N1457" s="210"/>
      <c r="O1457" s="210"/>
      <c r="P1457" s="210"/>
      <c r="Q1457" s="210"/>
      <c r="R1457" s="210"/>
      <c r="S1457" s="210"/>
      <c r="T1457" s="210"/>
      <c r="U1457" s="210"/>
      <c r="V1457" s="210"/>
      <c r="W1457" s="210"/>
      <c r="X1457" s="210"/>
      <c r="Y1457" s="210"/>
      <c r="Z1457" s="210"/>
      <c r="AA1457" s="210"/>
      <c r="AB1457" s="210"/>
      <c r="AC1457" s="210"/>
      <c r="AD1457" s="210"/>
      <c r="AE1457" s="210"/>
      <c r="AF1457" s="210"/>
      <c r="AG1457" s="210"/>
      <c r="AH1457" s="173"/>
      <c r="AI1457" s="173"/>
      <c r="AJ1457" s="173"/>
      <c r="AK1457" s="173"/>
      <c r="AL1457" s="173"/>
      <c r="AM1457" s="173"/>
      <c r="AN1457" s="173"/>
      <c r="AO1457" s="173"/>
      <c r="AP1457" s="173"/>
      <c r="AQ1457" s="173"/>
      <c r="AR1457" s="173"/>
      <c r="AS1457" s="173"/>
    </row>
    <row r="1458" spans="3:45" ht="12.75" hidden="1" customHeight="1">
      <c r="C1458" s="227" t="s">
        <v>246</v>
      </c>
      <c r="D1458" s="227"/>
      <c r="E1458" s="227"/>
      <c r="F1458" s="227"/>
      <c r="G1458" s="226" t="s">
        <v>1019</v>
      </c>
      <c r="H1458" s="226"/>
      <c r="I1458" s="226"/>
      <c r="J1458" s="226"/>
      <c r="K1458" s="226"/>
      <c r="L1458" s="226"/>
      <c r="M1458" s="226"/>
      <c r="N1458" s="226"/>
      <c r="O1458" s="226"/>
      <c r="P1458" s="226"/>
      <c r="Q1458" s="226"/>
      <c r="R1458" s="226"/>
      <c r="S1458" s="226"/>
      <c r="T1458" s="226"/>
      <c r="U1458" s="226"/>
      <c r="V1458" s="226"/>
      <c r="W1458" s="226"/>
      <c r="X1458" s="226"/>
      <c r="Y1458" s="226"/>
      <c r="Z1458" s="226"/>
      <c r="AA1458" s="226"/>
      <c r="AB1458" s="226"/>
      <c r="AC1458" s="226"/>
      <c r="AD1458" s="226"/>
      <c r="AE1458" s="226"/>
      <c r="AF1458" s="226"/>
      <c r="AG1458" s="226"/>
      <c r="AH1458" s="173"/>
      <c r="AI1458" s="173"/>
      <c r="AJ1458" s="173"/>
      <c r="AK1458" s="173"/>
      <c r="AL1458" s="173"/>
      <c r="AM1458" s="173"/>
      <c r="AN1458" s="173"/>
      <c r="AO1458" s="173"/>
      <c r="AP1458" s="173"/>
      <c r="AQ1458" s="173"/>
      <c r="AR1458" s="173"/>
      <c r="AS1458" s="173"/>
    </row>
    <row r="1459" spans="3:45" ht="12.75" hidden="1" customHeight="1">
      <c r="C1459" s="227" t="s">
        <v>247</v>
      </c>
      <c r="D1459" s="227"/>
      <c r="E1459" s="227"/>
      <c r="F1459" s="227"/>
      <c r="G1459" s="167" t="s">
        <v>1289</v>
      </c>
      <c r="H1459" s="167"/>
      <c r="I1459" s="167"/>
      <c r="J1459" s="167"/>
      <c r="K1459" s="167"/>
      <c r="L1459" s="167"/>
      <c r="M1459" s="167"/>
      <c r="N1459" s="167"/>
      <c r="O1459" s="167"/>
      <c r="P1459" s="167"/>
      <c r="Q1459" s="167"/>
      <c r="R1459" s="167"/>
      <c r="S1459" s="167"/>
      <c r="T1459" s="167"/>
      <c r="U1459" s="167"/>
      <c r="V1459" s="167"/>
      <c r="W1459" s="167"/>
      <c r="X1459" s="167"/>
      <c r="Y1459" s="167"/>
      <c r="Z1459" s="167"/>
      <c r="AA1459" s="167"/>
      <c r="AB1459" s="167"/>
      <c r="AC1459" s="167"/>
      <c r="AD1459" s="167"/>
      <c r="AE1459" s="167"/>
      <c r="AF1459" s="167"/>
      <c r="AG1459" s="167"/>
      <c r="AH1459" s="413"/>
      <c r="AI1459" s="413"/>
      <c r="AJ1459" s="413"/>
      <c r="AK1459" s="413"/>
      <c r="AL1459" s="413"/>
      <c r="AM1459" s="413"/>
      <c r="AN1459" s="413"/>
      <c r="AO1459" s="413"/>
      <c r="AP1459" s="413"/>
      <c r="AQ1459" s="413"/>
      <c r="AR1459" s="413"/>
      <c r="AS1459" s="413"/>
    </row>
    <row r="1460" spans="3:45" ht="12.75" hidden="1" customHeight="1">
      <c r="C1460" s="227"/>
      <c r="D1460" s="227"/>
      <c r="E1460" s="227"/>
      <c r="F1460" s="227"/>
      <c r="G1460" s="167"/>
      <c r="H1460" s="167"/>
      <c r="I1460" s="167"/>
      <c r="J1460" s="167"/>
      <c r="K1460" s="167"/>
      <c r="L1460" s="167"/>
      <c r="M1460" s="167"/>
      <c r="N1460" s="167"/>
      <c r="O1460" s="167"/>
      <c r="P1460" s="167"/>
      <c r="Q1460" s="167"/>
      <c r="R1460" s="167"/>
      <c r="S1460" s="167"/>
      <c r="T1460" s="167"/>
      <c r="U1460" s="167"/>
      <c r="V1460" s="167"/>
      <c r="W1460" s="167"/>
      <c r="X1460" s="167"/>
      <c r="Y1460" s="167"/>
      <c r="Z1460" s="167"/>
      <c r="AA1460" s="167"/>
      <c r="AB1460" s="167"/>
      <c r="AC1460" s="167"/>
      <c r="AD1460" s="167"/>
      <c r="AE1460" s="167"/>
      <c r="AF1460" s="167"/>
      <c r="AG1460" s="167"/>
      <c r="AH1460" s="413"/>
      <c r="AI1460" s="413"/>
      <c r="AJ1460" s="413"/>
      <c r="AK1460" s="413"/>
      <c r="AL1460" s="413"/>
      <c r="AM1460" s="413"/>
      <c r="AN1460" s="413"/>
      <c r="AO1460" s="413"/>
      <c r="AP1460" s="413"/>
      <c r="AQ1460" s="413"/>
      <c r="AR1460" s="413"/>
      <c r="AS1460" s="413"/>
    </row>
    <row r="1461" spans="3:45" ht="12.75" hidden="1" customHeight="1">
      <c r="C1461" s="549" t="s">
        <v>1290</v>
      </c>
      <c r="D1461" s="549"/>
      <c r="E1461" s="549"/>
      <c r="F1461" s="549"/>
      <c r="G1461" s="228" t="s">
        <v>1291</v>
      </c>
      <c r="H1461" s="228"/>
      <c r="I1461" s="228"/>
      <c r="J1461" s="228"/>
      <c r="K1461" s="228"/>
      <c r="L1461" s="228"/>
      <c r="M1461" s="228"/>
      <c r="N1461" s="228"/>
      <c r="O1461" s="228"/>
      <c r="P1461" s="228"/>
      <c r="Q1461" s="228"/>
      <c r="R1461" s="228"/>
      <c r="S1461" s="228"/>
      <c r="T1461" s="228"/>
      <c r="U1461" s="228"/>
      <c r="V1461" s="228"/>
      <c r="W1461" s="228"/>
      <c r="X1461" s="228"/>
      <c r="Y1461" s="228"/>
      <c r="Z1461" s="228"/>
      <c r="AA1461" s="228"/>
      <c r="AB1461" s="228"/>
      <c r="AC1461" s="228"/>
      <c r="AD1461" s="228"/>
      <c r="AE1461" s="228"/>
      <c r="AF1461" s="228"/>
      <c r="AG1461" s="228"/>
      <c r="AH1461" s="295"/>
      <c r="AI1461" s="295"/>
      <c r="AJ1461" s="295"/>
      <c r="AK1461" s="295"/>
      <c r="AL1461" s="295"/>
      <c r="AM1461" s="295"/>
      <c r="AN1461" s="295"/>
      <c r="AO1461" s="295"/>
      <c r="AP1461" s="295"/>
      <c r="AQ1461" s="295"/>
      <c r="AR1461" s="295"/>
      <c r="AS1461" s="295"/>
    </row>
    <row r="1462" spans="3:45" ht="12.75" hidden="1" customHeight="1">
      <c r="C1462" s="558" t="s">
        <v>248</v>
      </c>
      <c r="D1462" s="558"/>
      <c r="E1462" s="558"/>
      <c r="F1462" s="558"/>
      <c r="G1462" s="553" t="s">
        <v>1292</v>
      </c>
      <c r="H1462" s="553"/>
      <c r="I1462" s="553"/>
      <c r="J1462" s="553"/>
      <c r="K1462" s="553"/>
      <c r="L1462" s="553"/>
      <c r="M1462" s="553"/>
      <c r="N1462" s="553"/>
      <c r="O1462" s="553"/>
      <c r="P1462" s="553"/>
      <c r="Q1462" s="553"/>
      <c r="R1462" s="553"/>
      <c r="S1462" s="553"/>
      <c r="T1462" s="553"/>
      <c r="U1462" s="553"/>
      <c r="V1462" s="553"/>
      <c r="W1462" s="553"/>
      <c r="X1462" s="553"/>
      <c r="Y1462" s="553"/>
      <c r="Z1462" s="553"/>
      <c r="AA1462" s="553"/>
      <c r="AB1462" s="553"/>
      <c r="AC1462" s="553"/>
      <c r="AD1462" s="553"/>
      <c r="AE1462" s="553"/>
      <c r="AF1462" s="553"/>
      <c r="AG1462" s="553"/>
      <c r="AH1462" s="578">
        <f>SUM(AH1464:AM1479)</f>
        <v>0</v>
      </c>
      <c r="AI1462" s="578"/>
      <c r="AJ1462" s="578"/>
      <c r="AK1462" s="578"/>
      <c r="AL1462" s="578"/>
      <c r="AM1462" s="578"/>
      <c r="AN1462" s="578">
        <f>SUM(AN1464:AS1479)</f>
        <v>0</v>
      </c>
      <c r="AO1462" s="578"/>
      <c r="AP1462" s="578"/>
      <c r="AQ1462" s="578"/>
      <c r="AR1462" s="578"/>
      <c r="AS1462" s="578"/>
    </row>
    <row r="1463" spans="3:45" ht="12.75" hidden="1" customHeight="1">
      <c r="C1463" s="547"/>
      <c r="D1463" s="547"/>
      <c r="E1463" s="547"/>
      <c r="F1463" s="547"/>
      <c r="G1463" s="551"/>
      <c r="H1463" s="551"/>
      <c r="I1463" s="551"/>
      <c r="J1463" s="551"/>
      <c r="K1463" s="551"/>
      <c r="L1463" s="551"/>
      <c r="M1463" s="551"/>
      <c r="N1463" s="551"/>
      <c r="O1463" s="551"/>
      <c r="P1463" s="551"/>
      <c r="Q1463" s="551"/>
      <c r="R1463" s="551"/>
      <c r="S1463" s="551"/>
      <c r="T1463" s="551"/>
      <c r="U1463" s="551"/>
      <c r="V1463" s="551"/>
      <c r="W1463" s="551"/>
      <c r="X1463" s="551"/>
      <c r="Y1463" s="551"/>
      <c r="Z1463" s="551"/>
      <c r="AA1463" s="551"/>
      <c r="AB1463" s="551"/>
      <c r="AC1463" s="551"/>
      <c r="AD1463" s="551"/>
      <c r="AE1463" s="551"/>
      <c r="AF1463" s="551"/>
      <c r="AG1463" s="551"/>
      <c r="AH1463" s="368"/>
      <c r="AI1463" s="368"/>
      <c r="AJ1463" s="368"/>
      <c r="AK1463" s="368"/>
      <c r="AL1463" s="368"/>
      <c r="AM1463" s="368"/>
      <c r="AN1463" s="368"/>
      <c r="AO1463" s="368"/>
      <c r="AP1463" s="368"/>
      <c r="AQ1463" s="368"/>
      <c r="AR1463" s="368"/>
      <c r="AS1463" s="368"/>
    </row>
    <row r="1464" spans="3:45" ht="12.75" hidden="1" customHeight="1">
      <c r="C1464" s="548" t="s">
        <v>249</v>
      </c>
      <c r="D1464" s="548"/>
      <c r="E1464" s="548"/>
      <c r="F1464" s="548"/>
      <c r="G1464" s="369" t="s">
        <v>1027</v>
      </c>
      <c r="H1464" s="369"/>
      <c r="I1464" s="369"/>
      <c r="J1464" s="369"/>
      <c r="K1464" s="369"/>
      <c r="L1464" s="369"/>
      <c r="M1464" s="369"/>
      <c r="N1464" s="369"/>
      <c r="O1464" s="369"/>
      <c r="P1464" s="369"/>
      <c r="Q1464" s="369"/>
      <c r="R1464" s="369"/>
      <c r="S1464" s="369"/>
      <c r="T1464" s="369"/>
      <c r="U1464" s="369"/>
      <c r="V1464" s="369"/>
      <c r="W1464" s="369"/>
      <c r="X1464" s="369"/>
      <c r="Y1464" s="369"/>
      <c r="Z1464" s="369"/>
      <c r="AA1464" s="369"/>
      <c r="AB1464" s="369"/>
      <c r="AC1464" s="369"/>
      <c r="AD1464" s="369"/>
      <c r="AE1464" s="369"/>
      <c r="AF1464" s="369"/>
      <c r="AG1464" s="369"/>
      <c r="AH1464" s="370"/>
      <c r="AI1464" s="370"/>
      <c r="AJ1464" s="370"/>
      <c r="AK1464" s="370"/>
      <c r="AL1464" s="370"/>
      <c r="AM1464" s="370"/>
      <c r="AN1464" s="370"/>
      <c r="AO1464" s="370"/>
      <c r="AP1464" s="370"/>
      <c r="AQ1464" s="370"/>
      <c r="AR1464" s="370"/>
      <c r="AS1464" s="370"/>
    </row>
    <row r="1465" spans="3:45" ht="12.75" hidden="1" customHeight="1">
      <c r="C1465" s="227" t="s">
        <v>250</v>
      </c>
      <c r="D1465" s="227"/>
      <c r="E1465" s="227"/>
      <c r="F1465" s="227"/>
      <c r="G1465" s="226" t="s">
        <v>1029</v>
      </c>
      <c r="H1465" s="226"/>
      <c r="I1465" s="226"/>
      <c r="J1465" s="226"/>
      <c r="K1465" s="226"/>
      <c r="L1465" s="226"/>
      <c r="M1465" s="226"/>
      <c r="N1465" s="226"/>
      <c r="O1465" s="226"/>
      <c r="P1465" s="226"/>
      <c r="Q1465" s="226"/>
      <c r="R1465" s="226"/>
      <c r="S1465" s="226"/>
      <c r="T1465" s="226"/>
      <c r="U1465" s="226"/>
      <c r="V1465" s="226"/>
      <c r="W1465" s="226"/>
      <c r="X1465" s="226"/>
      <c r="Y1465" s="226"/>
      <c r="Z1465" s="226"/>
      <c r="AA1465" s="226"/>
      <c r="AB1465" s="226"/>
      <c r="AC1465" s="226"/>
      <c r="AD1465" s="226"/>
      <c r="AE1465" s="226"/>
      <c r="AF1465" s="226"/>
      <c r="AG1465" s="226"/>
      <c r="AH1465" s="173"/>
      <c r="AI1465" s="173"/>
      <c r="AJ1465" s="173"/>
      <c r="AK1465" s="173"/>
      <c r="AL1465" s="173"/>
      <c r="AM1465" s="173"/>
      <c r="AN1465" s="173"/>
      <c r="AO1465" s="173"/>
      <c r="AP1465" s="173"/>
      <c r="AQ1465" s="173"/>
      <c r="AR1465" s="173"/>
      <c r="AS1465" s="173"/>
    </row>
    <row r="1466" spans="3:45" ht="12.75" hidden="1" customHeight="1">
      <c r="C1466" s="227" t="s">
        <v>251</v>
      </c>
      <c r="D1466" s="227"/>
      <c r="E1466" s="227"/>
      <c r="F1466" s="227"/>
      <c r="G1466" s="167" t="s">
        <v>1316</v>
      </c>
      <c r="H1466" s="167"/>
      <c r="I1466" s="167"/>
      <c r="J1466" s="167"/>
      <c r="K1466" s="167"/>
      <c r="L1466" s="167"/>
      <c r="M1466" s="167"/>
      <c r="N1466" s="167"/>
      <c r="O1466" s="167"/>
      <c r="P1466" s="167"/>
      <c r="Q1466" s="167"/>
      <c r="R1466" s="167"/>
      <c r="S1466" s="167"/>
      <c r="T1466" s="167"/>
      <c r="U1466" s="167"/>
      <c r="V1466" s="167"/>
      <c r="W1466" s="167"/>
      <c r="X1466" s="167"/>
      <c r="Y1466" s="167"/>
      <c r="Z1466" s="167"/>
      <c r="AA1466" s="167"/>
      <c r="AB1466" s="167"/>
      <c r="AC1466" s="167"/>
      <c r="AD1466" s="167"/>
      <c r="AE1466" s="167"/>
      <c r="AF1466" s="167"/>
      <c r="AG1466" s="167"/>
      <c r="AH1466" s="413"/>
      <c r="AI1466" s="413"/>
      <c r="AJ1466" s="413"/>
      <c r="AK1466" s="413"/>
      <c r="AL1466" s="413"/>
      <c r="AM1466" s="413"/>
      <c r="AN1466" s="413"/>
      <c r="AO1466" s="413"/>
      <c r="AP1466" s="413"/>
      <c r="AQ1466" s="413"/>
      <c r="AR1466" s="413"/>
      <c r="AS1466" s="413"/>
    </row>
    <row r="1467" spans="3:45" ht="12.75" hidden="1" customHeight="1">
      <c r="C1467" s="227"/>
      <c r="D1467" s="227"/>
      <c r="E1467" s="227"/>
      <c r="F1467" s="227"/>
      <c r="G1467" s="167"/>
      <c r="H1467" s="167"/>
      <c r="I1467" s="167"/>
      <c r="J1467" s="167"/>
      <c r="K1467" s="167"/>
      <c r="L1467" s="167"/>
      <c r="M1467" s="167"/>
      <c r="N1467" s="167"/>
      <c r="O1467" s="167"/>
      <c r="P1467" s="167"/>
      <c r="Q1467" s="167"/>
      <c r="R1467" s="167"/>
      <c r="S1467" s="167"/>
      <c r="T1467" s="167"/>
      <c r="U1467" s="167"/>
      <c r="V1467" s="167"/>
      <c r="W1467" s="167"/>
      <c r="X1467" s="167"/>
      <c r="Y1467" s="167"/>
      <c r="Z1467" s="167"/>
      <c r="AA1467" s="167"/>
      <c r="AB1467" s="167"/>
      <c r="AC1467" s="167"/>
      <c r="AD1467" s="167"/>
      <c r="AE1467" s="167"/>
      <c r="AF1467" s="167"/>
      <c r="AG1467" s="167"/>
      <c r="AH1467" s="413"/>
      <c r="AI1467" s="413"/>
      <c r="AJ1467" s="413"/>
      <c r="AK1467" s="413"/>
      <c r="AL1467" s="413"/>
      <c r="AM1467" s="413"/>
      <c r="AN1467" s="413"/>
      <c r="AO1467" s="413"/>
      <c r="AP1467" s="413"/>
      <c r="AQ1467" s="413"/>
      <c r="AR1467" s="413"/>
      <c r="AS1467" s="413"/>
    </row>
    <row r="1468" spans="3:45" ht="12.75" hidden="1" customHeight="1">
      <c r="C1468" s="227" t="s">
        <v>252</v>
      </c>
      <c r="D1468" s="227"/>
      <c r="E1468" s="227"/>
      <c r="F1468" s="227"/>
      <c r="G1468" s="167" t="s">
        <v>1293</v>
      </c>
      <c r="H1468" s="167"/>
      <c r="I1468" s="167"/>
      <c r="J1468" s="167"/>
      <c r="K1468" s="167"/>
      <c r="L1468" s="167"/>
      <c r="M1468" s="167"/>
      <c r="N1468" s="167"/>
      <c r="O1468" s="167"/>
      <c r="P1468" s="167"/>
      <c r="Q1468" s="167"/>
      <c r="R1468" s="167"/>
      <c r="S1468" s="167"/>
      <c r="T1468" s="167"/>
      <c r="U1468" s="167"/>
      <c r="V1468" s="167"/>
      <c r="W1468" s="167"/>
      <c r="X1468" s="167"/>
      <c r="Y1468" s="167"/>
      <c r="Z1468" s="167"/>
      <c r="AA1468" s="167"/>
      <c r="AB1468" s="167"/>
      <c r="AC1468" s="167"/>
      <c r="AD1468" s="167"/>
      <c r="AE1468" s="167"/>
      <c r="AF1468" s="167"/>
      <c r="AG1468" s="167"/>
      <c r="AH1468" s="413"/>
      <c r="AI1468" s="413"/>
      <c r="AJ1468" s="413"/>
      <c r="AK1468" s="413"/>
      <c r="AL1468" s="413"/>
      <c r="AM1468" s="413"/>
      <c r="AN1468" s="413"/>
      <c r="AO1468" s="413"/>
      <c r="AP1468" s="413"/>
      <c r="AQ1468" s="413"/>
      <c r="AR1468" s="413"/>
      <c r="AS1468" s="413"/>
    </row>
    <row r="1469" spans="3:45" ht="12.75" hidden="1" customHeight="1">
      <c r="C1469" s="227"/>
      <c r="D1469" s="227"/>
      <c r="E1469" s="227"/>
      <c r="F1469" s="227"/>
      <c r="G1469" s="167"/>
      <c r="H1469" s="167"/>
      <c r="I1469" s="167"/>
      <c r="J1469" s="167"/>
      <c r="K1469" s="167"/>
      <c r="L1469" s="167"/>
      <c r="M1469" s="167"/>
      <c r="N1469" s="167"/>
      <c r="O1469" s="167"/>
      <c r="P1469" s="167"/>
      <c r="Q1469" s="167"/>
      <c r="R1469" s="167"/>
      <c r="S1469" s="167"/>
      <c r="T1469" s="167"/>
      <c r="U1469" s="167"/>
      <c r="V1469" s="167"/>
      <c r="W1469" s="167"/>
      <c r="X1469" s="167"/>
      <c r="Y1469" s="167"/>
      <c r="Z1469" s="167"/>
      <c r="AA1469" s="167"/>
      <c r="AB1469" s="167"/>
      <c r="AC1469" s="167"/>
      <c r="AD1469" s="167"/>
      <c r="AE1469" s="167"/>
      <c r="AF1469" s="167"/>
      <c r="AG1469" s="167"/>
      <c r="AH1469" s="413"/>
      <c r="AI1469" s="413"/>
      <c r="AJ1469" s="413"/>
      <c r="AK1469" s="413"/>
      <c r="AL1469" s="413"/>
      <c r="AM1469" s="413"/>
      <c r="AN1469" s="413"/>
      <c r="AO1469" s="413"/>
      <c r="AP1469" s="413"/>
      <c r="AQ1469" s="413"/>
      <c r="AR1469" s="413"/>
      <c r="AS1469" s="413"/>
    </row>
    <row r="1470" spans="3:45" ht="12.75" hidden="1" customHeight="1">
      <c r="C1470" s="227" t="s">
        <v>253</v>
      </c>
      <c r="D1470" s="227"/>
      <c r="E1470" s="227"/>
      <c r="F1470" s="227"/>
      <c r="G1470" s="226" t="s">
        <v>1035</v>
      </c>
      <c r="H1470" s="226"/>
      <c r="I1470" s="226"/>
      <c r="J1470" s="226"/>
      <c r="K1470" s="226"/>
      <c r="L1470" s="226"/>
      <c r="M1470" s="226"/>
      <c r="N1470" s="226"/>
      <c r="O1470" s="226"/>
      <c r="P1470" s="226"/>
      <c r="Q1470" s="226"/>
      <c r="R1470" s="226"/>
      <c r="S1470" s="226"/>
      <c r="T1470" s="226"/>
      <c r="U1470" s="226"/>
      <c r="V1470" s="226"/>
      <c r="W1470" s="226"/>
      <c r="X1470" s="226"/>
      <c r="Y1470" s="226"/>
      <c r="Z1470" s="226"/>
      <c r="AA1470" s="226"/>
      <c r="AB1470" s="226"/>
      <c r="AC1470" s="226"/>
      <c r="AD1470" s="226"/>
      <c r="AE1470" s="226"/>
      <c r="AF1470" s="226"/>
      <c r="AG1470" s="226"/>
      <c r="AH1470" s="173"/>
      <c r="AI1470" s="173"/>
      <c r="AJ1470" s="173"/>
      <c r="AK1470" s="173"/>
      <c r="AL1470" s="173"/>
      <c r="AM1470" s="173"/>
      <c r="AN1470" s="173"/>
      <c r="AO1470" s="173"/>
      <c r="AP1470" s="173"/>
      <c r="AQ1470" s="173"/>
      <c r="AR1470" s="173"/>
      <c r="AS1470" s="173"/>
    </row>
    <row r="1471" spans="3:45" ht="12.75" hidden="1" customHeight="1">
      <c r="C1471" s="227" t="s">
        <v>254</v>
      </c>
      <c r="D1471" s="227"/>
      <c r="E1471" s="227"/>
      <c r="F1471" s="227"/>
      <c r="G1471" s="226" t="s">
        <v>1037</v>
      </c>
      <c r="H1471" s="226"/>
      <c r="I1471" s="226"/>
      <c r="J1471" s="226"/>
      <c r="K1471" s="226"/>
      <c r="L1471" s="226"/>
      <c r="M1471" s="226"/>
      <c r="N1471" s="226"/>
      <c r="O1471" s="226"/>
      <c r="P1471" s="226"/>
      <c r="Q1471" s="226"/>
      <c r="R1471" s="226"/>
      <c r="S1471" s="226"/>
      <c r="T1471" s="226"/>
      <c r="U1471" s="226"/>
      <c r="V1471" s="226"/>
      <c r="W1471" s="226"/>
      <c r="X1471" s="226"/>
      <c r="Y1471" s="226"/>
      <c r="Z1471" s="226"/>
      <c r="AA1471" s="226"/>
      <c r="AB1471" s="226"/>
      <c r="AC1471" s="226"/>
      <c r="AD1471" s="226"/>
      <c r="AE1471" s="226"/>
      <c r="AF1471" s="226"/>
      <c r="AG1471" s="226"/>
      <c r="AH1471" s="173"/>
      <c r="AI1471" s="173"/>
      <c r="AJ1471" s="173"/>
      <c r="AK1471" s="173"/>
      <c r="AL1471" s="173"/>
      <c r="AM1471" s="173"/>
      <c r="AN1471" s="173"/>
      <c r="AO1471" s="173"/>
      <c r="AP1471" s="173"/>
      <c r="AQ1471" s="173"/>
      <c r="AR1471" s="173"/>
      <c r="AS1471" s="173"/>
    </row>
    <row r="1472" spans="3:45" ht="12.75" hidden="1" customHeight="1">
      <c r="C1472" s="227" t="s">
        <v>255</v>
      </c>
      <c r="D1472" s="227"/>
      <c r="E1472" s="227"/>
      <c r="F1472" s="227"/>
      <c r="G1472" s="167" t="s">
        <v>1294</v>
      </c>
      <c r="H1472" s="167"/>
      <c r="I1472" s="167"/>
      <c r="J1472" s="167"/>
      <c r="K1472" s="167"/>
      <c r="L1472" s="167"/>
      <c r="M1472" s="167"/>
      <c r="N1472" s="167"/>
      <c r="O1472" s="167"/>
      <c r="P1472" s="167"/>
      <c r="Q1472" s="167"/>
      <c r="R1472" s="167"/>
      <c r="S1472" s="167"/>
      <c r="T1472" s="167"/>
      <c r="U1472" s="167"/>
      <c r="V1472" s="167"/>
      <c r="W1472" s="167"/>
      <c r="X1472" s="167"/>
      <c r="Y1472" s="167"/>
      <c r="Z1472" s="167"/>
      <c r="AA1472" s="167"/>
      <c r="AB1472" s="167"/>
      <c r="AC1472" s="167"/>
      <c r="AD1472" s="167"/>
      <c r="AE1472" s="167"/>
      <c r="AF1472" s="167"/>
      <c r="AG1472" s="167"/>
      <c r="AH1472" s="413"/>
      <c r="AI1472" s="413"/>
      <c r="AJ1472" s="413"/>
      <c r="AK1472" s="413"/>
      <c r="AL1472" s="413"/>
      <c r="AM1472" s="413"/>
      <c r="AN1472" s="413"/>
      <c r="AO1472" s="413"/>
      <c r="AP1472" s="413"/>
      <c r="AQ1472" s="413"/>
      <c r="AR1472" s="413"/>
      <c r="AS1472" s="413"/>
    </row>
    <row r="1473" spans="3:45" ht="12.75" hidden="1" customHeight="1">
      <c r="C1473" s="227"/>
      <c r="D1473" s="227"/>
      <c r="E1473" s="227"/>
      <c r="F1473" s="227"/>
      <c r="G1473" s="167"/>
      <c r="H1473" s="167"/>
      <c r="I1473" s="167"/>
      <c r="J1473" s="167"/>
      <c r="K1473" s="167"/>
      <c r="L1473" s="167"/>
      <c r="M1473" s="167"/>
      <c r="N1473" s="167"/>
      <c r="O1473" s="167"/>
      <c r="P1473" s="167"/>
      <c r="Q1473" s="167"/>
      <c r="R1473" s="167"/>
      <c r="S1473" s="167"/>
      <c r="T1473" s="167"/>
      <c r="U1473" s="167"/>
      <c r="V1473" s="167"/>
      <c r="W1473" s="167"/>
      <c r="X1473" s="167"/>
      <c r="Y1473" s="167"/>
      <c r="Z1473" s="167"/>
      <c r="AA1473" s="167"/>
      <c r="AB1473" s="167"/>
      <c r="AC1473" s="167"/>
      <c r="AD1473" s="167"/>
      <c r="AE1473" s="167"/>
      <c r="AF1473" s="167"/>
      <c r="AG1473" s="167"/>
      <c r="AH1473" s="413"/>
      <c r="AI1473" s="413"/>
      <c r="AJ1473" s="413"/>
      <c r="AK1473" s="413"/>
      <c r="AL1473" s="413"/>
      <c r="AM1473" s="413"/>
      <c r="AN1473" s="413"/>
      <c r="AO1473" s="413"/>
      <c r="AP1473" s="413"/>
      <c r="AQ1473" s="413"/>
      <c r="AR1473" s="413"/>
      <c r="AS1473" s="413"/>
    </row>
    <row r="1474" spans="3:45" ht="12.75" hidden="1" customHeight="1">
      <c r="C1474" s="227" t="s">
        <v>256</v>
      </c>
      <c r="D1474" s="227"/>
      <c r="E1474" s="227"/>
      <c r="F1474" s="227"/>
      <c r="G1474" s="167" t="s">
        <v>1295</v>
      </c>
      <c r="H1474" s="167"/>
      <c r="I1474" s="167"/>
      <c r="J1474" s="167"/>
      <c r="K1474" s="167"/>
      <c r="L1474" s="167"/>
      <c r="M1474" s="167"/>
      <c r="N1474" s="167"/>
      <c r="O1474" s="167"/>
      <c r="P1474" s="167"/>
      <c r="Q1474" s="167"/>
      <c r="R1474" s="167"/>
      <c r="S1474" s="167"/>
      <c r="T1474" s="167"/>
      <c r="U1474" s="167"/>
      <c r="V1474" s="167"/>
      <c r="W1474" s="167"/>
      <c r="X1474" s="167"/>
      <c r="Y1474" s="167"/>
      <c r="Z1474" s="167"/>
      <c r="AA1474" s="167"/>
      <c r="AB1474" s="167"/>
      <c r="AC1474" s="167"/>
      <c r="AD1474" s="167"/>
      <c r="AE1474" s="167"/>
      <c r="AF1474" s="167"/>
      <c r="AG1474" s="167"/>
      <c r="AH1474" s="430"/>
      <c r="AI1474" s="430"/>
      <c r="AJ1474" s="430"/>
      <c r="AK1474" s="430"/>
      <c r="AL1474" s="430"/>
      <c r="AM1474" s="430"/>
      <c r="AN1474" s="430"/>
      <c r="AO1474" s="430"/>
      <c r="AP1474" s="430"/>
      <c r="AQ1474" s="430"/>
      <c r="AR1474" s="430"/>
      <c r="AS1474" s="430"/>
    </row>
    <row r="1475" spans="3:45" ht="12.75" hidden="1" customHeight="1">
      <c r="C1475" s="227"/>
      <c r="D1475" s="227"/>
      <c r="E1475" s="227"/>
      <c r="F1475" s="227"/>
      <c r="G1475" s="167"/>
      <c r="H1475" s="167"/>
      <c r="I1475" s="167"/>
      <c r="J1475" s="167"/>
      <c r="K1475" s="167"/>
      <c r="L1475" s="167"/>
      <c r="M1475" s="167"/>
      <c r="N1475" s="167"/>
      <c r="O1475" s="167"/>
      <c r="P1475" s="167"/>
      <c r="Q1475" s="167"/>
      <c r="R1475" s="167"/>
      <c r="S1475" s="167"/>
      <c r="T1475" s="167"/>
      <c r="U1475" s="167"/>
      <c r="V1475" s="167"/>
      <c r="W1475" s="167"/>
      <c r="X1475" s="167"/>
      <c r="Y1475" s="167"/>
      <c r="Z1475" s="167"/>
      <c r="AA1475" s="167"/>
      <c r="AB1475" s="167"/>
      <c r="AC1475" s="167"/>
      <c r="AD1475" s="167"/>
      <c r="AE1475" s="167"/>
      <c r="AF1475" s="167"/>
      <c r="AG1475" s="167"/>
      <c r="AH1475" s="430"/>
      <c r="AI1475" s="430"/>
      <c r="AJ1475" s="430"/>
      <c r="AK1475" s="430"/>
      <c r="AL1475" s="430"/>
      <c r="AM1475" s="430"/>
      <c r="AN1475" s="430"/>
      <c r="AO1475" s="430"/>
      <c r="AP1475" s="430"/>
      <c r="AQ1475" s="430"/>
      <c r="AR1475" s="430"/>
      <c r="AS1475" s="430"/>
    </row>
    <row r="1476" spans="3:45" ht="12.75" hidden="1" customHeight="1">
      <c r="C1476" s="227"/>
      <c r="D1476" s="227"/>
      <c r="E1476" s="227"/>
      <c r="F1476" s="227"/>
      <c r="G1476" s="167"/>
      <c r="H1476" s="167"/>
      <c r="I1476" s="167"/>
      <c r="J1476" s="167"/>
      <c r="K1476" s="167"/>
      <c r="L1476" s="167"/>
      <c r="M1476" s="167"/>
      <c r="N1476" s="167"/>
      <c r="O1476" s="167"/>
      <c r="P1476" s="167"/>
      <c r="Q1476" s="167"/>
      <c r="R1476" s="167"/>
      <c r="S1476" s="167"/>
      <c r="T1476" s="167"/>
      <c r="U1476" s="167"/>
      <c r="V1476" s="167"/>
      <c r="W1476" s="167"/>
      <c r="X1476" s="167"/>
      <c r="Y1476" s="167"/>
      <c r="Z1476" s="167"/>
      <c r="AA1476" s="167"/>
      <c r="AB1476" s="167"/>
      <c r="AC1476" s="167"/>
      <c r="AD1476" s="167"/>
      <c r="AE1476" s="167"/>
      <c r="AF1476" s="167"/>
      <c r="AG1476" s="167"/>
      <c r="AH1476" s="430"/>
      <c r="AI1476" s="430"/>
      <c r="AJ1476" s="430"/>
      <c r="AK1476" s="430"/>
      <c r="AL1476" s="430"/>
      <c r="AM1476" s="430"/>
      <c r="AN1476" s="430"/>
      <c r="AO1476" s="430"/>
      <c r="AP1476" s="430"/>
      <c r="AQ1476" s="430"/>
      <c r="AR1476" s="430"/>
      <c r="AS1476" s="430"/>
    </row>
    <row r="1477" spans="3:45" ht="12.75" hidden="1" customHeight="1">
      <c r="C1477" s="227" t="s">
        <v>257</v>
      </c>
      <c r="D1477" s="227"/>
      <c r="E1477" s="227"/>
      <c r="F1477" s="227"/>
      <c r="G1477" s="167" t="s">
        <v>1296</v>
      </c>
      <c r="H1477" s="167"/>
      <c r="I1477" s="167"/>
      <c r="J1477" s="167"/>
      <c r="K1477" s="167"/>
      <c r="L1477" s="167"/>
      <c r="M1477" s="167"/>
      <c r="N1477" s="167"/>
      <c r="O1477" s="167"/>
      <c r="P1477" s="167"/>
      <c r="Q1477" s="167"/>
      <c r="R1477" s="167"/>
      <c r="S1477" s="167"/>
      <c r="T1477" s="167"/>
      <c r="U1477" s="167"/>
      <c r="V1477" s="167"/>
      <c r="W1477" s="167"/>
      <c r="X1477" s="167"/>
      <c r="Y1477" s="167"/>
      <c r="Z1477" s="167"/>
      <c r="AA1477" s="167"/>
      <c r="AB1477" s="167"/>
      <c r="AC1477" s="167"/>
      <c r="AD1477" s="167"/>
      <c r="AE1477" s="167"/>
      <c r="AF1477" s="167"/>
      <c r="AG1477" s="167"/>
      <c r="AH1477" s="430"/>
      <c r="AI1477" s="430"/>
      <c r="AJ1477" s="430"/>
      <c r="AK1477" s="430"/>
      <c r="AL1477" s="430"/>
      <c r="AM1477" s="430"/>
      <c r="AN1477" s="430"/>
      <c r="AO1477" s="430"/>
      <c r="AP1477" s="430"/>
      <c r="AQ1477" s="430"/>
      <c r="AR1477" s="430"/>
      <c r="AS1477" s="430"/>
    </row>
    <row r="1478" spans="3:45" ht="12.75" hidden="1" customHeight="1">
      <c r="C1478" s="227"/>
      <c r="D1478" s="227"/>
      <c r="E1478" s="227"/>
      <c r="F1478" s="227"/>
      <c r="G1478" s="167"/>
      <c r="H1478" s="167"/>
      <c r="I1478" s="167"/>
      <c r="J1478" s="167"/>
      <c r="K1478" s="167"/>
      <c r="L1478" s="167"/>
      <c r="M1478" s="167"/>
      <c r="N1478" s="167"/>
      <c r="O1478" s="167"/>
      <c r="P1478" s="167"/>
      <c r="Q1478" s="167"/>
      <c r="R1478" s="167"/>
      <c r="S1478" s="167"/>
      <c r="T1478" s="167"/>
      <c r="U1478" s="167"/>
      <c r="V1478" s="167"/>
      <c r="W1478" s="167"/>
      <c r="X1478" s="167"/>
      <c r="Y1478" s="167"/>
      <c r="Z1478" s="167"/>
      <c r="AA1478" s="167"/>
      <c r="AB1478" s="167"/>
      <c r="AC1478" s="167"/>
      <c r="AD1478" s="167"/>
      <c r="AE1478" s="167"/>
      <c r="AF1478" s="167"/>
      <c r="AG1478" s="167"/>
      <c r="AH1478" s="430"/>
      <c r="AI1478" s="430"/>
      <c r="AJ1478" s="430"/>
      <c r="AK1478" s="430"/>
      <c r="AL1478" s="430"/>
      <c r="AM1478" s="430"/>
      <c r="AN1478" s="430"/>
      <c r="AO1478" s="430"/>
      <c r="AP1478" s="430"/>
      <c r="AQ1478" s="430"/>
      <c r="AR1478" s="430"/>
      <c r="AS1478" s="430"/>
    </row>
    <row r="1479" spans="3:45" ht="12.75" hidden="1" customHeight="1">
      <c r="C1479" s="574"/>
      <c r="D1479" s="574"/>
      <c r="E1479" s="574"/>
      <c r="F1479" s="574"/>
      <c r="G1479" s="575"/>
      <c r="H1479" s="575"/>
      <c r="I1479" s="575"/>
      <c r="J1479" s="575"/>
      <c r="K1479" s="575"/>
      <c r="L1479" s="575"/>
      <c r="M1479" s="575"/>
      <c r="N1479" s="575"/>
      <c r="O1479" s="575"/>
      <c r="P1479" s="575"/>
      <c r="Q1479" s="575"/>
      <c r="R1479" s="575"/>
      <c r="S1479" s="575"/>
      <c r="T1479" s="575"/>
      <c r="U1479" s="575"/>
      <c r="V1479" s="575"/>
      <c r="W1479" s="575"/>
      <c r="X1479" s="575"/>
      <c r="Y1479" s="575"/>
      <c r="Z1479" s="575"/>
      <c r="AA1479" s="575"/>
      <c r="AB1479" s="575"/>
      <c r="AC1479" s="575"/>
      <c r="AD1479" s="575"/>
      <c r="AE1479" s="575"/>
      <c r="AF1479" s="575"/>
      <c r="AG1479" s="575"/>
      <c r="AH1479" s="579"/>
      <c r="AI1479" s="579"/>
      <c r="AJ1479" s="579"/>
      <c r="AK1479" s="579"/>
      <c r="AL1479" s="579"/>
      <c r="AM1479" s="579"/>
      <c r="AN1479" s="579"/>
      <c r="AO1479" s="579"/>
      <c r="AP1479" s="579"/>
      <c r="AQ1479" s="579"/>
      <c r="AR1479" s="579"/>
      <c r="AS1479" s="579"/>
    </row>
    <row r="1480" spans="3:45" ht="12.75" hidden="1" customHeight="1">
      <c r="C1480" s="548" t="s">
        <v>258</v>
      </c>
      <c r="D1480" s="548"/>
      <c r="E1480" s="548"/>
      <c r="F1480" s="548"/>
      <c r="G1480" s="576" t="s">
        <v>1297</v>
      </c>
      <c r="H1480" s="576"/>
      <c r="I1480" s="576"/>
      <c r="J1480" s="576"/>
      <c r="K1480" s="576"/>
      <c r="L1480" s="576"/>
      <c r="M1480" s="576"/>
      <c r="N1480" s="576"/>
      <c r="O1480" s="576"/>
      <c r="P1480" s="576"/>
      <c r="Q1480" s="576"/>
      <c r="R1480" s="576"/>
      <c r="S1480" s="576"/>
      <c r="T1480" s="576"/>
      <c r="U1480" s="576"/>
      <c r="V1480" s="576"/>
      <c r="W1480" s="576"/>
      <c r="X1480" s="576"/>
      <c r="Y1480" s="576"/>
      <c r="Z1480" s="576"/>
      <c r="AA1480" s="576"/>
      <c r="AB1480" s="576"/>
      <c r="AC1480" s="576"/>
      <c r="AD1480" s="576"/>
      <c r="AE1480" s="576"/>
      <c r="AF1480" s="576"/>
      <c r="AG1480" s="576"/>
      <c r="AH1480" s="370"/>
      <c r="AI1480" s="370"/>
      <c r="AJ1480" s="370"/>
      <c r="AK1480" s="370"/>
      <c r="AL1480" s="370"/>
      <c r="AM1480" s="370"/>
      <c r="AN1480" s="370"/>
      <c r="AO1480" s="370"/>
      <c r="AP1480" s="370"/>
      <c r="AQ1480" s="370"/>
      <c r="AR1480" s="370"/>
      <c r="AS1480" s="370"/>
    </row>
    <row r="1481" spans="3:45" ht="12.75" hidden="1" customHeight="1">
      <c r="C1481" s="227" t="s">
        <v>259</v>
      </c>
      <c r="D1481" s="227"/>
      <c r="E1481" s="227"/>
      <c r="F1481" s="227"/>
      <c r="G1481" s="167" t="s">
        <v>1298</v>
      </c>
      <c r="H1481" s="167"/>
      <c r="I1481" s="167"/>
      <c r="J1481" s="167"/>
      <c r="K1481" s="167"/>
      <c r="L1481" s="167"/>
      <c r="M1481" s="167"/>
      <c r="N1481" s="167"/>
      <c r="O1481" s="167"/>
      <c r="P1481" s="167"/>
      <c r="Q1481" s="167"/>
      <c r="R1481" s="167"/>
      <c r="S1481" s="167"/>
      <c r="T1481" s="167"/>
      <c r="U1481" s="167"/>
      <c r="V1481" s="167"/>
      <c r="W1481" s="167"/>
      <c r="X1481" s="167"/>
      <c r="Y1481" s="167"/>
      <c r="Z1481" s="167"/>
      <c r="AA1481" s="167"/>
      <c r="AB1481" s="167"/>
      <c r="AC1481" s="167"/>
      <c r="AD1481" s="167"/>
      <c r="AE1481" s="167"/>
      <c r="AF1481" s="167"/>
      <c r="AG1481" s="167"/>
      <c r="AH1481" s="413"/>
      <c r="AI1481" s="413"/>
      <c r="AJ1481" s="413"/>
      <c r="AK1481" s="413"/>
      <c r="AL1481" s="413"/>
      <c r="AM1481" s="413"/>
      <c r="AN1481" s="413"/>
      <c r="AO1481" s="413"/>
      <c r="AP1481" s="413"/>
      <c r="AQ1481" s="413"/>
      <c r="AR1481" s="413"/>
      <c r="AS1481" s="413"/>
    </row>
    <row r="1482" spans="3:45" ht="12.75" hidden="1" customHeight="1">
      <c r="C1482" s="227"/>
      <c r="D1482" s="227"/>
      <c r="E1482" s="227"/>
      <c r="F1482" s="227"/>
      <c r="G1482" s="167"/>
      <c r="H1482" s="167"/>
      <c r="I1482" s="167"/>
      <c r="J1482" s="167"/>
      <c r="K1482" s="167"/>
      <c r="L1482" s="167"/>
      <c r="M1482" s="167"/>
      <c r="N1482" s="167"/>
      <c r="O1482" s="167"/>
      <c r="P1482" s="167"/>
      <c r="Q1482" s="167"/>
      <c r="R1482" s="167"/>
      <c r="S1482" s="167"/>
      <c r="T1482" s="167"/>
      <c r="U1482" s="167"/>
      <c r="V1482" s="167"/>
      <c r="W1482" s="167"/>
      <c r="X1482" s="167"/>
      <c r="Y1482" s="167"/>
      <c r="Z1482" s="167"/>
      <c r="AA1482" s="167"/>
      <c r="AB1482" s="167"/>
      <c r="AC1482" s="167"/>
      <c r="AD1482" s="167"/>
      <c r="AE1482" s="167"/>
      <c r="AF1482" s="167"/>
      <c r="AG1482" s="167"/>
      <c r="AH1482" s="413"/>
      <c r="AI1482" s="413"/>
      <c r="AJ1482" s="413"/>
      <c r="AK1482" s="413"/>
      <c r="AL1482" s="413"/>
      <c r="AM1482" s="413"/>
      <c r="AN1482" s="413"/>
      <c r="AO1482" s="413"/>
      <c r="AP1482" s="413"/>
      <c r="AQ1482" s="413"/>
      <c r="AR1482" s="413"/>
      <c r="AS1482" s="413"/>
    </row>
    <row r="1483" spans="3:45" ht="12.75" hidden="1" customHeight="1">
      <c r="C1483" s="227" t="s">
        <v>260</v>
      </c>
      <c r="D1483" s="227"/>
      <c r="E1483" s="227"/>
      <c r="F1483" s="227"/>
      <c r="G1483" s="167" t="s">
        <v>1299</v>
      </c>
      <c r="H1483" s="167"/>
      <c r="I1483" s="167"/>
      <c r="J1483" s="167"/>
      <c r="K1483" s="167"/>
      <c r="L1483" s="167"/>
      <c r="M1483" s="167"/>
      <c r="N1483" s="167"/>
      <c r="O1483" s="167"/>
      <c r="P1483" s="167"/>
      <c r="Q1483" s="167"/>
      <c r="R1483" s="167"/>
      <c r="S1483" s="167"/>
      <c r="T1483" s="167"/>
      <c r="U1483" s="167"/>
      <c r="V1483" s="167"/>
      <c r="W1483" s="167"/>
      <c r="X1483" s="167"/>
      <c r="Y1483" s="167"/>
      <c r="Z1483" s="167"/>
      <c r="AA1483" s="167"/>
      <c r="AB1483" s="167"/>
      <c r="AC1483" s="167"/>
      <c r="AD1483" s="167"/>
      <c r="AE1483" s="167"/>
      <c r="AF1483" s="167"/>
      <c r="AG1483" s="167"/>
      <c r="AH1483" s="413"/>
      <c r="AI1483" s="413"/>
      <c r="AJ1483" s="413"/>
      <c r="AK1483" s="413"/>
      <c r="AL1483" s="413"/>
      <c r="AM1483" s="413"/>
      <c r="AN1483" s="413"/>
      <c r="AO1483" s="413"/>
      <c r="AP1483" s="413"/>
      <c r="AQ1483" s="413"/>
      <c r="AR1483" s="413"/>
      <c r="AS1483" s="413"/>
    </row>
    <row r="1484" spans="3:45" ht="12.75" hidden="1" customHeight="1">
      <c r="C1484" s="227"/>
      <c r="D1484" s="227"/>
      <c r="E1484" s="227"/>
      <c r="F1484" s="227"/>
      <c r="G1484" s="167"/>
      <c r="H1484" s="167"/>
      <c r="I1484" s="167"/>
      <c r="J1484" s="167"/>
      <c r="K1484" s="167"/>
      <c r="L1484" s="167"/>
      <c r="M1484" s="167"/>
      <c r="N1484" s="167"/>
      <c r="O1484" s="167"/>
      <c r="P1484" s="167"/>
      <c r="Q1484" s="167"/>
      <c r="R1484" s="167"/>
      <c r="S1484" s="167"/>
      <c r="T1484" s="167"/>
      <c r="U1484" s="167"/>
      <c r="V1484" s="167"/>
      <c r="W1484" s="167"/>
      <c r="X1484" s="167"/>
      <c r="Y1484" s="167"/>
      <c r="Z1484" s="167"/>
      <c r="AA1484" s="167"/>
      <c r="AB1484" s="167"/>
      <c r="AC1484" s="167"/>
      <c r="AD1484" s="167"/>
      <c r="AE1484" s="167"/>
      <c r="AF1484" s="167"/>
      <c r="AG1484" s="167"/>
      <c r="AH1484" s="413"/>
      <c r="AI1484" s="413"/>
      <c r="AJ1484" s="413"/>
      <c r="AK1484" s="413"/>
      <c r="AL1484" s="413"/>
      <c r="AM1484" s="413"/>
      <c r="AN1484" s="413"/>
      <c r="AO1484" s="413"/>
      <c r="AP1484" s="413"/>
      <c r="AQ1484" s="413"/>
      <c r="AR1484" s="413"/>
      <c r="AS1484" s="413"/>
    </row>
    <row r="1485" spans="3:45" ht="12.75" hidden="1" customHeight="1">
      <c r="C1485" s="227" t="s">
        <v>261</v>
      </c>
      <c r="D1485" s="227"/>
      <c r="E1485" s="227"/>
      <c r="F1485" s="227"/>
      <c r="G1485" s="167" t="s">
        <v>1300</v>
      </c>
      <c r="H1485" s="167"/>
      <c r="I1485" s="167"/>
      <c r="J1485" s="167"/>
      <c r="K1485" s="167"/>
      <c r="L1485" s="167"/>
      <c r="M1485" s="167"/>
      <c r="N1485" s="167"/>
      <c r="O1485" s="167"/>
      <c r="P1485" s="167"/>
      <c r="Q1485" s="167"/>
      <c r="R1485" s="167"/>
      <c r="S1485" s="167"/>
      <c r="T1485" s="167"/>
      <c r="U1485" s="167"/>
      <c r="V1485" s="167"/>
      <c r="W1485" s="167"/>
      <c r="X1485" s="167"/>
      <c r="Y1485" s="167"/>
      <c r="Z1485" s="167"/>
      <c r="AA1485" s="167"/>
      <c r="AB1485" s="167"/>
      <c r="AC1485" s="167"/>
      <c r="AD1485" s="167"/>
      <c r="AE1485" s="167"/>
      <c r="AF1485" s="167"/>
      <c r="AG1485" s="167"/>
      <c r="AH1485" s="413"/>
      <c r="AI1485" s="413"/>
      <c r="AJ1485" s="413"/>
      <c r="AK1485" s="413"/>
      <c r="AL1485" s="413"/>
      <c r="AM1485" s="413"/>
      <c r="AN1485" s="413"/>
      <c r="AO1485" s="413"/>
      <c r="AP1485" s="413"/>
      <c r="AQ1485" s="413"/>
      <c r="AR1485" s="413"/>
      <c r="AS1485" s="413"/>
    </row>
    <row r="1486" spans="3:45" ht="12.75" hidden="1" customHeight="1">
      <c r="C1486" s="227"/>
      <c r="D1486" s="227"/>
      <c r="E1486" s="227"/>
      <c r="F1486" s="227"/>
      <c r="G1486" s="167"/>
      <c r="H1486" s="167"/>
      <c r="I1486" s="167"/>
      <c r="J1486" s="167"/>
      <c r="K1486" s="167"/>
      <c r="L1486" s="167"/>
      <c r="M1486" s="167"/>
      <c r="N1486" s="167"/>
      <c r="O1486" s="167"/>
      <c r="P1486" s="167"/>
      <c r="Q1486" s="167"/>
      <c r="R1486" s="167"/>
      <c r="S1486" s="167"/>
      <c r="T1486" s="167"/>
      <c r="U1486" s="167"/>
      <c r="V1486" s="167"/>
      <c r="W1486" s="167"/>
      <c r="X1486" s="167"/>
      <c r="Y1486" s="167"/>
      <c r="Z1486" s="167"/>
      <c r="AA1486" s="167"/>
      <c r="AB1486" s="167"/>
      <c r="AC1486" s="167"/>
      <c r="AD1486" s="167"/>
      <c r="AE1486" s="167"/>
      <c r="AF1486" s="167"/>
      <c r="AG1486" s="167"/>
      <c r="AH1486" s="413"/>
      <c r="AI1486" s="413"/>
      <c r="AJ1486" s="413"/>
      <c r="AK1486" s="413"/>
      <c r="AL1486" s="413"/>
      <c r="AM1486" s="413"/>
      <c r="AN1486" s="413"/>
      <c r="AO1486" s="413"/>
      <c r="AP1486" s="413"/>
      <c r="AQ1486" s="413"/>
      <c r="AR1486" s="413"/>
      <c r="AS1486" s="413"/>
    </row>
    <row r="1487" spans="3:45" ht="12.75" hidden="1" customHeight="1">
      <c r="C1487" s="227" t="s">
        <v>262</v>
      </c>
      <c r="D1487" s="227"/>
      <c r="E1487" s="227"/>
      <c r="F1487" s="227"/>
      <c r="G1487" s="167" t="s">
        <v>1301</v>
      </c>
      <c r="H1487" s="167"/>
      <c r="I1487" s="167"/>
      <c r="J1487" s="167"/>
      <c r="K1487" s="167"/>
      <c r="L1487" s="167"/>
      <c r="M1487" s="167"/>
      <c r="N1487" s="167"/>
      <c r="O1487" s="167"/>
      <c r="P1487" s="167"/>
      <c r="Q1487" s="167"/>
      <c r="R1487" s="167"/>
      <c r="S1487" s="167"/>
      <c r="T1487" s="167"/>
      <c r="U1487" s="167"/>
      <c r="V1487" s="167"/>
      <c r="W1487" s="167"/>
      <c r="X1487" s="167"/>
      <c r="Y1487" s="167"/>
      <c r="Z1487" s="167"/>
      <c r="AA1487" s="167"/>
      <c r="AB1487" s="167"/>
      <c r="AC1487" s="167"/>
      <c r="AD1487" s="167"/>
      <c r="AE1487" s="167"/>
      <c r="AF1487" s="167"/>
      <c r="AG1487" s="167"/>
      <c r="AH1487" s="173"/>
      <c r="AI1487" s="173"/>
      <c r="AJ1487" s="173"/>
      <c r="AK1487" s="173"/>
      <c r="AL1487" s="173"/>
      <c r="AM1487" s="173"/>
      <c r="AN1487" s="173"/>
      <c r="AO1487" s="173"/>
      <c r="AP1487" s="173"/>
      <c r="AQ1487" s="173"/>
      <c r="AR1487" s="173"/>
      <c r="AS1487" s="173"/>
    </row>
    <row r="1488" spans="3:45" ht="12.75" hidden="1" customHeight="1">
      <c r="C1488" s="227" t="s">
        <v>263</v>
      </c>
      <c r="D1488" s="227"/>
      <c r="E1488" s="227"/>
      <c r="F1488" s="227"/>
      <c r="G1488" s="167" t="s">
        <v>1057</v>
      </c>
      <c r="H1488" s="167"/>
      <c r="I1488" s="167"/>
      <c r="J1488" s="167"/>
      <c r="K1488" s="167"/>
      <c r="L1488" s="167"/>
      <c r="M1488" s="167"/>
      <c r="N1488" s="167"/>
      <c r="O1488" s="167"/>
      <c r="P1488" s="167"/>
      <c r="Q1488" s="167"/>
      <c r="R1488" s="167"/>
      <c r="S1488" s="167"/>
      <c r="T1488" s="167"/>
      <c r="U1488" s="167"/>
      <c r="V1488" s="167"/>
      <c r="W1488" s="167"/>
      <c r="X1488" s="167"/>
      <c r="Y1488" s="167"/>
      <c r="Z1488" s="167"/>
      <c r="AA1488" s="167"/>
      <c r="AB1488" s="167"/>
      <c r="AC1488" s="167"/>
      <c r="AD1488" s="167"/>
      <c r="AE1488" s="167"/>
      <c r="AF1488" s="167"/>
      <c r="AG1488" s="167"/>
      <c r="AH1488" s="173"/>
      <c r="AI1488" s="173"/>
      <c r="AJ1488" s="173"/>
      <c r="AK1488" s="173"/>
      <c r="AL1488" s="173"/>
      <c r="AM1488" s="173"/>
      <c r="AN1488" s="173"/>
      <c r="AO1488" s="173"/>
      <c r="AP1488" s="173"/>
      <c r="AQ1488" s="173"/>
      <c r="AR1488" s="173"/>
      <c r="AS1488" s="173"/>
    </row>
    <row r="1489" spans="3:45" ht="12.75" hidden="1" customHeight="1">
      <c r="C1489" s="563" t="s">
        <v>264</v>
      </c>
      <c r="D1489" s="563"/>
      <c r="E1489" s="563"/>
      <c r="F1489" s="563"/>
      <c r="G1489" s="169" t="s">
        <v>1059</v>
      </c>
      <c r="H1489" s="169"/>
      <c r="I1489" s="169"/>
      <c r="J1489" s="169"/>
      <c r="K1489" s="169"/>
      <c r="L1489" s="169"/>
      <c r="M1489" s="169"/>
      <c r="N1489" s="169"/>
      <c r="O1489" s="169"/>
      <c r="P1489" s="169"/>
      <c r="Q1489" s="169"/>
      <c r="R1489" s="169"/>
      <c r="S1489" s="169"/>
      <c r="T1489" s="169"/>
      <c r="U1489" s="169"/>
      <c r="V1489" s="169"/>
      <c r="W1489" s="169"/>
      <c r="X1489" s="169"/>
      <c r="Y1489" s="169"/>
      <c r="Z1489" s="169"/>
      <c r="AA1489" s="169"/>
      <c r="AB1489" s="169"/>
      <c r="AC1489" s="169"/>
      <c r="AD1489" s="169"/>
      <c r="AE1489" s="169"/>
      <c r="AF1489" s="169"/>
      <c r="AG1489" s="169"/>
      <c r="AH1489" s="235"/>
      <c r="AI1489" s="235"/>
      <c r="AJ1489" s="235"/>
      <c r="AK1489" s="235"/>
      <c r="AL1489" s="235"/>
      <c r="AM1489" s="235"/>
      <c r="AN1489" s="235"/>
      <c r="AO1489" s="235"/>
      <c r="AP1489" s="235"/>
      <c r="AQ1489" s="235"/>
      <c r="AR1489" s="235"/>
      <c r="AS1489" s="235"/>
    </row>
    <row r="1490" spans="3:45" ht="12.75" hidden="1" customHeight="1">
      <c r="C1490" s="570" t="s">
        <v>265</v>
      </c>
      <c r="D1490" s="570"/>
      <c r="E1490" s="570"/>
      <c r="F1490" s="570"/>
      <c r="G1490" s="571" t="s">
        <v>1302</v>
      </c>
      <c r="H1490" s="571"/>
      <c r="I1490" s="571"/>
      <c r="J1490" s="571"/>
      <c r="K1490" s="571"/>
      <c r="L1490" s="571"/>
      <c r="M1490" s="571"/>
      <c r="N1490" s="571"/>
      <c r="O1490" s="571"/>
      <c r="P1490" s="571"/>
      <c r="Q1490" s="571"/>
      <c r="R1490" s="571"/>
      <c r="S1490" s="571"/>
      <c r="T1490" s="571"/>
      <c r="U1490" s="571"/>
      <c r="V1490" s="571"/>
      <c r="W1490" s="571"/>
      <c r="X1490" s="571"/>
      <c r="Y1490" s="571"/>
      <c r="Z1490" s="571"/>
      <c r="AA1490" s="571"/>
      <c r="AB1490" s="571"/>
      <c r="AC1490" s="571"/>
      <c r="AD1490" s="571"/>
      <c r="AE1490" s="571"/>
      <c r="AF1490" s="571"/>
      <c r="AG1490" s="571"/>
      <c r="AH1490" s="580">
        <f>SUM(AH1480:AM1489)+AH1462+AH1451</f>
        <v>0</v>
      </c>
      <c r="AI1490" s="580"/>
      <c r="AJ1490" s="580"/>
      <c r="AK1490" s="580"/>
      <c r="AL1490" s="580"/>
      <c r="AM1490" s="580"/>
      <c r="AN1490" s="580">
        <f>SUM(AN1480:AS1489)+AN1462+AN1451</f>
        <v>0</v>
      </c>
      <c r="AO1490" s="580"/>
      <c r="AP1490" s="580"/>
      <c r="AQ1490" s="580"/>
      <c r="AR1490" s="580"/>
      <c r="AS1490" s="580"/>
    </row>
    <row r="1491" spans="3:45" ht="12.75" hidden="1" customHeight="1">
      <c r="C1491" s="572" t="s">
        <v>266</v>
      </c>
      <c r="D1491" s="572"/>
      <c r="E1491" s="572"/>
      <c r="F1491" s="572"/>
      <c r="G1491" s="573" t="s">
        <v>1303</v>
      </c>
      <c r="H1491" s="573"/>
      <c r="I1491" s="573"/>
      <c r="J1491" s="573"/>
      <c r="K1491" s="573"/>
      <c r="L1491" s="573"/>
      <c r="M1491" s="573"/>
      <c r="N1491" s="573"/>
      <c r="O1491" s="573"/>
      <c r="P1491" s="573"/>
      <c r="Q1491" s="573"/>
      <c r="R1491" s="573"/>
      <c r="S1491" s="573"/>
      <c r="T1491" s="573"/>
      <c r="U1491" s="573"/>
      <c r="V1491" s="573"/>
      <c r="W1491" s="573"/>
      <c r="X1491" s="573"/>
      <c r="Y1491" s="573"/>
      <c r="Z1491" s="573"/>
      <c r="AA1491" s="573"/>
      <c r="AB1491" s="573"/>
      <c r="AC1491" s="573"/>
      <c r="AD1491" s="573"/>
      <c r="AE1491" s="573"/>
      <c r="AF1491" s="573"/>
      <c r="AG1491" s="573"/>
      <c r="AH1491" s="363">
        <f>AH1490+AH1449+AH1417</f>
        <v>0</v>
      </c>
      <c r="AI1491" s="363"/>
      <c r="AJ1491" s="363"/>
      <c r="AK1491" s="363"/>
      <c r="AL1491" s="363"/>
      <c r="AM1491" s="363"/>
      <c r="AN1491" s="363">
        <f>AN1490+AN1449+AN1417</f>
        <v>0</v>
      </c>
      <c r="AO1491" s="363"/>
      <c r="AP1491" s="363"/>
      <c r="AQ1491" s="363"/>
      <c r="AR1491" s="363"/>
      <c r="AS1491" s="363"/>
    </row>
    <row r="1492" spans="3:45" ht="12.75" hidden="1" customHeight="1">
      <c r="C1492" s="572" t="s">
        <v>358</v>
      </c>
      <c r="D1492" s="572"/>
      <c r="E1492" s="572"/>
      <c r="F1492" s="572"/>
      <c r="G1492" s="573" t="s">
        <v>1304</v>
      </c>
      <c r="H1492" s="573"/>
      <c r="I1492" s="573"/>
      <c r="J1492" s="573"/>
      <c r="K1492" s="573"/>
      <c r="L1492" s="573"/>
      <c r="M1492" s="573"/>
      <c r="N1492" s="573"/>
      <c r="O1492" s="573"/>
      <c r="P1492" s="573"/>
      <c r="Q1492" s="573"/>
      <c r="R1492" s="573"/>
      <c r="S1492" s="573"/>
      <c r="T1492" s="573"/>
      <c r="U1492" s="573"/>
      <c r="V1492" s="573"/>
      <c r="W1492" s="573"/>
      <c r="X1492" s="573"/>
      <c r="Y1492" s="573"/>
      <c r="Z1492" s="573"/>
      <c r="AA1492" s="573"/>
      <c r="AB1492" s="573"/>
      <c r="AC1492" s="573"/>
      <c r="AD1492" s="573"/>
      <c r="AE1492" s="573"/>
      <c r="AF1492" s="573"/>
      <c r="AG1492" s="573"/>
      <c r="AH1492" s="363"/>
      <c r="AI1492" s="363"/>
      <c r="AJ1492" s="363"/>
      <c r="AK1492" s="363"/>
      <c r="AL1492" s="363"/>
      <c r="AM1492" s="363"/>
      <c r="AN1492" s="363"/>
      <c r="AO1492" s="363"/>
      <c r="AP1492" s="363"/>
      <c r="AQ1492" s="363"/>
      <c r="AR1492" s="363"/>
      <c r="AS1492" s="363"/>
    </row>
    <row r="1493" spans="3:45" ht="12.75" hidden="1" customHeight="1">
      <c r="C1493" s="572" t="s">
        <v>372</v>
      </c>
      <c r="D1493" s="572"/>
      <c r="E1493" s="572"/>
      <c r="F1493" s="572"/>
      <c r="G1493" s="573" t="s">
        <v>1305</v>
      </c>
      <c r="H1493" s="573"/>
      <c r="I1493" s="573"/>
      <c r="J1493" s="573"/>
      <c r="K1493" s="573"/>
      <c r="L1493" s="573"/>
      <c r="M1493" s="573"/>
      <c r="N1493" s="573"/>
      <c r="O1493" s="573"/>
      <c r="P1493" s="573"/>
      <c r="Q1493" s="573"/>
      <c r="R1493" s="573"/>
      <c r="S1493" s="573"/>
      <c r="T1493" s="573"/>
      <c r="U1493" s="573"/>
      <c r="V1493" s="573"/>
      <c r="W1493" s="573"/>
      <c r="X1493" s="573"/>
      <c r="Y1493" s="573"/>
      <c r="Z1493" s="573"/>
      <c r="AA1493" s="573"/>
      <c r="AB1493" s="573"/>
      <c r="AC1493" s="573"/>
      <c r="AD1493" s="573"/>
      <c r="AE1493" s="573"/>
      <c r="AF1493" s="573"/>
      <c r="AG1493" s="573"/>
      <c r="AH1493" s="363">
        <f>AH1491+AH1492</f>
        <v>0</v>
      </c>
      <c r="AI1493" s="363"/>
      <c r="AJ1493" s="363"/>
      <c r="AK1493" s="363"/>
      <c r="AL1493" s="363"/>
      <c r="AM1493" s="363"/>
      <c r="AN1493" s="363">
        <f>AN1491+AN1492</f>
        <v>0</v>
      </c>
      <c r="AO1493" s="363"/>
      <c r="AP1493" s="363"/>
      <c r="AQ1493" s="363"/>
      <c r="AR1493" s="363"/>
      <c r="AS1493" s="363"/>
    </row>
    <row r="1494" spans="3:45" ht="12.75" hidden="1" customHeight="1">
      <c r="C1494" s="572"/>
      <c r="D1494" s="572"/>
      <c r="E1494" s="572"/>
      <c r="F1494" s="572"/>
      <c r="G1494" s="573"/>
      <c r="H1494" s="573"/>
      <c r="I1494" s="573"/>
      <c r="J1494" s="573"/>
      <c r="K1494" s="573"/>
      <c r="L1494" s="573"/>
      <c r="M1494" s="573"/>
      <c r="N1494" s="573"/>
      <c r="O1494" s="573"/>
      <c r="P1494" s="573"/>
      <c r="Q1494" s="573"/>
      <c r="R1494" s="573"/>
      <c r="S1494" s="573"/>
      <c r="T1494" s="573"/>
      <c r="U1494" s="573"/>
      <c r="V1494" s="573"/>
      <c r="W1494" s="573"/>
      <c r="X1494" s="573"/>
      <c r="Y1494" s="573"/>
      <c r="Z1494" s="573"/>
      <c r="AA1494" s="573"/>
      <c r="AB1494" s="573"/>
      <c r="AC1494" s="573"/>
      <c r="AD1494" s="573"/>
      <c r="AE1494" s="573"/>
      <c r="AF1494" s="573"/>
      <c r="AG1494" s="573"/>
      <c r="AH1494" s="363"/>
      <c r="AI1494" s="363"/>
      <c r="AJ1494" s="363"/>
      <c r="AK1494" s="363"/>
      <c r="AL1494" s="363"/>
      <c r="AM1494" s="363"/>
      <c r="AN1494" s="363"/>
      <c r="AO1494" s="363"/>
      <c r="AP1494" s="363"/>
      <c r="AQ1494" s="363"/>
      <c r="AR1494" s="363"/>
      <c r="AS1494" s="363"/>
    </row>
    <row r="1495" spans="3:45" ht="12.75" hidden="1" customHeight="1">
      <c r="C1495" s="572"/>
      <c r="D1495" s="572"/>
      <c r="E1495" s="572"/>
      <c r="F1495" s="572"/>
      <c r="G1495" s="573"/>
      <c r="H1495" s="573"/>
      <c r="I1495" s="573"/>
      <c r="J1495" s="573"/>
      <c r="K1495" s="573"/>
      <c r="L1495" s="573"/>
      <c r="M1495" s="573"/>
      <c r="N1495" s="573"/>
      <c r="O1495" s="573"/>
      <c r="P1495" s="573"/>
      <c r="Q1495" s="573"/>
      <c r="R1495" s="573"/>
      <c r="S1495" s="573"/>
      <c r="T1495" s="573"/>
      <c r="U1495" s="573"/>
      <c r="V1495" s="573"/>
      <c r="W1495" s="573"/>
      <c r="X1495" s="573"/>
      <c r="Y1495" s="573"/>
      <c r="Z1495" s="573"/>
      <c r="AA1495" s="573"/>
      <c r="AB1495" s="573"/>
      <c r="AC1495" s="573"/>
      <c r="AD1495" s="573"/>
      <c r="AE1495" s="573"/>
      <c r="AF1495" s="573"/>
      <c r="AG1495" s="573"/>
      <c r="AH1495" s="363"/>
      <c r="AI1495" s="363"/>
      <c r="AJ1495" s="363"/>
      <c r="AK1495" s="363"/>
      <c r="AL1495" s="363"/>
      <c r="AM1495" s="363"/>
      <c r="AN1495" s="363"/>
      <c r="AO1495" s="363"/>
      <c r="AP1495" s="363"/>
      <c r="AQ1495" s="363"/>
      <c r="AR1495" s="363"/>
      <c r="AS1495" s="363"/>
    </row>
    <row r="1496" spans="3:45" ht="12.75" hidden="1" customHeight="1">
      <c r="C1496" s="572" t="s">
        <v>388</v>
      </c>
      <c r="D1496" s="572"/>
      <c r="E1496" s="572"/>
      <c r="F1496" s="572"/>
      <c r="G1496" s="573" t="s">
        <v>1306</v>
      </c>
      <c r="H1496" s="573"/>
      <c r="I1496" s="573"/>
      <c r="J1496" s="573"/>
      <c r="K1496" s="573"/>
      <c r="L1496" s="573"/>
      <c r="M1496" s="573"/>
      <c r="N1496" s="573"/>
      <c r="O1496" s="573"/>
      <c r="P1496" s="573"/>
      <c r="Q1496" s="573"/>
      <c r="R1496" s="573"/>
      <c r="S1496" s="573"/>
      <c r="T1496" s="573"/>
      <c r="U1496" s="573"/>
      <c r="V1496" s="573"/>
      <c r="W1496" s="573"/>
      <c r="X1496" s="573"/>
      <c r="Y1496" s="573"/>
      <c r="Z1496" s="573"/>
      <c r="AA1496" s="573"/>
      <c r="AB1496" s="573"/>
      <c r="AC1496" s="573"/>
      <c r="AD1496" s="573"/>
      <c r="AE1496" s="573"/>
      <c r="AF1496" s="573"/>
      <c r="AG1496" s="573"/>
      <c r="AH1496" s="568"/>
      <c r="AI1496" s="568"/>
      <c r="AJ1496" s="568"/>
      <c r="AK1496" s="568"/>
      <c r="AL1496" s="568"/>
      <c r="AM1496" s="568"/>
      <c r="AN1496" s="568"/>
      <c r="AO1496" s="568"/>
      <c r="AP1496" s="568"/>
      <c r="AQ1496" s="568"/>
      <c r="AR1496" s="568"/>
      <c r="AS1496" s="568"/>
    </row>
    <row r="1497" spans="3:45" ht="12.75" hidden="1" customHeight="1">
      <c r="C1497" s="572"/>
      <c r="D1497" s="572"/>
      <c r="E1497" s="572"/>
      <c r="F1497" s="572"/>
      <c r="G1497" s="573"/>
      <c r="H1497" s="573"/>
      <c r="I1497" s="573"/>
      <c r="J1497" s="573"/>
      <c r="K1497" s="573"/>
      <c r="L1497" s="573"/>
      <c r="M1497" s="573"/>
      <c r="N1497" s="573"/>
      <c r="O1497" s="573"/>
      <c r="P1497" s="573"/>
      <c r="Q1497" s="573"/>
      <c r="R1497" s="573"/>
      <c r="S1497" s="573"/>
      <c r="T1497" s="573"/>
      <c r="U1497" s="573"/>
      <c r="V1497" s="573"/>
      <c r="W1497" s="573"/>
      <c r="X1497" s="573"/>
      <c r="Y1497" s="573"/>
      <c r="Z1497" s="573"/>
      <c r="AA1497" s="573"/>
      <c r="AB1497" s="573"/>
      <c r="AC1497" s="573"/>
      <c r="AD1497" s="573"/>
      <c r="AE1497" s="573"/>
      <c r="AF1497" s="573"/>
      <c r="AG1497" s="573"/>
      <c r="AH1497" s="568"/>
      <c r="AI1497" s="568"/>
      <c r="AJ1497" s="568"/>
      <c r="AK1497" s="568"/>
      <c r="AL1497" s="568"/>
      <c r="AM1497" s="568"/>
      <c r="AN1497" s="568"/>
      <c r="AO1497" s="568"/>
      <c r="AP1497" s="568"/>
      <c r="AQ1497" s="568"/>
      <c r="AR1497" s="568"/>
      <c r="AS1497" s="568"/>
    </row>
    <row r="1498" spans="3:45" ht="12.75" hidden="1" customHeight="1">
      <c r="C1498" s="572" t="s">
        <v>395</v>
      </c>
      <c r="D1498" s="572"/>
      <c r="E1498" s="572"/>
      <c r="F1498" s="572"/>
      <c r="G1498" s="573" t="s">
        <v>1307</v>
      </c>
      <c r="H1498" s="573"/>
      <c r="I1498" s="573"/>
      <c r="J1498" s="573"/>
      <c r="K1498" s="573"/>
      <c r="L1498" s="573"/>
      <c r="M1498" s="573"/>
      <c r="N1498" s="573"/>
      <c r="O1498" s="573"/>
      <c r="P1498" s="573"/>
      <c r="Q1498" s="573"/>
      <c r="R1498" s="573"/>
      <c r="S1498" s="573"/>
      <c r="T1498" s="573"/>
      <c r="U1498" s="573"/>
      <c r="V1498" s="573"/>
      <c r="W1498" s="573"/>
      <c r="X1498" s="573"/>
      <c r="Y1498" s="573"/>
      <c r="Z1498" s="573"/>
      <c r="AA1498" s="573"/>
      <c r="AB1498" s="573"/>
      <c r="AC1498" s="573"/>
      <c r="AD1498" s="573"/>
      <c r="AE1498" s="573"/>
      <c r="AF1498" s="573"/>
      <c r="AG1498" s="573"/>
      <c r="AH1498" s="568">
        <f>AH1493+AH1496</f>
        <v>0</v>
      </c>
      <c r="AI1498" s="568"/>
      <c r="AJ1498" s="568"/>
      <c r="AK1498" s="568"/>
      <c r="AL1498" s="568"/>
      <c r="AM1498" s="568"/>
      <c r="AN1498" s="568">
        <f>AN1493+AN1496</f>
        <v>0</v>
      </c>
      <c r="AO1498" s="568"/>
      <c r="AP1498" s="568"/>
      <c r="AQ1498" s="568"/>
      <c r="AR1498" s="568"/>
      <c r="AS1498" s="568"/>
    </row>
    <row r="1499" spans="3:45" ht="12.75" hidden="1" customHeight="1">
      <c r="C1499" s="572"/>
      <c r="D1499" s="572"/>
      <c r="E1499" s="572"/>
      <c r="F1499" s="572"/>
      <c r="G1499" s="573"/>
      <c r="H1499" s="573"/>
      <c r="I1499" s="573"/>
      <c r="J1499" s="573"/>
      <c r="K1499" s="573"/>
      <c r="L1499" s="573"/>
      <c r="M1499" s="573"/>
      <c r="N1499" s="573"/>
      <c r="O1499" s="573"/>
      <c r="P1499" s="573"/>
      <c r="Q1499" s="573"/>
      <c r="R1499" s="573"/>
      <c r="S1499" s="573"/>
      <c r="T1499" s="573"/>
      <c r="U1499" s="573"/>
      <c r="V1499" s="573"/>
      <c r="W1499" s="573"/>
      <c r="X1499" s="573"/>
      <c r="Y1499" s="573"/>
      <c r="Z1499" s="573"/>
      <c r="AA1499" s="573"/>
      <c r="AB1499" s="573"/>
      <c r="AC1499" s="573"/>
      <c r="AD1499" s="573"/>
      <c r="AE1499" s="573"/>
      <c r="AF1499" s="573"/>
      <c r="AG1499" s="573"/>
      <c r="AH1499" s="568"/>
      <c r="AI1499" s="568"/>
      <c r="AJ1499" s="568"/>
      <c r="AK1499" s="568"/>
      <c r="AL1499" s="568"/>
      <c r="AM1499" s="568"/>
      <c r="AN1499" s="568"/>
      <c r="AO1499" s="568"/>
      <c r="AP1499" s="568"/>
      <c r="AQ1499" s="568"/>
      <c r="AR1499" s="568"/>
      <c r="AS1499" s="568"/>
    </row>
    <row r="1500" spans="3:45" ht="12.75" hidden="1" customHeight="1"/>
    <row r="1501" spans="3:45" ht="12.75" hidden="1" customHeight="1">
      <c r="C1501" s="500" t="s">
        <v>443</v>
      </c>
      <c r="D1501" s="500"/>
      <c r="E1501" s="500"/>
      <c r="F1501" s="500"/>
      <c r="G1501" s="500"/>
      <c r="H1501" s="500"/>
      <c r="I1501" s="500"/>
      <c r="J1501" s="500"/>
      <c r="K1501" s="500"/>
      <c r="L1501" s="500"/>
      <c r="M1501" s="500"/>
      <c r="N1501" s="500"/>
      <c r="O1501" s="500"/>
      <c r="P1501" s="500"/>
      <c r="Q1501" s="500"/>
      <c r="R1501" s="500"/>
      <c r="S1501" s="500"/>
      <c r="T1501" s="500"/>
      <c r="U1501" s="500"/>
      <c r="V1501" s="500"/>
      <c r="W1501" s="500"/>
      <c r="X1501" s="500"/>
      <c r="Y1501" s="500"/>
      <c r="Z1501" s="500"/>
      <c r="AA1501" s="500"/>
      <c r="AB1501" s="500"/>
      <c r="AC1501" s="500"/>
      <c r="AD1501" s="500"/>
      <c r="AE1501" s="500"/>
      <c r="AF1501" s="500"/>
      <c r="AG1501" s="500"/>
      <c r="AH1501" s="500"/>
      <c r="AI1501" s="500"/>
      <c r="AJ1501" s="500"/>
      <c r="AK1501" s="500"/>
      <c r="AL1501" s="500"/>
      <c r="AM1501" s="500"/>
      <c r="AN1501" s="500"/>
      <c r="AO1501" s="500"/>
      <c r="AP1501" s="500"/>
      <c r="AQ1501" s="500"/>
      <c r="AR1501" s="500"/>
      <c r="AS1501" s="500"/>
    </row>
    <row r="1502" spans="3:45" ht="12.75" hidden="1" customHeight="1">
      <c r="C1502" s="5"/>
    </row>
    <row r="1503" spans="3:45" ht="12.75" hidden="1" customHeight="1">
      <c r="C1503" s="261" t="s">
        <v>444</v>
      </c>
      <c r="D1503" s="261"/>
      <c r="E1503" s="261"/>
      <c r="F1503" s="261"/>
      <c r="G1503" s="261"/>
      <c r="H1503" s="261"/>
      <c r="I1503" s="261"/>
      <c r="J1503" s="261"/>
      <c r="K1503" s="261"/>
      <c r="L1503" s="261"/>
      <c r="M1503" s="261"/>
      <c r="N1503" s="261"/>
      <c r="O1503" s="261"/>
      <c r="P1503" s="261"/>
      <c r="Q1503" s="261"/>
      <c r="R1503" s="261"/>
      <c r="S1503" s="261"/>
      <c r="T1503" s="261"/>
      <c r="U1503" s="261"/>
      <c r="V1503" s="261"/>
      <c r="W1503" s="261"/>
      <c r="X1503" s="261"/>
      <c r="Y1503" s="261"/>
      <c r="Z1503" s="261"/>
      <c r="AA1503" s="261"/>
      <c r="AB1503" s="261"/>
      <c r="AC1503" s="261"/>
      <c r="AD1503" s="261"/>
      <c r="AE1503" s="261"/>
      <c r="AF1503" s="261"/>
      <c r="AG1503" s="261"/>
      <c r="AH1503" s="261"/>
      <c r="AI1503" s="261"/>
      <c r="AJ1503" s="261"/>
      <c r="AK1503" s="261"/>
      <c r="AL1503" s="261"/>
      <c r="AM1503" s="261"/>
      <c r="AN1503" s="261"/>
      <c r="AO1503" s="261"/>
      <c r="AP1503" s="261"/>
      <c r="AQ1503" s="261"/>
      <c r="AR1503" s="261"/>
      <c r="AS1503" s="261"/>
    </row>
    <row r="1504" spans="3:45" ht="12.75" hidden="1" customHeight="1">
      <c r="C1504" s="261"/>
      <c r="D1504" s="261"/>
      <c r="E1504" s="261"/>
      <c r="F1504" s="261"/>
      <c r="G1504" s="261"/>
      <c r="H1504" s="261"/>
      <c r="I1504" s="261"/>
      <c r="J1504" s="261"/>
      <c r="K1504" s="261"/>
      <c r="L1504" s="261"/>
      <c r="M1504" s="261"/>
      <c r="N1504" s="261"/>
      <c r="O1504" s="261"/>
      <c r="P1504" s="261"/>
      <c r="Q1504" s="261"/>
      <c r="R1504" s="261"/>
      <c r="S1504" s="261"/>
      <c r="T1504" s="261"/>
      <c r="U1504" s="261"/>
      <c r="V1504" s="261"/>
      <c r="W1504" s="261"/>
      <c r="X1504" s="261"/>
      <c r="Y1504" s="261"/>
      <c r="Z1504" s="261"/>
      <c r="AA1504" s="261"/>
      <c r="AB1504" s="261"/>
      <c r="AC1504" s="261"/>
      <c r="AD1504" s="261"/>
      <c r="AE1504" s="261"/>
      <c r="AF1504" s="261"/>
      <c r="AG1504" s="261"/>
      <c r="AH1504" s="261"/>
      <c r="AI1504" s="261"/>
      <c r="AJ1504" s="261"/>
      <c r="AK1504" s="261"/>
      <c r="AL1504" s="261"/>
      <c r="AM1504" s="261"/>
      <c r="AN1504" s="261"/>
      <c r="AO1504" s="261"/>
      <c r="AP1504" s="261"/>
      <c r="AQ1504" s="261"/>
      <c r="AR1504" s="261"/>
      <c r="AS1504" s="261"/>
    </row>
    <row r="1505" spans="3:45" ht="12.75" hidden="1" customHeight="1">
      <c r="C1505" s="261"/>
      <c r="D1505" s="261"/>
      <c r="E1505" s="261"/>
      <c r="F1505" s="261"/>
      <c r="G1505" s="261"/>
      <c r="H1505" s="261"/>
      <c r="I1505" s="261"/>
      <c r="J1505" s="261"/>
      <c r="K1505" s="261"/>
      <c r="L1505" s="261"/>
      <c r="M1505" s="261"/>
      <c r="N1505" s="261"/>
      <c r="O1505" s="261"/>
      <c r="P1505" s="261"/>
      <c r="Q1505" s="261"/>
      <c r="R1505" s="261"/>
      <c r="S1505" s="261"/>
      <c r="T1505" s="261"/>
      <c r="U1505" s="261"/>
      <c r="V1505" s="261"/>
      <c r="W1505" s="261"/>
      <c r="X1505" s="261"/>
      <c r="Y1505" s="261"/>
      <c r="Z1505" s="261"/>
      <c r="AA1505" s="261"/>
      <c r="AB1505" s="261"/>
      <c r="AC1505" s="261"/>
      <c r="AD1505" s="261"/>
      <c r="AE1505" s="261"/>
      <c r="AF1505" s="261"/>
      <c r="AG1505" s="261"/>
      <c r="AH1505" s="261"/>
      <c r="AI1505" s="261"/>
      <c r="AJ1505" s="261"/>
      <c r="AK1505" s="261"/>
      <c r="AL1505" s="261"/>
      <c r="AM1505" s="261"/>
      <c r="AN1505" s="261"/>
      <c r="AO1505" s="261"/>
      <c r="AP1505" s="261"/>
      <c r="AQ1505" s="261"/>
      <c r="AR1505" s="261"/>
      <c r="AS1505" s="261"/>
    </row>
    <row r="1506" spans="3:45" ht="12.75" hidden="1" customHeight="1"/>
    <row r="1507" spans="3:45" ht="12.75" hidden="1" customHeight="1">
      <c r="C1507" s="500" t="s">
        <v>445</v>
      </c>
      <c r="D1507" s="500"/>
      <c r="E1507" s="500"/>
      <c r="F1507" s="500"/>
      <c r="G1507" s="500"/>
      <c r="H1507" s="500"/>
      <c r="I1507" s="500"/>
      <c r="J1507" s="500"/>
      <c r="K1507" s="500"/>
      <c r="L1507" s="500"/>
      <c r="M1507" s="500"/>
      <c r="N1507" s="500"/>
      <c r="O1507" s="500"/>
      <c r="P1507" s="500"/>
      <c r="Q1507" s="500"/>
      <c r="R1507" s="500"/>
      <c r="S1507" s="500"/>
      <c r="T1507" s="500"/>
      <c r="U1507" s="500"/>
      <c r="V1507" s="500"/>
      <c r="W1507" s="500"/>
      <c r="X1507" s="500"/>
      <c r="Y1507" s="500"/>
      <c r="Z1507" s="500"/>
      <c r="AA1507" s="500"/>
      <c r="AB1507" s="500"/>
      <c r="AC1507" s="500"/>
      <c r="AD1507" s="500"/>
      <c r="AE1507" s="500"/>
      <c r="AF1507" s="500"/>
      <c r="AG1507" s="500"/>
      <c r="AH1507" s="500"/>
      <c r="AI1507" s="500"/>
      <c r="AJ1507" s="500"/>
      <c r="AK1507" s="500"/>
      <c r="AL1507" s="500"/>
      <c r="AM1507" s="500"/>
      <c r="AN1507" s="500"/>
      <c r="AO1507" s="500"/>
      <c r="AP1507" s="500"/>
      <c r="AQ1507" s="500"/>
      <c r="AR1507" s="500"/>
      <c r="AS1507" s="500"/>
    </row>
    <row r="1508" spans="3:45" ht="12.75" hidden="1" customHeight="1"/>
    <row r="1509" spans="3:45" ht="12.75" hidden="1" customHeight="1">
      <c r="C1509" s="232" t="s">
        <v>446</v>
      </c>
      <c r="D1509" s="232"/>
      <c r="E1509" s="232"/>
      <c r="F1509" s="232"/>
      <c r="G1509" s="232"/>
      <c r="H1509" s="232"/>
      <c r="I1509" s="232"/>
      <c r="J1509" s="232"/>
      <c r="K1509" s="232"/>
      <c r="L1509" s="232"/>
      <c r="M1509" s="232"/>
      <c r="N1509" s="232"/>
      <c r="O1509" s="232"/>
      <c r="P1509" s="232"/>
      <c r="Q1509" s="232"/>
      <c r="R1509" s="232"/>
      <c r="S1509" s="232"/>
      <c r="T1509" s="232"/>
      <c r="U1509" s="232"/>
      <c r="V1509" s="232"/>
      <c r="W1509" s="232"/>
      <c r="X1509" s="232"/>
      <c r="Y1509" s="232"/>
      <c r="Z1509" s="232"/>
      <c r="AA1509" s="232"/>
      <c r="AB1509" s="232"/>
      <c r="AC1509" s="232"/>
      <c r="AD1509" s="232"/>
      <c r="AE1509" s="232"/>
      <c r="AF1509" s="232"/>
      <c r="AG1509" s="232"/>
      <c r="AH1509" s="232"/>
      <c r="AI1509" s="232"/>
      <c r="AJ1509" s="232"/>
      <c r="AK1509" s="232"/>
      <c r="AL1509" s="232"/>
      <c r="AM1509" s="232"/>
      <c r="AN1509" s="232"/>
      <c r="AO1509" s="232"/>
      <c r="AP1509" s="232"/>
      <c r="AQ1509" s="232"/>
      <c r="AR1509" s="232"/>
      <c r="AS1509" s="232"/>
    </row>
    <row r="1510" spans="3:45" ht="12.75" hidden="1" customHeight="1">
      <c r="C1510" s="232"/>
      <c r="D1510" s="232"/>
      <c r="E1510" s="232"/>
      <c r="F1510" s="232"/>
      <c r="G1510" s="232"/>
      <c r="H1510" s="232"/>
      <c r="I1510" s="232"/>
      <c r="J1510" s="232"/>
      <c r="K1510" s="232"/>
      <c r="L1510" s="232"/>
      <c r="M1510" s="232"/>
      <c r="N1510" s="232"/>
      <c r="O1510" s="232"/>
      <c r="P1510" s="232"/>
      <c r="Q1510" s="232"/>
      <c r="R1510" s="232"/>
      <c r="S1510" s="232"/>
      <c r="T1510" s="232"/>
      <c r="U1510" s="232"/>
      <c r="V1510" s="232"/>
      <c r="W1510" s="232"/>
      <c r="X1510" s="232"/>
      <c r="Y1510" s="232"/>
      <c r="Z1510" s="232"/>
      <c r="AA1510" s="232"/>
      <c r="AB1510" s="232"/>
      <c r="AC1510" s="232"/>
      <c r="AD1510" s="232"/>
      <c r="AE1510" s="232"/>
      <c r="AF1510" s="232"/>
      <c r="AG1510" s="232"/>
      <c r="AH1510" s="232"/>
      <c r="AI1510" s="232"/>
      <c r="AJ1510" s="232"/>
      <c r="AK1510" s="232"/>
      <c r="AL1510" s="232"/>
      <c r="AM1510" s="232"/>
      <c r="AN1510" s="232"/>
      <c r="AO1510" s="232"/>
      <c r="AP1510" s="232"/>
      <c r="AQ1510" s="232"/>
      <c r="AR1510" s="232"/>
      <c r="AS1510" s="232"/>
    </row>
    <row r="1511" spans="3:45" ht="12.75" hidden="1" customHeight="1">
      <c r="C1511" s="232"/>
      <c r="D1511" s="232"/>
      <c r="E1511" s="232"/>
      <c r="F1511" s="232"/>
      <c r="G1511" s="232"/>
      <c r="H1511" s="232"/>
      <c r="I1511" s="232"/>
      <c r="J1511" s="232"/>
      <c r="K1511" s="232"/>
      <c r="L1511" s="232"/>
      <c r="M1511" s="232"/>
      <c r="N1511" s="232"/>
      <c r="O1511" s="232"/>
      <c r="P1511" s="232"/>
      <c r="Q1511" s="232"/>
      <c r="R1511" s="232"/>
      <c r="S1511" s="232"/>
      <c r="T1511" s="232"/>
      <c r="U1511" s="232"/>
      <c r="V1511" s="232"/>
      <c r="W1511" s="232"/>
      <c r="X1511" s="232"/>
      <c r="Y1511" s="232"/>
      <c r="Z1511" s="232"/>
      <c r="AA1511" s="232"/>
      <c r="AB1511" s="232"/>
      <c r="AC1511" s="232"/>
      <c r="AD1511" s="232"/>
      <c r="AE1511" s="232"/>
      <c r="AF1511" s="232"/>
      <c r="AG1511" s="232"/>
      <c r="AH1511" s="232"/>
      <c r="AI1511" s="232"/>
      <c r="AJ1511" s="232"/>
      <c r="AK1511" s="232"/>
      <c r="AL1511" s="232"/>
      <c r="AM1511" s="232"/>
      <c r="AN1511" s="232"/>
      <c r="AO1511" s="232"/>
      <c r="AP1511" s="232"/>
      <c r="AQ1511" s="232"/>
      <c r="AR1511" s="232"/>
      <c r="AS1511" s="232"/>
    </row>
    <row r="1512" spans="3:45" ht="12.75" hidden="1" customHeight="1">
      <c r="C1512" s="232"/>
      <c r="D1512" s="232"/>
      <c r="E1512" s="232"/>
      <c r="F1512" s="232"/>
      <c r="G1512" s="232"/>
      <c r="H1512" s="232"/>
      <c r="I1512" s="232"/>
      <c r="J1512" s="232"/>
      <c r="K1512" s="232"/>
      <c r="L1512" s="232"/>
      <c r="M1512" s="232"/>
      <c r="N1512" s="232"/>
      <c r="O1512" s="232"/>
      <c r="P1512" s="232"/>
      <c r="Q1512" s="232"/>
      <c r="R1512" s="232"/>
      <c r="S1512" s="232"/>
      <c r="T1512" s="232"/>
      <c r="U1512" s="232"/>
      <c r="V1512" s="232"/>
      <c r="W1512" s="232"/>
      <c r="X1512" s="232"/>
      <c r="Y1512" s="232"/>
      <c r="Z1512" s="232"/>
      <c r="AA1512" s="232"/>
      <c r="AB1512" s="232"/>
      <c r="AC1512" s="232"/>
      <c r="AD1512" s="232"/>
      <c r="AE1512" s="232"/>
      <c r="AF1512" s="232"/>
      <c r="AG1512" s="232"/>
      <c r="AH1512" s="232"/>
      <c r="AI1512" s="232"/>
      <c r="AJ1512" s="232"/>
      <c r="AK1512" s="232"/>
      <c r="AL1512" s="232"/>
      <c r="AM1512" s="232"/>
      <c r="AN1512" s="232"/>
      <c r="AO1512" s="232"/>
      <c r="AP1512" s="232"/>
      <c r="AQ1512" s="232"/>
      <c r="AR1512" s="232"/>
      <c r="AS1512" s="232"/>
    </row>
    <row r="1513" spans="3:45" ht="12.75" hidden="1" customHeight="1">
      <c r="C1513" s="19"/>
      <c r="D1513" s="19"/>
      <c r="E1513" s="19"/>
      <c r="F1513" s="19"/>
      <c r="G1513" s="19"/>
      <c r="H1513" s="19"/>
      <c r="I1513" s="19"/>
      <c r="J1513" s="19"/>
      <c r="K1513" s="19"/>
      <c r="L1513" s="19"/>
      <c r="M1513" s="19"/>
      <c r="N1513" s="19"/>
      <c r="O1513" s="19"/>
      <c r="P1513" s="19"/>
      <c r="Q1513" s="19"/>
      <c r="R1513" s="19"/>
      <c r="S1513" s="19"/>
      <c r="T1513" s="19"/>
      <c r="U1513" s="19"/>
      <c r="V1513" s="19"/>
      <c r="W1513" s="19"/>
      <c r="X1513" s="19"/>
      <c r="Y1513" s="19"/>
      <c r="Z1513" s="19"/>
      <c r="AA1513" s="19"/>
      <c r="AB1513" s="19"/>
      <c r="AC1513" s="19"/>
      <c r="AD1513" s="19"/>
      <c r="AE1513" s="19"/>
      <c r="AF1513" s="19"/>
      <c r="AG1513" s="19"/>
      <c r="AH1513" s="19"/>
      <c r="AI1513" s="19"/>
      <c r="AJ1513" s="19"/>
      <c r="AK1513" s="19"/>
      <c r="AL1513" s="19"/>
      <c r="AM1513" s="19"/>
      <c r="AN1513" s="19"/>
      <c r="AO1513" s="19"/>
      <c r="AP1513" s="19"/>
      <c r="AQ1513" s="19"/>
      <c r="AR1513" s="19"/>
      <c r="AS1513" s="19"/>
    </row>
  </sheetData>
  <mergeCells count="2775">
    <mergeCell ref="C575:AS575"/>
    <mergeCell ref="AJ589:AN589"/>
    <mergeCell ref="AE589:AI589"/>
    <mergeCell ref="Z589:AD589"/>
    <mergeCell ref="AJ584:AN588"/>
    <mergeCell ref="AE584:AI588"/>
    <mergeCell ref="Z584:AD588"/>
    <mergeCell ref="AH1421:AM1423"/>
    <mergeCell ref="AN1421:AS1423"/>
    <mergeCell ref="AH1403:AM1405"/>
    <mergeCell ref="AN1403:AS1405"/>
    <mergeCell ref="AH1391:AM1393"/>
    <mergeCell ref="AN1391:AS1393"/>
    <mergeCell ref="AN1394:AS1397"/>
    <mergeCell ref="AH1394:AM1397"/>
    <mergeCell ref="AH1458:AM1458"/>
    <mergeCell ref="AN1458:AS1458"/>
    <mergeCell ref="AN1382:AS1382"/>
    <mergeCell ref="AH1383:AM1383"/>
    <mergeCell ref="AN1383:AS1383"/>
    <mergeCell ref="AH1384:AM1384"/>
    <mergeCell ref="AN1384:AS1384"/>
    <mergeCell ref="AH1398:AM1398"/>
    <mergeCell ref="AN1398:AS1398"/>
    <mergeCell ref="AH1399:AM1399"/>
    <mergeCell ref="AN1399:AS1399"/>
    <mergeCell ref="AH1400:AM1400"/>
    <mergeCell ref="AN1400:AS1400"/>
    <mergeCell ref="AH1406:AM1406"/>
    <mergeCell ref="AN1406:AS1406"/>
    <mergeCell ref="AH1407:AM1407"/>
    <mergeCell ref="AN1407:AS1407"/>
    <mergeCell ref="C1507:AS1507"/>
    <mergeCell ref="C1503:AS1505"/>
    <mergeCell ref="C1501:AS1501"/>
    <mergeCell ref="C1509:AS1512"/>
    <mergeCell ref="AH1459:AM1460"/>
    <mergeCell ref="AN1459:AS1460"/>
    <mergeCell ref="AH1462:AM1463"/>
    <mergeCell ref="AN1462:AS1463"/>
    <mergeCell ref="AH1466:AM1467"/>
    <mergeCell ref="AN1466:AS1467"/>
    <mergeCell ref="AH1468:AM1469"/>
    <mergeCell ref="AN1468:AS1469"/>
    <mergeCell ref="AH1472:AM1473"/>
    <mergeCell ref="AN1472:AS1473"/>
    <mergeCell ref="AH1481:AM1482"/>
    <mergeCell ref="AN1481:AS1482"/>
    <mergeCell ref="AH1483:AM1484"/>
    <mergeCell ref="AN1483:AS1484"/>
    <mergeCell ref="AH1485:AM1486"/>
    <mergeCell ref="AN1485:AS1486"/>
    <mergeCell ref="AH1498:AM1499"/>
    <mergeCell ref="AN1498:AS1499"/>
    <mergeCell ref="AH1496:AM1497"/>
    <mergeCell ref="AN1496:AS1497"/>
    <mergeCell ref="AN1493:AS1495"/>
    <mergeCell ref="AH1493:AM1495"/>
    <mergeCell ref="AH1477:AM1479"/>
    <mergeCell ref="AN1477:AS1479"/>
    <mergeCell ref="AH1474:AM1476"/>
    <mergeCell ref="AN1474:AS1476"/>
    <mergeCell ref="AH1490:AM1490"/>
    <mergeCell ref="AN1490:AS1490"/>
    <mergeCell ref="AH1491:AM1491"/>
    <mergeCell ref="AN1491:AS1491"/>
    <mergeCell ref="AH1492:AM1492"/>
    <mergeCell ref="AN1492:AS1492"/>
    <mergeCell ref="AH1376:AM1377"/>
    <mergeCell ref="AN1376:AS1377"/>
    <mergeCell ref="AH1385:AM1386"/>
    <mergeCell ref="AN1385:AS1386"/>
    <mergeCell ref="AH1387:AM1388"/>
    <mergeCell ref="AN1387:AS1388"/>
    <mergeCell ref="AH1389:AM1390"/>
    <mergeCell ref="AN1389:AS1390"/>
    <mergeCell ref="AH1401:AM1402"/>
    <mergeCell ref="AN1401:AS1402"/>
    <mergeCell ref="AH1408:AM1409"/>
    <mergeCell ref="AN1408:AS1409"/>
    <mergeCell ref="AH1410:AM1411"/>
    <mergeCell ref="AN1410:AS1411"/>
    <mergeCell ref="AH1413:AM1414"/>
    <mergeCell ref="AN1413:AS1414"/>
    <mergeCell ref="AH1431:AM1432"/>
    <mergeCell ref="AN1431:AS1432"/>
    <mergeCell ref="AH1429:AM1430"/>
    <mergeCell ref="AN1429:AS1430"/>
    <mergeCell ref="AH1433:AM1434"/>
    <mergeCell ref="AN1433:AS1434"/>
    <mergeCell ref="AH1435:AM1436"/>
    <mergeCell ref="AN1435:AS1436"/>
    <mergeCell ref="AH1438:AM1439"/>
    <mergeCell ref="AN1438:AS1439"/>
    <mergeCell ref="AH1461:AM1461"/>
    <mergeCell ref="AN1461:AS1461"/>
    <mergeCell ref="AH1464:AM1464"/>
    <mergeCell ref="AN1464:AS1464"/>
    <mergeCell ref="AH1465:AM1465"/>
    <mergeCell ref="AN1465:AS1465"/>
    <mergeCell ref="AH1470:AM1470"/>
    <mergeCell ref="AN1470:AS1470"/>
    <mergeCell ref="AH1471:AM1471"/>
    <mergeCell ref="AN1471:AS1471"/>
    <mergeCell ref="C1450:AS1450"/>
    <mergeCell ref="C1451:F1451"/>
    <mergeCell ref="G1451:AG1451"/>
    <mergeCell ref="C1452:F1452"/>
    <mergeCell ref="G1452:AG1452"/>
    <mergeCell ref="C1453:F1454"/>
    <mergeCell ref="G1453:AG1454"/>
    <mergeCell ref="C1455:F1455"/>
    <mergeCell ref="G1455:AG1455"/>
    <mergeCell ref="C1456:F1456"/>
    <mergeCell ref="G1456:AG1456"/>
    <mergeCell ref="G1457:AG1457"/>
    <mergeCell ref="C1457:F1457"/>
    <mergeCell ref="C1458:F1458"/>
    <mergeCell ref="G1458:AG1458"/>
    <mergeCell ref="AH1451:AM1451"/>
    <mergeCell ref="AN1451:AS1451"/>
    <mergeCell ref="AH1452:AM1452"/>
    <mergeCell ref="AN1452:AS1452"/>
    <mergeCell ref="AH1455:AM1455"/>
    <mergeCell ref="AN1455:AS1455"/>
    <mergeCell ref="AH1456:AM1456"/>
    <mergeCell ref="AN1456:AS1456"/>
    <mergeCell ref="AH1457:AM1457"/>
    <mergeCell ref="AH1480:AM1480"/>
    <mergeCell ref="AN1480:AS1480"/>
    <mergeCell ref="AH1487:AM1487"/>
    <mergeCell ref="AN1487:AS1487"/>
    <mergeCell ref="AH1488:AM1488"/>
    <mergeCell ref="AN1488:AS1488"/>
    <mergeCell ref="AH1489:AM1489"/>
    <mergeCell ref="AN1489:AS1489"/>
    <mergeCell ref="AH1424:AM1424"/>
    <mergeCell ref="AN1424:AS1424"/>
    <mergeCell ref="AH1425:AM1425"/>
    <mergeCell ref="AN1425:AS1425"/>
    <mergeCell ref="AH1437:AM1437"/>
    <mergeCell ref="AN1437:AS1437"/>
    <mergeCell ref="AH1444:AM1444"/>
    <mergeCell ref="AN1444:AS1444"/>
    <mergeCell ref="AH1445:AM1445"/>
    <mergeCell ref="AN1445:AS1445"/>
    <mergeCell ref="AH1446:AM1446"/>
    <mergeCell ref="AN1446:AS1446"/>
    <mergeCell ref="AH1447:AM1447"/>
    <mergeCell ref="AN1447:AS1447"/>
    <mergeCell ref="AH1448:AM1448"/>
    <mergeCell ref="AN1448:AS1448"/>
    <mergeCell ref="AH1449:AM1449"/>
    <mergeCell ref="AN1449:AS1449"/>
    <mergeCell ref="AH1440:AM1441"/>
    <mergeCell ref="AN1440:AS1441"/>
    <mergeCell ref="AH1442:AM1443"/>
    <mergeCell ref="AN1442:AS1443"/>
    <mergeCell ref="AH1426:AM1428"/>
    <mergeCell ref="AN1426:AS1428"/>
    <mergeCell ref="C1488:F1488"/>
    <mergeCell ref="G1488:AG1488"/>
    <mergeCell ref="C1489:F1489"/>
    <mergeCell ref="G1489:AG1489"/>
    <mergeCell ref="C1490:F1490"/>
    <mergeCell ref="G1490:AG1490"/>
    <mergeCell ref="C1491:F1491"/>
    <mergeCell ref="G1491:AG1491"/>
    <mergeCell ref="C1492:F1492"/>
    <mergeCell ref="G1492:AG1492"/>
    <mergeCell ref="C1493:F1495"/>
    <mergeCell ref="G1493:AG1495"/>
    <mergeCell ref="C1496:F1497"/>
    <mergeCell ref="G1496:AG1497"/>
    <mergeCell ref="C1498:F1499"/>
    <mergeCell ref="G1498:AG1499"/>
    <mergeCell ref="C1472:F1473"/>
    <mergeCell ref="G1472:AG1473"/>
    <mergeCell ref="C1474:F1476"/>
    <mergeCell ref="G1474:AG1476"/>
    <mergeCell ref="C1477:F1479"/>
    <mergeCell ref="G1477:AG1479"/>
    <mergeCell ref="C1480:F1480"/>
    <mergeCell ref="G1480:AG1480"/>
    <mergeCell ref="C1481:F1482"/>
    <mergeCell ref="G1481:AG1482"/>
    <mergeCell ref="C1483:F1484"/>
    <mergeCell ref="G1483:AG1484"/>
    <mergeCell ref="C1485:F1486"/>
    <mergeCell ref="G1485:AG1486"/>
    <mergeCell ref="C1487:F1487"/>
    <mergeCell ref="G1487:AG1487"/>
    <mergeCell ref="C1459:F1460"/>
    <mergeCell ref="G1459:AG1460"/>
    <mergeCell ref="C1461:F1461"/>
    <mergeCell ref="G1461:AG1461"/>
    <mergeCell ref="C1462:F1463"/>
    <mergeCell ref="G1462:AG1463"/>
    <mergeCell ref="C1464:F1464"/>
    <mergeCell ref="G1464:AG1464"/>
    <mergeCell ref="C1465:F1465"/>
    <mergeCell ref="G1465:AG1465"/>
    <mergeCell ref="C1466:F1467"/>
    <mergeCell ref="G1466:AG1467"/>
    <mergeCell ref="C1468:F1469"/>
    <mergeCell ref="G1468:AG1469"/>
    <mergeCell ref="C1470:F1470"/>
    <mergeCell ref="G1470:AG1470"/>
    <mergeCell ref="C1471:F1471"/>
    <mergeCell ref="G1471:AG1471"/>
    <mergeCell ref="AN1457:AS1457"/>
    <mergeCell ref="AH1453:AM1454"/>
    <mergeCell ref="AN1453:AS1454"/>
    <mergeCell ref="C1438:F1439"/>
    <mergeCell ref="G1438:AG1439"/>
    <mergeCell ref="C1440:F1441"/>
    <mergeCell ref="G1440:AG1441"/>
    <mergeCell ref="C1442:F1443"/>
    <mergeCell ref="G1442:AG1443"/>
    <mergeCell ref="C1444:F1444"/>
    <mergeCell ref="G1444:AG1444"/>
    <mergeCell ref="C1445:F1445"/>
    <mergeCell ref="G1445:AG1445"/>
    <mergeCell ref="C1446:F1446"/>
    <mergeCell ref="G1446:AG1446"/>
    <mergeCell ref="C1447:F1447"/>
    <mergeCell ref="G1447:AG1447"/>
    <mergeCell ref="C1448:F1448"/>
    <mergeCell ref="G1448:AG1448"/>
    <mergeCell ref="C1449:F1449"/>
    <mergeCell ref="G1449:AG1449"/>
    <mergeCell ref="G1421:AG1423"/>
    <mergeCell ref="C1421:F1423"/>
    <mergeCell ref="C1424:F1424"/>
    <mergeCell ref="G1424:AG1424"/>
    <mergeCell ref="C1425:F1425"/>
    <mergeCell ref="G1425:AG1425"/>
    <mergeCell ref="C1426:F1428"/>
    <mergeCell ref="G1426:AG1428"/>
    <mergeCell ref="C1429:F1430"/>
    <mergeCell ref="G1429:AG1430"/>
    <mergeCell ref="C1431:F1432"/>
    <mergeCell ref="G1431:AG1432"/>
    <mergeCell ref="C1433:F1434"/>
    <mergeCell ref="G1433:AG1434"/>
    <mergeCell ref="C1435:F1436"/>
    <mergeCell ref="G1435:AG1436"/>
    <mergeCell ref="C1437:F1437"/>
    <mergeCell ref="G1437:AG1437"/>
    <mergeCell ref="G1410:AG1411"/>
    <mergeCell ref="G1412:AG1412"/>
    <mergeCell ref="C1408:F1409"/>
    <mergeCell ref="C1410:F1411"/>
    <mergeCell ref="C1412:F1412"/>
    <mergeCell ref="G1413:AG1414"/>
    <mergeCell ref="G1415:AG1415"/>
    <mergeCell ref="G1416:AG1416"/>
    <mergeCell ref="G1417:AG1417"/>
    <mergeCell ref="C1413:F1414"/>
    <mergeCell ref="C1415:F1415"/>
    <mergeCell ref="C1416:F1416"/>
    <mergeCell ref="C1417:F1417"/>
    <mergeCell ref="C1418:AS1418"/>
    <mergeCell ref="C1419:F1419"/>
    <mergeCell ref="G1419:AG1419"/>
    <mergeCell ref="C1420:F1420"/>
    <mergeCell ref="G1420:AG1420"/>
    <mergeCell ref="AH1415:AM1415"/>
    <mergeCell ref="AN1415:AS1415"/>
    <mergeCell ref="AH1416:AM1416"/>
    <mergeCell ref="AN1416:AS1416"/>
    <mergeCell ref="AH1417:AM1417"/>
    <mergeCell ref="AN1417:AS1417"/>
    <mergeCell ref="AH1419:AM1419"/>
    <mergeCell ref="AN1419:AS1419"/>
    <mergeCell ref="AH1420:AM1420"/>
    <mergeCell ref="AN1420:AS1420"/>
    <mergeCell ref="AH1412:AM1412"/>
    <mergeCell ref="AN1412:AS1412"/>
    <mergeCell ref="G1394:AG1397"/>
    <mergeCell ref="G1398:AG1398"/>
    <mergeCell ref="G1399:AG1399"/>
    <mergeCell ref="G1400:AG1400"/>
    <mergeCell ref="G1401:AG1402"/>
    <mergeCell ref="G1403:AG1405"/>
    <mergeCell ref="C1394:F1397"/>
    <mergeCell ref="C1398:F1398"/>
    <mergeCell ref="C1399:F1399"/>
    <mergeCell ref="C1400:F1400"/>
    <mergeCell ref="C1403:F1405"/>
    <mergeCell ref="C1401:F1402"/>
    <mergeCell ref="G1406:AG1406"/>
    <mergeCell ref="C1406:F1406"/>
    <mergeCell ref="G1407:AG1407"/>
    <mergeCell ref="C1407:F1407"/>
    <mergeCell ref="G1408:AG1409"/>
    <mergeCell ref="C1391:F1393"/>
    <mergeCell ref="G1373:AG1374"/>
    <mergeCell ref="G1372:AG1372"/>
    <mergeCell ref="G1375:AG1375"/>
    <mergeCell ref="G1376:AG1377"/>
    <mergeCell ref="G1378:AG1378"/>
    <mergeCell ref="G1379:AG1379"/>
    <mergeCell ref="G1380:AG1380"/>
    <mergeCell ref="G1381:AG1381"/>
    <mergeCell ref="G1382:AG1382"/>
    <mergeCell ref="G1383:AG1383"/>
    <mergeCell ref="G1384:AG1384"/>
    <mergeCell ref="G1385:AG1386"/>
    <mergeCell ref="G1387:AG1388"/>
    <mergeCell ref="G1389:AG1390"/>
    <mergeCell ref="G1391:AG1393"/>
    <mergeCell ref="C1368:F1370"/>
    <mergeCell ref="C1389:F1390"/>
    <mergeCell ref="AN1368:AS1370"/>
    <mergeCell ref="AH1368:AM1370"/>
    <mergeCell ref="G1368:AG1370"/>
    <mergeCell ref="C1371:AS1371"/>
    <mergeCell ref="C1372:F1372"/>
    <mergeCell ref="C1373:F1374"/>
    <mergeCell ref="C1375:F1375"/>
    <mergeCell ref="C1376:F1377"/>
    <mergeCell ref="C1378:F1378"/>
    <mergeCell ref="C1379:F1379"/>
    <mergeCell ref="C1380:F1380"/>
    <mergeCell ref="C1381:F1381"/>
    <mergeCell ref="C1382:F1382"/>
    <mergeCell ref="C1383:F1383"/>
    <mergeCell ref="C1384:F1384"/>
    <mergeCell ref="C1385:F1386"/>
    <mergeCell ref="C1387:F1388"/>
    <mergeCell ref="AN1372:AS1372"/>
    <mergeCell ref="AH1372:AM1372"/>
    <mergeCell ref="AN1373:AS1374"/>
    <mergeCell ref="AH1373:AM1374"/>
    <mergeCell ref="AH1375:AM1375"/>
    <mergeCell ref="AN1375:AS1375"/>
    <mergeCell ref="AH1378:AM1378"/>
    <mergeCell ref="AN1378:AS1378"/>
    <mergeCell ref="AH1379:AM1379"/>
    <mergeCell ref="AN1379:AS1379"/>
    <mergeCell ref="AH1380:AM1380"/>
    <mergeCell ref="AN1380:AS1380"/>
    <mergeCell ref="AH1381:AM1381"/>
    <mergeCell ref="AN1381:AS1381"/>
    <mergeCell ref="AH1382:AM1382"/>
    <mergeCell ref="C692:AS692"/>
    <mergeCell ref="X683:AF684"/>
    <mergeCell ref="C689:AS689"/>
    <mergeCell ref="C671:AS672"/>
    <mergeCell ref="C675:AS675"/>
    <mergeCell ref="C683:N684"/>
    <mergeCell ref="C681:N682"/>
    <mergeCell ref="C680:N680"/>
    <mergeCell ref="C677:N679"/>
    <mergeCell ref="O677:W679"/>
    <mergeCell ref="X677:AF679"/>
    <mergeCell ref="C685:N685"/>
    <mergeCell ref="C686:N686"/>
    <mergeCell ref="O680:W680"/>
    <mergeCell ref="X680:AF680"/>
    <mergeCell ref="O685:W685"/>
    <mergeCell ref="X685:AF685"/>
    <mergeCell ref="O686:W686"/>
    <mergeCell ref="X686:AF686"/>
    <mergeCell ref="O681:W682"/>
    <mergeCell ref="X681:AF682"/>
    <mergeCell ref="O683:W684"/>
    <mergeCell ref="C667:M667"/>
    <mergeCell ref="N667:T667"/>
    <mergeCell ref="U667:AA667"/>
    <mergeCell ref="AB667:AH667"/>
    <mergeCell ref="C660:M661"/>
    <mergeCell ref="N660:T661"/>
    <mergeCell ref="U660:AA661"/>
    <mergeCell ref="AB660:AH661"/>
    <mergeCell ref="C662:M663"/>
    <mergeCell ref="N662:T663"/>
    <mergeCell ref="U662:AA663"/>
    <mergeCell ref="AB662:AH663"/>
    <mergeCell ref="C664:M664"/>
    <mergeCell ref="N664:T664"/>
    <mergeCell ref="U664:AA664"/>
    <mergeCell ref="AB664:AH664"/>
    <mergeCell ref="C665:M665"/>
    <mergeCell ref="N665:T665"/>
    <mergeCell ref="U665:AA665"/>
    <mergeCell ref="AB665:AH665"/>
    <mergeCell ref="C666:M666"/>
    <mergeCell ref="N666:T666"/>
    <mergeCell ref="U666:AA666"/>
    <mergeCell ref="AB666:AH666"/>
    <mergeCell ref="C655:M655"/>
    <mergeCell ref="N655:T655"/>
    <mergeCell ref="U655:AA655"/>
    <mergeCell ref="AB655:AH655"/>
    <mergeCell ref="C656:M656"/>
    <mergeCell ref="N656:T656"/>
    <mergeCell ref="U656:AA656"/>
    <mergeCell ref="AB656:AH656"/>
    <mergeCell ref="C657:AH657"/>
    <mergeCell ref="C658:M658"/>
    <mergeCell ref="N658:T658"/>
    <mergeCell ref="U658:AA658"/>
    <mergeCell ref="AB658:AH658"/>
    <mergeCell ref="C659:M659"/>
    <mergeCell ref="N659:T659"/>
    <mergeCell ref="U659:AA659"/>
    <mergeCell ref="AB659:AH659"/>
    <mergeCell ref="C648:AH648"/>
    <mergeCell ref="C649:M649"/>
    <mergeCell ref="N649:T649"/>
    <mergeCell ref="U649:AA649"/>
    <mergeCell ref="AB649:AH649"/>
    <mergeCell ref="C650:M650"/>
    <mergeCell ref="N650:T650"/>
    <mergeCell ref="U650:AA650"/>
    <mergeCell ref="AB650:AH650"/>
    <mergeCell ref="C651:M652"/>
    <mergeCell ref="N651:T652"/>
    <mergeCell ref="U651:AA652"/>
    <mergeCell ref="AB651:AH652"/>
    <mergeCell ref="C653:M654"/>
    <mergeCell ref="N653:T654"/>
    <mergeCell ref="U653:AA654"/>
    <mergeCell ref="AB653:AH654"/>
    <mergeCell ref="C643:AS643"/>
    <mergeCell ref="C645:M646"/>
    <mergeCell ref="N645:T646"/>
    <mergeCell ref="U645:AA646"/>
    <mergeCell ref="AB645:AH646"/>
    <mergeCell ref="C647:M647"/>
    <mergeCell ref="N647:T647"/>
    <mergeCell ref="U647:AA647"/>
    <mergeCell ref="AB647:AH647"/>
    <mergeCell ref="C640:M640"/>
    <mergeCell ref="N640:T640"/>
    <mergeCell ref="U640:AA640"/>
    <mergeCell ref="AB640:AH640"/>
    <mergeCell ref="C621:AH621"/>
    <mergeCell ref="C637:M637"/>
    <mergeCell ref="C638:M638"/>
    <mergeCell ref="N637:T637"/>
    <mergeCell ref="U637:AA637"/>
    <mergeCell ref="AB637:AH637"/>
    <mergeCell ref="N638:T638"/>
    <mergeCell ref="U638:AA638"/>
    <mergeCell ref="AB638:AH638"/>
    <mergeCell ref="C630:AH630"/>
    <mergeCell ref="C631:M631"/>
    <mergeCell ref="N631:T631"/>
    <mergeCell ref="U631:AA631"/>
    <mergeCell ref="AB631:AH631"/>
    <mergeCell ref="C632:M632"/>
    <mergeCell ref="N632:T632"/>
    <mergeCell ref="U632:AA632"/>
    <mergeCell ref="AB632:AH632"/>
    <mergeCell ref="C633:M634"/>
    <mergeCell ref="N633:T634"/>
    <mergeCell ref="U633:AA634"/>
    <mergeCell ref="AB633:AH634"/>
    <mergeCell ref="C635:M636"/>
    <mergeCell ref="N635:T636"/>
    <mergeCell ref="U635:AA636"/>
    <mergeCell ref="AB635:AH636"/>
    <mergeCell ref="C639:M639"/>
    <mergeCell ref="N639:T639"/>
    <mergeCell ref="U639:AA639"/>
    <mergeCell ref="AB639:AH639"/>
    <mergeCell ref="AB622:AH622"/>
    <mergeCell ref="N623:T623"/>
    <mergeCell ref="U623:AA623"/>
    <mergeCell ref="AB623:AH623"/>
    <mergeCell ref="N628:T628"/>
    <mergeCell ref="U628:AA628"/>
    <mergeCell ref="AB628:AH628"/>
    <mergeCell ref="N629:T629"/>
    <mergeCell ref="U629:AA629"/>
    <mergeCell ref="AB629:AH629"/>
    <mergeCell ref="N624:T625"/>
    <mergeCell ref="U624:AA625"/>
    <mergeCell ref="AB624:AH625"/>
    <mergeCell ref="N626:T627"/>
    <mergeCell ref="U626:AA627"/>
    <mergeCell ref="AB626:AH627"/>
    <mergeCell ref="C629:M629"/>
    <mergeCell ref="P595:T595"/>
    <mergeCell ref="U595:Y595"/>
    <mergeCell ref="Z595:AD595"/>
    <mergeCell ref="AE595:AI595"/>
    <mergeCell ref="AJ595:AN595"/>
    <mergeCell ref="P596:T596"/>
    <mergeCell ref="U596:Y596"/>
    <mergeCell ref="Z596:AD596"/>
    <mergeCell ref="AE596:AI596"/>
    <mergeCell ref="AJ596:AN596"/>
    <mergeCell ref="C618:M619"/>
    <mergeCell ref="C620:M620"/>
    <mergeCell ref="C622:M622"/>
    <mergeCell ref="C623:M623"/>
    <mergeCell ref="C624:M625"/>
    <mergeCell ref="C626:M627"/>
    <mergeCell ref="C628:M628"/>
    <mergeCell ref="N618:T619"/>
    <mergeCell ref="U618:AA619"/>
    <mergeCell ref="AB618:AH619"/>
    <mergeCell ref="AB620:AH620"/>
    <mergeCell ref="U620:AA620"/>
    <mergeCell ref="N620:T620"/>
    <mergeCell ref="N622:T622"/>
    <mergeCell ref="U622:AA622"/>
    <mergeCell ref="C598:AS598"/>
    <mergeCell ref="C616:AS616"/>
    <mergeCell ref="U590:Y590"/>
    <mergeCell ref="Z590:AD590"/>
    <mergeCell ref="AE590:AI590"/>
    <mergeCell ref="AJ590:AN590"/>
    <mergeCell ref="P592:T592"/>
    <mergeCell ref="P593:T594"/>
    <mergeCell ref="C591:O591"/>
    <mergeCell ref="P591:T591"/>
    <mergeCell ref="U591:Y591"/>
    <mergeCell ref="Z591:AD591"/>
    <mergeCell ref="AE591:AI591"/>
    <mergeCell ref="AJ591:AN591"/>
    <mergeCell ref="U592:Y592"/>
    <mergeCell ref="U593:Y594"/>
    <mergeCell ref="Z592:AD592"/>
    <mergeCell ref="Z593:AD594"/>
    <mergeCell ref="AE592:AI592"/>
    <mergeCell ref="AE593:AI594"/>
    <mergeCell ref="AJ592:AN592"/>
    <mergeCell ref="AJ593:AN594"/>
    <mergeCell ref="A1:I1"/>
    <mergeCell ref="T22:AE22"/>
    <mergeCell ref="AF19:AQ19"/>
    <mergeCell ref="AF20:AQ21"/>
    <mergeCell ref="AF22:AQ22"/>
    <mergeCell ref="C17:S18"/>
    <mergeCell ref="C19:S19"/>
    <mergeCell ref="C20:S21"/>
    <mergeCell ref="T17:AE18"/>
    <mergeCell ref="AF17:AQ18"/>
    <mergeCell ref="C22:S22"/>
    <mergeCell ref="T19:AE19"/>
    <mergeCell ref="T20:AE21"/>
    <mergeCell ref="C34:J34"/>
    <mergeCell ref="C39:J39"/>
    <mergeCell ref="C42:J42"/>
    <mergeCell ref="C41:AT41"/>
    <mergeCell ref="D10:AS10"/>
    <mergeCell ref="D11:AS11"/>
    <mergeCell ref="D12:AS12"/>
    <mergeCell ref="C3:AS3"/>
    <mergeCell ref="C5:AS5"/>
    <mergeCell ref="C6:AS7"/>
    <mergeCell ref="C15:AS15"/>
    <mergeCell ref="C25:AS25"/>
    <mergeCell ref="C28:AS29"/>
    <mergeCell ref="C32:AS33"/>
    <mergeCell ref="C37:AS38"/>
    <mergeCell ref="C36:AS36"/>
    <mergeCell ref="C31:AS31"/>
    <mergeCell ref="C27:AS27"/>
    <mergeCell ref="C24:AS24"/>
    <mergeCell ref="C14:AS14"/>
    <mergeCell ref="C9:AS9"/>
    <mergeCell ref="T70:W74"/>
    <mergeCell ref="X70:AA74"/>
    <mergeCell ref="J60:V60"/>
    <mergeCell ref="C53:I53"/>
    <mergeCell ref="J53:V53"/>
    <mergeCell ref="J59:V59"/>
    <mergeCell ref="C65:I65"/>
    <mergeCell ref="J65:V65"/>
    <mergeCell ref="C62:I62"/>
    <mergeCell ref="J62:V62"/>
    <mergeCell ref="C63:I63"/>
    <mergeCell ref="J63:V63"/>
    <mergeCell ref="C64:I64"/>
    <mergeCell ref="C44:AS44"/>
    <mergeCell ref="C45:AS46"/>
    <mergeCell ref="C49:AS49"/>
    <mergeCell ref="C51:AS51"/>
    <mergeCell ref="C59:I59"/>
    <mergeCell ref="C81:AS81"/>
    <mergeCell ref="L83:S85"/>
    <mergeCell ref="T83:W87"/>
    <mergeCell ref="X83:AA87"/>
    <mergeCell ref="L86:O87"/>
    <mergeCell ref="P86:S87"/>
    <mergeCell ref="C83:K85"/>
    <mergeCell ref="C86:G87"/>
    <mergeCell ref="H86:K87"/>
    <mergeCell ref="J54:V54"/>
    <mergeCell ref="J55:V55"/>
    <mergeCell ref="J64:V64"/>
    <mergeCell ref="C57:I57"/>
    <mergeCell ref="J57:V57"/>
    <mergeCell ref="C58:I58"/>
    <mergeCell ref="J58:V58"/>
    <mergeCell ref="C60:I60"/>
    <mergeCell ref="C78:K78"/>
    <mergeCell ref="C79:K79"/>
    <mergeCell ref="C54:I54"/>
    <mergeCell ref="C55:I55"/>
    <mergeCell ref="C67:AS67"/>
    <mergeCell ref="C75:K75"/>
    <mergeCell ref="T75:W75"/>
    <mergeCell ref="T76:W76"/>
    <mergeCell ref="T77:W77"/>
    <mergeCell ref="T78:W78"/>
    <mergeCell ref="T79:W79"/>
    <mergeCell ref="X78:AA78"/>
    <mergeCell ref="X79:AA79"/>
    <mergeCell ref="P76:S76"/>
    <mergeCell ref="P77:S77"/>
    <mergeCell ref="P78:S78"/>
    <mergeCell ref="P79:S79"/>
    <mergeCell ref="L78:O78"/>
    <mergeCell ref="L79:O79"/>
    <mergeCell ref="C76:K76"/>
    <mergeCell ref="C77:K77"/>
    <mergeCell ref="L76:O76"/>
    <mergeCell ref="L77:O77"/>
    <mergeCell ref="X75:AA75"/>
    <mergeCell ref="X76:AA76"/>
    <mergeCell ref="X77:AA77"/>
    <mergeCell ref="C70:K74"/>
    <mergeCell ref="L70:S72"/>
    <mergeCell ref="L73:O74"/>
    <mergeCell ref="P73:S74"/>
    <mergeCell ref="L75:O75"/>
    <mergeCell ref="P75:S75"/>
    <mergeCell ref="L91:O91"/>
    <mergeCell ref="P91:S91"/>
    <mergeCell ref="T91:W91"/>
    <mergeCell ref="X91:AA91"/>
    <mergeCell ref="C88:G88"/>
    <mergeCell ref="C89:G89"/>
    <mergeCell ref="C90:G90"/>
    <mergeCell ref="C91:G91"/>
    <mergeCell ref="H88:K88"/>
    <mergeCell ref="H89:K89"/>
    <mergeCell ref="H90:K90"/>
    <mergeCell ref="H91:K91"/>
    <mergeCell ref="L90:O90"/>
    <mergeCell ref="P90:S90"/>
    <mergeCell ref="T90:W90"/>
    <mergeCell ref="X90:AA90"/>
    <mergeCell ref="L89:O89"/>
    <mergeCell ref="P89:S89"/>
    <mergeCell ref="T89:W89"/>
    <mergeCell ref="X89:AA89"/>
    <mergeCell ref="L88:O88"/>
    <mergeCell ref="P88:S88"/>
    <mergeCell ref="T88:W88"/>
    <mergeCell ref="X88:AA88"/>
    <mergeCell ref="C111:M111"/>
    <mergeCell ref="N111:AC111"/>
    <mergeCell ref="C113:AS113"/>
    <mergeCell ref="C115:M115"/>
    <mergeCell ref="N115:AC115"/>
    <mergeCell ref="C105:M105"/>
    <mergeCell ref="N104:AC104"/>
    <mergeCell ref="N105:AC105"/>
    <mergeCell ref="C107:AS108"/>
    <mergeCell ref="C110:M110"/>
    <mergeCell ref="N110:AC110"/>
    <mergeCell ref="C94:AS94"/>
    <mergeCell ref="C98:AS98"/>
    <mergeCell ref="C99:AS99"/>
    <mergeCell ref="C101:AS102"/>
    <mergeCell ref="C104:M104"/>
    <mergeCell ref="L92:O92"/>
    <mergeCell ref="P92:S92"/>
    <mergeCell ref="T92:W92"/>
    <mergeCell ref="X92:AA92"/>
    <mergeCell ref="C92:G92"/>
    <mergeCell ref="H92:K92"/>
    <mergeCell ref="C165:AS166"/>
    <mergeCell ref="C168:AS171"/>
    <mergeCell ref="C143:AS143"/>
    <mergeCell ref="C145:AS146"/>
    <mergeCell ref="C148:AS149"/>
    <mergeCell ref="C151:AS151"/>
    <mergeCell ref="C156:AS157"/>
    <mergeCell ref="C134:AS134"/>
    <mergeCell ref="C135:AS135"/>
    <mergeCell ref="C136:AS136"/>
    <mergeCell ref="C141:AS141"/>
    <mergeCell ref="C140:AS140"/>
    <mergeCell ref="C138:AS138"/>
    <mergeCell ref="C129:AS129"/>
    <mergeCell ref="C130:AS130"/>
    <mergeCell ref="C131:AS131"/>
    <mergeCell ref="C132:AS132"/>
    <mergeCell ref="C133:AS133"/>
    <mergeCell ref="C123:AS123"/>
    <mergeCell ref="C125:AS125"/>
    <mergeCell ref="C126:AS126"/>
    <mergeCell ref="C127:AS127"/>
    <mergeCell ref="C128:AS128"/>
    <mergeCell ref="C116:M116"/>
    <mergeCell ref="N116:AC116"/>
    <mergeCell ref="C118:AS121"/>
    <mergeCell ref="C96:AS96"/>
    <mergeCell ref="AF184:AM184"/>
    <mergeCell ref="AF185:AM185"/>
    <mergeCell ref="AF186:AM186"/>
    <mergeCell ref="AF187:AM187"/>
    <mergeCell ref="C189:AS192"/>
    <mergeCell ref="P185:W185"/>
    <mergeCell ref="P186:W186"/>
    <mergeCell ref="P187:W187"/>
    <mergeCell ref="X184:AE184"/>
    <mergeCell ref="X185:AE185"/>
    <mergeCell ref="X186:AE186"/>
    <mergeCell ref="X187:AE187"/>
    <mergeCell ref="C177:AS180"/>
    <mergeCell ref="C184:O184"/>
    <mergeCell ref="C185:O185"/>
    <mergeCell ref="C186:O186"/>
    <mergeCell ref="C187:O187"/>
    <mergeCell ref="P182:W183"/>
    <mergeCell ref="X182:AE183"/>
    <mergeCell ref="AF182:AM183"/>
    <mergeCell ref="P184:W184"/>
    <mergeCell ref="C159:AS160"/>
    <mergeCell ref="C162:AS163"/>
    <mergeCell ref="C199:O199"/>
    <mergeCell ref="P199:W199"/>
    <mergeCell ref="X199:AE199"/>
    <mergeCell ref="AF199:AM199"/>
    <mergeCell ref="C202:AS202"/>
    <mergeCell ref="C197:O197"/>
    <mergeCell ref="P197:W197"/>
    <mergeCell ref="X197:AE197"/>
    <mergeCell ref="AF197:AM197"/>
    <mergeCell ref="C198:O198"/>
    <mergeCell ref="P198:W198"/>
    <mergeCell ref="X198:AE198"/>
    <mergeCell ref="AF198:AM198"/>
    <mergeCell ref="P194:W195"/>
    <mergeCell ref="X194:AE195"/>
    <mergeCell ref="AF194:AM195"/>
    <mergeCell ref="C196:O196"/>
    <mergeCell ref="P196:W196"/>
    <mergeCell ref="X196:AE196"/>
    <mergeCell ref="AF196:AM196"/>
    <mergeCell ref="C211:AS211"/>
    <mergeCell ref="C212:AS212"/>
    <mergeCell ref="C203:AS204"/>
    <mergeCell ref="C207:AS208"/>
    <mergeCell ref="C206:AS206"/>
    <mergeCell ref="C274:AS275"/>
    <mergeCell ref="C277:AS278"/>
    <mergeCell ref="C173:AS175"/>
    <mergeCell ref="C261:AS261"/>
    <mergeCell ref="C280:AS280"/>
    <mergeCell ref="C270:AS270"/>
    <mergeCell ref="C258:AS259"/>
    <mergeCell ref="C262:AS263"/>
    <mergeCell ref="C265:AS266"/>
    <mergeCell ref="C268:AS268"/>
    <mergeCell ref="C271:AS272"/>
    <mergeCell ref="C244:AS244"/>
    <mergeCell ref="C246:AS249"/>
    <mergeCell ref="C251:AS252"/>
    <mergeCell ref="C254:AS255"/>
    <mergeCell ref="C257:AS257"/>
    <mergeCell ref="C236:AS237"/>
    <mergeCell ref="C239:AS239"/>
    <mergeCell ref="D240:AS240"/>
    <mergeCell ref="C235:AS235"/>
    <mergeCell ref="D242:AS242"/>
    <mergeCell ref="D241:AS241"/>
    <mergeCell ref="C228:AS229"/>
    <mergeCell ref="C232:AS233"/>
    <mergeCell ref="C231:AS231"/>
    <mergeCell ref="C227:AS227"/>
    <mergeCell ref="C223:AS223"/>
    <mergeCell ref="C217:AS218"/>
    <mergeCell ref="C221:AS221"/>
    <mergeCell ref="C220:AS220"/>
    <mergeCell ref="C216:AS216"/>
    <mergeCell ref="C224:AS225"/>
    <mergeCell ref="C339:AS340"/>
    <mergeCell ref="C342:G346"/>
    <mergeCell ref="C320:AS322"/>
    <mergeCell ref="C325:AS327"/>
    <mergeCell ref="C311:AS311"/>
    <mergeCell ref="C329:AS330"/>
    <mergeCell ref="C333:AS334"/>
    <mergeCell ref="C332:AS332"/>
    <mergeCell ref="C306:AS306"/>
    <mergeCell ref="C307:AS308"/>
    <mergeCell ref="C312:AS313"/>
    <mergeCell ref="C317:AS318"/>
    <mergeCell ref="C300:AS301"/>
    <mergeCell ref="C303:AS304"/>
    <mergeCell ref="C296:AS296"/>
    <mergeCell ref="C298:AS298"/>
    <mergeCell ref="C281:AS281"/>
    <mergeCell ref="C283:AS285"/>
    <mergeCell ref="C287:AS288"/>
    <mergeCell ref="C290:AS293"/>
    <mergeCell ref="AB347:AE347"/>
    <mergeCell ref="AF347:AI347"/>
    <mergeCell ref="AJ347:AM347"/>
    <mergeCell ref="H342:AM342"/>
    <mergeCell ref="H343:K346"/>
    <mergeCell ref="L343:O346"/>
    <mergeCell ref="P343:S346"/>
    <mergeCell ref="T343:W346"/>
    <mergeCell ref="X343:AA346"/>
    <mergeCell ref="AB343:AE346"/>
    <mergeCell ref="AF343:AI346"/>
    <mergeCell ref="AJ343:AM346"/>
    <mergeCell ref="H347:K347"/>
    <mergeCell ref="L347:O347"/>
    <mergeCell ref="P347:S347"/>
    <mergeCell ref="T347:W347"/>
    <mergeCell ref="C347:G347"/>
    <mergeCell ref="X347:AA347"/>
    <mergeCell ref="X355:AA355"/>
    <mergeCell ref="L353:O353"/>
    <mergeCell ref="L354:O354"/>
    <mergeCell ref="L355:O355"/>
    <mergeCell ref="P353:S353"/>
    <mergeCell ref="P354:S354"/>
    <mergeCell ref="P355:S355"/>
    <mergeCell ref="C353:G353"/>
    <mergeCell ref="C354:G354"/>
    <mergeCell ref="C355:G355"/>
    <mergeCell ref="C356:G359"/>
    <mergeCell ref="H353:K353"/>
    <mergeCell ref="H354:K354"/>
    <mergeCell ref="H355:K355"/>
    <mergeCell ref="C348:AM348"/>
    <mergeCell ref="C349:G352"/>
    <mergeCell ref="H349:K352"/>
    <mergeCell ref="L349:O352"/>
    <mergeCell ref="P349:S352"/>
    <mergeCell ref="T349:W352"/>
    <mergeCell ref="X349:AA352"/>
    <mergeCell ref="AB349:AE352"/>
    <mergeCell ref="AF349:AI352"/>
    <mergeCell ref="AJ349:AM352"/>
    <mergeCell ref="C360:AM360"/>
    <mergeCell ref="C361:G364"/>
    <mergeCell ref="H361:K364"/>
    <mergeCell ref="L361:O364"/>
    <mergeCell ref="P361:S364"/>
    <mergeCell ref="T361:W364"/>
    <mergeCell ref="X361:AA364"/>
    <mergeCell ref="AB361:AE364"/>
    <mergeCell ref="AF361:AI364"/>
    <mergeCell ref="AJ361:AM364"/>
    <mergeCell ref="AJ353:AM353"/>
    <mergeCell ref="AJ354:AM354"/>
    <mergeCell ref="AJ355:AM355"/>
    <mergeCell ref="H356:K359"/>
    <mergeCell ref="L356:O359"/>
    <mergeCell ref="P356:S359"/>
    <mergeCell ref="T356:W359"/>
    <mergeCell ref="X356:AA359"/>
    <mergeCell ref="AB356:AE359"/>
    <mergeCell ref="AF356:AI359"/>
    <mergeCell ref="AJ356:AM359"/>
    <mergeCell ref="AB353:AE353"/>
    <mergeCell ref="AB354:AE354"/>
    <mergeCell ref="AB355:AE355"/>
    <mergeCell ref="AF353:AI353"/>
    <mergeCell ref="AF354:AI354"/>
    <mergeCell ref="AF355:AI355"/>
    <mergeCell ref="T353:W353"/>
    <mergeCell ref="T354:W354"/>
    <mergeCell ref="T355:W355"/>
    <mergeCell ref="X353:AA353"/>
    <mergeCell ref="X354:AA354"/>
    <mergeCell ref="X365:AA365"/>
    <mergeCell ref="AB365:AE365"/>
    <mergeCell ref="AF365:AI365"/>
    <mergeCell ref="AJ365:AM365"/>
    <mergeCell ref="C366:G366"/>
    <mergeCell ref="H366:K366"/>
    <mergeCell ref="L366:O366"/>
    <mergeCell ref="P366:S366"/>
    <mergeCell ref="T366:W366"/>
    <mergeCell ref="X366:AA366"/>
    <mergeCell ref="AB366:AE366"/>
    <mergeCell ref="AF366:AI366"/>
    <mergeCell ref="AJ366:AM366"/>
    <mergeCell ref="C365:G365"/>
    <mergeCell ref="H365:K365"/>
    <mergeCell ref="L365:O365"/>
    <mergeCell ref="P365:S365"/>
    <mergeCell ref="T365:W365"/>
    <mergeCell ref="C373:G376"/>
    <mergeCell ref="H373:K376"/>
    <mergeCell ref="L373:O376"/>
    <mergeCell ref="P373:S376"/>
    <mergeCell ref="T373:W376"/>
    <mergeCell ref="X367:AA367"/>
    <mergeCell ref="AB367:AE367"/>
    <mergeCell ref="AF367:AI367"/>
    <mergeCell ref="AJ367:AM367"/>
    <mergeCell ref="C368:G371"/>
    <mergeCell ref="H368:K371"/>
    <mergeCell ref="L368:O371"/>
    <mergeCell ref="P368:S371"/>
    <mergeCell ref="T368:W371"/>
    <mergeCell ref="X368:AA371"/>
    <mergeCell ref="AB368:AE371"/>
    <mergeCell ref="AF368:AI371"/>
    <mergeCell ref="AJ368:AM371"/>
    <mergeCell ref="C367:G367"/>
    <mergeCell ref="H367:K367"/>
    <mergeCell ref="L367:O367"/>
    <mergeCell ref="P367:S367"/>
    <mergeCell ref="T367:W367"/>
    <mergeCell ref="C372:AM372"/>
    <mergeCell ref="X373:AA376"/>
    <mergeCell ref="AB373:AE376"/>
    <mergeCell ref="AF373:AI376"/>
    <mergeCell ref="AJ373:AM376"/>
    <mergeCell ref="C379:G379"/>
    <mergeCell ref="H379:K379"/>
    <mergeCell ref="L379:O379"/>
    <mergeCell ref="P379:S379"/>
    <mergeCell ref="T379:W379"/>
    <mergeCell ref="X379:AA379"/>
    <mergeCell ref="AB379:AE379"/>
    <mergeCell ref="AF379:AI379"/>
    <mergeCell ref="AJ379:AM379"/>
    <mergeCell ref="C378:G378"/>
    <mergeCell ref="H378:K378"/>
    <mergeCell ref="L378:O378"/>
    <mergeCell ref="P378:S378"/>
    <mergeCell ref="T378:W378"/>
    <mergeCell ref="T377:W377"/>
    <mergeCell ref="X377:AA377"/>
    <mergeCell ref="AB377:AE377"/>
    <mergeCell ref="AF377:AI377"/>
    <mergeCell ref="AJ377:AM377"/>
    <mergeCell ref="C377:G377"/>
    <mergeCell ref="H377:K377"/>
    <mergeCell ref="L377:O377"/>
    <mergeCell ref="P377:S377"/>
    <mergeCell ref="X378:AA378"/>
    <mergeCell ref="AB378:AE378"/>
    <mergeCell ref="AF378:AI378"/>
    <mergeCell ref="AJ378:AM378"/>
    <mergeCell ref="C384:AM384"/>
    <mergeCell ref="H385:K388"/>
    <mergeCell ref="H389:K392"/>
    <mergeCell ref="L385:O388"/>
    <mergeCell ref="L389:O392"/>
    <mergeCell ref="P385:S388"/>
    <mergeCell ref="P389:S392"/>
    <mergeCell ref="T385:W388"/>
    <mergeCell ref="T389:W392"/>
    <mergeCell ref="X385:AA388"/>
    <mergeCell ref="X389:AA392"/>
    <mergeCell ref="AB385:AE388"/>
    <mergeCell ref="AB389:AE392"/>
    <mergeCell ref="AF385:AI388"/>
    <mergeCell ref="X380:AA383"/>
    <mergeCell ref="AB380:AE383"/>
    <mergeCell ref="AF380:AI383"/>
    <mergeCell ref="AJ380:AM383"/>
    <mergeCell ref="C380:G383"/>
    <mergeCell ref="H380:K383"/>
    <mergeCell ref="L380:O383"/>
    <mergeCell ref="P380:S383"/>
    <mergeCell ref="T380:W383"/>
    <mergeCell ref="X400:AA400"/>
    <mergeCell ref="AB400:AE400"/>
    <mergeCell ref="AF400:AI400"/>
    <mergeCell ref="AJ400:AM400"/>
    <mergeCell ref="C401:AM401"/>
    <mergeCell ref="C400:G400"/>
    <mergeCell ref="H400:K400"/>
    <mergeCell ref="L400:O400"/>
    <mergeCell ref="P400:S400"/>
    <mergeCell ref="T400:W400"/>
    <mergeCell ref="AF389:AI392"/>
    <mergeCell ref="AJ385:AM388"/>
    <mergeCell ref="AJ389:AM392"/>
    <mergeCell ref="C395:G399"/>
    <mergeCell ref="H395:AM395"/>
    <mergeCell ref="H396:K399"/>
    <mergeCell ref="L396:O399"/>
    <mergeCell ref="P396:S399"/>
    <mergeCell ref="T396:W399"/>
    <mergeCell ref="X396:AA399"/>
    <mergeCell ref="AB396:AE399"/>
    <mergeCell ref="AF396:AI399"/>
    <mergeCell ref="AJ396:AM399"/>
    <mergeCell ref="C385:G388"/>
    <mergeCell ref="C389:G392"/>
    <mergeCell ref="X402:AA405"/>
    <mergeCell ref="AB402:AE405"/>
    <mergeCell ref="AF402:AI405"/>
    <mergeCell ref="AJ402:AM405"/>
    <mergeCell ref="C406:G406"/>
    <mergeCell ref="H406:K406"/>
    <mergeCell ref="L406:O406"/>
    <mergeCell ref="P406:S406"/>
    <mergeCell ref="T406:W406"/>
    <mergeCell ref="X406:AA406"/>
    <mergeCell ref="AB406:AE406"/>
    <mergeCell ref="AF406:AI406"/>
    <mergeCell ref="AJ406:AM406"/>
    <mergeCell ref="C402:G405"/>
    <mergeCell ref="H402:K405"/>
    <mergeCell ref="L402:O405"/>
    <mergeCell ref="P402:S405"/>
    <mergeCell ref="T402:W405"/>
    <mergeCell ref="X409:AA412"/>
    <mergeCell ref="AB409:AE412"/>
    <mergeCell ref="AF409:AI412"/>
    <mergeCell ref="AJ409:AM412"/>
    <mergeCell ref="C413:AM413"/>
    <mergeCell ref="C409:G412"/>
    <mergeCell ref="H409:K412"/>
    <mergeCell ref="L409:O412"/>
    <mergeCell ref="P409:S412"/>
    <mergeCell ref="T409:W412"/>
    <mergeCell ref="X407:AA407"/>
    <mergeCell ref="AB407:AE407"/>
    <mergeCell ref="AF407:AI407"/>
    <mergeCell ref="AJ407:AM407"/>
    <mergeCell ref="C408:G408"/>
    <mergeCell ref="H408:K408"/>
    <mergeCell ref="L408:O408"/>
    <mergeCell ref="P408:S408"/>
    <mergeCell ref="T408:W408"/>
    <mergeCell ref="X408:AA408"/>
    <mergeCell ref="AB408:AE408"/>
    <mergeCell ref="AF408:AI408"/>
    <mergeCell ref="AJ408:AM408"/>
    <mergeCell ref="C407:G407"/>
    <mergeCell ref="H407:K407"/>
    <mergeCell ref="L407:O407"/>
    <mergeCell ref="P407:S407"/>
    <mergeCell ref="T407:W407"/>
    <mergeCell ref="X414:AA417"/>
    <mergeCell ref="AB414:AE417"/>
    <mergeCell ref="AF414:AI417"/>
    <mergeCell ref="AJ414:AM417"/>
    <mergeCell ref="C418:G418"/>
    <mergeCell ref="H418:K418"/>
    <mergeCell ref="L418:O418"/>
    <mergeCell ref="P418:S418"/>
    <mergeCell ref="T418:W418"/>
    <mergeCell ref="X418:AA418"/>
    <mergeCell ref="AB418:AE418"/>
    <mergeCell ref="AF418:AI418"/>
    <mergeCell ref="AJ418:AM418"/>
    <mergeCell ref="C414:G417"/>
    <mergeCell ref="H414:K417"/>
    <mergeCell ref="L414:O417"/>
    <mergeCell ref="P414:S417"/>
    <mergeCell ref="T414:W417"/>
    <mergeCell ref="X421:AA424"/>
    <mergeCell ref="AB421:AE424"/>
    <mergeCell ref="AF421:AI424"/>
    <mergeCell ref="AJ421:AM424"/>
    <mergeCell ref="C425:AM425"/>
    <mergeCell ref="C421:G424"/>
    <mergeCell ref="H421:K424"/>
    <mergeCell ref="L421:O424"/>
    <mergeCell ref="P421:S424"/>
    <mergeCell ref="T421:W424"/>
    <mergeCell ref="X419:AA419"/>
    <mergeCell ref="AB419:AE419"/>
    <mergeCell ref="AF419:AI419"/>
    <mergeCell ref="AJ419:AM419"/>
    <mergeCell ref="C420:G420"/>
    <mergeCell ref="H420:K420"/>
    <mergeCell ref="L420:O420"/>
    <mergeCell ref="P420:S420"/>
    <mergeCell ref="T420:W420"/>
    <mergeCell ref="X420:AA420"/>
    <mergeCell ref="AB420:AE420"/>
    <mergeCell ref="AF420:AI420"/>
    <mergeCell ref="AJ420:AM420"/>
    <mergeCell ref="C419:G419"/>
    <mergeCell ref="H419:K419"/>
    <mergeCell ref="L419:O419"/>
    <mergeCell ref="P419:S419"/>
    <mergeCell ref="T419:W419"/>
    <mergeCell ref="X426:AA429"/>
    <mergeCell ref="AB426:AE429"/>
    <mergeCell ref="AF426:AI429"/>
    <mergeCell ref="AJ426:AM429"/>
    <mergeCell ref="C430:G430"/>
    <mergeCell ref="H430:K430"/>
    <mergeCell ref="L430:O430"/>
    <mergeCell ref="P430:S430"/>
    <mergeCell ref="T430:W430"/>
    <mergeCell ref="X430:AA430"/>
    <mergeCell ref="AB430:AE430"/>
    <mergeCell ref="AF430:AI430"/>
    <mergeCell ref="AJ430:AM430"/>
    <mergeCell ref="C426:G429"/>
    <mergeCell ref="H426:K429"/>
    <mergeCell ref="L426:O429"/>
    <mergeCell ref="P426:S429"/>
    <mergeCell ref="T426:W429"/>
    <mergeCell ref="X433:AA436"/>
    <mergeCell ref="AB433:AE436"/>
    <mergeCell ref="AF433:AI436"/>
    <mergeCell ref="AJ433:AM436"/>
    <mergeCell ref="C437:AM437"/>
    <mergeCell ref="C433:G436"/>
    <mergeCell ref="H433:K436"/>
    <mergeCell ref="L433:O436"/>
    <mergeCell ref="P433:S436"/>
    <mergeCell ref="T433:W436"/>
    <mergeCell ref="X431:AA431"/>
    <mergeCell ref="AB431:AE431"/>
    <mergeCell ref="AF431:AI431"/>
    <mergeCell ref="AJ431:AM431"/>
    <mergeCell ref="C432:G432"/>
    <mergeCell ref="H432:K432"/>
    <mergeCell ref="L432:O432"/>
    <mergeCell ref="P432:S432"/>
    <mergeCell ref="T432:W432"/>
    <mergeCell ref="X432:AA432"/>
    <mergeCell ref="AB432:AE432"/>
    <mergeCell ref="AF432:AI432"/>
    <mergeCell ref="AJ432:AM432"/>
    <mergeCell ref="C431:G431"/>
    <mergeCell ref="H431:K431"/>
    <mergeCell ref="L431:O431"/>
    <mergeCell ref="P431:S431"/>
    <mergeCell ref="T431:W431"/>
    <mergeCell ref="X438:AA441"/>
    <mergeCell ref="AB438:AE441"/>
    <mergeCell ref="AF438:AI441"/>
    <mergeCell ref="AJ438:AM441"/>
    <mergeCell ref="C442:G445"/>
    <mergeCell ref="H442:K445"/>
    <mergeCell ref="L442:O445"/>
    <mergeCell ref="P442:S445"/>
    <mergeCell ref="T442:W445"/>
    <mergeCell ref="X442:AA445"/>
    <mergeCell ref="AB442:AE445"/>
    <mergeCell ref="AF442:AI445"/>
    <mergeCell ref="AJ442:AM445"/>
    <mergeCell ref="C438:G441"/>
    <mergeCell ref="H438:K441"/>
    <mergeCell ref="L438:O441"/>
    <mergeCell ref="P438:S441"/>
    <mergeCell ref="T438:W441"/>
    <mergeCell ref="X458:AA458"/>
    <mergeCell ref="AB458:AE458"/>
    <mergeCell ref="AF458:AI458"/>
    <mergeCell ref="AJ458:AM458"/>
    <mergeCell ref="H450:AQ450"/>
    <mergeCell ref="AN451:AQ457"/>
    <mergeCell ref="AN458:AQ458"/>
    <mergeCell ref="C458:G458"/>
    <mergeCell ref="H458:K458"/>
    <mergeCell ref="L458:O458"/>
    <mergeCell ref="P458:S458"/>
    <mergeCell ref="T458:W458"/>
    <mergeCell ref="C447:AS448"/>
    <mergeCell ref="C450:G457"/>
    <mergeCell ref="H451:K457"/>
    <mergeCell ref="L451:O457"/>
    <mergeCell ref="P451:S457"/>
    <mergeCell ref="T451:W457"/>
    <mergeCell ref="X451:AA457"/>
    <mergeCell ref="AB451:AE457"/>
    <mergeCell ref="AF451:AI457"/>
    <mergeCell ref="AJ451:AM457"/>
    <mergeCell ref="X465:AA465"/>
    <mergeCell ref="AB465:AE465"/>
    <mergeCell ref="AF465:AI465"/>
    <mergeCell ref="AJ465:AM465"/>
    <mergeCell ref="C464:G464"/>
    <mergeCell ref="H464:K464"/>
    <mergeCell ref="L464:O464"/>
    <mergeCell ref="P464:S464"/>
    <mergeCell ref="T464:W464"/>
    <mergeCell ref="C459:AQ459"/>
    <mergeCell ref="C460:G463"/>
    <mergeCell ref="H460:K463"/>
    <mergeCell ref="L460:O463"/>
    <mergeCell ref="P460:S463"/>
    <mergeCell ref="T460:W463"/>
    <mergeCell ref="X460:AA463"/>
    <mergeCell ref="AB460:AE463"/>
    <mergeCell ref="AF460:AI463"/>
    <mergeCell ref="AJ460:AM463"/>
    <mergeCell ref="AN460:AQ463"/>
    <mergeCell ref="AN464:AQ464"/>
    <mergeCell ref="AN465:AQ465"/>
    <mergeCell ref="X464:AA464"/>
    <mergeCell ref="AB464:AE464"/>
    <mergeCell ref="AF464:AI464"/>
    <mergeCell ref="AJ464:AM464"/>
    <mergeCell ref="C465:G465"/>
    <mergeCell ref="H465:K465"/>
    <mergeCell ref="L465:O465"/>
    <mergeCell ref="P465:S465"/>
    <mergeCell ref="T465:W465"/>
    <mergeCell ref="AN466:AQ466"/>
    <mergeCell ref="AN467:AQ470"/>
    <mergeCell ref="C471:AQ471"/>
    <mergeCell ref="X466:AA466"/>
    <mergeCell ref="AB466:AE466"/>
    <mergeCell ref="AF466:AI466"/>
    <mergeCell ref="AJ466:AM466"/>
    <mergeCell ref="C467:G470"/>
    <mergeCell ref="H467:K470"/>
    <mergeCell ref="L467:O470"/>
    <mergeCell ref="P467:S470"/>
    <mergeCell ref="T467:W470"/>
    <mergeCell ref="X467:AA470"/>
    <mergeCell ref="AB467:AE470"/>
    <mergeCell ref="AF467:AI470"/>
    <mergeCell ref="AJ467:AM470"/>
    <mergeCell ref="C466:G466"/>
    <mergeCell ref="H466:K466"/>
    <mergeCell ref="L466:O466"/>
    <mergeCell ref="P466:S466"/>
    <mergeCell ref="T466:W466"/>
    <mergeCell ref="X476:AA476"/>
    <mergeCell ref="AB476:AE476"/>
    <mergeCell ref="AF476:AI476"/>
    <mergeCell ref="AJ476:AM476"/>
    <mergeCell ref="AN476:AQ476"/>
    <mergeCell ref="C476:G476"/>
    <mergeCell ref="H476:K476"/>
    <mergeCell ref="L476:O476"/>
    <mergeCell ref="P476:S476"/>
    <mergeCell ref="T476:W476"/>
    <mergeCell ref="X472:AA475"/>
    <mergeCell ref="AB472:AE475"/>
    <mergeCell ref="AF472:AI475"/>
    <mergeCell ref="AJ472:AM475"/>
    <mergeCell ref="AN472:AQ475"/>
    <mergeCell ref="C472:G475"/>
    <mergeCell ref="H472:K475"/>
    <mergeCell ref="L472:O475"/>
    <mergeCell ref="P472:S475"/>
    <mergeCell ref="T472:W475"/>
    <mergeCell ref="X478:AA478"/>
    <mergeCell ref="AB478:AE478"/>
    <mergeCell ref="AF478:AI478"/>
    <mergeCell ref="AJ478:AM478"/>
    <mergeCell ref="AN478:AQ478"/>
    <mergeCell ref="C478:G478"/>
    <mergeCell ref="H478:K478"/>
    <mergeCell ref="L478:O478"/>
    <mergeCell ref="P478:S478"/>
    <mergeCell ref="T478:W478"/>
    <mergeCell ref="X477:AA477"/>
    <mergeCell ref="AB477:AE477"/>
    <mergeCell ref="AF477:AI477"/>
    <mergeCell ref="AJ477:AM477"/>
    <mergeCell ref="AN477:AQ477"/>
    <mergeCell ref="C477:G477"/>
    <mergeCell ref="H477:K477"/>
    <mergeCell ref="L477:O477"/>
    <mergeCell ref="P477:S477"/>
    <mergeCell ref="T477:W477"/>
    <mergeCell ref="C483:AQ483"/>
    <mergeCell ref="C484:G487"/>
    <mergeCell ref="H484:K487"/>
    <mergeCell ref="L484:O487"/>
    <mergeCell ref="P484:S487"/>
    <mergeCell ref="T484:W487"/>
    <mergeCell ref="X484:AA487"/>
    <mergeCell ref="AB484:AE487"/>
    <mergeCell ref="AF484:AI487"/>
    <mergeCell ref="AJ484:AM487"/>
    <mergeCell ref="AN484:AQ487"/>
    <mergeCell ref="X479:AA482"/>
    <mergeCell ref="AB479:AE482"/>
    <mergeCell ref="AF479:AI482"/>
    <mergeCell ref="AJ479:AM482"/>
    <mergeCell ref="AN479:AQ482"/>
    <mergeCell ref="C479:G482"/>
    <mergeCell ref="H479:K482"/>
    <mergeCell ref="L479:O482"/>
    <mergeCell ref="P479:S482"/>
    <mergeCell ref="T479:W482"/>
    <mergeCell ref="X489:AA489"/>
    <mergeCell ref="AB489:AE489"/>
    <mergeCell ref="AF489:AI489"/>
    <mergeCell ref="AJ489:AM489"/>
    <mergeCell ref="AN489:AQ489"/>
    <mergeCell ref="C489:G489"/>
    <mergeCell ref="H489:K489"/>
    <mergeCell ref="L489:O489"/>
    <mergeCell ref="P489:S489"/>
    <mergeCell ref="T489:W489"/>
    <mergeCell ref="X488:AA488"/>
    <mergeCell ref="AB488:AE488"/>
    <mergeCell ref="AF488:AI488"/>
    <mergeCell ref="AJ488:AM488"/>
    <mergeCell ref="AN488:AQ488"/>
    <mergeCell ref="C488:G488"/>
    <mergeCell ref="H488:K488"/>
    <mergeCell ref="L488:O488"/>
    <mergeCell ref="P488:S488"/>
    <mergeCell ref="T488:W488"/>
    <mergeCell ref="X491:AA494"/>
    <mergeCell ref="AB491:AE494"/>
    <mergeCell ref="AF491:AI494"/>
    <mergeCell ref="AJ491:AM494"/>
    <mergeCell ref="AN491:AQ494"/>
    <mergeCell ref="C491:G494"/>
    <mergeCell ref="H491:K494"/>
    <mergeCell ref="L491:O494"/>
    <mergeCell ref="P491:S494"/>
    <mergeCell ref="T491:W494"/>
    <mergeCell ref="X490:AA490"/>
    <mergeCell ref="AB490:AE490"/>
    <mergeCell ref="AF490:AI490"/>
    <mergeCell ref="AJ490:AM490"/>
    <mergeCell ref="AN490:AQ490"/>
    <mergeCell ref="C490:G490"/>
    <mergeCell ref="H490:K490"/>
    <mergeCell ref="L490:O490"/>
    <mergeCell ref="P490:S490"/>
    <mergeCell ref="T490:W490"/>
    <mergeCell ref="AF500:AI503"/>
    <mergeCell ref="AJ496:AM499"/>
    <mergeCell ref="AJ500:AM503"/>
    <mergeCell ref="AN496:AQ499"/>
    <mergeCell ref="AN500:AQ503"/>
    <mergeCell ref="L500:O503"/>
    <mergeCell ref="P500:S503"/>
    <mergeCell ref="T500:W503"/>
    <mergeCell ref="X500:AA503"/>
    <mergeCell ref="AB500:AE503"/>
    <mergeCell ref="C496:G499"/>
    <mergeCell ref="H496:K499"/>
    <mergeCell ref="C500:G503"/>
    <mergeCell ref="H500:K503"/>
    <mergeCell ref="C495:AQ495"/>
    <mergeCell ref="L496:O499"/>
    <mergeCell ref="P496:S499"/>
    <mergeCell ref="T496:W499"/>
    <mergeCell ref="X496:AA499"/>
    <mergeCell ref="AB496:AE499"/>
    <mergeCell ref="AF496:AI499"/>
    <mergeCell ref="X513:AA513"/>
    <mergeCell ref="AB513:AE513"/>
    <mergeCell ref="AF513:AI513"/>
    <mergeCell ref="AJ513:AM513"/>
    <mergeCell ref="AN513:AQ513"/>
    <mergeCell ref="C513:G513"/>
    <mergeCell ref="H513:K513"/>
    <mergeCell ref="L513:O513"/>
    <mergeCell ref="P513:S513"/>
    <mergeCell ref="T513:W513"/>
    <mergeCell ref="C505:G512"/>
    <mergeCell ref="H505:AQ505"/>
    <mergeCell ref="H506:K512"/>
    <mergeCell ref="L506:O512"/>
    <mergeCell ref="P506:S512"/>
    <mergeCell ref="T506:W512"/>
    <mergeCell ref="X506:AA512"/>
    <mergeCell ref="AB506:AE512"/>
    <mergeCell ref="AF506:AI512"/>
    <mergeCell ref="AJ506:AM512"/>
    <mergeCell ref="AN506:AQ512"/>
    <mergeCell ref="X519:AA519"/>
    <mergeCell ref="AB519:AE519"/>
    <mergeCell ref="AF519:AI519"/>
    <mergeCell ref="AJ519:AM519"/>
    <mergeCell ref="AN519:AQ519"/>
    <mergeCell ref="C519:G519"/>
    <mergeCell ref="H519:K519"/>
    <mergeCell ref="L519:O519"/>
    <mergeCell ref="P519:S519"/>
    <mergeCell ref="T519:W519"/>
    <mergeCell ref="C514:AQ514"/>
    <mergeCell ref="C515:G518"/>
    <mergeCell ref="H515:K518"/>
    <mergeCell ref="L515:O518"/>
    <mergeCell ref="P515:S518"/>
    <mergeCell ref="T515:W518"/>
    <mergeCell ref="X515:AA518"/>
    <mergeCell ref="AB515:AE518"/>
    <mergeCell ref="AF515:AI518"/>
    <mergeCell ref="AJ515:AM518"/>
    <mergeCell ref="AN515:AQ518"/>
    <mergeCell ref="X521:AA521"/>
    <mergeCell ref="AB521:AE521"/>
    <mergeCell ref="AF521:AI521"/>
    <mergeCell ref="AJ521:AM521"/>
    <mergeCell ref="AN521:AQ521"/>
    <mergeCell ref="C521:G521"/>
    <mergeCell ref="H521:K521"/>
    <mergeCell ref="L521:O521"/>
    <mergeCell ref="P521:S521"/>
    <mergeCell ref="T521:W521"/>
    <mergeCell ref="X520:AA520"/>
    <mergeCell ref="AB520:AE520"/>
    <mergeCell ref="AF520:AI520"/>
    <mergeCell ref="AJ520:AM520"/>
    <mergeCell ref="AN520:AQ520"/>
    <mergeCell ref="C520:G520"/>
    <mergeCell ref="H520:K520"/>
    <mergeCell ref="L520:O520"/>
    <mergeCell ref="P520:S520"/>
    <mergeCell ref="T520:W520"/>
    <mergeCell ref="C526:AQ526"/>
    <mergeCell ref="C527:G530"/>
    <mergeCell ref="H527:K530"/>
    <mergeCell ref="L527:O530"/>
    <mergeCell ref="P527:S530"/>
    <mergeCell ref="T527:W530"/>
    <mergeCell ref="X527:AA530"/>
    <mergeCell ref="AB527:AE530"/>
    <mergeCell ref="AF527:AI530"/>
    <mergeCell ref="AJ527:AM530"/>
    <mergeCell ref="AN527:AQ530"/>
    <mergeCell ref="X522:AA525"/>
    <mergeCell ref="AB522:AE525"/>
    <mergeCell ref="AF522:AI525"/>
    <mergeCell ref="AJ522:AM525"/>
    <mergeCell ref="AN522:AQ525"/>
    <mergeCell ref="C522:G525"/>
    <mergeCell ref="H522:K525"/>
    <mergeCell ref="L522:O525"/>
    <mergeCell ref="P522:S525"/>
    <mergeCell ref="T522:W525"/>
    <mergeCell ref="X532:AA532"/>
    <mergeCell ref="AB532:AE532"/>
    <mergeCell ref="AF532:AI532"/>
    <mergeCell ref="AJ532:AM532"/>
    <mergeCell ref="AN532:AQ532"/>
    <mergeCell ref="C532:G532"/>
    <mergeCell ref="H532:K532"/>
    <mergeCell ref="L532:O532"/>
    <mergeCell ref="P532:S532"/>
    <mergeCell ref="T532:W532"/>
    <mergeCell ref="X531:AA531"/>
    <mergeCell ref="AB531:AE531"/>
    <mergeCell ref="AF531:AI531"/>
    <mergeCell ref="AJ531:AM531"/>
    <mergeCell ref="AN531:AQ531"/>
    <mergeCell ref="C531:G531"/>
    <mergeCell ref="H531:K531"/>
    <mergeCell ref="L531:O531"/>
    <mergeCell ref="P531:S531"/>
    <mergeCell ref="T531:W531"/>
    <mergeCell ref="X534:AA537"/>
    <mergeCell ref="AB534:AE537"/>
    <mergeCell ref="AF534:AI537"/>
    <mergeCell ref="AJ534:AM537"/>
    <mergeCell ref="AN534:AQ537"/>
    <mergeCell ref="C534:G537"/>
    <mergeCell ref="H534:K537"/>
    <mergeCell ref="L534:O537"/>
    <mergeCell ref="P534:S537"/>
    <mergeCell ref="T534:W537"/>
    <mergeCell ref="X533:AA533"/>
    <mergeCell ref="AB533:AE533"/>
    <mergeCell ref="AF533:AI533"/>
    <mergeCell ref="AJ533:AM533"/>
    <mergeCell ref="AN533:AQ533"/>
    <mergeCell ref="C533:G533"/>
    <mergeCell ref="H533:K533"/>
    <mergeCell ref="L533:O533"/>
    <mergeCell ref="P533:S533"/>
    <mergeCell ref="T533:W533"/>
    <mergeCell ref="X543:AA543"/>
    <mergeCell ref="AB543:AE543"/>
    <mergeCell ref="AF543:AI543"/>
    <mergeCell ref="AJ543:AM543"/>
    <mergeCell ref="AN543:AQ543"/>
    <mergeCell ref="C543:G543"/>
    <mergeCell ref="H543:K543"/>
    <mergeCell ref="L543:O543"/>
    <mergeCell ref="P543:S543"/>
    <mergeCell ref="T543:W543"/>
    <mergeCell ref="C538:AQ538"/>
    <mergeCell ref="C539:G542"/>
    <mergeCell ref="H539:K542"/>
    <mergeCell ref="L539:O542"/>
    <mergeCell ref="P539:S542"/>
    <mergeCell ref="T539:W542"/>
    <mergeCell ref="X539:AA542"/>
    <mergeCell ref="AB539:AE542"/>
    <mergeCell ref="AF539:AI542"/>
    <mergeCell ref="AJ539:AM542"/>
    <mergeCell ref="AN539:AQ542"/>
    <mergeCell ref="X545:AA545"/>
    <mergeCell ref="AB545:AE545"/>
    <mergeCell ref="AF545:AI545"/>
    <mergeCell ref="AJ545:AM545"/>
    <mergeCell ref="AN545:AQ545"/>
    <mergeCell ref="C545:G545"/>
    <mergeCell ref="H545:K545"/>
    <mergeCell ref="L545:O545"/>
    <mergeCell ref="P545:S545"/>
    <mergeCell ref="T545:W545"/>
    <mergeCell ref="X544:AA544"/>
    <mergeCell ref="AB544:AE544"/>
    <mergeCell ref="AF544:AI544"/>
    <mergeCell ref="AJ544:AM544"/>
    <mergeCell ref="AN544:AQ544"/>
    <mergeCell ref="C544:G544"/>
    <mergeCell ref="H544:K544"/>
    <mergeCell ref="L544:O544"/>
    <mergeCell ref="P544:S544"/>
    <mergeCell ref="T544:W544"/>
    <mergeCell ref="C550:AQ550"/>
    <mergeCell ref="C551:G554"/>
    <mergeCell ref="H551:K554"/>
    <mergeCell ref="L551:O554"/>
    <mergeCell ref="P551:S554"/>
    <mergeCell ref="T551:W554"/>
    <mergeCell ref="X551:AA554"/>
    <mergeCell ref="AB551:AE554"/>
    <mergeCell ref="AF551:AI554"/>
    <mergeCell ref="AJ551:AM554"/>
    <mergeCell ref="AN551:AQ554"/>
    <mergeCell ref="X546:AA549"/>
    <mergeCell ref="AB546:AE549"/>
    <mergeCell ref="AF546:AI549"/>
    <mergeCell ref="AJ546:AM549"/>
    <mergeCell ref="AN546:AQ549"/>
    <mergeCell ref="C546:G549"/>
    <mergeCell ref="H546:K549"/>
    <mergeCell ref="L546:O549"/>
    <mergeCell ref="P546:S549"/>
    <mergeCell ref="T546:W549"/>
    <mergeCell ref="X555:AA558"/>
    <mergeCell ref="AB555:AE558"/>
    <mergeCell ref="AF555:AI558"/>
    <mergeCell ref="AJ555:AM558"/>
    <mergeCell ref="AN555:AQ558"/>
    <mergeCell ref="C555:G558"/>
    <mergeCell ref="H555:K558"/>
    <mergeCell ref="L555:O558"/>
    <mergeCell ref="P555:S558"/>
    <mergeCell ref="T555:W558"/>
    <mergeCell ref="C563:AS563"/>
    <mergeCell ref="C566:AS566"/>
    <mergeCell ref="C567:AS568"/>
    <mergeCell ref="C698:N698"/>
    <mergeCell ref="C699:AS699"/>
    <mergeCell ref="C572:AS572"/>
    <mergeCell ref="C701:T703"/>
    <mergeCell ref="C581:AS581"/>
    <mergeCell ref="C576:AS578"/>
    <mergeCell ref="C590:O590"/>
    <mergeCell ref="C592:O592"/>
    <mergeCell ref="C593:O594"/>
    <mergeCell ref="C595:O595"/>
    <mergeCell ref="C596:O596"/>
    <mergeCell ref="C583:O588"/>
    <mergeCell ref="C589:O589"/>
    <mergeCell ref="P589:T589"/>
    <mergeCell ref="U589:Y589"/>
    <mergeCell ref="P584:T588"/>
    <mergeCell ref="U584:Y588"/>
    <mergeCell ref="P583:AN583"/>
    <mergeCell ref="P590:T590"/>
    <mergeCell ref="C704:T704"/>
    <mergeCell ref="C705:T705"/>
    <mergeCell ref="C706:T706"/>
    <mergeCell ref="C707:T707"/>
    <mergeCell ref="C708:T708"/>
    <mergeCell ref="C709:T709"/>
    <mergeCell ref="C710:T710"/>
    <mergeCell ref="C711:T711"/>
    <mergeCell ref="C712:T712"/>
    <mergeCell ref="C713:T713"/>
    <mergeCell ref="C714:T714"/>
    <mergeCell ref="U701:AD703"/>
    <mergeCell ref="U704:AD704"/>
    <mergeCell ref="U705:AD705"/>
    <mergeCell ref="U706:AD706"/>
    <mergeCell ref="U707:AD707"/>
    <mergeCell ref="U708:AD708"/>
    <mergeCell ref="U709:AD709"/>
    <mergeCell ref="U710:AD710"/>
    <mergeCell ref="U711:AD711"/>
    <mergeCell ref="U712:AD712"/>
    <mergeCell ref="U713:AD713"/>
    <mergeCell ref="U714:AD714"/>
    <mergeCell ref="Z742:AI743"/>
    <mergeCell ref="Z744:AI745"/>
    <mergeCell ref="P747:Y748"/>
    <mergeCell ref="Z747:AI748"/>
    <mergeCell ref="C742:O743"/>
    <mergeCell ref="C741:O741"/>
    <mergeCell ref="C744:O745"/>
    <mergeCell ref="C746:O746"/>
    <mergeCell ref="C716:AS716"/>
    <mergeCell ref="C718:T720"/>
    <mergeCell ref="U718:AD720"/>
    <mergeCell ref="C721:T721"/>
    <mergeCell ref="U721:AD721"/>
    <mergeCell ref="C722:T722"/>
    <mergeCell ref="U722:AD722"/>
    <mergeCell ref="C723:T723"/>
    <mergeCell ref="U723:AD723"/>
    <mergeCell ref="C724:T724"/>
    <mergeCell ref="U724:AD724"/>
    <mergeCell ref="C725:T725"/>
    <mergeCell ref="U725:AD725"/>
    <mergeCell ref="C733:AS733"/>
    <mergeCell ref="C726:T726"/>
    <mergeCell ref="U726:AD726"/>
    <mergeCell ref="C727:T727"/>
    <mergeCell ref="U727:AD727"/>
    <mergeCell ref="C728:T728"/>
    <mergeCell ref="U728:AD728"/>
    <mergeCell ref="C729:T729"/>
    <mergeCell ref="U729:AD729"/>
    <mergeCell ref="C754:AS754"/>
    <mergeCell ref="C752:AS752"/>
    <mergeCell ref="C670:AS670"/>
    <mergeCell ref="C580:AS580"/>
    <mergeCell ref="C688:AS688"/>
    <mergeCell ref="C691:AS691"/>
    <mergeCell ref="C696:AS696"/>
    <mergeCell ref="C694:AS694"/>
    <mergeCell ref="C732:AS732"/>
    <mergeCell ref="C735:AS735"/>
    <mergeCell ref="C757:AS757"/>
    <mergeCell ref="C756:AS756"/>
    <mergeCell ref="C759:T761"/>
    <mergeCell ref="U759:AA761"/>
    <mergeCell ref="AB759:AH761"/>
    <mergeCell ref="C762:T762"/>
    <mergeCell ref="U762:AA762"/>
    <mergeCell ref="AB762:AH762"/>
    <mergeCell ref="C736:AS736"/>
    <mergeCell ref="C738:O740"/>
    <mergeCell ref="P738:Y740"/>
    <mergeCell ref="Z738:AI740"/>
    <mergeCell ref="C747:O748"/>
    <mergeCell ref="C749:O749"/>
    <mergeCell ref="P741:Y741"/>
    <mergeCell ref="P746:Y746"/>
    <mergeCell ref="P749:Y749"/>
    <mergeCell ref="Z741:AI741"/>
    <mergeCell ref="Z746:AI746"/>
    <mergeCell ref="Z749:AI749"/>
    <mergeCell ref="P742:Y743"/>
    <mergeCell ref="P744:Y745"/>
    <mergeCell ref="C763:T763"/>
    <mergeCell ref="U763:AA763"/>
    <mergeCell ref="AB763:AH763"/>
    <mergeCell ref="C764:T764"/>
    <mergeCell ref="U764:AA764"/>
    <mergeCell ref="AB764:AH764"/>
    <mergeCell ref="C765:T765"/>
    <mergeCell ref="U765:AA765"/>
    <mergeCell ref="AB765:AH765"/>
    <mergeCell ref="C766:T766"/>
    <mergeCell ref="U766:AA766"/>
    <mergeCell ref="AB766:AH766"/>
    <mergeCell ref="C767:T767"/>
    <mergeCell ref="U767:AA767"/>
    <mergeCell ref="AB767:AH767"/>
    <mergeCell ref="L794:N794"/>
    <mergeCell ref="O794:Q794"/>
    <mergeCell ref="R786:U786"/>
    <mergeCell ref="R787:U787"/>
    <mergeCell ref="R788:U788"/>
    <mergeCell ref="R792:U792"/>
    <mergeCell ref="R793:U793"/>
    <mergeCell ref="C768:T768"/>
    <mergeCell ref="U768:AA768"/>
    <mergeCell ref="AB768:AH768"/>
    <mergeCell ref="C773:AS773"/>
    <mergeCell ref="C774:AS774"/>
    <mergeCell ref="C776:K783"/>
    <mergeCell ref="L776:N783"/>
    <mergeCell ref="O776:Q783"/>
    <mergeCell ref="R776:U783"/>
    <mergeCell ref="V776:Z783"/>
    <mergeCell ref="AA776:AE783"/>
    <mergeCell ref="AF776:AJ783"/>
    <mergeCell ref="C784:K784"/>
    <mergeCell ref="L784:N784"/>
    <mergeCell ref="O784:Q784"/>
    <mergeCell ref="R784:U784"/>
    <mergeCell ref="V784:Z784"/>
    <mergeCell ref="AA784:AE784"/>
    <mergeCell ref="AF784:AJ784"/>
    <mergeCell ref="AF795:AJ796"/>
    <mergeCell ref="R794:U794"/>
    <mergeCell ref="V786:Z786"/>
    <mergeCell ref="V787:Z787"/>
    <mergeCell ref="V788:Z788"/>
    <mergeCell ref="V792:Z792"/>
    <mergeCell ref="V793:Z793"/>
    <mergeCell ref="V794:Z794"/>
    <mergeCell ref="AA786:AE786"/>
    <mergeCell ref="AA787:AE787"/>
    <mergeCell ref="AA788:AE788"/>
    <mergeCell ref="AA792:AE792"/>
    <mergeCell ref="AA793:AE793"/>
    <mergeCell ref="AA794:AE794"/>
    <mergeCell ref="C785:AJ785"/>
    <mergeCell ref="C786:K786"/>
    <mergeCell ref="C787:K787"/>
    <mergeCell ref="C788:K788"/>
    <mergeCell ref="C791:AJ791"/>
    <mergeCell ref="C792:K792"/>
    <mergeCell ref="C793:K793"/>
    <mergeCell ref="C794:K794"/>
    <mergeCell ref="L786:N786"/>
    <mergeCell ref="O786:Q786"/>
    <mergeCell ref="L787:N787"/>
    <mergeCell ref="O787:Q787"/>
    <mergeCell ref="L788:N788"/>
    <mergeCell ref="O788:Q788"/>
    <mergeCell ref="L792:N792"/>
    <mergeCell ref="O792:Q792"/>
    <mergeCell ref="L793:N793"/>
    <mergeCell ref="O793:Q793"/>
    <mergeCell ref="AF786:AJ786"/>
    <mergeCell ref="AF787:AJ787"/>
    <mergeCell ref="AF788:AJ788"/>
    <mergeCell ref="AF792:AJ792"/>
    <mergeCell ref="AF793:AJ793"/>
    <mergeCell ref="AF794:AJ794"/>
    <mergeCell ref="C789:K790"/>
    <mergeCell ref="L789:N790"/>
    <mergeCell ref="O789:Q790"/>
    <mergeCell ref="R789:U790"/>
    <mergeCell ref="V789:Z790"/>
    <mergeCell ref="AA789:AE790"/>
    <mergeCell ref="AF789:AJ790"/>
    <mergeCell ref="C795:K796"/>
    <mergeCell ref="L795:N796"/>
    <mergeCell ref="O795:Q796"/>
    <mergeCell ref="R795:U796"/>
    <mergeCell ref="V795:Z796"/>
    <mergeCell ref="AA795:AE796"/>
    <mergeCell ref="C799:AS799"/>
    <mergeCell ref="C800:AS800"/>
    <mergeCell ref="C802:AS802"/>
    <mergeCell ref="C804:AS804"/>
    <mergeCell ref="C805:AS806"/>
    <mergeCell ref="C808:H815"/>
    <mergeCell ref="I808:P809"/>
    <mergeCell ref="Q808:X809"/>
    <mergeCell ref="Y808:AF809"/>
    <mergeCell ref="I810:L815"/>
    <mergeCell ref="M810:P815"/>
    <mergeCell ref="Q810:T815"/>
    <mergeCell ref="U810:X815"/>
    <mergeCell ref="Y810:AB815"/>
    <mergeCell ref="AC810:AF815"/>
    <mergeCell ref="AG808:AN809"/>
    <mergeCell ref="AG810:AJ815"/>
    <mergeCell ref="AK810:AN815"/>
    <mergeCell ref="Y817:AB817"/>
    <mergeCell ref="Y818:AB818"/>
    <mergeCell ref="Y819:AB819"/>
    <mergeCell ref="Y820:AB820"/>
    <mergeCell ref="Y821:AB821"/>
    <mergeCell ref="C816:H816"/>
    <mergeCell ref="C817:H817"/>
    <mergeCell ref="C818:H818"/>
    <mergeCell ref="C819:H819"/>
    <mergeCell ref="C820:H820"/>
    <mergeCell ref="C821:H821"/>
    <mergeCell ref="I816:L816"/>
    <mergeCell ref="I817:L817"/>
    <mergeCell ref="I818:L818"/>
    <mergeCell ref="I819:L819"/>
    <mergeCell ref="I820:L820"/>
    <mergeCell ref="I821:L821"/>
    <mergeCell ref="M816:P816"/>
    <mergeCell ref="M817:P817"/>
    <mergeCell ref="M818:P818"/>
    <mergeCell ref="M819:P819"/>
    <mergeCell ref="M820:P820"/>
    <mergeCell ref="M821:P821"/>
    <mergeCell ref="C824:AS827"/>
    <mergeCell ref="AC816:AF816"/>
    <mergeCell ref="AC817:AF817"/>
    <mergeCell ref="AC818:AF818"/>
    <mergeCell ref="AC819:AF819"/>
    <mergeCell ref="AC820:AF820"/>
    <mergeCell ref="AC821:AF821"/>
    <mergeCell ref="AG816:AJ816"/>
    <mergeCell ref="AG817:AJ817"/>
    <mergeCell ref="AG818:AJ818"/>
    <mergeCell ref="AG819:AJ819"/>
    <mergeCell ref="AG820:AJ820"/>
    <mergeCell ref="AG821:AJ821"/>
    <mergeCell ref="AK816:AN816"/>
    <mergeCell ref="AK817:AN817"/>
    <mergeCell ref="AK818:AN818"/>
    <mergeCell ref="AK819:AN819"/>
    <mergeCell ref="AK820:AN820"/>
    <mergeCell ref="AK821:AN821"/>
    <mergeCell ref="Q816:T816"/>
    <mergeCell ref="Q817:T817"/>
    <mergeCell ref="Q818:T818"/>
    <mergeCell ref="Q819:T819"/>
    <mergeCell ref="Q820:T820"/>
    <mergeCell ref="Q821:T821"/>
    <mergeCell ref="U816:X816"/>
    <mergeCell ref="U817:X817"/>
    <mergeCell ref="U818:X818"/>
    <mergeCell ref="U819:X819"/>
    <mergeCell ref="U820:X820"/>
    <mergeCell ref="U821:X821"/>
    <mergeCell ref="Y816:AB816"/>
    <mergeCell ref="C841:T841"/>
    <mergeCell ref="U841:AA841"/>
    <mergeCell ref="AB841:AH841"/>
    <mergeCell ref="C842:T842"/>
    <mergeCell ref="U842:AA842"/>
    <mergeCell ref="AB842:AH842"/>
    <mergeCell ref="C843:T843"/>
    <mergeCell ref="U843:AA843"/>
    <mergeCell ref="AB843:AH843"/>
    <mergeCell ref="C844:T844"/>
    <mergeCell ref="U844:AA844"/>
    <mergeCell ref="AB844:AH844"/>
    <mergeCell ref="C829:AS829"/>
    <mergeCell ref="C830:AS830"/>
    <mergeCell ref="C832:T834"/>
    <mergeCell ref="U832:AA834"/>
    <mergeCell ref="AB832:AH834"/>
    <mergeCell ref="C837:T837"/>
    <mergeCell ref="U837:AA837"/>
    <mergeCell ref="AB837:AH837"/>
    <mergeCell ref="C864:T864"/>
    <mergeCell ref="U864:AA864"/>
    <mergeCell ref="AB864:AH864"/>
    <mergeCell ref="C835:T835"/>
    <mergeCell ref="U835:AA835"/>
    <mergeCell ref="AB835:AH835"/>
    <mergeCell ref="C836:T836"/>
    <mergeCell ref="U836:AA836"/>
    <mergeCell ref="AB836:AH836"/>
    <mergeCell ref="C850:T851"/>
    <mergeCell ref="U850:AA851"/>
    <mergeCell ref="AB850:AH851"/>
    <mergeCell ref="AB852:AH852"/>
    <mergeCell ref="C857:T857"/>
    <mergeCell ref="U857:AA857"/>
    <mergeCell ref="C847:T847"/>
    <mergeCell ref="U847:AA847"/>
    <mergeCell ref="AB847:AH847"/>
    <mergeCell ref="C848:T848"/>
    <mergeCell ref="U848:AA848"/>
    <mergeCell ref="AB848:AH848"/>
    <mergeCell ref="C849:T849"/>
    <mergeCell ref="U849:AA849"/>
    <mergeCell ref="AB849:AH849"/>
    <mergeCell ref="C852:T852"/>
    <mergeCell ref="U852:AA852"/>
    <mergeCell ref="C838:T839"/>
    <mergeCell ref="U838:AA839"/>
    <mergeCell ref="AB838:AH839"/>
    <mergeCell ref="C840:T840"/>
    <mergeCell ref="U840:AA840"/>
    <mergeCell ref="AB840:AH840"/>
    <mergeCell ref="C862:T862"/>
    <mergeCell ref="U862:AA862"/>
    <mergeCell ref="AB862:AH862"/>
    <mergeCell ref="C863:T863"/>
    <mergeCell ref="U863:AA863"/>
    <mergeCell ref="AB863:AH863"/>
    <mergeCell ref="C845:T845"/>
    <mergeCell ref="U845:AA845"/>
    <mergeCell ref="AB845:AH845"/>
    <mergeCell ref="C846:T846"/>
    <mergeCell ref="U846:AA846"/>
    <mergeCell ref="AB846:AH846"/>
    <mergeCell ref="AB857:AH857"/>
    <mergeCell ref="C853:T854"/>
    <mergeCell ref="U853:AA854"/>
    <mergeCell ref="AB853:AH854"/>
    <mergeCell ref="C855:T856"/>
    <mergeCell ref="U855:AA856"/>
    <mergeCell ref="AB855:AH856"/>
    <mergeCell ref="C858:T859"/>
    <mergeCell ref="U858:AA859"/>
    <mergeCell ref="AB858:AH859"/>
    <mergeCell ref="C860:T860"/>
    <mergeCell ref="U860:AA860"/>
    <mergeCell ref="AB860:AH860"/>
    <mergeCell ref="C861:T861"/>
    <mergeCell ref="U861:AA861"/>
    <mergeCell ref="AB861:AH861"/>
    <mergeCell ref="C882:T882"/>
    <mergeCell ref="U882:AA882"/>
    <mergeCell ref="AB882:AH882"/>
    <mergeCell ref="C883:T883"/>
    <mergeCell ref="U883:AA883"/>
    <mergeCell ref="AB883:AH883"/>
    <mergeCell ref="C884:T884"/>
    <mergeCell ref="U884:AA884"/>
    <mergeCell ref="AB884:AH884"/>
    <mergeCell ref="C885:T885"/>
    <mergeCell ref="U885:AA885"/>
    <mergeCell ref="AB885:AH885"/>
    <mergeCell ref="C887:AS887"/>
    <mergeCell ref="C889:AS889"/>
    <mergeCell ref="C891:AS891"/>
    <mergeCell ref="C892:AS893"/>
    <mergeCell ref="C874:AS874"/>
    <mergeCell ref="C876:T878"/>
    <mergeCell ref="U876:AA878"/>
    <mergeCell ref="AB876:AH878"/>
    <mergeCell ref="C879:T879"/>
    <mergeCell ref="U879:AA879"/>
    <mergeCell ref="AB879:AH879"/>
    <mergeCell ref="C880:T880"/>
    <mergeCell ref="U880:AA880"/>
    <mergeCell ref="AB880:AH880"/>
    <mergeCell ref="C881:T881"/>
    <mergeCell ref="U881:AA881"/>
    <mergeCell ref="AB881:AH881"/>
    <mergeCell ref="AB913:AH913"/>
    <mergeCell ref="C902:T902"/>
    <mergeCell ref="U902:AA902"/>
    <mergeCell ref="AB902:AH902"/>
    <mergeCell ref="C903:T903"/>
    <mergeCell ref="U903:AA903"/>
    <mergeCell ref="AB903:AH903"/>
    <mergeCell ref="C906:T906"/>
    <mergeCell ref="U906:AA906"/>
    <mergeCell ref="AB906:AH906"/>
    <mergeCell ref="C907:T907"/>
    <mergeCell ref="U907:AA907"/>
    <mergeCell ref="AB907:AH907"/>
    <mergeCell ref="C894:T896"/>
    <mergeCell ref="U894:AA896"/>
    <mergeCell ref="AB894:AH896"/>
    <mergeCell ref="C897:T897"/>
    <mergeCell ref="U897:AA897"/>
    <mergeCell ref="AB897:AH897"/>
    <mergeCell ref="C898:T898"/>
    <mergeCell ref="U898:AA898"/>
    <mergeCell ref="AB898:AH898"/>
    <mergeCell ref="C899:T899"/>
    <mergeCell ref="U899:AA899"/>
    <mergeCell ref="AB899:AH899"/>
    <mergeCell ref="C900:T900"/>
    <mergeCell ref="U900:AA900"/>
    <mergeCell ref="AB900:AH900"/>
    <mergeCell ref="C901:T901"/>
    <mergeCell ref="U901:AA901"/>
    <mergeCell ref="AB901:AH901"/>
    <mergeCell ref="C914:T915"/>
    <mergeCell ref="U914:AA915"/>
    <mergeCell ref="AB914:AH915"/>
    <mergeCell ref="C904:T905"/>
    <mergeCell ref="U904:AA905"/>
    <mergeCell ref="AB904:AH905"/>
    <mergeCell ref="C916:T916"/>
    <mergeCell ref="U916:AA916"/>
    <mergeCell ref="AB916:AH916"/>
    <mergeCell ref="C917:T917"/>
    <mergeCell ref="U917:AA917"/>
    <mergeCell ref="AB917:AH917"/>
    <mergeCell ref="C918:T918"/>
    <mergeCell ref="U918:AA918"/>
    <mergeCell ref="AB918:AH918"/>
    <mergeCell ref="C908:T908"/>
    <mergeCell ref="U908:AA908"/>
    <mergeCell ref="AB908:AH908"/>
    <mergeCell ref="C909:T909"/>
    <mergeCell ref="U909:AA909"/>
    <mergeCell ref="AB909:AH909"/>
    <mergeCell ref="C910:T910"/>
    <mergeCell ref="U910:AA910"/>
    <mergeCell ref="AB910:AH910"/>
    <mergeCell ref="C911:T911"/>
    <mergeCell ref="U911:AA911"/>
    <mergeCell ref="AB911:AH911"/>
    <mergeCell ref="C912:T912"/>
    <mergeCell ref="U912:AA912"/>
    <mergeCell ref="AB912:AH912"/>
    <mergeCell ref="C913:T913"/>
    <mergeCell ref="U913:AA913"/>
    <mergeCell ref="C924:T924"/>
    <mergeCell ref="U924:AA924"/>
    <mergeCell ref="AB924:AH924"/>
    <mergeCell ref="C922:T923"/>
    <mergeCell ref="U922:AA923"/>
    <mergeCell ref="AB922:AH923"/>
    <mergeCell ref="C927:T927"/>
    <mergeCell ref="U927:AA927"/>
    <mergeCell ref="AB927:AH927"/>
    <mergeCell ref="C928:T928"/>
    <mergeCell ref="U928:AA928"/>
    <mergeCell ref="AB928:AH928"/>
    <mergeCell ref="C919:T919"/>
    <mergeCell ref="U919:AA919"/>
    <mergeCell ref="AB919:AH919"/>
    <mergeCell ref="C920:T920"/>
    <mergeCell ref="U920:AA920"/>
    <mergeCell ref="AB920:AH920"/>
    <mergeCell ref="C921:T921"/>
    <mergeCell ref="U921:AA921"/>
    <mergeCell ref="AB921:AH921"/>
    <mergeCell ref="C929:T929"/>
    <mergeCell ref="U929:AA929"/>
    <mergeCell ref="AB929:AH929"/>
    <mergeCell ref="C930:T930"/>
    <mergeCell ref="U930:AA930"/>
    <mergeCell ref="AB930:AH930"/>
    <mergeCell ref="C925:T926"/>
    <mergeCell ref="AB925:AH926"/>
    <mergeCell ref="U925:AA926"/>
    <mergeCell ref="C931:T931"/>
    <mergeCell ref="U931:AA931"/>
    <mergeCell ref="AB931:AH931"/>
    <mergeCell ref="C932:T932"/>
    <mergeCell ref="U932:AA932"/>
    <mergeCell ref="AB932:AH932"/>
    <mergeCell ref="C933:T933"/>
    <mergeCell ref="U933:AA933"/>
    <mergeCell ref="AB933:AH933"/>
    <mergeCell ref="C946:N947"/>
    <mergeCell ref="O946:T947"/>
    <mergeCell ref="U946:Y947"/>
    <mergeCell ref="Z943:AC944"/>
    <mergeCell ref="Z946:AC947"/>
    <mergeCell ref="O941:AC942"/>
    <mergeCell ref="AD941:AR942"/>
    <mergeCell ref="AD943:AI944"/>
    <mergeCell ref="AJ943:AN944"/>
    <mergeCell ref="AO943:AR944"/>
    <mergeCell ref="AD946:AI947"/>
    <mergeCell ref="AJ946:AN947"/>
    <mergeCell ref="AO946:AR947"/>
    <mergeCell ref="C939:AS939"/>
    <mergeCell ref="C941:N944"/>
    <mergeCell ref="O943:T944"/>
    <mergeCell ref="U943:Y944"/>
    <mergeCell ref="C945:N945"/>
    <mergeCell ref="O945:T945"/>
    <mergeCell ref="U945:Y945"/>
    <mergeCell ref="Z945:AC945"/>
    <mergeCell ref="AD945:AI945"/>
    <mergeCell ref="AJ945:AN945"/>
    <mergeCell ref="AO945:AR945"/>
    <mergeCell ref="C948:N948"/>
    <mergeCell ref="C949:N949"/>
    <mergeCell ref="C950:N950"/>
    <mergeCell ref="C951:N952"/>
    <mergeCell ref="C953:N953"/>
    <mergeCell ref="C954:N954"/>
    <mergeCell ref="C955:N955"/>
    <mergeCell ref="C956:N956"/>
    <mergeCell ref="O948:T948"/>
    <mergeCell ref="Z948:AC948"/>
    <mergeCell ref="U948:Y948"/>
    <mergeCell ref="AD948:AI948"/>
    <mergeCell ref="O954:T954"/>
    <mergeCell ref="U954:Y954"/>
    <mergeCell ref="Z954:AC954"/>
    <mergeCell ref="AD954:AI954"/>
    <mergeCell ref="AJ954:AN954"/>
    <mergeCell ref="O955:T955"/>
    <mergeCell ref="U955:Y955"/>
    <mergeCell ref="Z955:AC955"/>
    <mergeCell ref="AD955:AI955"/>
    <mergeCell ref="AJ955:AN955"/>
    <mergeCell ref="U956:Y956"/>
    <mergeCell ref="Z956:AC956"/>
    <mergeCell ref="AD956:AI956"/>
    <mergeCell ref="AJ956:AN956"/>
    <mergeCell ref="AO956:AR956"/>
    <mergeCell ref="AJ948:AN948"/>
    <mergeCell ref="AO948:AR948"/>
    <mergeCell ref="O949:T949"/>
    <mergeCell ref="U949:Y949"/>
    <mergeCell ref="Z949:AC949"/>
    <mergeCell ref="AD949:AI949"/>
    <mergeCell ref="AJ949:AN949"/>
    <mergeCell ref="AO949:AR949"/>
    <mergeCell ref="O950:T950"/>
    <mergeCell ref="U950:Y950"/>
    <mergeCell ref="Z950:AC950"/>
    <mergeCell ref="AD950:AI950"/>
    <mergeCell ref="AJ950:AN950"/>
    <mergeCell ref="AO950:AR950"/>
    <mergeCell ref="O953:T953"/>
    <mergeCell ref="U953:Y953"/>
    <mergeCell ref="Z953:AC953"/>
    <mergeCell ref="AD953:AI953"/>
    <mergeCell ref="AJ953:AN953"/>
    <mergeCell ref="AO953:AR953"/>
    <mergeCell ref="AO954:AR954"/>
    <mergeCell ref="C968:AC969"/>
    <mergeCell ref="AD963:AJ965"/>
    <mergeCell ref="AK963:AQ965"/>
    <mergeCell ref="AJ958:AN958"/>
    <mergeCell ref="AO958:AR958"/>
    <mergeCell ref="O959:T959"/>
    <mergeCell ref="U959:Y959"/>
    <mergeCell ref="Z959:AC959"/>
    <mergeCell ref="AD959:AI959"/>
    <mergeCell ref="AJ959:AN959"/>
    <mergeCell ref="AO959:AR959"/>
    <mergeCell ref="O951:T952"/>
    <mergeCell ref="U951:Y952"/>
    <mergeCell ref="Z951:AC952"/>
    <mergeCell ref="AD951:AI952"/>
    <mergeCell ref="AJ951:AN952"/>
    <mergeCell ref="AO951:AR952"/>
    <mergeCell ref="O957:T957"/>
    <mergeCell ref="U957:Y957"/>
    <mergeCell ref="Z957:AC957"/>
    <mergeCell ref="AD957:AI957"/>
    <mergeCell ref="AJ957:AN957"/>
    <mergeCell ref="AO957:AR957"/>
    <mergeCell ref="C957:N957"/>
    <mergeCell ref="C958:N958"/>
    <mergeCell ref="C959:N959"/>
    <mergeCell ref="O958:T958"/>
    <mergeCell ref="U958:Y958"/>
    <mergeCell ref="Z958:AC958"/>
    <mergeCell ref="AD958:AI958"/>
    <mergeCell ref="AO955:AR955"/>
    <mergeCell ref="O956:T956"/>
    <mergeCell ref="C991:AS991"/>
    <mergeCell ref="C993:AS994"/>
    <mergeCell ref="C996:AS997"/>
    <mergeCell ref="C999:AS999"/>
    <mergeCell ref="C990:AS990"/>
    <mergeCell ref="C988:AS988"/>
    <mergeCell ref="C936:AS936"/>
    <mergeCell ref="C1000:AS1001"/>
    <mergeCell ref="C1003:AS1003"/>
    <mergeCell ref="C1004:AS1004"/>
    <mergeCell ref="C1006:AS1010"/>
    <mergeCell ref="C1012:AS1015"/>
    <mergeCell ref="C974:AC976"/>
    <mergeCell ref="C977:AC979"/>
    <mergeCell ref="C980:AC981"/>
    <mergeCell ref="AD966:AJ967"/>
    <mergeCell ref="AD968:AJ969"/>
    <mergeCell ref="AK966:AQ967"/>
    <mergeCell ref="AK968:AQ969"/>
    <mergeCell ref="AD980:AJ981"/>
    <mergeCell ref="AK980:AQ981"/>
    <mergeCell ref="AD970:AJ973"/>
    <mergeCell ref="AK970:AQ973"/>
    <mergeCell ref="AD974:AJ976"/>
    <mergeCell ref="AK974:AQ976"/>
    <mergeCell ref="AD977:AJ979"/>
    <mergeCell ref="AK977:AQ979"/>
    <mergeCell ref="C983:AS984"/>
    <mergeCell ref="C961:AS961"/>
    <mergeCell ref="C963:AC965"/>
    <mergeCell ref="C970:AC973"/>
    <mergeCell ref="C966:AC967"/>
    <mergeCell ref="C1019:T1021"/>
    <mergeCell ref="U1019:AA1021"/>
    <mergeCell ref="AB1019:AH1021"/>
    <mergeCell ref="C1022:T1022"/>
    <mergeCell ref="U1022:AA1022"/>
    <mergeCell ref="AB1022:AH1022"/>
    <mergeCell ref="C1023:T1023"/>
    <mergeCell ref="U1023:AA1023"/>
    <mergeCell ref="AB1023:AH1023"/>
    <mergeCell ref="C1024:T1024"/>
    <mergeCell ref="U1024:AA1024"/>
    <mergeCell ref="AB1024:AH1024"/>
    <mergeCell ref="C1025:T1025"/>
    <mergeCell ref="U1025:AA1025"/>
    <mergeCell ref="AB1025:AH1025"/>
    <mergeCell ref="C1026:T1026"/>
    <mergeCell ref="U1026:AA1026"/>
    <mergeCell ref="AB1026:AH1026"/>
    <mergeCell ref="C1033:AS1033"/>
    <mergeCell ref="C1035:AS1035"/>
    <mergeCell ref="C1036:AS1036"/>
    <mergeCell ref="C1037:AS1038"/>
    <mergeCell ref="C1059:AS1059"/>
    <mergeCell ref="C1054:AS1056"/>
    <mergeCell ref="C1050:AS1052"/>
    <mergeCell ref="C1044:AS1048"/>
    <mergeCell ref="C1040:AS1042"/>
    <mergeCell ref="C1061:T1064"/>
    <mergeCell ref="C1065:T1065"/>
    <mergeCell ref="U1065:AA1065"/>
    <mergeCell ref="AB1065:AH1065"/>
    <mergeCell ref="C1027:T1027"/>
    <mergeCell ref="U1027:AA1027"/>
    <mergeCell ref="AB1027:AH1027"/>
    <mergeCell ref="C1028:T1028"/>
    <mergeCell ref="U1028:AA1028"/>
    <mergeCell ref="AB1028:AH1028"/>
    <mergeCell ref="C1029:T1029"/>
    <mergeCell ref="U1029:AA1029"/>
    <mergeCell ref="AB1029:AH1029"/>
    <mergeCell ref="C1030:T1030"/>
    <mergeCell ref="U1030:AA1030"/>
    <mergeCell ref="AB1030:AH1030"/>
    <mergeCell ref="U1062:AA1064"/>
    <mergeCell ref="C1072:AS1072"/>
    <mergeCell ref="C1074:T1078"/>
    <mergeCell ref="U1076:AA1078"/>
    <mergeCell ref="AB1076:AH1078"/>
    <mergeCell ref="C1079:T1079"/>
    <mergeCell ref="U1079:AA1079"/>
    <mergeCell ref="AB1079:AH1079"/>
    <mergeCell ref="C1066:T1066"/>
    <mergeCell ref="U1066:AA1066"/>
    <mergeCell ref="AB1066:AH1066"/>
    <mergeCell ref="C1067:T1067"/>
    <mergeCell ref="U1067:AA1067"/>
    <mergeCell ref="AB1067:AH1067"/>
    <mergeCell ref="C1068:T1068"/>
    <mergeCell ref="U1068:AA1068"/>
    <mergeCell ref="AB1068:AH1068"/>
    <mergeCell ref="C1069:T1069"/>
    <mergeCell ref="U1069:AA1069"/>
    <mergeCell ref="AB1069:AH1069"/>
    <mergeCell ref="C1017:AS1017"/>
    <mergeCell ref="C1110:AS1110"/>
    <mergeCell ref="C1106:AS1108"/>
    <mergeCell ref="C1105:AS1105"/>
    <mergeCell ref="C1102:AS1103"/>
    <mergeCell ref="C1097:AS1100"/>
    <mergeCell ref="C1095:AS1095"/>
    <mergeCell ref="C1091:AS1093"/>
    <mergeCell ref="C1088:AS1089"/>
    <mergeCell ref="C1087:AS1087"/>
    <mergeCell ref="C1086:AS1086"/>
    <mergeCell ref="C1080:T1080"/>
    <mergeCell ref="U1080:AA1080"/>
    <mergeCell ref="AB1080:AH1080"/>
    <mergeCell ref="C1081:T1081"/>
    <mergeCell ref="U1081:AA1081"/>
    <mergeCell ref="AB1081:AH1081"/>
    <mergeCell ref="C1082:T1082"/>
    <mergeCell ref="U1082:AA1082"/>
    <mergeCell ref="AB1082:AH1082"/>
    <mergeCell ref="C1083:T1083"/>
    <mergeCell ref="U1083:AA1083"/>
    <mergeCell ref="AB1083:AH1083"/>
    <mergeCell ref="C1084:T1084"/>
    <mergeCell ref="U1084:AA1084"/>
    <mergeCell ref="AB1084:AH1084"/>
    <mergeCell ref="U1074:AH1075"/>
    <mergeCell ref="C1070:T1070"/>
    <mergeCell ref="U1070:AA1070"/>
    <mergeCell ref="AB1070:AH1070"/>
    <mergeCell ref="U1061:AH1061"/>
    <mergeCell ref="AB1062:AH1064"/>
    <mergeCell ref="C1121:T1121"/>
    <mergeCell ref="U1121:AA1121"/>
    <mergeCell ref="AB1121:AH1121"/>
    <mergeCell ref="C1122:T1122"/>
    <mergeCell ref="U1122:AA1122"/>
    <mergeCell ref="AB1122:AH1122"/>
    <mergeCell ref="C1123:T1123"/>
    <mergeCell ref="U1123:AA1123"/>
    <mergeCell ref="AB1123:AH1123"/>
    <mergeCell ref="C1119:T1120"/>
    <mergeCell ref="AB1119:AH1120"/>
    <mergeCell ref="U1119:AA1120"/>
    <mergeCell ref="C1112:T1114"/>
    <mergeCell ref="U1112:AA1114"/>
    <mergeCell ref="AB1112:AH1114"/>
    <mergeCell ref="C1115:T1115"/>
    <mergeCell ref="U1115:AA1115"/>
    <mergeCell ref="AB1115:AH1115"/>
    <mergeCell ref="C1116:T1116"/>
    <mergeCell ref="U1116:AA1116"/>
    <mergeCell ref="AB1116:AH1116"/>
    <mergeCell ref="C1117:T1117"/>
    <mergeCell ref="U1117:AA1117"/>
    <mergeCell ref="AB1117:AH1117"/>
    <mergeCell ref="C1118:T1118"/>
    <mergeCell ref="U1118:AA1118"/>
    <mergeCell ref="AB1118:AH1118"/>
    <mergeCell ref="C1125:AS1127"/>
    <mergeCell ref="A1125:A1127"/>
    <mergeCell ref="C1135:AS1135"/>
    <mergeCell ref="C1132:AS1133"/>
    <mergeCell ref="C1129:AS1130"/>
    <mergeCell ref="C1137:H1143"/>
    <mergeCell ref="I1139:M1140"/>
    <mergeCell ref="N1139:R1140"/>
    <mergeCell ref="S1139:W1140"/>
    <mergeCell ref="I1137:W1138"/>
    <mergeCell ref="I1141:W1141"/>
    <mergeCell ref="I1142:W1143"/>
    <mergeCell ref="X1137:AL1138"/>
    <mergeCell ref="X1139:AB1140"/>
    <mergeCell ref="AC1139:AG1140"/>
    <mergeCell ref="AH1139:AL1140"/>
    <mergeCell ref="X1141:AL1141"/>
    <mergeCell ref="X1142:AL1143"/>
    <mergeCell ref="C1144:H1145"/>
    <mergeCell ref="C1146:H1147"/>
    <mergeCell ref="C1148:H1149"/>
    <mergeCell ref="C1150:H1151"/>
    <mergeCell ref="C1152:H1153"/>
    <mergeCell ref="C1154:H1155"/>
    <mergeCell ref="C1156:H1157"/>
    <mergeCell ref="I1144:M1144"/>
    <mergeCell ref="I1145:M1145"/>
    <mergeCell ref="I1146:M1146"/>
    <mergeCell ref="I1147:M1147"/>
    <mergeCell ref="I1148:M1148"/>
    <mergeCell ref="I1149:M1149"/>
    <mergeCell ref="I1150:M1150"/>
    <mergeCell ref="I1151:M1151"/>
    <mergeCell ref="I1152:M1152"/>
    <mergeCell ref="I1153:M1153"/>
    <mergeCell ref="I1154:M1154"/>
    <mergeCell ref="I1155:M1155"/>
    <mergeCell ref="I1156:M1156"/>
    <mergeCell ref="I1157:M1157"/>
    <mergeCell ref="N1144:R1144"/>
    <mergeCell ref="N1145:R1145"/>
    <mergeCell ref="N1146:R1146"/>
    <mergeCell ref="N1147:R1147"/>
    <mergeCell ref="N1148:R1148"/>
    <mergeCell ref="N1149:R1149"/>
    <mergeCell ref="N1150:R1150"/>
    <mergeCell ref="N1151:R1151"/>
    <mergeCell ref="N1152:R1152"/>
    <mergeCell ref="N1153:R1153"/>
    <mergeCell ref="N1154:R1154"/>
    <mergeCell ref="N1155:R1155"/>
    <mergeCell ref="N1156:R1156"/>
    <mergeCell ref="N1157:R1157"/>
    <mergeCell ref="S1144:W1144"/>
    <mergeCell ref="S1145:W1145"/>
    <mergeCell ref="S1146:W1146"/>
    <mergeCell ref="S1147:W1147"/>
    <mergeCell ref="S1148:W1148"/>
    <mergeCell ref="S1149:W1149"/>
    <mergeCell ref="S1150:W1150"/>
    <mergeCell ref="S1151:W1151"/>
    <mergeCell ref="S1152:W1152"/>
    <mergeCell ref="S1153:W1153"/>
    <mergeCell ref="S1154:W1154"/>
    <mergeCell ref="S1155:W1155"/>
    <mergeCell ref="S1156:W1156"/>
    <mergeCell ref="S1157:W1157"/>
    <mergeCell ref="X1146:AB1146"/>
    <mergeCell ref="X1147:AB1147"/>
    <mergeCell ref="X1148:AB1148"/>
    <mergeCell ref="X1149:AB1149"/>
    <mergeCell ref="X1150:AB1150"/>
    <mergeCell ref="X1151:AB1151"/>
    <mergeCell ref="X1152:AB1152"/>
    <mergeCell ref="X1153:AB1153"/>
    <mergeCell ref="X1154:AB1154"/>
    <mergeCell ref="X1155:AB1155"/>
    <mergeCell ref="X1156:AB1156"/>
    <mergeCell ref="X1157:AB1157"/>
    <mergeCell ref="AC1144:AG1144"/>
    <mergeCell ref="AC1145:AG1145"/>
    <mergeCell ref="AC1146:AG1146"/>
    <mergeCell ref="AC1147:AG1147"/>
    <mergeCell ref="AC1148:AG1148"/>
    <mergeCell ref="AC1149:AG1149"/>
    <mergeCell ref="AC1150:AG1150"/>
    <mergeCell ref="AC1151:AG1151"/>
    <mergeCell ref="AC1152:AG1152"/>
    <mergeCell ref="AC1153:AG1153"/>
    <mergeCell ref="AC1154:AG1154"/>
    <mergeCell ref="AC1155:AG1155"/>
    <mergeCell ref="AC1156:AG1156"/>
    <mergeCell ref="AC1157:AG1157"/>
    <mergeCell ref="AG1178:AM1178"/>
    <mergeCell ref="Z1179:AF1179"/>
    <mergeCell ref="AG1179:AM1179"/>
    <mergeCell ref="Z1180:AF1180"/>
    <mergeCell ref="AG1180:AM1180"/>
    <mergeCell ref="C1159:AS1159"/>
    <mergeCell ref="C1165:AS1166"/>
    <mergeCell ref="C1163:AS1163"/>
    <mergeCell ref="C1160:AS1161"/>
    <mergeCell ref="C1172:Y1172"/>
    <mergeCell ref="C1168:Y1171"/>
    <mergeCell ref="Z1169:AF1171"/>
    <mergeCell ref="AG1169:AM1171"/>
    <mergeCell ref="Z1168:AM1168"/>
    <mergeCell ref="Z1172:AF1172"/>
    <mergeCell ref="AG1172:AM1172"/>
    <mergeCell ref="AH1144:AL1144"/>
    <mergeCell ref="AH1145:AL1145"/>
    <mergeCell ref="AH1146:AL1146"/>
    <mergeCell ref="AH1147:AL1147"/>
    <mergeCell ref="AH1148:AL1148"/>
    <mergeCell ref="AH1149:AL1149"/>
    <mergeCell ref="AH1150:AL1150"/>
    <mergeCell ref="AH1151:AL1151"/>
    <mergeCell ref="AH1152:AL1152"/>
    <mergeCell ref="AH1153:AL1153"/>
    <mergeCell ref="AH1154:AL1154"/>
    <mergeCell ref="AH1155:AL1155"/>
    <mergeCell ref="AH1156:AL1156"/>
    <mergeCell ref="AH1157:AL1157"/>
    <mergeCell ref="X1144:AB1144"/>
    <mergeCell ref="X1145:AB1145"/>
    <mergeCell ref="C1181:Y1181"/>
    <mergeCell ref="Z1181:AF1181"/>
    <mergeCell ref="AG1181:AM1181"/>
    <mergeCell ref="C1182:Y1182"/>
    <mergeCell ref="Z1182:AF1182"/>
    <mergeCell ref="AG1182:AM1182"/>
    <mergeCell ref="C1190:AS1190"/>
    <mergeCell ref="C1188:AS1188"/>
    <mergeCell ref="C1186:AS1186"/>
    <mergeCell ref="C1184:AS1184"/>
    <mergeCell ref="C1192:Y1194"/>
    <mergeCell ref="Z1192:AF1194"/>
    <mergeCell ref="AG1192:AM1194"/>
    <mergeCell ref="C1175:Y1175"/>
    <mergeCell ref="C1173:Y1173"/>
    <mergeCell ref="C1174:Y1174"/>
    <mergeCell ref="C1176:Y1176"/>
    <mergeCell ref="C1177:Y1177"/>
    <mergeCell ref="C1178:Y1178"/>
    <mergeCell ref="C1179:Y1179"/>
    <mergeCell ref="C1180:Y1180"/>
    <mergeCell ref="Z1173:AF1173"/>
    <mergeCell ref="AG1173:AM1173"/>
    <mergeCell ref="Z1174:AF1174"/>
    <mergeCell ref="AG1174:AM1174"/>
    <mergeCell ref="Z1175:AF1175"/>
    <mergeCell ref="AG1175:AM1175"/>
    <mergeCell ref="Z1176:AF1176"/>
    <mergeCell ref="AG1176:AM1176"/>
    <mergeCell ref="Z1177:AF1177"/>
    <mergeCell ref="AG1177:AM1177"/>
    <mergeCell ref="Z1178:AF1178"/>
    <mergeCell ref="C1195:Y1195"/>
    <mergeCell ref="C1196:Y1196"/>
    <mergeCell ref="C1197:Y1197"/>
    <mergeCell ref="C1198:Y1198"/>
    <mergeCell ref="C1199:Y1199"/>
    <mergeCell ref="C1200:Y1200"/>
    <mergeCell ref="C1201:Y1201"/>
    <mergeCell ref="Z1195:AF1195"/>
    <mergeCell ref="AG1195:AM1195"/>
    <mergeCell ref="Z1196:AF1196"/>
    <mergeCell ref="AG1196:AM1196"/>
    <mergeCell ref="Z1197:AF1197"/>
    <mergeCell ref="AG1197:AM1197"/>
    <mergeCell ref="Z1198:AF1198"/>
    <mergeCell ref="AG1198:AM1198"/>
    <mergeCell ref="Z1199:AF1199"/>
    <mergeCell ref="AG1199:AM1199"/>
    <mergeCell ref="Z1200:AF1200"/>
    <mergeCell ref="AG1200:AM1200"/>
    <mergeCell ref="Z1201:AF1201"/>
    <mergeCell ref="AG1201:AM1201"/>
    <mergeCell ref="C1225:AS1226"/>
    <mergeCell ref="C1223:AS1223"/>
    <mergeCell ref="C1228:AS1228"/>
    <mergeCell ref="C1241:AS1241"/>
    <mergeCell ref="C1243:K1247"/>
    <mergeCell ref="L1244:P1247"/>
    <mergeCell ref="Q1244:U1247"/>
    <mergeCell ref="V1244:Z1247"/>
    <mergeCell ref="AA1244:AE1247"/>
    <mergeCell ref="AF1244:AJ1247"/>
    <mergeCell ref="A1203:A1205"/>
    <mergeCell ref="C1207:AS1207"/>
    <mergeCell ref="C1209:Y1209"/>
    <mergeCell ref="Z1209:AB1209"/>
    <mergeCell ref="AC1209:AE1209"/>
    <mergeCell ref="C1210:Y1210"/>
    <mergeCell ref="Z1210:AB1210"/>
    <mergeCell ref="AC1210:AE1210"/>
    <mergeCell ref="C1211:Y1211"/>
    <mergeCell ref="Z1211:AB1211"/>
    <mergeCell ref="AC1211:AE1211"/>
    <mergeCell ref="C1212:Y1212"/>
    <mergeCell ref="Z1212:AB1212"/>
    <mergeCell ref="AC1212:AE1212"/>
    <mergeCell ref="C1213:Y1213"/>
    <mergeCell ref="Z1213:AB1213"/>
    <mergeCell ref="AC1213:AE1213"/>
    <mergeCell ref="C1203:AS1205"/>
    <mergeCell ref="C1220:Y1221"/>
    <mergeCell ref="Z1220:AB1221"/>
    <mergeCell ref="AC1220:AE1221"/>
    <mergeCell ref="C1214:Y1214"/>
    <mergeCell ref="Z1214:AB1214"/>
    <mergeCell ref="AC1214:AE1214"/>
    <mergeCell ref="C1215:Y1215"/>
    <mergeCell ref="Z1215:AB1215"/>
    <mergeCell ref="AC1215:AE1215"/>
    <mergeCell ref="C1216:Y1216"/>
    <mergeCell ref="Z1216:AB1216"/>
    <mergeCell ref="AC1216:AE1216"/>
    <mergeCell ref="C1217:Y1217"/>
    <mergeCell ref="Z1217:AB1217"/>
    <mergeCell ref="AC1217:AE1217"/>
    <mergeCell ref="C1218:Y1218"/>
    <mergeCell ref="Z1218:AB1218"/>
    <mergeCell ref="AC1218:AE1218"/>
    <mergeCell ref="C1219:Y1219"/>
    <mergeCell ref="Z1219:AB1219"/>
    <mergeCell ref="AC1219:AE1219"/>
    <mergeCell ref="C1248:K1248"/>
    <mergeCell ref="L1248:P1248"/>
    <mergeCell ref="Q1248:U1248"/>
    <mergeCell ref="V1248:Z1248"/>
    <mergeCell ref="AA1248:AE1248"/>
    <mergeCell ref="AF1248:AJ1248"/>
    <mergeCell ref="C1249:K1249"/>
    <mergeCell ref="C1255:K1255"/>
    <mergeCell ref="C1256:K1256"/>
    <mergeCell ref="L1255:P1255"/>
    <mergeCell ref="Q1255:U1255"/>
    <mergeCell ref="V1255:Z1255"/>
    <mergeCell ref="AA1255:AE1255"/>
    <mergeCell ref="L1256:P1256"/>
    <mergeCell ref="Q1256:U1256"/>
    <mergeCell ref="V1256:Z1256"/>
    <mergeCell ref="AA1256:AE1256"/>
    <mergeCell ref="AF1256:AJ1256"/>
    <mergeCell ref="L1249:P1249"/>
    <mergeCell ref="Q1249:U1249"/>
    <mergeCell ref="V1249:Z1249"/>
    <mergeCell ref="AA1249:AE1249"/>
    <mergeCell ref="AF1249:AJ1249"/>
    <mergeCell ref="L1250:P1251"/>
    <mergeCell ref="Q1250:U1251"/>
    <mergeCell ref="V1250:Z1251"/>
    <mergeCell ref="AA1250:AE1251"/>
    <mergeCell ref="AF1250:AJ1251"/>
    <mergeCell ref="C1250:K1251"/>
    <mergeCell ref="L1263:P1264"/>
    <mergeCell ref="Q1263:U1264"/>
    <mergeCell ref="V1263:Z1264"/>
    <mergeCell ref="AA1263:AE1264"/>
    <mergeCell ref="L1260:P1262"/>
    <mergeCell ref="Q1260:U1262"/>
    <mergeCell ref="V1260:Z1262"/>
    <mergeCell ref="AA1260:AE1262"/>
    <mergeCell ref="AF1260:AJ1262"/>
    <mergeCell ref="C1270:K1271"/>
    <mergeCell ref="C1272:K1273"/>
    <mergeCell ref="C1274:K1275"/>
    <mergeCell ref="C1276:K1277"/>
    <mergeCell ref="C1265:K1267"/>
    <mergeCell ref="C1268:K1268"/>
    <mergeCell ref="C1252:K1252"/>
    <mergeCell ref="C1253:K1254"/>
    <mergeCell ref="C1263:K1264"/>
    <mergeCell ref="L1252:P1252"/>
    <mergeCell ref="Q1252:U1252"/>
    <mergeCell ref="V1252:Z1252"/>
    <mergeCell ref="AA1252:AE1252"/>
    <mergeCell ref="AF1252:AJ1252"/>
    <mergeCell ref="L1253:P1254"/>
    <mergeCell ref="Q1253:U1254"/>
    <mergeCell ref="V1253:Z1254"/>
    <mergeCell ref="AA1253:AE1254"/>
    <mergeCell ref="AF1253:AJ1254"/>
    <mergeCell ref="AF1263:AJ1264"/>
    <mergeCell ref="C1260:K1262"/>
    <mergeCell ref="C1257:K1259"/>
    <mergeCell ref="AF1255:AJ1255"/>
    <mergeCell ref="C1278:K1279"/>
    <mergeCell ref="C1280:K1281"/>
    <mergeCell ref="V1268:Z1268"/>
    <mergeCell ref="AA1268:AE1268"/>
    <mergeCell ref="AF1268:AJ1268"/>
    <mergeCell ref="L1269:P1269"/>
    <mergeCell ref="Q1269:U1269"/>
    <mergeCell ref="V1269:Z1269"/>
    <mergeCell ref="AA1269:AE1269"/>
    <mergeCell ref="AF1269:AJ1269"/>
    <mergeCell ref="L1270:P1271"/>
    <mergeCell ref="Q1270:U1271"/>
    <mergeCell ref="V1270:Z1271"/>
    <mergeCell ref="AA1270:AE1271"/>
    <mergeCell ref="AF1270:AJ1271"/>
    <mergeCell ref="L1272:P1273"/>
    <mergeCell ref="Q1272:U1273"/>
    <mergeCell ref="V1272:Z1273"/>
    <mergeCell ref="AA1272:AE1273"/>
    <mergeCell ref="AF1272:AJ1273"/>
    <mergeCell ref="L1274:P1275"/>
    <mergeCell ref="Q1274:U1275"/>
    <mergeCell ref="V1274:Z1275"/>
    <mergeCell ref="AA1274:AE1275"/>
    <mergeCell ref="AF1274:AJ1275"/>
    <mergeCell ref="L1276:P1277"/>
    <mergeCell ref="Q1276:U1277"/>
    <mergeCell ref="V1276:Z1277"/>
    <mergeCell ref="AA1276:AE1277"/>
    <mergeCell ref="AF1276:AJ1277"/>
    <mergeCell ref="C1269:K1269"/>
    <mergeCell ref="C1282:K1282"/>
    <mergeCell ref="L1282:P1282"/>
    <mergeCell ref="Q1282:U1282"/>
    <mergeCell ref="V1282:Z1282"/>
    <mergeCell ref="AA1282:AE1282"/>
    <mergeCell ref="AF1282:AJ1282"/>
    <mergeCell ref="L1243:AJ1243"/>
    <mergeCell ref="C1313:AS1313"/>
    <mergeCell ref="C1310:AS1311"/>
    <mergeCell ref="C1306:AS1308"/>
    <mergeCell ref="L1278:P1279"/>
    <mergeCell ref="Q1278:U1279"/>
    <mergeCell ref="V1278:Z1279"/>
    <mergeCell ref="AA1278:AE1279"/>
    <mergeCell ref="AF1278:AJ1279"/>
    <mergeCell ref="L1280:P1281"/>
    <mergeCell ref="Q1280:U1281"/>
    <mergeCell ref="V1280:Z1281"/>
    <mergeCell ref="AA1280:AE1281"/>
    <mergeCell ref="AF1280:AJ1281"/>
    <mergeCell ref="L1257:P1259"/>
    <mergeCell ref="Q1257:U1259"/>
    <mergeCell ref="V1257:Z1259"/>
    <mergeCell ref="AA1257:AE1259"/>
    <mergeCell ref="AF1257:AJ1259"/>
    <mergeCell ref="L1265:P1267"/>
    <mergeCell ref="Q1265:U1267"/>
    <mergeCell ref="V1265:Z1267"/>
    <mergeCell ref="AA1265:AE1267"/>
    <mergeCell ref="AF1265:AJ1267"/>
    <mergeCell ref="L1268:P1268"/>
    <mergeCell ref="Q1268:U1268"/>
    <mergeCell ref="C1315:K1319"/>
    <mergeCell ref="L1315:AJ1315"/>
    <mergeCell ref="L1316:P1319"/>
    <mergeCell ref="Q1316:U1319"/>
    <mergeCell ref="V1316:Z1319"/>
    <mergeCell ref="AA1316:AE1319"/>
    <mergeCell ref="AF1316:AJ1319"/>
    <mergeCell ref="C1320:K1320"/>
    <mergeCell ref="L1320:P1320"/>
    <mergeCell ref="Q1320:U1320"/>
    <mergeCell ref="V1320:Z1320"/>
    <mergeCell ref="AA1320:AE1320"/>
    <mergeCell ref="AF1320:AJ1320"/>
    <mergeCell ref="C1321:K1321"/>
    <mergeCell ref="L1321:P1321"/>
    <mergeCell ref="Q1321:U1321"/>
    <mergeCell ref="V1321:Z1321"/>
    <mergeCell ref="AA1321:AE1321"/>
    <mergeCell ref="AF1321:AJ1321"/>
    <mergeCell ref="C1322:K1323"/>
    <mergeCell ref="L1322:P1323"/>
    <mergeCell ref="Q1322:U1323"/>
    <mergeCell ref="V1322:Z1323"/>
    <mergeCell ref="AA1322:AE1323"/>
    <mergeCell ref="AF1322:AJ1323"/>
    <mergeCell ref="C1324:K1324"/>
    <mergeCell ref="L1324:P1324"/>
    <mergeCell ref="Q1324:U1324"/>
    <mergeCell ref="V1324:Z1324"/>
    <mergeCell ref="AA1324:AE1324"/>
    <mergeCell ref="AF1324:AJ1324"/>
    <mergeCell ref="C1325:K1326"/>
    <mergeCell ref="L1325:P1326"/>
    <mergeCell ref="Q1325:U1326"/>
    <mergeCell ref="V1325:Z1326"/>
    <mergeCell ref="AA1325:AE1326"/>
    <mergeCell ref="AF1325:AJ1326"/>
    <mergeCell ref="C1327:K1327"/>
    <mergeCell ref="L1327:P1327"/>
    <mergeCell ref="Q1327:U1327"/>
    <mergeCell ref="V1327:Z1327"/>
    <mergeCell ref="AA1327:AE1327"/>
    <mergeCell ref="AF1327:AJ1327"/>
    <mergeCell ref="C1328:K1328"/>
    <mergeCell ref="L1328:P1328"/>
    <mergeCell ref="Q1328:U1328"/>
    <mergeCell ref="V1328:Z1328"/>
    <mergeCell ref="AA1328:AE1328"/>
    <mergeCell ref="AF1328:AJ1328"/>
    <mergeCell ref="C1329:K1331"/>
    <mergeCell ref="L1329:P1331"/>
    <mergeCell ref="Q1329:U1331"/>
    <mergeCell ref="V1329:Z1331"/>
    <mergeCell ref="AA1329:AE1331"/>
    <mergeCell ref="AF1329:AJ1331"/>
    <mergeCell ref="C1332:K1334"/>
    <mergeCell ref="L1332:P1334"/>
    <mergeCell ref="Q1332:U1334"/>
    <mergeCell ref="V1332:Z1334"/>
    <mergeCell ref="AA1332:AE1334"/>
    <mergeCell ref="AF1332:AJ1334"/>
    <mergeCell ref="C1335:K1336"/>
    <mergeCell ref="L1335:P1336"/>
    <mergeCell ref="Q1335:U1336"/>
    <mergeCell ref="V1335:Z1336"/>
    <mergeCell ref="AA1335:AE1336"/>
    <mergeCell ref="AF1335:AJ1336"/>
    <mergeCell ref="C1337:K1339"/>
    <mergeCell ref="L1337:P1339"/>
    <mergeCell ref="Q1337:U1339"/>
    <mergeCell ref="V1337:Z1339"/>
    <mergeCell ref="AA1337:AE1339"/>
    <mergeCell ref="AF1337:AJ1339"/>
    <mergeCell ref="L1346:P1347"/>
    <mergeCell ref="Q1346:U1347"/>
    <mergeCell ref="V1346:Z1347"/>
    <mergeCell ref="AA1346:AE1347"/>
    <mergeCell ref="AF1346:AJ1347"/>
    <mergeCell ref="C1348:K1349"/>
    <mergeCell ref="L1348:P1349"/>
    <mergeCell ref="Q1348:U1349"/>
    <mergeCell ref="V1348:Z1349"/>
    <mergeCell ref="AA1348:AE1349"/>
    <mergeCell ref="AF1348:AJ1349"/>
    <mergeCell ref="C1340:K1340"/>
    <mergeCell ref="L1340:P1340"/>
    <mergeCell ref="Q1340:U1340"/>
    <mergeCell ref="V1340:Z1340"/>
    <mergeCell ref="AA1340:AE1340"/>
    <mergeCell ref="AF1340:AJ1340"/>
    <mergeCell ref="C1341:K1341"/>
    <mergeCell ref="L1341:P1341"/>
    <mergeCell ref="Q1341:U1341"/>
    <mergeCell ref="V1341:Z1341"/>
    <mergeCell ref="AA1341:AE1341"/>
    <mergeCell ref="AF1341:AJ1341"/>
    <mergeCell ref="C1342:K1343"/>
    <mergeCell ref="L1342:P1343"/>
    <mergeCell ref="Q1342:U1343"/>
    <mergeCell ref="V1342:Z1343"/>
    <mergeCell ref="AA1342:AE1343"/>
    <mergeCell ref="AF1342:AJ1343"/>
    <mergeCell ref="C1238:AS1238"/>
    <mergeCell ref="C1363:AS1364"/>
    <mergeCell ref="C1361:AS1361"/>
    <mergeCell ref="C1360:AS1360"/>
    <mergeCell ref="C1358:AS1359"/>
    <mergeCell ref="C1356:AS1356"/>
    <mergeCell ref="C1366:AS1366"/>
    <mergeCell ref="C1350:K1351"/>
    <mergeCell ref="L1350:P1351"/>
    <mergeCell ref="Q1350:U1351"/>
    <mergeCell ref="V1350:Z1351"/>
    <mergeCell ref="AA1350:AE1351"/>
    <mergeCell ref="AF1350:AJ1351"/>
    <mergeCell ref="C1352:K1353"/>
    <mergeCell ref="L1352:P1353"/>
    <mergeCell ref="Q1352:U1353"/>
    <mergeCell ref="V1352:Z1353"/>
    <mergeCell ref="AA1352:AE1353"/>
    <mergeCell ref="AF1352:AJ1353"/>
    <mergeCell ref="C1354:K1354"/>
    <mergeCell ref="L1354:P1354"/>
    <mergeCell ref="Q1354:U1354"/>
    <mergeCell ref="V1354:Z1354"/>
    <mergeCell ref="AA1354:AE1354"/>
    <mergeCell ref="AF1354:AJ1354"/>
    <mergeCell ref="C1344:K1345"/>
    <mergeCell ref="L1344:P1345"/>
    <mergeCell ref="Q1344:U1345"/>
    <mergeCell ref="V1344:Z1345"/>
    <mergeCell ref="AA1344:AE1345"/>
    <mergeCell ref="AF1344:AJ1345"/>
    <mergeCell ref="C1346:K1347"/>
  </mergeCells>
  <pageMargins left="0" right="0.62992125984251968" top="0.74803149606299213" bottom="0.74803149606299213" header="0.31496062992125984" footer="0.31496062992125984"/>
  <pageSetup paperSize="9" scale="85" orientation="portrait" useFirstPageNumber="1" r:id="rId1"/>
  <headerFooter>
    <oddHeader>&amp;L&amp;"Arial,Normálne"&amp;8Názov spoločnosti&amp;CWILBEX s.r.o., Fraňa Kráľa 2, 052 01 Spišská Nová Ves, IČO: 36 182 401</oddHeader>
    <oddFooter>&amp;L&amp;"Arial,Normálne"&amp;8&amp;K000000Poznámky k účtovnej závierke zostavenej k 31. decembru 2016&amp;R&amp;"Arial,Normálne"&amp;8&amp;K000000&amp;P/&amp;N</oddFooter>
  </headerFooter>
</worksheet>
</file>

<file path=xl/worksheets/sheet4.xml><?xml version="1.0" encoding="utf-8"?>
<worksheet xmlns="http://schemas.openxmlformats.org/spreadsheetml/2006/main" xmlns:r="http://schemas.openxmlformats.org/officeDocument/2006/relationships">
  <sheetPr>
    <tabColor rgb="FFFFFF00"/>
  </sheetPr>
  <dimension ref="A1"/>
  <sheetViews>
    <sheetView showGridLines="0" workbookViewId="0">
      <selection activeCell="E61" sqref="E61"/>
    </sheetView>
  </sheetViews>
  <sheetFormatPr defaultRowHeight="15"/>
  <sheetData/>
  <pageMargins left="0.7" right="0.7" top="0.75" bottom="0.75" header="0.3" footer="0.3"/>
  <pageSetup paperSize="9" orientation="portrait" horizontalDpi="0" verticalDpi="0" r:id="rId1"/>
  <legacyDrawing r:id="rId2"/>
  <oleObjects>
    <oleObject progId="Word.Document.12" shapeId="3073" r:id="rId3"/>
    <oleObject progId="Word.Document.12" shapeId="3074" r:id="rId4"/>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1</vt:i4>
      </vt:variant>
    </vt:vector>
  </HeadingPairs>
  <TitlesOfParts>
    <vt:vector size="5" baseType="lpstr">
      <vt:lpstr>FS</vt:lpstr>
      <vt:lpstr>US</vt:lpstr>
      <vt:lpstr>A-R</vt:lpstr>
      <vt:lpstr>MN</vt:lpstr>
      <vt:lpstr>'A-R'!Názvy_tlače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Doma</cp:lastModifiedBy>
  <cp:lastPrinted>2017-06-27T08:58:51Z</cp:lastPrinted>
  <dcterms:created xsi:type="dcterms:W3CDTF">2012-02-19T08:03:19Z</dcterms:created>
  <dcterms:modified xsi:type="dcterms:W3CDTF">2017-06-27T08:59:39Z</dcterms:modified>
</cp:coreProperties>
</file>