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05" windowWidth="17115" windowHeight="10995"/>
  </bookViews>
  <sheets>
    <sheet name="CF" sheetId="7" r:id="rId1"/>
  </sheets>
  <calcPr calcId="125725"/>
</workbook>
</file>

<file path=xl/calcChain.xml><?xml version="1.0" encoding="utf-8"?>
<calcChain xmlns="http://schemas.openxmlformats.org/spreadsheetml/2006/main">
  <c r="F24" i="7"/>
  <c r="D95" l="1"/>
  <c r="D62"/>
  <c r="D89" s="1"/>
  <c r="D59"/>
  <c r="H24" l="1"/>
</calcChain>
</file>

<file path=xl/sharedStrings.xml><?xml version="1.0" encoding="utf-8"?>
<sst xmlns="http://schemas.openxmlformats.org/spreadsheetml/2006/main" count="225" uniqueCount="219">
  <si>
    <t>A.</t>
  </si>
  <si>
    <t>B.</t>
  </si>
  <si>
    <t>C.</t>
  </si>
  <si>
    <t>D.</t>
  </si>
  <si>
    <t>Bežné účtovné obdobie</t>
  </si>
  <si>
    <t>Označenie položky</t>
  </si>
  <si>
    <t>Obsah položky</t>
  </si>
  <si>
    <t>Bezprostredne predchádzajúce účtovné obdobie</t>
  </si>
  <si>
    <t>Peňažné toky z prevádzkovej činnosti</t>
  </si>
  <si>
    <t>Z/S</t>
  </si>
  <si>
    <t>Výsledok hospodárenia z bežnej činnosti pred zdanením daňou z príjmov  (+/-)</t>
  </si>
  <si>
    <t>A. 1.</t>
  </si>
  <si>
    <t xml:space="preserve">Nepeňažné operácie ovplyvňujúce výsledok hospodárenia z bežnej činnosti pred  zdanením daňou z príjmov (+/-), (súčet A. 1. 1. až A. 1. 13.)  </t>
  </si>
  <si>
    <t>A. 1. 1.</t>
  </si>
  <si>
    <t>Odpisy dlhodobého nehmotného majetku a dlhodobého hmotného majetku (+)</t>
  </si>
  <si>
    <t>551 bez ZC likvidovaného majetku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</si>
  <si>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</si>
  <si>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</si>
  <si>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551 (ZC účtovaná pri likvidácii DNM a DHM), 543 (darovaný DNM a DHM) a 549 (škoda na DNM a DHM)</t>
  </si>
  <si>
    <t>A. 1. 3.</t>
  </si>
  <si>
    <t>Odpis opravnej položky k nadobudnutému majetku  (+/-)</t>
  </si>
  <si>
    <t>A. 1. 4.</t>
  </si>
  <si>
    <t>Zmena stavu dlhodobých rezerv  (+/-)</t>
  </si>
  <si>
    <t xml:space="preserve">len dlhodobé rezervy, krátkodobé rezervy sa vykazujú v zmene stavu záväzkov </t>
  </si>
  <si>
    <t>A. 1. 5.</t>
  </si>
  <si>
    <t>Zmena stavu opravných položiek  (+/-)</t>
  </si>
  <si>
    <t>tvorba OP (+), zúčtovanie OP(-), zúčtovanie OP z dôvodu vyradenia majetku (OMD -)</t>
  </si>
  <si>
    <t>A. 1. 6.</t>
  </si>
  <si>
    <t>Zmena stavu položiek časového rozlíšenia nákladov a výnosov  (+/-)</t>
  </si>
  <si>
    <t xml:space="preserve">nezohľadňujú sa tu účtovné prípady ČR nákladových a výnosových úrokov (lebo sa vykazujú samostatne), výnosov z dividend a iných podielov na zisku a mimoriadnych N a V. V prípade darovaného DHM odpisovaného to treba tiež vylúčiť a 648 (-) treba eliminovať na riadku A.1.13. </t>
  </si>
  <si>
    <t>A. 1. 7.</t>
  </si>
  <si>
    <t>Dividendy a iné podiely na zisku účtované do výnosov   (-)</t>
  </si>
  <si>
    <t>665 a 666</t>
  </si>
  <si>
    <t>A. 1. 8.</t>
  </si>
  <si>
    <t>Úroky účtované do nákladov   (+)</t>
  </si>
  <si>
    <t>celý účet 562, potom v A.4 alebo C.3</t>
  </si>
  <si>
    <t>A. 1. 9.</t>
  </si>
  <si>
    <t>Úroky účtované do výnosov    (-)</t>
  </si>
  <si>
    <t>celý účet 662 potom v A.3 alebo v B.11</t>
  </si>
  <si>
    <t>A.1. 10.</t>
  </si>
  <si>
    <t>Kurzový zisk vyčíslený k peňažným prostriedkom a peňažným ekvivalentom ku dňu, ku ktorému sa zostavuje účtovná závierka (-)</t>
  </si>
  <si>
    <t>663, potom sa vykážu v riadku G</t>
  </si>
  <si>
    <t>A. 1. 11.</t>
  </si>
  <si>
    <t>Kurzová strata vyčíslená k peňažným prostriedkom a peňažným ekvivalentom ku dňu, ku ktorému sa zostavuje účtovná závierka (+)</t>
  </si>
  <si>
    <t>563, potom sa vykážu v riadku G</t>
  </si>
  <si>
    <t>A. 1. 12.</t>
  </si>
  <si>
    <t>Výsledok z predaja dlhodobého majetku, s výnimkou majetku, ktorý sa považuje za peňažný ekvivalent (+/-)</t>
  </si>
  <si>
    <t>641-541, 661-561 (strata +, zisk 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</si>
  <si>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</si>
  <si>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</si>
  <si>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napr. 546 odpis pohľ. z inv. č., 648 - pri darovanom majetku</t>
  </si>
  <si>
    <t>A. 2.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</si>
  <si>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</si>
  <si>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A. 2. 1.</t>
  </si>
  <si>
    <t>Zmena stavu pohľadávok z prevádzkovej činnosti (-/+)</t>
  </si>
  <si>
    <t>všetky pohľadávky, ktoré patria do prev. č., okrem dane z príjmov ÚJ</t>
  </si>
  <si>
    <t>A. 2. 2.</t>
  </si>
  <si>
    <t>Zmena stavu záväzkov z prevádzkovej činnosti (+/-)</t>
  </si>
  <si>
    <t>všetky záväzky, ktoré patria do prev. č., okrem dane z príjmov ÚJ</t>
  </si>
  <si>
    <t>A. 2. 3.</t>
  </si>
  <si>
    <t>Zmena stavu zásob (-/+)</t>
  </si>
  <si>
    <t>1x</t>
  </si>
  <si>
    <t>A. 2. 4.</t>
  </si>
  <si>
    <t>Zmena stavu krátkodobého finančného majetku, s výnimkou majetku, ktorý je súčasťou peňažných prostriedkov a peňažných ekvivalentov (-/+)</t>
  </si>
  <si>
    <t>251, 253, 257, 256</t>
  </si>
  <si>
    <t>Peňažné  toky  z prevádzkovej  činnosti s výnimkou príjmov a výdavkov, ktoré sa  uvádzajú  osobitne v iných častiach prehľadu  peňažných tokov (+/-), (súčet Z/S  +  A. 1. + A. 2.)</t>
  </si>
  <si>
    <t>A. 3.</t>
  </si>
  <si>
    <t>Prijaté úroky, s výnimkou tých, ktoré sa začleňujú do investičných činností (+)</t>
  </si>
  <si>
    <t>662 zaplatené, ak súvisia s IČ, tak B.11</t>
  </si>
  <si>
    <t>A. 4.</t>
  </si>
  <si>
    <t>Výdavky na zaplatené úroky, s výnimkou tých, ktoré sa začleňujú do finančných činností (-)</t>
  </si>
  <si>
    <t>562 zaplatené, ak súvisia s FČ, tak C.3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</si>
  <si>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</si>
  <si>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</si>
  <si>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</si>
  <si>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</si>
  <si>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napr. vyplatené podiely určené zamestnancom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</si>
  <si>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</si>
  <si>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</si>
  <si>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</si>
  <si>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</si>
  <si>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</si>
  <si>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341 len skutočne zaplatená daň (ak vznikne ÚJ preplatok, ktorý bude prijatý na BÚ, berie sa tiež do úvahy do tohto riadku. Vzájomné započítanie pohľadávok neberieme do úvahy!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</si>
  <si>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</si>
  <si>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</si>
  <si>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</si>
  <si>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</si>
  <si>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</si>
  <si>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</si>
  <si>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</si>
  <si>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</si>
  <si>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</si>
  <si>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netto spôsob (211 a 221), brutto spôsob: OMD 041 (-), 051 zmena stavu (opačné znamienko), 321 zmena stavu (rovnaké znamienko), 343 zmena stavu (opačné znamienko)</t>
  </si>
  <si>
    <t>B. 2.</t>
  </si>
  <si>
    <t>Výdavky na obstaranie dlhodobého hmotného majetku (-)</t>
  </si>
  <si>
    <t>netto spôsob (211 a 221), brutto spôsob: OMD 042 (-), 052 zmena stavu (opačné znamienko), 321 zmena stavu (rovnaké znamienko), 343 zmena stavu (opačné znamienko). Pozor však na majetok obstaraný formou leasingu. Vtedy 042 MD je potrebné eliminovať o sumu istiny leasingu.</t>
  </si>
  <si>
    <t>B. 3.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</si>
  <si>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</si>
  <si>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netto spôsob (211 a 221), brutto spôsob: OMD 043 (-), 053 zmena stavu (opačné znamienko), 321, 325 alebo 379 zmena stavu (rovnaké znamienko),</t>
  </si>
  <si>
    <t>B. 4.</t>
  </si>
  <si>
    <t>Príjmy z predaja dlhodobého nehmotného majetku (+)</t>
  </si>
  <si>
    <t>skutočne prijaté</t>
  </si>
  <si>
    <t>B. 5.</t>
  </si>
  <si>
    <t>Príjmy z predaja dlhodobého hmotného majetku (+)</t>
  </si>
  <si>
    <t>B. 6.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</si>
  <si>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</si>
  <si>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B. 7.</t>
  </si>
  <si>
    <t>Výdavky na dlhodobé pôžičky poskytnuté účtovnou jednotkou inej účtovnej jednotke, ktorá je súčasťou konsolidovaného celku (-)</t>
  </si>
  <si>
    <t>066 - skutočne poskytnuté a zaplatené pôžičky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</si>
  <si>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</si>
  <si>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</si>
  <si>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</si>
  <si>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</si>
  <si>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067 - skutočne poskytnuté a zaplatené pôžičky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</si>
  <si>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</si>
  <si>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</si>
  <si>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</si>
  <si>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</si>
  <si>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662 zaplatené, ak súvisia s IČ, ak súvisia s PČ A.3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</si>
  <si>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</si>
  <si>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</si>
  <si>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</si>
  <si>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</si>
  <si>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567 skutočne zaplatené</t>
  </si>
  <si>
    <t>B. 14.</t>
  </si>
  <si>
    <t>Príjmy súvisiace s derivátmi s výnimkou, ak sú určené na predaj alebo na obchodovanie, alebo ak sa tieto výdavky považujú za peňažné toky z finančnej činnosti (+)</t>
  </si>
  <si>
    <t>667 skutočne prijaté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</si>
  <si>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</si>
  <si>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</si>
  <si>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</si>
  <si>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</si>
  <si>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</si>
  <si>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</si>
  <si>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</si>
  <si>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</si>
  <si>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</si>
  <si>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</si>
  <si>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</si>
  <si>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</si>
  <si>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</si>
  <si>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</si>
  <si>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</si>
  <si>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</si>
  <si>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</si>
  <si>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zvýšenie ZI prijaté na BÚ alebo do pokladne</t>
  </si>
  <si>
    <t>C. 1. 2.</t>
  </si>
  <si>
    <t>Príjmy z  ďalších vkladov do vlastného imania spoločníkmi alebo fyzickou osobou, ktorá je  účtovnou jednotkou (+)</t>
  </si>
  <si>
    <t>napr. 412, 417, 418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</si>
  <si>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</si>
  <si>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</si>
  <si>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</si>
  <si>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</si>
  <si>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</si>
  <si>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</si>
  <si>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</si>
  <si>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</si>
  <si>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</si>
  <si>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</si>
  <si>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</si>
  <si>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</si>
  <si>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</si>
  <si>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</si>
  <si>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</si>
  <si>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</si>
  <si>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</si>
  <si>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skutočný príjem z emisie</t>
  </si>
  <si>
    <t>C. 2. 2.</t>
  </si>
  <si>
    <t>Výdavky na úhradu záväzkov z dlhových CP (-)</t>
  </si>
  <si>
    <t>241, 473, 375 - skutočný výdavok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</si>
  <si>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</si>
  <si>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</si>
  <si>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len istina úveru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</si>
  <si>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</si>
  <si>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</si>
  <si>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</si>
  <si>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</si>
  <si>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249, 479, 361 - len istina pôžičky</t>
  </si>
  <si>
    <t>C. 2. 6.</t>
  </si>
  <si>
    <t>Výdavky na splácanie pôžičiek (-)</t>
  </si>
  <si>
    <t>249, 479, 361 - len istina pôžičky, zaplatený úrok je v C.3</t>
  </si>
  <si>
    <t>C. 2. 7.</t>
  </si>
  <si>
    <t>Výdavky na úhradu záväzkov z používania majetku, ktorý je predmetom zmluvy o kúpe prenajatej veci (-)</t>
  </si>
  <si>
    <t>474 (OMD -) - treba eliminovať aj poistné na riadku A.1.13, 562 je eliminovaná v A.1.8, 343 je eliminovaná v zmene stavu pohľadávok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</si>
  <si>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</si>
  <si>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</si>
  <si>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napr. vklad tichého spoločníka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</si>
  <si>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</si>
  <si>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</si>
  <si>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napr. vrátenie vkladu tichého spoločníka</t>
  </si>
  <si>
    <t>C. 3.</t>
  </si>
  <si>
    <t>Výdavky na zaplatené úroky, s výnimkou tých, ktoré sa začleňujú do prevádzkových činností (-)</t>
  </si>
  <si>
    <t>562 skutočne zaplatené, vzťahujúce sa k bankovým úverom a ostatným pôžičkám, lízing nie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</si>
  <si>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</si>
  <si>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</si>
  <si>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</si>
  <si>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</si>
  <si>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</si>
  <si>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</si>
  <si>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</si>
  <si>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</si>
  <si>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</si>
  <si>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</si>
  <si>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</si>
  <si>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</si>
  <si>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Čisté peňažné  toky  z finančnej činnosti (súčet C. 1. až C. 9.)</t>
  </si>
  <si>
    <t>Čisté zvýšenie alebo čisté  zníženie peňažných prostriedkov (+/-), (súčet A + B + C)</t>
  </si>
  <si>
    <t xml:space="preserve">E. </t>
  </si>
  <si>
    <t xml:space="preserve">Stav peňažných prostriedkov a peňažných ekvivalentov na začiatku účtovného obdobia (+/-) </t>
  </si>
  <si>
    <t xml:space="preserve">F. </t>
  </si>
  <si>
    <t>Stav peňažných prostriedkov a peňažných ekvivalentov na konci účtovného  obdobia pred zohľadnením kurzových rozdielov vyčíslených ku dňu, ku ktorému  sa zostavuje účtovná závierka (+/-)</t>
  </si>
  <si>
    <t xml:space="preserve">G. </t>
  </si>
  <si>
    <t xml:space="preserve">Kurzové rozdiely vyčíslené k peňažným prostriedkom a peňažným ekvivalentom ku dňu, ku ktorému sa zostavuje účtovná závierka (+/-) </t>
  </si>
  <si>
    <t>563 a 663 k 31.12. k PP a PE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</si>
  <si>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</si>
  <si>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</si>
  <si>
    <t>Prehľad peňažných tokov (Cash flow statements)</t>
  </si>
  <si>
    <t xml:space="preserve"> </t>
  </si>
  <si>
    <t>nepriama metóda vykazovania peň.tokov z prevádzkovej činnosti KOMVaK, a.s.</t>
  </si>
  <si>
    <t>(1.1.2016-31.12.2016)</t>
  </si>
</sst>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_-* #,##0.00\ [$€-1]_-;\-* #,##0.00\ [$€-1]_-;_-* &quot;-&quot;??\ [$€-1]_-;_-@_-"/>
  </numFmts>
  <fonts count="6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Helv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 applyAlignment="1">
      <alignment wrapText="1"/>
    </xf>
    <xf numFmtId="0" fontId="4" fillId="0" borderId="0" xfId="0" applyFont="1"/>
    <xf numFmtId="165" fontId="0" fillId="0" borderId="0" xfId="0" applyNumberFormat="1"/>
    <xf numFmtId="0" fontId="0" fillId="0" borderId="0" xfId="0" applyAlignment="1">
      <alignment wrapText="1"/>
    </xf>
    <xf numFmtId="0" fontId="0" fillId="0" borderId="2" xfId="0" applyBorder="1" applyAlignment="1"/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164" fontId="0" fillId="2" borderId="1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</cellXfs>
  <cellStyles count="2">
    <cellStyle name="Normal_vzorvykazov98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tabSelected="1" topLeftCell="A82" workbookViewId="0">
      <selection activeCell="R90" sqref="R90"/>
    </sheetView>
  </sheetViews>
  <sheetFormatPr defaultRowHeight="12.75" outlineLevelCol="1"/>
  <cols>
    <col min="1" max="1" width="8.28515625" customWidth="1"/>
    <col min="2" max="2" width="52.28515625" style="2" customWidth="1"/>
    <col min="3" max="3" width="14.42578125" style="3" customWidth="1"/>
    <col min="4" max="4" width="14" style="2" customWidth="1"/>
    <col min="5" max="5" width="9.140625" hidden="1" customWidth="1" outlineLevel="1"/>
    <col min="6" max="6" width="14.5703125" hidden="1" customWidth="1" outlineLevel="1"/>
    <col min="7" max="7" width="9.140625" hidden="1" customWidth="1" outlineLevel="1"/>
    <col min="8" max="8" width="14.5703125" hidden="1" customWidth="1" outlineLevel="1"/>
    <col min="9" max="12" width="9.140625" hidden="1" customWidth="1" outlineLevel="1"/>
    <col min="13" max="13" width="9.140625" collapsed="1"/>
  </cols>
  <sheetData>
    <row r="1" spans="1:11" s="32" customFormat="1">
      <c r="A1" s="29" t="s">
        <v>216</v>
      </c>
      <c r="B1" s="33" t="s">
        <v>215</v>
      </c>
      <c r="C1" s="31"/>
      <c r="D1" s="30"/>
    </row>
    <row r="2" spans="1:11" ht="25.5">
      <c r="A2" t="s">
        <v>216</v>
      </c>
      <c r="B2" s="34" t="s">
        <v>217</v>
      </c>
    </row>
    <row r="3" spans="1:11">
      <c r="B3" s="34" t="s">
        <v>218</v>
      </c>
      <c r="D3" s="24"/>
    </row>
    <row r="4" spans="1:11" ht="52.5" customHeight="1" thickBot="1">
      <c r="A4" s="4" t="s">
        <v>5</v>
      </c>
      <c r="B4" s="4" t="s">
        <v>6</v>
      </c>
      <c r="C4" s="5" t="s">
        <v>4</v>
      </c>
      <c r="D4" s="4" t="s">
        <v>7</v>
      </c>
    </row>
    <row r="5" spans="1:11">
      <c r="A5" s="6"/>
      <c r="B5" s="7" t="s">
        <v>8</v>
      </c>
      <c r="C5" s="8"/>
      <c r="D5" s="9"/>
    </row>
    <row r="6" spans="1:11" ht="25.5">
      <c r="A6" s="1" t="s">
        <v>9</v>
      </c>
      <c r="B6" s="10" t="s">
        <v>10</v>
      </c>
      <c r="C6" s="35">
        <v>-314767</v>
      </c>
      <c r="D6" s="35">
        <v>51504</v>
      </c>
    </row>
    <row r="7" spans="1:11" ht="38.25">
      <c r="A7" s="12" t="s">
        <v>11</v>
      </c>
      <c r="B7" s="13" t="s">
        <v>12</v>
      </c>
      <c r="C7" s="14">
        <v>1204236.68</v>
      </c>
      <c r="D7" s="14">
        <v>11167675</v>
      </c>
    </row>
    <row r="8" spans="1:11" ht="25.5">
      <c r="A8" s="1" t="s">
        <v>13</v>
      </c>
      <c r="B8" s="10" t="s">
        <v>14</v>
      </c>
      <c r="C8" s="35">
        <v>1405212</v>
      </c>
      <c r="D8" s="35">
        <v>670114</v>
      </c>
      <c r="E8" t="s">
        <v>15</v>
      </c>
    </row>
    <row r="9" spans="1:11" ht="51">
      <c r="A9" s="1" t="s">
        <v>16</v>
      </c>
      <c r="B9" s="10" t="s">
        <v>17</v>
      </c>
      <c r="C9" s="35"/>
      <c r="D9" s="35"/>
      <c r="E9" s="27" t="s">
        <v>18</v>
      </c>
      <c r="F9" s="28"/>
      <c r="G9" s="28"/>
      <c r="H9" s="28"/>
      <c r="I9" s="28"/>
      <c r="J9" s="28"/>
    </row>
    <row r="10" spans="1:11">
      <c r="A10" s="1" t="s">
        <v>19</v>
      </c>
      <c r="B10" s="10" t="s">
        <v>20</v>
      </c>
      <c r="C10" s="11"/>
      <c r="D10" s="11"/>
    </row>
    <row r="11" spans="1:11" ht="28.5" customHeight="1">
      <c r="A11" s="1" t="s">
        <v>21</v>
      </c>
      <c r="B11" s="10" t="s">
        <v>22</v>
      </c>
      <c r="C11" s="15">
        <v>0</v>
      </c>
      <c r="D11" s="11">
        <v>0</v>
      </c>
      <c r="E11" s="27" t="s">
        <v>23</v>
      </c>
      <c r="F11" s="28"/>
      <c r="G11" s="28"/>
      <c r="H11" s="28"/>
      <c r="I11" s="28"/>
      <c r="J11" s="28"/>
    </row>
    <row r="12" spans="1:11" ht="28.5" customHeight="1">
      <c r="A12" s="1" t="s">
        <v>24</v>
      </c>
      <c r="B12" s="10" t="s">
        <v>25</v>
      </c>
      <c r="C12" s="35">
        <v>46654.780000000013</v>
      </c>
      <c r="D12" s="35">
        <v>15412</v>
      </c>
      <c r="E12" s="27" t="s">
        <v>26</v>
      </c>
      <c r="F12" s="28"/>
      <c r="G12" s="28"/>
      <c r="H12" s="28"/>
      <c r="I12" s="28"/>
      <c r="J12" s="28"/>
    </row>
    <row r="13" spans="1:11" ht="55.5" customHeight="1">
      <c r="A13" s="1" t="s">
        <v>27</v>
      </c>
      <c r="B13" s="10" t="s">
        <v>28</v>
      </c>
      <c r="C13" s="35">
        <v>-370880</v>
      </c>
      <c r="D13" s="35">
        <v>10374071</v>
      </c>
      <c r="E13" s="27" t="s">
        <v>29</v>
      </c>
      <c r="F13" s="28"/>
      <c r="G13" s="28"/>
      <c r="H13" s="28"/>
      <c r="I13" s="28"/>
      <c r="J13" s="28"/>
      <c r="K13" s="26"/>
    </row>
    <row r="14" spans="1:11">
      <c r="A14" s="1" t="s">
        <v>30</v>
      </c>
      <c r="B14" s="10" t="s">
        <v>31</v>
      </c>
      <c r="C14" s="35"/>
      <c r="D14" s="35"/>
      <c r="E14" t="s">
        <v>32</v>
      </c>
    </row>
    <row r="15" spans="1:11">
      <c r="A15" s="1" t="s">
        <v>33</v>
      </c>
      <c r="B15" s="10" t="s">
        <v>34</v>
      </c>
      <c r="C15" s="35">
        <v>109023</v>
      </c>
      <c r="D15" s="35">
        <v>117735</v>
      </c>
      <c r="E15" t="s">
        <v>35</v>
      </c>
    </row>
    <row r="16" spans="1:11">
      <c r="A16" s="1" t="s">
        <v>36</v>
      </c>
      <c r="B16" s="10" t="s">
        <v>37</v>
      </c>
      <c r="C16" s="35">
        <v>-1</v>
      </c>
      <c r="D16" s="35">
        <v>-2</v>
      </c>
      <c r="E16" t="s">
        <v>38</v>
      </c>
    </row>
    <row r="17" spans="1:10" ht="38.25">
      <c r="A17" s="1" t="s">
        <v>39</v>
      </c>
      <c r="B17" s="10" t="s">
        <v>40</v>
      </c>
      <c r="C17" s="35"/>
      <c r="D17" s="35"/>
      <c r="E17" t="s">
        <v>41</v>
      </c>
    </row>
    <row r="18" spans="1:10" ht="38.25">
      <c r="A18" s="1" t="s">
        <v>42</v>
      </c>
      <c r="B18" s="10" t="s">
        <v>43</v>
      </c>
      <c r="C18" s="35"/>
      <c r="D18" s="35"/>
      <c r="E18" t="s">
        <v>44</v>
      </c>
    </row>
    <row r="19" spans="1:10" ht="25.5">
      <c r="A19" s="1" t="s">
        <v>45</v>
      </c>
      <c r="B19" s="10" t="s">
        <v>46</v>
      </c>
      <c r="C19" s="35"/>
      <c r="D19" s="35">
        <v>-9655</v>
      </c>
      <c r="E19" t="s">
        <v>47</v>
      </c>
    </row>
    <row r="20" spans="1:10" ht="51">
      <c r="A20" s="1" t="s">
        <v>48</v>
      </c>
      <c r="B20" s="10" t="s">
        <v>49</v>
      </c>
      <c r="C20" s="35">
        <v>14227.9</v>
      </c>
      <c r="D20" s="35"/>
      <c r="E20" s="25" t="s">
        <v>50</v>
      </c>
      <c r="F20" s="26"/>
      <c r="G20" s="26"/>
      <c r="H20" s="26"/>
      <c r="I20" s="26"/>
      <c r="J20" s="26"/>
    </row>
    <row r="21" spans="1:10" ht="76.5">
      <c r="A21" s="12" t="s">
        <v>51</v>
      </c>
      <c r="B21" s="13" t="s">
        <v>52</v>
      </c>
      <c r="C21" s="14">
        <v>2865587.6399999997</v>
      </c>
      <c r="D21" s="14">
        <v>1245048</v>
      </c>
    </row>
    <row r="22" spans="1:10">
      <c r="A22" s="1" t="s">
        <v>53</v>
      </c>
      <c r="B22" s="10" t="s">
        <v>54</v>
      </c>
      <c r="C22" s="35">
        <v>809119.78</v>
      </c>
      <c r="D22" s="35">
        <v>-536779</v>
      </c>
      <c r="E22" t="s">
        <v>55</v>
      </c>
    </row>
    <row r="23" spans="1:10">
      <c r="A23" s="1" t="s">
        <v>56</v>
      </c>
      <c r="B23" s="10" t="s">
        <v>57</v>
      </c>
      <c r="C23" s="11">
        <v>2038024.8599999996</v>
      </c>
      <c r="D23" s="11">
        <v>-783669</v>
      </c>
      <c r="E23" t="s">
        <v>58</v>
      </c>
    </row>
    <row r="24" spans="1:10">
      <c r="A24" s="1" t="s">
        <v>59</v>
      </c>
      <c r="B24" s="10" t="s">
        <v>60</v>
      </c>
      <c r="C24" s="35">
        <v>18443</v>
      </c>
      <c r="D24" s="35">
        <v>75400</v>
      </c>
      <c r="E24" t="s">
        <v>61</v>
      </c>
      <c r="F24" s="23">
        <f>3197704-1542429+3139973-1813551-1188489.22</f>
        <v>1793207.78</v>
      </c>
      <c r="H24" s="23">
        <f>F24-C23</f>
        <v>-244817.07999999961</v>
      </c>
    </row>
    <row r="25" spans="1:10" ht="38.25">
      <c r="A25" s="1" t="s">
        <v>62</v>
      </c>
      <c r="B25" s="10" t="s">
        <v>63</v>
      </c>
      <c r="C25" s="11"/>
      <c r="D25" s="11"/>
      <c r="E25" t="s">
        <v>64</v>
      </c>
    </row>
    <row r="26" spans="1:10" ht="51">
      <c r="A26" s="1"/>
      <c r="B26" s="16" t="s">
        <v>65</v>
      </c>
      <c r="C26" s="17">
        <v>3755057.32</v>
      </c>
      <c r="D26" s="17">
        <v>9974131</v>
      </c>
    </row>
    <row r="27" spans="1:10" ht="25.5">
      <c r="A27" s="1" t="s">
        <v>66</v>
      </c>
      <c r="B27" s="10" t="s">
        <v>67</v>
      </c>
      <c r="C27" s="35">
        <v>1</v>
      </c>
      <c r="D27" s="35">
        <v>2</v>
      </c>
      <c r="E27" s="25" t="s">
        <v>68</v>
      </c>
      <c r="F27" s="26"/>
      <c r="G27" s="26"/>
      <c r="H27" s="26"/>
    </row>
    <row r="28" spans="1:10" ht="25.5">
      <c r="A28" s="1" t="s">
        <v>69</v>
      </c>
      <c r="B28" s="10" t="s">
        <v>70</v>
      </c>
      <c r="C28" s="35">
        <v>0</v>
      </c>
      <c r="D28" s="35">
        <v>-83313</v>
      </c>
      <c r="E28" s="25" t="s">
        <v>71</v>
      </c>
      <c r="F28" s="26"/>
      <c r="G28" s="26"/>
      <c r="H28" s="26"/>
    </row>
    <row r="29" spans="1:10" ht="25.5">
      <c r="A29" s="1" t="s">
        <v>72</v>
      </c>
      <c r="B29" s="10" t="s">
        <v>73</v>
      </c>
      <c r="C29" s="11"/>
      <c r="D29" s="11"/>
    </row>
    <row r="30" spans="1:10" ht="25.5">
      <c r="A30" s="1" t="s">
        <v>74</v>
      </c>
      <c r="B30" s="10" t="s">
        <v>75</v>
      </c>
      <c r="C30" s="11"/>
      <c r="D30" s="11"/>
      <c r="E30" t="s">
        <v>76</v>
      </c>
    </row>
    <row r="31" spans="1:10">
      <c r="A31" s="1"/>
      <c r="B31" s="10" t="s">
        <v>77</v>
      </c>
      <c r="C31" s="11"/>
      <c r="D31" s="11"/>
    </row>
    <row r="32" spans="1:10">
      <c r="A32" s="1"/>
      <c r="B32" s="16" t="s">
        <v>78</v>
      </c>
      <c r="C32" s="17">
        <v>3755058.32</v>
      </c>
      <c r="D32" s="17">
        <v>9890820</v>
      </c>
    </row>
    <row r="33" spans="1:10">
      <c r="A33" s="1"/>
      <c r="B33" s="16" t="s">
        <v>79</v>
      </c>
      <c r="C33" s="17"/>
      <c r="D33" s="17"/>
    </row>
    <row r="34" spans="1:10" ht="42" customHeight="1">
      <c r="A34" s="1" t="s">
        <v>80</v>
      </c>
      <c r="B34" s="10" t="s">
        <v>81</v>
      </c>
      <c r="C34" s="35">
        <v>-38148</v>
      </c>
      <c r="D34" s="35">
        <v>-46389</v>
      </c>
      <c r="E34" s="27" t="s">
        <v>82</v>
      </c>
      <c r="F34" s="28"/>
      <c r="G34" s="28"/>
      <c r="H34" s="28"/>
      <c r="I34" s="28"/>
      <c r="J34" s="28"/>
    </row>
    <row r="35" spans="1:10" ht="25.5">
      <c r="A35" s="1" t="s">
        <v>83</v>
      </c>
      <c r="B35" s="10" t="s">
        <v>84</v>
      </c>
      <c r="C35" s="11"/>
      <c r="D35" s="11"/>
    </row>
    <row r="36" spans="1:10" ht="25.5">
      <c r="A36" s="1" t="s">
        <v>85</v>
      </c>
      <c r="B36" s="10" t="s">
        <v>86</v>
      </c>
      <c r="C36" s="11"/>
      <c r="D36" s="11"/>
    </row>
    <row r="37" spans="1:10">
      <c r="A37" s="18" t="s">
        <v>0</v>
      </c>
      <c r="B37" s="16" t="s">
        <v>87</v>
      </c>
      <c r="C37" s="17">
        <v>3716910.32</v>
      </c>
      <c r="D37" s="17">
        <v>9844431</v>
      </c>
    </row>
    <row r="38" spans="1:10">
      <c r="A38" s="18"/>
      <c r="B38" s="16" t="s">
        <v>88</v>
      </c>
      <c r="C38" s="17"/>
      <c r="D38" s="17"/>
    </row>
    <row r="39" spans="1:10">
      <c r="A39" s="1"/>
      <c r="B39" s="19" t="s">
        <v>89</v>
      </c>
      <c r="C39" s="11"/>
      <c r="D39" s="11"/>
    </row>
    <row r="40" spans="1:10" ht="40.5" customHeight="1">
      <c r="A40" s="1" t="s">
        <v>90</v>
      </c>
      <c r="B40" s="10" t="s">
        <v>91</v>
      </c>
      <c r="C40" s="35">
        <v>-7529.4</v>
      </c>
      <c r="D40" s="35">
        <v>-119349</v>
      </c>
      <c r="E40" s="27" t="s">
        <v>92</v>
      </c>
      <c r="F40" s="28"/>
      <c r="G40" s="28"/>
      <c r="H40" s="28"/>
      <c r="I40" s="28"/>
      <c r="J40" s="28"/>
    </row>
    <row r="41" spans="1:10" ht="66" customHeight="1">
      <c r="A41" s="1" t="s">
        <v>93</v>
      </c>
      <c r="B41" s="10" t="s">
        <v>94</v>
      </c>
      <c r="C41" s="35">
        <v>-554784.98</v>
      </c>
      <c r="D41" s="35">
        <v>-14042187</v>
      </c>
      <c r="E41" s="27" t="s">
        <v>95</v>
      </c>
      <c r="F41" s="28"/>
      <c r="G41" s="28"/>
      <c r="H41" s="28"/>
      <c r="I41" s="28"/>
      <c r="J41" s="28"/>
    </row>
    <row r="42" spans="1:10" ht="51">
      <c r="A42" s="1" t="s">
        <v>96</v>
      </c>
      <c r="B42" s="10" t="s">
        <v>97</v>
      </c>
      <c r="C42" s="11"/>
      <c r="D42" s="11"/>
      <c r="E42" s="27" t="s">
        <v>98</v>
      </c>
      <c r="F42" s="28"/>
      <c r="G42" s="28"/>
      <c r="H42" s="28"/>
      <c r="I42" s="28"/>
      <c r="J42" s="28"/>
    </row>
    <row r="43" spans="1:10">
      <c r="A43" s="1" t="s">
        <v>99</v>
      </c>
      <c r="B43" s="10" t="s">
        <v>100</v>
      </c>
      <c r="C43" s="11"/>
      <c r="D43" s="11"/>
      <c r="E43" t="s">
        <v>101</v>
      </c>
    </row>
    <row r="44" spans="1:10">
      <c r="A44" s="1" t="s">
        <v>102</v>
      </c>
      <c r="B44" s="10" t="s">
        <v>103</v>
      </c>
      <c r="C44" s="35"/>
      <c r="D44" s="35">
        <v>1800</v>
      </c>
      <c r="E44" t="s">
        <v>101</v>
      </c>
    </row>
    <row r="45" spans="1:10" ht="51">
      <c r="A45" s="1" t="s">
        <v>104</v>
      </c>
      <c r="B45" s="10" t="s">
        <v>105</v>
      </c>
      <c r="C45" s="11"/>
      <c r="D45" s="11"/>
      <c r="E45" t="s">
        <v>101</v>
      </c>
    </row>
    <row r="46" spans="1:10" ht="38.25">
      <c r="A46" s="1" t="s">
        <v>106</v>
      </c>
      <c r="B46" s="10" t="s">
        <v>107</v>
      </c>
      <c r="C46" s="35"/>
      <c r="D46" s="35"/>
      <c r="E46" s="25" t="s">
        <v>108</v>
      </c>
      <c r="F46" s="26"/>
      <c r="G46" s="26"/>
      <c r="H46" s="26"/>
      <c r="I46" s="26"/>
    </row>
    <row r="47" spans="1:10" ht="38.25">
      <c r="A47" s="1" t="s">
        <v>109</v>
      </c>
      <c r="B47" s="10" t="s">
        <v>110</v>
      </c>
      <c r="C47" s="35"/>
      <c r="D47" s="35"/>
      <c r="E47" t="s">
        <v>101</v>
      </c>
    </row>
    <row r="48" spans="1:10" ht="51">
      <c r="A48" s="1" t="s">
        <v>111</v>
      </c>
      <c r="B48" s="10" t="s">
        <v>112</v>
      </c>
      <c r="C48" s="35"/>
      <c r="D48" s="35"/>
      <c r="E48" s="25" t="s">
        <v>113</v>
      </c>
      <c r="F48" s="26"/>
      <c r="G48" s="26"/>
      <c r="H48" s="26"/>
      <c r="I48" s="26"/>
    </row>
    <row r="49" spans="1:9" ht="51">
      <c r="A49" s="1" t="s">
        <v>114</v>
      </c>
      <c r="B49" s="10" t="s">
        <v>115</v>
      </c>
      <c r="C49" s="35"/>
      <c r="D49" s="35"/>
      <c r="E49" t="s">
        <v>101</v>
      </c>
    </row>
    <row r="50" spans="1:9" ht="25.5">
      <c r="A50" s="1" t="s">
        <v>116</v>
      </c>
      <c r="B50" s="10" t="s">
        <v>117</v>
      </c>
      <c r="C50" s="35"/>
      <c r="D50" s="35"/>
      <c r="E50" s="25" t="s">
        <v>118</v>
      </c>
      <c r="F50" s="26"/>
      <c r="G50" s="26"/>
      <c r="H50" s="26"/>
      <c r="I50" s="26"/>
    </row>
    <row r="51" spans="1:9" ht="25.5">
      <c r="A51" s="1" t="s">
        <v>119</v>
      </c>
      <c r="B51" s="10" t="s">
        <v>120</v>
      </c>
      <c r="C51" s="11"/>
      <c r="D51" s="11"/>
    </row>
    <row r="52" spans="1:9" ht="38.25">
      <c r="A52" s="1" t="s">
        <v>121</v>
      </c>
      <c r="B52" s="10" t="s">
        <v>122</v>
      </c>
      <c r="C52" s="11"/>
      <c r="D52" s="11"/>
      <c r="E52" t="s">
        <v>123</v>
      </c>
    </row>
    <row r="53" spans="1:9" ht="38.25">
      <c r="A53" s="1" t="s">
        <v>124</v>
      </c>
      <c r="B53" s="10" t="s">
        <v>125</v>
      </c>
      <c r="C53" s="11"/>
      <c r="D53" s="11"/>
      <c r="E53" t="s">
        <v>126</v>
      </c>
    </row>
    <row r="54" spans="1:9" ht="25.5">
      <c r="A54" s="1" t="s">
        <v>127</v>
      </c>
      <c r="B54" s="10" t="s">
        <v>128</v>
      </c>
      <c r="C54" s="11"/>
      <c r="D54" s="11"/>
    </row>
    <row r="55" spans="1:9" ht="25.5">
      <c r="A55" s="1" t="s">
        <v>129</v>
      </c>
      <c r="B55" s="10" t="s">
        <v>130</v>
      </c>
      <c r="C55" s="11"/>
      <c r="D55" s="11"/>
    </row>
    <row r="56" spans="1:9" ht="25.5">
      <c r="A56" s="1" t="s">
        <v>131</v>
      </c>
      <c r="B56" s="10" t="s">
        <v>132</v>
      </c>
      <c r="C56" s="11"/>
      <c r="D56" s="11"/>
    </row>
    <row r="57" spans="1:9">
      <c r="A57" s="1" t="s">
        <v>133</v>
      </c>
      <c r="B57" s="10" t="s">
        <v>134</v>
      </c>
      <c r="C57" s="11"/>
      <c r="D57" s="11"/>
    </row>
    <row r="58" spans="1:9">
      <c r="A58" s="1" t="s">
        <v>135</v>
      </c>
      <c r="B58" s="10" t="s">
        <v>136</v>
      </c>
      <c r="C58" s="11"/>
      <c r="D58" s="11"/>
    </row>
    <row r="59" spans="1:9">
      <c r="A59" s="20" t="s">
        <v>1</v>
      </c>
      <c r="B59" s="19" t="s">
        <v>137</v>
      </c>
      <c r="C59" s="21">
        <v>-562314.38</v>
      </c>
      <c r="D59" s="21">
        <f>SUM(D40:D58)</f>
        <v>-14159736</v>
      </c>
    </row>
    <row r="60" spans="1:9">
      <c r="A60" s="1"/>
      <c r="B60" s="19" t="s">
        <v>138</v>
      </c>
      <c r="C60" s="11"/>
      <c r="D60" s="11"/>
    </row>
    <row r="61" spans="1:9">
      <c r="A61" s="1"/>
      <c r="B61" s="19" t="s">
        <v>139</v>
      </c>
      <c r="C61" s="11"/>
      <c r="D61" s="11"/>
    </row>
    <row r="62" spans="1:9" s="22" customFormat="1">
      <c r="A62" s="12" t="s">
        <v>140</v>
      </c>
      <c r="B62" s="13" t="s">
        <v>141</v>
      </c>
      <c r="C62" s="14">
        <v>0</v>
      </c>
      <c r="D62" s="14">
        <f>SUM(D63:D70)</f>
        <v>0</v>
      </c>
    </row>
    <row r="63" spans="1:9">
      <c r="A63" s="1" t="s">
        <v>142</v>
      </c>
      <c r="B63" s="10" t="s">
        <v>143</v>
      </c>
      <c r="C63" s="11"/>
      <c r="D63" s="11"/>
      <c r="E63" s="25" t="s">
        <v>144</v>
      </c>
      <c r="F63" s="26"/>
      <c r="G63" s="26"/>
      <c r="H63" s="26"/>
    </row>
    <row r="64" spans="1:9" ht="25.5">
      <c r="A64" s="1" t="s">
        <v>145</v>
      </c>
      <c r="B64" s="10" t="s">
        <v>146</v>
      </c>
      <c r="C64" s="11"/>
      <c r="D64" s="11"/>
      <c r="E64" t="s">
        <v>147</v>
      </c>
    </row>
    <row r="65" spans="1:10">
      <c r="A65" s="1" t="s">
        <v>148</v>
      </c>
      <c r="B65" s="10" t="s">
        <v>149</v>
      </c>
      <c r="C65" s="11"/>
      <c r="D65" s="11"/>
      <c r="E65">
        <v>413</v>
      </c>
    </row>
    <row r="66" spans="1:10">
      <c r="A66" s="1" t="s">
        <v>150</v>
      </c>
      <c r="B66" s="10" t="s">
        <v>151</v>
      </c>
      <c r="C66" s="11"/>
      <c r="D66" s="11"/>
      <c r="E66">
        <v>354</v>
      </c>
    </row>
    <row r="67" spans="1:10" ht="25.5">
      <c r="A67" s="1" t="s">
        <v>152</v>
      </c>
      <c r="B67" s="10" t="s">
        <v>153</v>
      </c>
      <c r="C67" s="11"/>
      <c r="D67" s="11"/>
      <c r="E67">
        <v>252</v>
      </c>
    </row>
    <row r="68" spans="1:10" ht="25.5">
      <c r="A68" s="1" t="s">
        <v>154</v>
      </c>
      <c r="B68" s="10" t="s">
        <v>155</v>
      </c>
      <c r="C68" s="11"/>
      <c r="D68" s="11"/>
    </row>
    <row r="69" spans="1:10" ht="25.5">
      <c r="A69" s="1" t="s">
        <v>156</v>
      </c>
      <c r="B69" s="10" t="s">
        <v>157</v>
      </c>
      <c r="C69" s="15"/>
      <c r="D69" s="11"/>
    </row>
    <row r="70" spans="1:10" ht="25.5">
      <c r="A70" s="1" t="s">
        <v>158</v>
      </c>
      <c r="B70" s="10" t="s">
        <v>159</v>
      </c>
      <c r="C70" s="11"/>
      <c r="D70" s="11"/>
    </row>
    <row r="71" spans="1:10" s="22" customFormat="1" ht="25.5">
      <c r="A71" s="12" t="s">
        <v>160</v>
      </c>
      <c r="B71" s="13" t="s">
        <v>161</v>
      </c>
      <c r="C71" s="14">
        <v>-2998542.94</v>
      </c>
      <c r="D71" s="14">
        <v>1075693</v>
      </c>
    </row>
    <row r="72" spans="1:10">
      <c r="A72" s="1"/>
      <c r="B72" s="10" t="s">
        <v>162</v>
      </c>
      <c r="C72" s="11"/>
      <c r="D72" s="11"/>
    </row>
    <row r="73" spans="1:10">
      <c r="A73" s="1" t="s">
        <v>163</v>
      </c>
      <c r="B73" s="10" t="s">
        <v>164</v>
      </c>
      <c r="C73" s="11"/>
      <c r="D73" s="11"/>
      <c r="E73" t="s">
        <v>165</v>
      </c>
    </row>
    <row r="74" spans="1:10">
      <c r="A74" s="1" t="s">
        <v>166</v>
      </c>
      <c r="B74" s="10" t="s">
        <v>167</v>
      </c>
      <c r="C74" s="11"/>
      <c r="D74" s="11"/>
      <c r="E74" t="s">
        <v>168</v>
      </c>
    </row>
    <row r="75" spans="1:10" ht="51">
      <c r="A75" s="1" t="s">
        <v>169</v>
      </c>
      <c r="B75" s="10" t="s">
        <v>170</v>
      </c>
      <c r="C75" s="36">
        <v>831650</v>
      </c>
      <c r="D75" s="35">
        <v>698079</v>
      </c>
      <c r="E75" t="s">
        <v>171</v>
      </c>
    </row>
    <row r="76" spans="1:10" ht="51">
      <c r="A76" s="1" t="s">
        <v>172</v>
      </c>
      <c r="B76" s="10" t="s">
        <v>173</v>
      </c>
      <c r="C76" s="35">
        <v>-3796383.08</v>
      </c>
      <c r="D76" s="35">
        <v>-350141</v>
      </c>
      <c r="E76" t="s">
        <v>171</v>
      </c>
    </row>
    <row r="77" spans="1:10">
      <c r="A77" s="1" t="s">
        <v>174</v>
      </c>
      <c r="B77" s="10" t="s">
        <v>175</v>
      </c>
      <c r="C77" s="35"/>
      <c r="D77" s="35">
        <v>790085</v>
      </c>
      <c r="E77" t="s">
        <v>176</v>
      </c>
    </row>
    <row r="78" spans="1:10">
      <c r="A78" s="1" t="s">
        <v>177</v>
      </c>
      <c r="B78" s="10" t="s">
        <v>178</v>
      </c>
      <c r="C78" s="35"/>
      <c r="D78" s="35">
        <v>-22500</v>
      </c>
      <c r="E78" t="s">
        <v>179</v>
      </c>
    </row>
    <row r="79" spans="1:10" ht="42" customHeight="1">
      <c r="A79" s="1" t="s">
        <v>180</v>
      </c>
      <c r="B79" s="10" t="s">
        <v>181</v>
      </c>
      <c r="C79" s="35">
        <v>-33809.86</v>
      </c>
      <c r="D79" s="35">
        <v>-39830</v>
      </c>
      <c r="E79" s="27" t="s">
        <v>182</v>
      </c>
      <c r="F79" s="28"/>
      <c r="G79" s="28"/>
      <c r="H79" s="28"/>
      <c r="I79" s="28"/>
      <c r="J79" s="28"/>
    </row>
    <row r="80" spans="1:10" ht="51">
      <c r="A80" s="1" t="s">
        <v>183</v>
      </c>
      <c r="B80" s="10" t="s">
        <v>184</v>
      </c>
      <c r="C80" s="11"/>
      <c r="D80" s="11"/>
      <c r="E80" t="s">
        <v>185</v>
      </c>
    </row>
    <row r="81" spans="1:10" ht="51">
      <c r="A81" s="1" t="s">
        <v>186</v>
      </c>
      <c r="B81" s="10" t="s">
        <v>187</v>
      </c>
      <c r="C81" s="11"/>
      <c r="D81" s="11"/>
      <c r="E81" t="s">
        <v>188</v>
      </c>
    </row>
    <row r="82" spans="1:10" ht="25.5">
      <c r="A82" s="1" t="s">
        <v>189</v>
      </c>
      <c r="B82" s="10" t="s">
        <v>190</v>
      </c>
      <c r="C82" s="35">
        <v>-107294</v>
      </c>
      <c r="D82" s="35">
        <v>-30299</v>
      </c>
      <c r="E82" s="27" t="s">
        <v>191</v>
      </c>
      <c r="F82" s="28"/>
      <c r="G82" s="28"/>
      <c r="H82" s="28"/>
      <c r="I82" s="28"/>
      <c r="J82" s="28"/>
    </row>
    <row r="83" spans="1:10" ht="38.25">
      <c r="A83" s="1" t="s">
        <v>192</v>
      </c>
      <c r="B83" s="10" t="s">
        <v>193</v>
      </c>
      <c r="C83" s="35"/>
      <c r="D83" s="35"/>
    </row>
    <row r="84" spans="1:10" ht="38.25">
      <c r="A84" s="1" t="s">
        <v>194</v>
      </c>
      <c r="B84" s="10" t="s">
        <v>195</v>
      </c>
      <c r="C84" s="11"/>
      <c r="D84" s="11"/>
    </row>
    <row r="85" spans="1:10" ht="38.25">
      <c r="A85" s="1" t="s">
        <v>196</v>
      </c>
      <c r="B85" s="10" t="s">
        <v>197</v>
      </c>
      <c r="C85" s="11"/>
      <c r="D85" s="11"/>
    </row>
    <row r="86" spans="1:10" ht="25.5">
      <c r="A86" s="1" t="s">
        <v>198</v>
      </c>
      <c r="B86" s="10" t="s">
        <v>199</v>
      </c>
      <c r="C86" s="11"/>
      <c r="D86" s="11"/>
    </row>
    <row r="87" spans="1:10" ht="25.5">
      <c r="A87" s="1" t="s">
        <v>200</v>
      </c>
      <c r="B87" s="10" t="s">
        <v>201</v>
      </c>
      <c r="C87" s="11"/>
      <c r="D87" s="11"/>
    </row>
    <row r="88" spans="1:10" ht="24" customHeight="1">
      <c r="A88" s="1" t="s">
        <v>202</v>
      </c>
      <c r="B88" s="10" t="s">
        <v>203</v>
      </c>
      <c r="C88" s="11"/>
      <c r="D88" s="11"/>
    </row>
    <row r="89" spans="1:10" s="22" customFormat="1">
      <c r="A89" s="18" t="s">
        <v>2</v>
      </c>
      <c r="B89" s="16" t="s">
        <v>204</v>
      </c>
      <c r="C89" s="17">
        <v>-3105836.94</v>
      </c>
      <c r="D89" s="17">
        <f>D62+D71+D82+D83+D84+D85+D86+D87+D88</f>
        <v>1045394</v>
      </c>
    </row>
    <row r="90" spans="1:10">
      <c r="A90" s="20"/>
      <c r="B90" s="19"/>
      <c r="C90" s="21"/>
      <c r="D90" s="21"/>
    </row>
    <row r="91" spans="1:10" ht="25.5">
      <c r="A91" s="20" t="s">
        <v>3</v>
      </c>
      <c r="B91" s="19" t="s">
        <v>205</v>
      </c>
      <c r="C91" s="21">
        <v>48759</v>
      </c>
      <c r="D91" s="21">
        <v>-3269911</v>
      </c>
    </row>
    <row r="92" spans="1:10" ht="25.5">
      <c r="A92" s="20" t="s">
        <v>206</v>
      </c>
      <c r="B92" s="19" t="s">
        <v>207</v>
      </c>
      <c r="C92" s="37">
        <v>25571</v>
      </c>
      <c r="D92" s="37">
        <v>-523405</v>
      </c>
    </row>
    <row r="93" spans="1:10" ht="51">
      <c r="A93" s="20" t="s">
        <v>208</v>
      </c>
      <c r="B93" s="19" t="s">
        <v>209</v>
      </c>
      <c r="C93" s="37">
        <v>74330</v>
      </c>
      <c r="D93" s="37">
        <v>-3793316</v>
      </c>
    </row>
    <row r="94" spans="1:10" ht="38.25">
      <c r="A94" s="20" t="s">
        <v>210</v>
      </c>
      <c r="B94" s="19" t="s">
        <v>211</v>
      </c>
      <c r="C94" s="37"/>
      <c r="D94" s="37"/>
      <c r="E94" t="s">
        <v>212</v>
      </c>
    </row>
    <row r="95" spans="1:10" ht="51">
      <c r="A95" s="20" t="s">
        <v>213</v>
      </c>
      <c r="B95" s="19" t="s">
        <v>214</v>
      </c>
      <c r="C95" s="21">
        <v>74330</v>
      </c>
      <c r="D95" s="21">
        <f>D93</f>
        <v>-3793316</v>
      </c>
    </row>
  </sheetData>
  <mergeCells count="17">
    <mergeCell ref="E48:I48"/>
    <mergeCell ref="E50:I50"/>
    <mergeCell ref="E63:H63"/>
    <mergeCell ref="E79:J79"/>
    <mergeCell ref="E82:J82"/>
    <mergeCell ref="E46:I46"/>
    <mergeCell ref="E9:J9"/>
    <mergeCell ref="E11:J11"/>
    <mergeCell ref="E12:J12"/>
    <mergeCell ref="E13:K13"/>
    <mergeCell ref="E20:J20"/>
    <mergeCell ref="E27:H27"/>
    <mergeCell ref="E28:H28"/>
    <mergeCell ref="E34:J34"/>
    <mergeCell ref="E40:J40"/>
    <mergeCell ref="E41:J41"/>
    <mergeCell ref="E42:J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</dc:creator>
  <cp:lastModifiedBy>Tibor</cp:lastModifiedBy>
  <cp:lastPrinted>2017-06-28T10:04:00Z</cp:lastPrinted>
  <dcterms:created xsi:type="dcterms:W3CDTF">2013-06-11T08:46:12Z</dcterms:created>
  <dcterms:modified xsi:type="dcterms:W3CDTF">2017-06-28T10:06:39Z</dcterms:modified>
</cp:coreProperties>
</file>