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Faktury1\Desktop\"/>
    </mc:Choice>
  </mc:AlternateContent>
  <bookViews>
    <workbookView xWindow="0" yWindow="0" windowWidth="11685" windowHeight="7155" tabRatio="685"/>
  </bookViews>
  <sheets>
    <sheet name="výročná správa 2016" sheetId="4" r:id="rId1"/>
  </sheets>
  <definedNames>
    <definedName name="KategóriaRozpočtu">#REF!</definedName>
    <definedName name="_xlnm.Print_Titles" localSheetId="0">'výročná správa 2016'!#REF!,'výročná správa 2016'!$10:$10</definedName>
    <definedName name="_xlnm.Print_Area" localSheetId="0">'výročná správa 2016'!$A$1:$H$66</definedName>
  </definedNames>
  <calcPr calcId="152511"/>
</workbook>
</file>

<file path=xl/calcChain.xml><?xml version="1.0" encoding="utf-8"?>
<calcChain xmlns="http://schemas.openxmlformats.org/spreadsheetml/2006/main">
  <c r="C66" i="4" l="1"/>
  <c r="C65" i="4"/>
  <c r="C60" i="4"/>
  <c r="C59" i="4"/>
  <c r="C58" i="4"/>
  <c r="C57" i="4"/>
  <c r="C49" i="4" l="1"/>
  <c r="C50" i="4"/>
  <c r="C51" i="4"/>
  <c r="C52" i="4"/>
  <c r="C44" i="4"/>
  <c r="C43" i="4"/>
  <c r="C42" i="4"/>
</calcChain>
</file>

<file path=xl/comments1.xml><?xml version="1.0" encoding="utf-8"?>
<comments xmlns="http://schemas.openxmlformats.org/spreadsheetml/2006/main">
  <authors>
    <author>Faktury1</author>
  </authors>
  <commentList>
    <comment ref="B42" authorId="0" shapeId="0">
      <text>
        <r>
          <rPr>
            <b/>
            <sz val="9"/>
            <color indexed="81"/>
            <rFont val="Segoe UI"/>
            <family val="2"/>
            <charset val="238"/>
          </rPr>
          <t>Okamžitá likvidita:</t>
        </r>
        <r>
          <rPr>
            <sz val="9"/>
            <color indexed="81"/>
            <rFont val="Segoe UI"/>
            <family val="2"/>
            <charset val="238"/>
          </rPr>
          <t xml:space="preserve">
krátkodobý finančný majetok, vrátane peňazí v pokladni, na bankovom účte a krátk.cenné papiere / krátkodobé záväzky celkom
ideálna hodnota 1, minimálna 0,2
</t>
        </r>
      </text>
    </comment>
    <comment ref="B43" authorId="0" shapeId="0">
      <text>
        <r>
          <rPr>
            <b/>
            <sz val="9"/>
            <color indexed="81"/>
            <rFont val="Segoe UI"/>
            <family val="2"/>
            <charset val="238"/>
          </rPr>
          <t>Pohotová likvidita:</t>
        </r>
        <r>
          <rPr>
            <sz val="9"/>
            <color indexed="81"/>
            <rFont val="Segoe UI"/>
            <family val="2"/>
            <charset val="238"/>
          </rPr>
          <t xml:space="preserve">
krátkodobý finančný majetok, vrátane peňazí v pokladni, na bankovom účte a krátk.cenné papiere + krátkodobé pohľadávky / krátkodobé záväzky celkom
ideálna hodnota 1, vyššie číslo ako 1 naznačuje vyššiu hodnotu zásob ako je potrebné, čo vypovedá o prebytočnom viazaní finanč. prostriedkov v zásobách a tým znižuje zisk.
</t>
        </r>
      </text>
    </comment>
    <comment ref="B4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Bežná likvidita:
</t>
        </r>
        <r>
          <rPr>
            <sz val="9"/>
            <color indexed="81"/>
            <rFont val="Segoe UI"/>
            <family val="2"/>
            <charset val="238"/>
          </rPr>
          <t xml:space="preserve">krátkodobý finančný majetok, vrátane peňazí v pokladni, na bankovom účte a krátk.cenné papiere + krátkodobé pohľadávky + zásoby/ krátkodobé záväzky celkom
hodnota by nemala klesnúť pod 1,5. Čím vyššia hodnota, tým lepšie
</t>
        </r>
      </text>
    </comment>
    <comment ref="B49" authorId="0" shapeId="0">
      <text>
        <r>
          <rPr>
            <b/>
            <sz val="9"/>
            <color indexed="81"/>
            <rFont val="Segoe UI"/>
            <family val="2"/>
            <charset val="238"/>
          </rPr>
          <t>Doba obratu zásob:</t>
        </r>
        <r>
          <rPr>
            <sz val="9"/>
            <color indexed="81"/>
            <rFont val="Segoe UI"/>
            <family val="2"/>
            <charset val="238"/>
          </rPr>
          <t xml:space="preserve">
zásoby / (tržby/365)
Vyjadruje priemerný počet dní predaja.
Čím kratšia doba obratu, tým výhodnejšie pre podnikateľa
</t>
        </r>
      </text>
    </comment>
    <comment ref="F49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Tržby:
</t>
        </r>
        <r>
          <rPr>
            <sz val="9"/>
            <color indexed="81"/>
            <rFont val="Segoe UI"/>
            <family val="2"/>
            <charset val="238"/>
          </rPr>
          <t>výnosy z hospodárskej činnosti spolu mínus ostatné výnosy z hospodárskej čínnosti
(údaje z účtovnej závierky)</t>
        </r>
      </text>
    </comment>
    <comment ref="B5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Celková zadĺženosť:
</t>
        </r>
        <r>
          <rPr>
            <sz val="9"/>
            <color indexed="81"/>
            <rFont val="Segoe UI"/>
            <family val="2"/>
            <charset val="238"/>
          </rPr>
          <t xml:space="preserve">cudzie zdroje / aktíva
</t>
        </r>
      </text>
    </comment>
    <comment ref="F5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Cudzie zdroje:
</t>
        </r>
        <r>
          <rPr>
            <sz val="9"/>
            <color indexed="81"/>
            <rFont val="Segoe UI"/>
            <family val="2"/>
            <charset val="238"/>
          </rPr>
          <t xml:space="preserve">rezervy + dlhodobé záväzky + krátkodobé záväzky + bankové úvery + výpomoci
</t>
        </r>
      </text>
    </comment>
    <comment ref="B5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koef. samofinancovania: </t>
        </r>
        <r>
          <rPr>
            <sz val="9"/>
            <color indexed="81"/>
            <rFont val="Segoe UI"/>
            <family val="2"/>
            <charset val="238"/>
          </rPr>
          <t xml:space="preserve">vlastné imanie / aktíva
</t>
        </r>
      </text>
    </comment>
    <comment ref="B59" authorId="0" shapeId="0">
      <text>
        <r>
          <rPr>
            <b/>
            <sz val="9"/>
            <color indexed="81"/>
            <rFont val="Segoe UI"/>
            <family val="2"/>
            <charset val="238"/>
          </rPr>
          <t>Úverová zadĺženosť:</t>
        </r>
        <r>
          <rPr>
            <sz val="9"/>
            <color indexed="81"/>
            <rFont val="Segoe UI"/>
            <family val="2"/>
            <charset val="238"/>
          </rPr>
          <t xml:space="preserve">
bankové úvery (vrátane finančných výpomocí)  / aktíva</t>
        </r>
      </text>
    </comment>
    <comment ref="B60" authorId="0" shapeId="0">
      <text>
        <r>
          <rPr>
            <b/>
            <sz val="9"/>
            <color indexed="81"/>
            <rFont val="Segoe UI"/>
            <family val="2"/>
            <charset val="238"/>
          </rPr>
          <t>Ukazovateľ podkapitalizovania:</t>
        </r>
        <r>
          <rPr>
            <sz val="9"/>
            <color indexed="81"/>
            <rFont val="Segoe UI"/>
            <family val="2"/>
            <charset val="238"/>
          </rPr>
          <t xml:space="preserve">
dlhodobé záväzky + vlastné imanie / dlhodobé aktíva (neobežný majetok)</t>
        </r>
      </text>
    </comment>
    <comment ref="B6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Rentabilita tržieb:
</t>
        </r>
        <r>
          <rPr>
            <sz val="9"/>
            <color indexed="81"/>
            <rFont val="Segoe UI"/>
            <family val="2"/>
            <charset val="238"/>
          </rPr>
          <t xml:space="preserve">(čistý zisk/tržby) x 100
Z jedného € tržieb spoločnosť získa x% zisku
</t>
        </r>
      </text>
    </comment>
    <comment ref="F6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Čistý zisk:
</t>
        </r>
        <r>
          <rPr>
            <sz val="9"/>
            <color indexed="81"/>
            <rFont val="Segoe UI"/>
            <family val="2"/>
            <charset val="238"/>
          </rPr>
          <t xml:space="preserve">výsledok hospodárenia po zdanení
</t>
        </r>
      </text>
    </comment>
    <comment ref="B6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Rentabilita vlastného kapitálu:
</t>
        </r>
        <r>
          <rPr>
            <sz val="9"/>
            <color indexed="81"/>
            <rFont val="Segoe UI"/>
            <family val="2"/>
            <charset val="238"/>
          </rPr>
          <t>čistý zisk / vlastný kapitál x 100
Z 1 vloženého € do podnikania získa spoločnosť x % zisku</t>
        </r>
      </text>
    </comment>
  </commentList>
</comments>
</file>

<file path=xl/sharedStrings.xml><?xml version="1.0" encoding="utf-8"?>
<sst xmlns="http://schemas.openxmlformats.org/spreadsheetml/2006/main" count="65" uniqueCount="62">
  <si>
    <t>Zásoby</t>
  </si>
  <si>
    <t>Štruktúra majetku v celých €</t>
  </si>
  <si>
    <t>Neobežný majetok</t>
  </si>
  <si>
    <t xml:space="preserve">Dlhodobý hmotný majetok </t>
  </si>
  <si>
    <t>Dlhodobý finančný majetok</t>
  </si>
  <si>
    <t>Obežný majetok</t>
  </si>
  <si>
    <t>Krátkodobé pohľadávky</t>
  </si>
  <si>
    <t>Finančné účty</t>
  </si>
  <si>
    <t>Časové rozlíšenie aktív</t>
  </si>
  <si>
    <t>Aktíva celkom</t>
  </si>
  <si>
    <t>Vybrané ekonomické ukazovatele a finančná situácia spoločnosti</t>
  </si>
  <si>
    <t>Štruktúra zdrojov v celých €</t>
  </si>
  <si>
    <t>Vlastné imanie</t>
  </si>
  <si>
    <t>Základné imanie</t>
  </si>
  <si>
    <t>Fondy zo zisku</t>
  </si>
  <si>
    <t>VH za účtovné obdobie</t>
  </si>
  <si>
    <t>Záväzky</t>
  </si>
  <si>
    <t>Rezervy</t>
  </si>
  <si>
    <t>Dlhodobé záväzky</t>
  </si>
  <si>
    <t>Krátkodobé záväzky</t>
  </si>
  <si>
    <t>Krát. finančné výpomoci</t>
  </si>
  <si>
    <t>Časové rozlíšenie pasív</t>
  </si>
  <si>
    <t>Pasíva celkom</t>
  </si>
  <si>
    <t>Tržby, výnosy a náklady v celých €</t>
  </si>
  <si>
    <t>Celkové výnosy, z toho</t>
  </si>
  <si>
    <t>Tržby z predaja tovaru</t>
  </si>
  <si>
    <t>Tržby z predaja služieb</t>
  </si>
  <si>
    <t>Celkové náklady, z toho</t>
  </si>
  <si>
    <t>Náklady vynaložené na obstaranie predaného tovaru</t>
  </si>
  <si>
    <t>Výročná správa 2016 - tabuľky</t>
  </si>
  <si>
    <t>Ukazovatele likvidity</t>
  </si>
  <si>
    <t>Likvidita (koef.)</t>
  </si>
  <si>
    <t>Pohotová likvidita</t>
  </si>
  <si>
    <t>Bežná likvidita</t>
  </si>
  <si>
    <t>Okamžitá likvidita</t>
  </si>
  <si>
    <t>Peniaze</t>
  </si>
  <si>
    <t>Účty v bankách</t>
  </si>
  <si>
    <t>Krátkod. finanč. majetok</t>
  </si>
  <si>
    <t>Ukazovatele aktivity</t>
  </si>
  <si>
    <t>Aktivita (v dňoch)</t>
  </si>
  <si>
    <t>Doba obratu zásob</t>
  </si>
  <si>
    <t>Doba inkasa pohľadávok z obchodného styku</t>
  </si>
  <si>
    <t>Doba obratu majetku</t>
  </si>
  <si>
    <t>Doba úhrady krátkodobých záväzkov z obch. styku</t>
  </si>
  <si>
    <t>Tržby</t>
  </si>
  <si>
    <t>Krátk. záväzky z obch. styku</t>
  </si>
  <si>
    <t>Krátkodobé cenné papiere</t>
  </si>
  <si>
    <t>Majetok</t>
  </si>
  <si>
    <t>Krátk. pohľadávky z obch. styku</t>
  </si>
  <si>
    <t>Ukazovatele zadĺženosti</t>
  </si>
  <si>
    <t>Zadĺženosť (koef.)</t>
  </si>
  <si>
    <t>Celková zadlženosť</t>
  </si>
  <si>
    <t>Koeficient samofinancovania</t>
  </si>
  <si>
    <t>Úverová zadlženosť</t>
  </si>
  <si>
    <t>Ukazovateľ podkapitalizovania</t>
  </si>
  <si>
    <t>Cudzie zdroje</t>
  </si>
  <si>
    <t>Bankové úvery a fin. výpomoci</t>
  </si>
  <si>
    <t>Ukazovatele rentability</t>
  </si>
  <si>
    <t>Rentabilita (koef.)</t>
  </si>
  <si>
    <t>Rentabilita tržieb</t>
  </si>
  <si>
    <t xml:space="preserve">Rentabilita vlastného kapitálu </t>
  </si>
  <si>
    <t>Čistý zisk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</si>
</sst>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_);[Red]\(&quot;$&quot;#,##0\)"/>
    <numFmt numFmtId="165" formatCode="&quot;$&quot;#,##0"/>
    <numFmt numFmtId="166" formatCode="#,##0\ &quot;€&quot;"/>
    <numFmt numFmtId="167" formatCode="#,##0.000"/>
    <numFmt numFmtId="168" formatCode="#,##0.0000"/>
  </numFmts>
  <fonts count="10" x14ac:knownFonts="1">
    <font>
      <sz val="10"/>
      <color theme="1"/>
      <name val="Franklin Gothic Book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Franklin Gothic Book"/>
      <family val="2"/>
      <scheme val="minor"/>
    </font>
    <font>
      <sz val="30"/>
      <color theme="3"/>
      <name val="Cambria"/>
      <family val="1"/>
      <scheme val="major"/>
    </font>
    <font>
      <b/>
      <sz val="18"/>
      <color theme="4"/>
      <name val="Cambria"/>
      <family val="1"/>
      <scheme val="major"/>
    </font>
    <font>
      <b/>
      <sz val="10"/>
      <color theme="3"/>
      <name val="Franklin Gothic Book"/>
      <family val="2"/>
      <scheme val="minor"/>
    </font>
    <font>
      <b/>
      <sz val="10"/>
      <color theme="4"/>
      <name val="Franklin Gothic Book"/>
      <family val="2"/>
      <scheme val="minor"/>
    </font>
    <font>
      <b/>
      <sz val="10"/>
      <color theme="1"/>
      <name val="Franklin Gothic Book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</cellStyleXfs>
  <cellXfs count="84">
    <xf numFmtId="0" fontId="0" fillId="0" borderId="0" xfId="0"/>
    <xf numFmtId="0" fontId="0" fillId="2" borderId="0" xfId="0" applyFill="1"/>
    <xf numFmtId="0" fontId="3" fillId="2" borderId="1" xfId="1" applyFont="1" applyFill="1" applyBorder="1" applyAlignment="1">
      <alignment horizontal="left" vertical="center" indent="2"/>
    </xf>
    <xf numFmtId="0" fontId="0" fillId="2" borderId="1" xfId="0" applyFill="1" applyBorder="1"/>
    <xf numFmtId="0" fontId="1" fillId="2" borderId="1" xfId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2" fillId="2" borderId="0" xfId="2" applyFill="1" applyAlignment="1">
      <alignment textRotation="90"/>
    </xf>
    <xf numFmtId="0" fontId="4" fillId="2" borderId="0" xfId="2" applyFont="1" applyFill="1" applyBorder="1" applyAlignment="1">
      <alignment horizontal="left" vertical="center" indent="2"/>
    </xf>
    <xf numFmtId="0" fontId="0" fillId="2" borderId="0" xfId="0" applyFill="1" applyBorder="1"/>
    <xf numFmtId="0" fontId="0" fillId="2" borderId="2" xfId="0" applyFill="1" applyBorder="1"/>
    <xf numFmtId="164" fontId="0" fillId="2" borderId="0" xfId="0" applyNumberFormat="1" applyFill="1" applyBorder="1"/>
    <xf numFmtId="0" fontId="6" fillId="2" borderId="0" xfId="0" applyFont="1" applyFill="1" applyBorder="1"/>
    <xf numFmtId="10" fontId="0" fillId="2" borderId="0" xfId="0" applyNumberFormat="1" applyFill="1"/>
    <xf numFmtId="165" fontId="0" fillId="2" borderId="0" xfId="0" applyNumberFormat="1" applyFill="1" applyBorder="1" applyAlignment="1">
      <alignment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/>
    <xf numFmtId="166" fontId="6" fillId="2" borderId="0" xfId="0" applyNumberFormat="1" applyFont="1" applyFill="1" applyBorder="1"/>
    <xf numFmtId="164" fontId="2" fillId="2" borderId="0" xfId="2" applyNumberFormat="1" applyFill="1" applyBorder="1" applyAlignment="1">
      <alignment vertical="center" textRotation="90"/>
    </xf>
    <xf numFmtId="0" fontId="4" fillId="2" borderId="0" xfId="2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3" fontId="0" fillId="2" borderId="3" xfId="0" applyNumberFormat="1" applyFill="1" applyBorder="1"/>
    <xf numFmtId="3" fontId="0" fillId="2" borderId="4" xfId="0" applyNumberFormat="1" applyFill="1" applyBorder="1"/>
    <xf numFmtId="0" fontId="5" fillId="2" borderId="8" xfId="0" applyFont="1" applyFill="1" applyBorder="1" applyAlignment="1">
      <alignment horizontal="left" vertical="center" indent="2"/>
    </xf>
    <xf numFmtId="3" fontId="0" fillId="2" borderId="9" xfId="0" applyNumberFormat="1" applyFill="1" applyBorder="1"/>
    <xf numFmtId="0" fontId="0" fillId="2" borderId="8" xfId="0" applyFill="1" applyBorder="1" applyAlignment="1">
      <alignment horizontal="left" indent="1"/>
    </xf>
    <xf numFmtId="0" fontId="5" fillId="2" borderId="13" xfId="0" applyFont="1" applyFill="1" applyBorder="1" applyAlignment="1">
      <alignment horizontal="left" vertical="center" indent="2"/>
    </xf>
    <xf numFmtId="3" fontId="0" fillId="2" borderId="14" xfId="0" applyNumberFormat="1" applyFill="1" applyBorder="1"/>
    <xf numFmtId="0" fontId="5" fillId="2" borderId="15" xfId="0" applyFont="1" applyFill="1" applyBorder="1" applyAlignment="1">
      <alignment horizontal="left" vertical="center" indent="2"/>
    </xf>
    <xf numFmtId="3" fontId="0" fillId="2" borderId="16" xfId="0" applyNumberFormat="1" applyFill="1" applyBorder="1"/>
    <xf numFmtId="3" fontId="0" fillId="2" borderId="17" xfId="0" applyNumberFormat="1" applyFill="1" applyBorder="1"/>
    <xf numFmtId="0" fontId="6" fillId="2" borderId="18" xfId="0" applyFont="1" applyFill="1" applyBorder="1" applyAlignment="1">
      <alignment horizontal="left" indent="1"/>
    </xf>
    <xf numFmtId="0" fontId="6" fillId="2" borderId="19" xfId="0" applyFont="1" applyFill="1" applyBorder="1"/>
    <xf numFmtId="0" fontId="6" fillId="2" borderId="20" xfId="0" applyFont="1" applyFill="1" applyBorder="1"/>
    <xf numFmtId="0" fontId="5" fillId="3" borderId="18" xfId="0" applyFont="1" applyFill="1" applyBorder="1" applyAlignment="1">
      <alignment horizontal="left" vertical="center" indent="1"/>
    </xf>
    <xf numFmtId="3" fontId="7" fillId="3" borderId="19" xfId="0" applyNumberFormat="1" applyFont="1" applyFill="1" applyBorder="1"/>
    <xf numFmtId="3" fontId="7" fillId="3" borderId="20" xfId="0" applyNumberFormat="1" applyFont="1" applyFill="1" applyBorder="1"/>
    <xf numFmtId="0" fontId="5" fillId="2" borderId="5" xfId="0" applyFont="1" applyFill="1" applyBorder="1" applyAlignment="1">
      <alignment horizontal="left" vertical="center" indent="2"/>
    </xf>
    <xf numFmtId="3" fontId="0" fillId="2" borderId="6" xfId="0" applyNumberFormat="1" applyFill="1" applyBorder="1"/>
    <xf numFmtId="3" fontId="0" fillId="2" borderId="7" xfId="0" applyNumberFormat="1" applyFill="1" applyBorder="1"/>
    <xf numFmtId="3" fontId="0" fillId="2" borderId="11" xfId="0" applyNumberFormat="1" applyFill="1" applyBorder="1"/>
    <xf numFmtId="3" fontId="0" fillId="2" borderId="12" xfId="0" applyNumberFormat="1" applyFill="1" applyBorder="1"/>
    <xf numFmtId="0" fontId="0" fillId="2" borderId="10" xfId="0" applyFill="1" applyBorder="1" applyAlignment="1">
      <alignment horizontal="left" indent="1"/>
    </xf>
    <xf numFmtId="4" fontId="0" fillId="2" borderId="6" xfId="0" applyNumberFormat="1" applyFill="1" applyBorder="1"/>
    <xf numFmtId="4" fontId="0" fillId="2" borderId="7" xfId="0" applyNumberFormat="1" applyFill="1" applyBorder="1"/>
    <xf numFmtId="4" fontId="0" fillId="2" borderId="3" xfId="0" applyNumberFormat="1" applyFill="1" applyBorder="1"/>
    <xf numFmtId="4" fontId="0" fillId="2" borderId="9" xfId="0" applyNumberFormat="1" applyFill="1" applyBorder="1"/>
    <xf numFmtId="4" fontId="0" fillId="2" borderId="11" xfId="0" applyNumberFormat="1" applyFill="1" applyBorder="1"/>
    <xf numFmtId="4" fontId="0" fillId="2" borderId="12" xfId="0" applyNumberFormat="1" applyFill="1" applyBorder="1"/>
    <xf numFmtId="0" fontId="0" fillId="2" borderId="5" xfId="0" applyFill="1" applyBorder="1"/>
    <xf numFmtId="4" fontId="0" fillId="2" borderId="8" xfId="0" applyNumberFormat="1" applyFill="1" applyBorder="1"/>
    <xf numFmtId="0" fontId="0" fillId="2" borderId="10" xfId="0" applyFill="1" applyBorder="1"/>
    <xf numFmtId="0" fontId="6" fillId="2" borderId="21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8" xfId="0" applyFill="1" applyBorder="1"/>
    <xf numFmtId="0" fontId="0" fillId="2" borderId="13" xfId="0" applyFill="1" applyBorder="1" applyAlignment="1">
      <alignment horizontal="left" indent="1"/>
    </xf>
    <xf numFmtId="4" fontId="0" fillId="2" borderId="4" xfId="0" applyNumberFormat="1" applyFill="1" applyBorder="1"/>
    <xf numFmtId="4" fontId="0" fillId="2" borderId="14" xfId="0" applyNumberFormat="1" applyFill="1" applyBorder="1"/>
    <xf numFmtId="167" fontId="0" fillId="2" borderId="7" xfId="0" applyNumberFormat="1" applyFill="1" applyBorder="1"/>
    <xf numFmtId="167" fontId="0" fillId="2" borderId="9" xfId="0" applyNumberFormat="1" applyFill="1" applyBorder="1"/>
    <xf numFmtId="167" fontId="0" fillId="2" borderId="14" xfId="0" applyNumberFormat="1" applyFill="1" applyBorder="1"/>
    <xf numFmtId="167" fontId="0" fillId="2" borderId="12" xfId="0" applyNumberFormat="1" applyFill="1" applyBorder="1"/>
    <xf numFmtId="167" fontId="0" fillId="2" borderId="6" xfId="0" applyNumberFormat="1" applyFill="1" applyBorder="1"/>
    <xf numFmtId="167" fontId="0" fillId="2" borderId="3" xfId="0" applyNumberFormat="1" applyFill="1" applyBorder="1"/>
    <xf numFmtId="167" fontId="0" fillId="2" borderId="4" xfId="0" applyNumberFormat="1" applyFill="1" applyBorder="1"/>
    <xf numFmtId="167" fontId="0" fillId="2" borderId="11" xfId="0" applyNumberFormat="1" applyFill="1" applyBorder="1"/>
    <xf numFmtId="0" fontId="0" fillId="2" borderId="22" xfId="0" applyFill="1" applyBorder="1"/>
    <xf numFmtId="3" fontId="0" fillId="2" borderId="23" xfId="0" applyNumberFormat="1" applyFill="1" applyBorder="1"/>
    <xf numFmtId="0" fontId="0" fillId="2" borderId="24" xfId="0" applyFill="1" applyBorder="1"/>
    <xf numFmtId="3" fontId="0" fillId="2" borderId="25" xfId="0" applyNumberFormat="1" applyFill="1" applyBorder="1"/>
    <xf numFmtId="0" fontId="0" fillId="2" borderId="26" xfId="0" applyFill="1" applyBorder="1"/>
    <xf numFmtId="3" fontId="0" fillId="2" borderId="27" xfId="0" applyNumberFormat="1" applyFill="1" applyBorder="1"/>
    <xf numFmtId="3" fontId="0" fillId="2" borderId="0" xfId="0" applyNumberFormat="1" applyFill="1" applyBorder="1"/>
    <xf numFmtId="0" fontId="0" fillId="2" borderId="13" xfId="0" applyFill="1" applyBorder="1"/>
    <xf numFmtId="0" fontId="0" fillId="2" borderId="28" xfId="0" applyFill="1" applyBorder="1"/>
    <xf numFmtId="3" fontId="0" fillId="2" borderId="28" xfId="0" applyNumberFormat="1" applyFill="1" applyBorder="1"/>
    <xf numFmtId="0" fontId="0" fillId="2" borderId="18" xfId="0" applyFill="1" applyBorder="1"/>
    <xf numFmtId="3" fontId="0" fillId="2" borderId="20" xfId="0" applyNumberFormat="1" applyFill="1" applyBorder="1"/>
    <xf numFmtId="168" fontId="0" fillId="2" borderId="6" xfId="0" applyNumberFormat="1" applyFill="1" applyBorder="1"/>
    <xf numFmtId="168" fontId="0" fillId="2" borderId="7" xfId="0" applyNumberFormat="1" applyFill="1" applyBorder="1"/>
    <xf numFmtId="168" fontId="0" fillId="2" borderId="11" xfId="0" applyNumberFormat="1" applyFill="1" applyBorder="1"/>
    <xf numFmtId="168" fontId="0" fillId="2" borderId="12" xfId="0" applyNumberFormat="1" applyFill="1" applyBorder="1"/>
    <xf numFmtId="0" fontId="5" fillId="2" borderId="0" xfId="0" applyFont="1" applyFill="1" applyBorder="1" applyAlignment="1">
      <alignment horizontal="left" vertical="center" indent="2"/>
    </xf>
    <xf numFmtId="166" fontId="0" fillId="2" borderId="0" xfId="0" applyNumberFormat="1" applyFill="1" applyBorder="1" applyAlignment="1">
      <alignment vertical="center"/>
    </xf>
  </cellXfs>
  <cellStyles count="3">
    <cellStyle name="Nadpis 1" xfId="2" builtinId="16" customBuiltin="1"/>
    <cellStyle name="Normálne" xfId="0" builtinId="0" customBuiltin="1"/>
    <cellStyle name="Titul" xfId="1" builtinId="15"/>
  </cellStyles>
  <dxfs count="11">
    <dxf>
      <fill>
        <patternFill>
          <bgColor theme="4" tint="0.79998168889431442"/>
        </patternFill>
      </fill>
    </dxf>
    <dxf>
      <font>
        <b/>
        <i val="0"/>
        <color theme="4"/>
      </font>
      <border>
        <top style="double">
          <color theme="4"/>
        </top>
      </border>
    </dxf>
    <dxf>
      <font>
        <b/>
        <i val="0"/>
        <color theme="3"/>
      </font>
    </dxf>
    <dxf>
      <font>
        <color theme="3"/>
      </font>
      <border>
        <bottom style="thin">
          <color theme="0" tint="-0.24994659260841701"/>
        </bottom>
      </border>
    </dxf>
    <dxf>
      <font>
        <b/>
        <color theme="6" tint="-0.249977111117893"/>
      </font>
      <fill>
        <patternFill patternType="solid">
          <fgColor theme="6" tint="0.59999389629810485"/>
          <bgColor theme="6" tint="0.59999389629810485"/>
        </patternFill>
      </fill>
    </dxf>
    <dxf>
      <fill>
        <patternFill>
          <bgColor theme="4" tint="0.79998168889431442"/>
        </patternFill>
      </fill>
    </dxf>
    <dxf>
      <font>
        <b/>
        <i val="0"/>
        <color theme="4"/>
      </font>
      <fill>
        <patternFill patternType="none">
          <bgColor auto="1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color theme="3"/>
      </font>
    </dxf>
    <dxf>
      <font>
        <b val="0"/>
        <i val="0"/>
        <color theme="3"/>
      </font>
      <fill>
        <patternFill patternType="none">
          <bgColor auto="1"/>
        </patternFill>
      </fill>
    </dxf>
    <dxf>
      <font>
        <b val="0"/>
        <i/>
        <sz val="10"/>
        <color theme="3"/>
        <name val="Cambria"/>
        <scheme val="major"/>
      </font>
      <border>
        <vertical/>
        <horizontal/>
      </border>
    </dxf>
    <dxf>
      <font>
        <color theme="1"/>
      </font>
      <border>
        <vertical/>
        <horizontal/>
      </border>
    </dxf>
  </dxfs>
  <tableStyles count="3" defaultTableStyle="TableStyleMedium2" defaultPivotStyle="Family Budget PivotTable">
    <tableStyle name="Family Budget" pivot="0" table="0" count="10">
      <tableStyleElement type="wholeTable" dxfId="10"/>
      <tableStyleElement type="headerRow" dxfId="9"/>
    </tableStyle>
    <tableStyle name="Family Budget PivotTable" table="0" count="5">
      <tableStyleElement type="wholeTable" dxfId="8"/>
      <tableStyleElement type="headerRow" dxfId="7"/>
      <tableStyleElement type="totalRow" dxfId="6"/>
      <tableStyleElement type="firstRowStripe" dxfId="5"/>
      <tableStyleElement type="pageFieldLabels" dxfId="4"/>
    </tableStyle>
    <tableStyle name="Family Budget Table Style" pivot="0" count="4">
      <tableStyleElement type="wholeTable" dxfId="3"/>
      <tableStyleElement type="headerRow" dxfId="2"/>
      <tableStyleElement type="totalRow" dxfId="1"/>
      <tableStyleElement type="firstRowStripe" dxfId="0"/>
    </tableStyle>
  </tableStyles>
  <extLst>
    <ext xmlns:x14="http://schemas.microsoft.com/office/spreadsheetml/2009/9/main" uri="{46F421CA-312F-682f-3DD2-61675219B42D}">
      <x14:dxfs count="8">
        <dxf>
          <font>
            <color theme="0" tint="-0.34998626667073579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0.34998626667073579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auto="1"/>
              <bgColor theme="4" tint="0.599963377788628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auto="1"/>
              <bgColor theme="4" tint="0.599963377788628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8168889431442"/>
              <bgColor theme="6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4" tint="0.7999816888943144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Family Budget">
        <x14:slicerStyle name="Family Budge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3_fambudget_cal">
  <a:themeElements>
    <a:clrScheme name="Custom 10">
      <a:dk1>
        <a:srgbClr val="2F2B20"/>
      </a:dk1>
      <a:lt1>
        <a:srgbClr val="FFFFFF"/>
      </a:lt1>
      <a:dk2>
        <a:srgbClr val="60594E"/>
      </a:dk2>
      <a:lt2>
        <a:srgbClr val="F7F6E4"/>
      </a:lt2>
      <a:accent1>
        <a:srgbClr val="9DAB6D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Custom 7">
      <a:majorFont>
        <a:latin typeface="Cambr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  <pageSetUpPr autoPageBreaks="0"/>
  </sheetPr>
  <dimension ref="A1:J66"/>
  <sheetViews>
    <sheetView showGridLines="0" tabSelected="1" topLeftCell="A43" zoomScale="90" zoomScaleNormal="90" workbookViewId="0">
      <selection activeCell="H17" sqref="H17"/>
    </sheetView>
  </sheetViews>
  <sheetFormatPr defaultRowHeight="13.5" x14ac:dyDescent="0.25"/>
  <cols>
    <col min="1" max="1" width="2" style="1" customWidth="1"/>
    <col min="2" max="2" width="38.25" style="1" customWidth="1"/>
    <col min="3" max="4" width="21.125" style="1" customWidth="1"/>
    <col min="5" max="5" width="2" style="1" customWidth="1"/>
    <col min="6" max="6" width="22.625" style="1" customWidth="1"/>
    <col min="7" max="7" width="11.75" style="1" customWidth="1"/>
    <col min="8" max="8" width="4" style="1" customWidth="1"/>
    <col min="9" max="10" width="3.625" style="1" customWidth="1"/>
    <col min="11" max="16384" width="9" style="1"/>
  </cols>
  <sheetData>
    <row r="1" spans="1:10" ht="60.75" customHeight="1" x14ac:dyDescent="0.25">
      <c r="B1" s="2" t="s">
        <v>29</v>
      </c>
      <c r="C1" s="3"/>
      <c r="D1" s="3"/>
      <c r="E1" s="3"/>
      <c r="F1" s="4"/>
      <c r="G1" s="4"/>
      <c r="H1" s="4"/>
      <c r="I1" s="5"/>
    </row>
    <row r="2" spans="1:10" ht="30.75" customHeight="1" thickBot="1" x14ac:dyDescent="0.3">
      <c r="A2" s="6"/>
      <c r="B2" s="7" t="s">
        <v>10</v>
      </c>
      <c r="D2" s="8"/>
      <c r="E2" s="9"/>
      <c r="H2" s="8"/>
    </row>
    <row r="3" spans="1:10" ht="15" customHeight="1" thickBot="1" x14ac:dyDescent="0.3">
      <c r="A3" s="6"/>
      <c r="B3" s="31" t="s">
        <v>1</v>
      </c>
      <c r="C3" s="32">
        <v>2016</v>
      </c>
      <c r="D3" s="33">
        <v>2015</v>
      </c>
      <c r="E3" s="8"/>
      <c r="G3" s="15"/>
      <c r="H3" s="8"/>
    </row>
    <row r="4" spans="1:10" ht="15" customHeight="1" x14ac:dyDescent="0.25">
      <c r="A4" s="6"/>
      <c r="B4" s="28" t="s">
        <v>2</v>
      </c>
      <c r="C4" s="29">
        <v>971282</v>
      </c>
      <c r="D4" s="30">
        <v>924831</v>
      </c>
      <c r="E4" s="8"/>
      <c r="G4" s="15"/>
      <c r="H4" s="8"/>
    </row>
    <row r="5" spans="1:10" ht="15" customHeight="1" x14ac:dyDescent="0.25">
      <c r="B5" s="25" t="s">
        <v>3</v>
      </c>
      <c r="C5" s="21">
        <v>965311</v>
      </c>
      <c r="D5" s="24">
        <v>918860</v>
      </c>
      <c r="E5" s="8"/>
      <c r="G5" s="15"/>
      <c r="H5" s="10"/>
    </row>
    <row r="6" spans="1:10" ht="15" customHeight="1" x14ac:dyDescent="0.25">
      <c r="B6" s="25" t="s">
        <v>4</v>
      </c>
      <c r="C6" s="21">
        <v>5971</v>
      </c>
      <c r="D6" s="24">
        <v>5971</v>
      </c>
      <c r="E6" s="8"/>
      <c r="F6" s="8"/>
      <c r="G6" s="8"/>
      <c r="H6" s="10"/>
    </row>
    <row r="7" spans="1:10" ht="15" customHeight="1" x14ac:dyDescent="0.25">
      <c r="A7" s="8"/>
      <c r="B7" s="23" t="s">
        <v>5</v>
      </c>
      <c r="C7" s="21">
        <v>4854771</v>
      </c>
      <c r="D7" s="24">
        <v>4761214</v>
      </c>
      <c r="E7" s="17"/>
      <c r="F7" s="7"/>
      <c r="G7" s="18"/>
      <c r="H7" s="8"/>
      <c r="I7" s="8"/>
    </row>
    <row r="8" spans="1:10" ht="15" customHeight="1" x14ac:dyDescent="0.25">
      <c r="A8" s="8"/>
      <c r="B8" s="25" t="s">
        <v>0</v>
      </c>
      <c r="C8" s="21">
        <v>234756</v>
      </c>
      <c r="D8" s="24">
        <v>82864</v>
      </c>
      <c r="E8" s="17"/>
      <c r="F8" s="82"/>
      <c r="G8" s="83"/>
      <c r="H8" s="8"/>
      <c r="I8" s="8"/>
      <c r="J8"/>
    </row>
    <row r="9" spans="1:10" ht="15" customHeight="1" x14ac:dyDescent="0.25">
      <c r="A9" s="8"/>
      <c r="B9" s="25" t="s">
        <v>6</v>
      </c>
      <c r="C9" s="21">
        <v>2122266</v>
      </c>
      <c r="D9" s="24">
        <v>1762060</v>
      </c>
      <c r="E9" s="17"/>
      <c r="F9" s="82"/>
      <c r="G9" s="83"/>
      <c r="H9" s="8"/>
      <c r="I9" s="8"/>
      <c r="J9"/>
    </row>
    <row r="10" spans="1:10" ht="15" customHeight="1" x14ac:dyDescent="0.25">
      <c r="A10" s="8"/>
      <c r="B10" s="25" t="s">
        <v>7</v>
      </c>
      <c r="C10" s="21">
        <v>2477679</v>
      </c>
      <c r="D10" s="24">
        <v>2836422</v>
      </c>
      <c r="E10" s="17"/>
      <c r="F10" s="82"/>
      <c r="G10" s="83"/>
      <c r="H10" s="13"/>
      <c r="I10" s="8"/>
    </row>
    <row r="11" spans="1:10" ht="15" customHeight="1" thickBot="1" x14ac:dyDescent="0.3">
      <c r="A11" s="8"/>
      <c r="B11" s="26" t="s">
        <v>8</v>
      </c>
      <c r="C11" s="22">
        <v>1175</v>
      </c>
      <c r="D11" s="27">
        <v>1739</v>
      </c>
      <c r="E11" s="17"/>
      <c r="F11" s="82"/>
      <c r="G11" s="83"/>
      <c r="H11" s="13"/>
      <c r="I11" s="8"/>
    </row>
    <row r="12" spans="1:10" ht="15" customHeight="1" thickBot="1" x14ac:dyDescent="0.3">
      <c r="A12" s="8"/>
      <c r="B12" s="34" t="s">
        <v>9</v>
      </c>
      <c r="C12" s="35">
        <v>5827228</v>
      </c>
      <c r="D12" s="36">
        <v>5687784</v>
      </c>
      <c r="E12" s="17"/>
      <c r="F12" s="19"/>
      <c r="G12" s="13"/>
      <c r="H12" s="8"/>
      <c r="I12" s="8"/>
    </row>
    <row r="13" spans="1:10" ht="15" customHeight="1" x14ac:dyDescent="0.25">
      <c r="A13" s="8"/>
      <c r="B13" s="20"/>
      <c r="C13" s="8"/>
      <c r="D13" s="8"/>
      <c r="E13" s="17"/>
      <c r="F13" s="82"/>
      <c r="G13" s="83"/>
      <c r="H13" s="8"/>
      <c r="I13" s="8"/>
    </row>
    <row r="14" spans="1:10" ht="15" customHeight="1" x14ac:dyDescent="0.25">
      <c r="A14" s="8"/>
      <c r="B14" s="20"/>
      <c r="C14" s="8"/>
      <c r="D14" s="15"/>
      <c r="E14" s="17"/>
      <c r="F14" s="82"/>
      <c r="G14" s="83"/>
      <c r="H14" s="8"/>
      <c r="I14" s="8"/>
    </row>
    <row r="15" spans="1:10" ht="15" customHeight="1" thickBot="1" x14ac:dyDescent="0.3">
      <c r="A15" s="8"/>
      <c r="B15" s="20"/>
      <c r="C15" s="11"/>
      <c r="D15" s="16"/>
      <c r="E15" s="8"/>
      <c r="F15" s="82"/>
      <c r="G15" s="83"/>
      <c r="H15" s="14"/>
      <c r="I15" s="8"/>
    </row>
    <row r="16" spans="1:10" ht="15" customHeight="1" thickBot="1" x14ac:dyDescent="0.3">
      <c r="A16" s="8"/>
      <c r="B16" s="31" t="s">
        <v>11</v>
      </c>
      <c r="C16" s="32">
        <v>2016</v>
      </c>
      <c r="D16" s="33">
        <v>2015</v>
      </c>
      <c r="E16" s="5"/>
      <c r="F16" s="19"/>
      <c r="G16" s="13"/>
      <c r="H16" s="5"/>
      <c r="I16" s="8"/>
    </row>
    <row r="17" spans="2:9" ht="15" customHeight="1" x14ac:dyDescent="0.25">
      <c r="B17" s="28" t="s">
        <v>12</v>
      </c>
      <c r="C17" s="29">
        <v>2216408</v>
      </c>
      <c r="D17" s="30">
        <v>29838</v>
      </c>
      <c r="E17" s="8"/>
      <c r="F17" s="8"/>
      <c r="G17" s="8"/>
      <c r="H17" s="8"/>
      <c r="I17" s="8"/>
    </row>
    <row r="18" spans="2:9" ht="15" customHeight="1" x14ac:dyDescent="0.25">
      <c r="B18" s="25" t="s">
        <v>13</v>
      </c>
      <c r="C18" s="21">
        <v>6639</v>
      </c>
      <c r="D18" s="24">
        <v>6639</v>
      </c>
      <c r="E18" s="12"/>
      <c r="H18" s="8"/>
    </row>
    <row r="19" spans="2:9" ht="15" customHeight="1" x14ac:dyDescent="0.25">
      <c r="B19" s="25" t="s">
        <v>14</v>
      </c>
      <c r="C19" s="21">
        <v>664</v>
      </c>
      <c r="D19" s="24">
        <v>664</v>
      </c>
      <c r="E19" s="12"/>
      <c r="H19" s="8"/>
    </row>
    <row r="20" spans="2:9" ht="15" customHeight="1" x14ac:dyDescent="0.25">
      <c r="B20" s="25" t="s">
        <v>15</v>
      </c>
      <c r="C20" s="21">
        <v>216068</v>
      </c>
      <c r="D20" s="24">
        <v>-264703</v>
      </c>
      <c r="E20" s="12"/>
      <c r="H20" s="8"/>
    </row>
    <row r="21" spans="2:9" ht="15" customHeight="1" x14ac:dyDescent="0.25">
      <c r="B21" s="23" t="s">
        <v>16</v>
      </c>
      <c r="C21" s="21">
        <v>3610820</v>
      </c>
      <c r="D21" s="24">
        <v>5657928</v>
      </c>
      <c r="E21" s="12"/>
      <c r="H21" s="8"/>
    </row>
    <row r="22" spans="2:9" ht="15" customHeight="1" x14ac:dyDescent="0.25">
      <c r="B22" s="25" t="s">
        <v>17</v>
      </c>
      <c r="C22" s="21">
        <v>2000</v>
      </c>
      <c r="D22" s="24">
        <v>2164</v>
      </c>
      <c r="E22" s="12"/>
      <c r="H22" s="8"/>
    </row>
    <row r="23" spans="2:9" ht="15" customHeight="1" x14ac:dyDescent="0.25">
      <c r="B23" s="25" t="s">
        <v>18</v>
      </c>
      <c r="C23" s="21">
        <v>27622</v>
      </c>
      <c r="D23" s="24">
        <v>73208</v>
      </c>
      <c r="E23" s="12"/>
      <c r="H23" s="8"/>
    </row>
    <row r="24" spans="2:9" ht="15" customHeight="1" x14ac:dyDescent="0.25">
      <c r="B24" s="25" t="s">
        <v>19</v>
      </c>
      <c r="C24" s="21">
        <v>1969799</v>
      </c>
      <c r="D24" s="24">
        <v>3921157</v>
      </c>
      <c r="E24" s="12"/>
      <c r="H24" s="8"/>
    </row>
    <row r="25" spans="2:9" ht="15" customHeight="1" x14ac:dyDescent="0.25">
      <c r="B25" s="25" t="s">
        <v>20</v>
      </c>
      <c r="C25" s="21">
        <v>1611399</v>
      </c>
      <c r="D25" s="24">
        <v>1661399</v>
      </c>
      <c r="E25" s="12"/>
      <c r="H25" s="8"/>
    </row>
    <row r="26" spans="2:9" ht="15" customHeight="1" thickBot="1" x14ac:dyDescent="0.3">
      <c r="B26" s="26" t="s">
        <v>21</v>
      </c>
      <c r="C26" s="22"/>
      <c r="D26" s="27">
        <v>18</v>
      </c>
      <c r="E26" s="12"/>
      <c r="H26" s="8"/>
    </row>
    <row r="27" spans="2:9" ht="15" customHeight="1" thickBot="1" x14ac:dyDescent="0.3">
      <c r="B27" s="34" t="s">
        <v>22</v>
      </c>
      <c r="C27" s="35">
        <v>5827228</v>
      </c>
      <c r="D27" s="36">
        <v>5687784</v>
      </c>
      <c r="E27" s="12"/>
      <c r="H27" s="8"/>
    </row>
    <row r="28" spans="2:9" ht="15" customHeight="1" x14ac:dyDescent="0.25">
      <c r="E28" s="12"/>
      <c r="H28" s="8"/>
    </row>
    <row r="29" spans="2:9" ht="15" customHeight="1" x14ac:dyDescent="0.25">
      <c r="E29" s="12"/>
      <c r="H29" s="8"/>
    </row>
    <row r="30" spans="2:9" ht="15" customHeight="1" thickBot="1" x14ac:dyDescent="0.3">
      <c r="E30" s="12"/>
      <c r="H30" s="8"/>
    </row>
    <row r="31" spans="2:9" ht="15" customHeight="1" thickBot="1" x14ac:dyDescent="0.3">
      <c r="B31" s="31" t="s">
        <v>23</v>
      </c>
      <c r="C31" s="32">
        <v>2016</v>
      </c>
      <c r="D31" s="33">
        <v>2015</v>
      </c>
      <c r="E31" s="12"/>
      <c r="H31" s="8"/>
    </row>
    <row r="32" spans="2:9" ht="15" customHeight="1" x14ac:dyDescent="0.25">
      <c r="B32" s="37" t="s">
        <v>24</v>
      </c>
      <c r="C32" s="38">
        <v>16174892</v>
      </c>
      <c r="D32" s="39">
        <v>15741187</v>
      </c>
      <c r="E32" s="12"/>
      <c r="H32" s="8"/>
    </row>
    <row r="33" spans="2:8" ht="15" customHeight="1" x14ac:dyDescent="0.25">
      <c r="B33" s="25" t="s">
        <v>25</v>
      </c>
      <c r="C33" s="21">
        <v>15133556</v>
      </c>
      <c r="D33" s="24">
        <v>14867026</v>
      </c>
      <c r="E33" s="12"/>
      <c r="H33" s="8"/>
    </row>
    <row r="34" spans="2:8" ht="15" customHeight="1" x14ac:dyDescent="0.25">
      <c r="B34" s="25" t="s">
        <v>26</v>
      </c>
      <c r="C34" s="21">
        <v>28915</v>
      </c>
      <c r="D34" s="24">
        <v>19471</v>
      </c>
      <c r="E34" s="12"/>
      <c r="H34" s="8"/>
    </row>
    <row r="35" spans="2:8" x14ac:dyDescent="0.25">
      <c r="B35" s="23" t="s">
        <v>27</v>
      </c>
      <c r="C35" s="21">
        <v>15958824</v>
      </c>
      <c r="D35" s="24">
        <v>16005890</v>
      </c>
    </row>
    <row r="36" spans="2:8" ht="14.25" thickBot="1" x14ac:dyDescent="0.3">
      <c r="B36" s="42" t="s">
        <v>28</v>
      </c>
      <c r="C36" s="40">
        <v>12710565</v>
      </c>
      <c r="D36" s="41">
        <v>12500969</v>
      </c>
    </row>
    <row r="39" spans="2:8" ht="14.25" thickBot="1" x14ac:dyDescent="0.3"/>
    <row r="40" spans="2:8" ht="23.25" thickBot="1" x14ac:dyDescent="0.3">
      <c r="B40" s="7" t="s">
        <v>30</v>
      </c>
      <c r="G40" s="52">
        <v>2016</v>
      </c>
    </row>
    <row r="41" spans="2:8" ht="14.25" thickBot="1" x14ac:dyDescent="0.3">
      <c r="B41" s="31" t="s">
        <v>31</v>
      </c>
      <c r="C41" s="32">
        <v>2016</v>
      </c>
      <c r="D41" s="33">
        <v>2015</v>
      </c>
      <c r="F41" s="49" t="s">
        <v>37</v>
      </c>
      <c r="G41" s="39"/>
    </row>
    <row r="42" spans="2:8" x14ac:dyDescent="0.25">
      <c r="B42" s="25" t="s">
        <v>34</v>
      </c>
      <c r="C42" s="43">
        <f>(G41+G42+G43+G44)/G47</f>
        <v>1.257833413459952</v>
      </c>
      <c r="D42" s="44">
        <v>0.51</v>
      </c>
      <c r="F42" s="53" t="s">
        <v>35</v>
      </c>
      <c r="G42" s="30">
        <v>611</v>
      </c>
    </row>
    <row r="43" spans="2:8" x14ac:dyDescent="0.25">
      <c r="B43" s="25" t="s">
        <v>32</v>
      </c>
      <c r="C43" s="45">
        <f>(G41+G42+G43+G44+G45)/G47</f>
        <v>2.3352357270970288</v>
      </c>
      <c r="D43" s="46">
        <v>0.84</v>
      </c>
      <c r="F43" s="50" t="s">
        <v>36</v>
      </c>
      <c r="G43" s="24">
        <v>2477068</v>
      </c>
    </row>
    <row r="44" spans="2:8" ht="14.25" thickBot="1" x14ac:dyDescent="0.3">
      <c r="B44" s="42" t="s">
        <v>33</v>
      </c>
      <c r="C44" s="47">
        <f>(G41+G42+G43+G44+G45+G46)/G47</f>
        <v>2.4544133690797896</v>
      </c>
      <c r="D44" s="48">
        <v>0.85</v>
      </c>
      <c r="F44" s="50" t="s">
        <v>46</v>
      </c>
      <c r="G44" s="24">
        <v>0</v>
      </c>
    </row>
    <row r="45" spans="2:8" x14ac:dyDescent="0.25">
      <c r="F45" s="54" t="s">
        <v>6</v>
      </c>
      <c r="G45" s="24">
        <v>2122266</v>
      </c>
    </row>
    <row r="46" spans="2:8" x14ac:dyDescent="0.25">
      <c r="F46" s="54" t="s">
        <v>0</v>
      </c>
      <c r="G46" s="24">
        <v>234756</v>
      </c>
    </row>
    <row r="47" spans="2:8" ht="23.25" thickBot="1" x14ac:dyDescent="0.3">
      <c r="B47" s="7" t="s">
        <v>38</v>
      </c>
      <c r="F47" s="51" t="s">
        <v>19</v>
      </c>
      <c r="G47" s="41">
        <v>1969799</v>
      </c>
    </row>
    <row r="48" spans="2:8" ht="14.25" thickBot="1" x14ac:dyDescent="0.3">
      <c r="B48" s="31" t="s">
        <v>39</v>
      </c>
      <c r="C48" s="32">
        <v>2016</v>
      </c>
      <c r="D48" s="33">
        <v>2015</v>
      </c>
    </row>
    <row r="49" spans="2:7" x14ac:dyDescent="0.25">
      <c r="B49" s="25" t="s">
        <v>40</v>
      </c>
      <c r="C49" s="43">
        <f>G46/(G49/365)</f>
        <v>5.6251237057384564</v>
      </c>
      <c r="D49" s="44">
        <v>3.45</v>
      </c>
      <c r="F49" s="66" t="s">
        <v>44</v>
      </c>
      <c r="G49" s="67">
        <v>15232721</v>
      </c>
    </row>
    <row r="50" spans="2:7" x14ac:dyDescent="0.25">
      <c r="B50" s="25" t="s">
        <v>43</v>
      </c>
      <c r="C50" s="45">
        <f>G50/(G49/365)</f>
        <v>44.50776456812936</v>
      </c>
      <c r="D50" s="46">
        <v>46.88</v>
      </c>
      <c r="F50" s="68" t="s">
        <v>45</v>
      </c>
      <c r="G50" s="69">
        <v>1857464</v>
      </c>
    </row>
    <row r="51" spans="2:7" x14ac:dyDescent="0.25">
      <c r="B51" s="55" t="s">
        <v>41</v>
      </c>
      <c r="C51" s="56">
        <f>G51/(G49/365)</f>
        <v>50.852837782560322</v>
      </c>
      <c r="D51" s="57">
        <v>41.88</v>
      </c>
      <c r="F51" s="68" t="s">
        <v>48</v>
      </c>
      <c r="G51" s="69">
        <v>2122266</v>
      </c>
    </row>
    <row r="52" spans="2:7" ht="14.25" thickBot="1" x14ac:dyDescent="0.3">
      <c r="B52" s="42" t="s">
        <v>42</v>
      </c>
      <c r="C52" s="47">
        <f>G52/(G49/365)</f>
        <v>139.62956585366462</v>
      </c>
      <c r="D52" s="48">
        <v>139.46</v>
      </c>
      <c r="F52" s="70" t="s">
        <v>47</v>
      </c>
      <c r="G52" s="71">
        <v>5827228</v>
      </c>
    </row>
    <row r="55" spans="2:7" ht="23.25" thickBot="1" x14ac:dyDescent="0.3">
      <c r="B55" s="7" t="s">
        <v>49</v>
      </c>
    </row>
    <row r="56" spans="2:7" ht="14.25" thickBot="1" x14ac:dyDescent="0.3">
      <c r="B56" s="31" t="s">
        <v>50</v>
      </c>
      <c r="C56" s="32">
        <v>2016</v>
      </c>
      <c r="D56" s="33">
        <v>2015</v>
      </c>
      <c r="F56" s="8"/>
      <c r="G56" s="8"/>
    </row>
    <row r="57" spans="2:7" x14ac:dyDescent="0.25">
      <c r="B57" s="25" t="s">
        <v>51</v>
      </c>
      <c r="C57" s="62">
        <f>G57/C12</f>
        <v>0.61964625375907723</v>
      </c>
      <c r="D57" s="58">
        <v>0.995</v>
      </c>
      <c r="F57" s="49" t="s">
        <v>55</v>
      </c>
      <c r="G57" s="39">
        <v>3610820</v>
      </c>
    </row>
    <row r="58" spans="2:7" ht="14.25" thickBot="1" x14ac:dyDescent="0.3">
      <c r="B58" s="25" t="s">
        <v>52</v>
      </c>
      <c r="C58" s="63">
        <f>C17/C12</f>
        <v>0.38035374624092277</v>
      </c>
      <c r="D58" s="59">
        <v>5.0000000000000001E-3</v>
      </c>
      <c r="F58" s="73" t="s">
        <v>56</v>
      </c>
      <c r="G58" s="27">
        <v>1611399</v>
      </c>
    </row>
    <row r="59" spans="2:7" x14ac:dyDescent="0.25">
      <c r="B59" s="55" t="s">
        <v>53</v>
      </c>
      <c r="C59" s="64">
        <f>G58/C12</f>
        <v>0.27652925198739436</v>
      </c>
      <c r="D59" s="60">
        <v>0.29199999999999998</v>
      </c>
      <c r="F59" s="74"/>
      <c r="G59" s="75"/>
    </row>
    <row r="60" spans="2:7" ht="14.25" thickBot="1" x14ac:dyDescent="0.3">
      <c r="B60" s="42" t="s">
        <v>54</v>
      </c>
      <c r="C60" s="65">
        <f>(C23+C17)/C4</f>
        <v>2.3103794778447453</v>
      </c>
      <c r="D60" s="61">
        <v>0.111</v>
      </c>
      <c r="F60" s="8"/>
      <c r="G60" s="72"/>
    </row>
    <row r="63" spans="2:7" ht="23.25" thickBot="1" x14ac:dyDescent="0.3">
      <c r="B63" s="7" t="s">
        <v>57</v>
      </c>
    </row>
    <row r="64" spans="2:7" ht="14.25" thickBot="1" x14ac:dyDescent="0.3">
      <c r="B64" s="31" t="s">
        <v>58</v>
      </c>
      <c r="C64" s="32">
        <v>2016</v>
      </c>
      <c r="D64" s="33">
        <v>2015</v>
      </c>
    </row>
    <row r="65" spans="2:7" ht="14.25" thickBot="1" x14ac:dyDescent="0.3">
      <c r="B65" s="25" t="s">
        <v>59</v>
      </c>
      <c r="C65" s="78">
        <f>G65/G49</f>
        <v>1.4184465139222335E-2</v>
      </c>
      <c r="D65" s="79">
        <v>-1.78E-2</v>
      </c>
      <c r="F65" s="76" t="s">
        <v>61</v>
      </c>
      <c r="G65" s="77">
        <v>216068</v>
      </c>
    </row>
    <row r="66" spans="2:7" ht="14.25" thickBot="1" x14ac:dyDescent="0.3">
      <c r="B66" s="42" t="s">
        <v>60</v>
      </c>
      <c r="C66" s="80">
        <f>G65/C17</f>
        <v>9.7485661484708594E-2</v>
      </c>
      <c r="D66" s="81">
        <v>-8.8712999999999997</v>
      </c>
    </row>
  </sheetData>
  <mergeCells count="4">
    <mergeCell ref="F8:F11"/>
    <mergeCell ref="G8:G11"/>
    <mergeCell ref="F13:F15"/>
    <mergeCell ref="G13:G15"/>
  </mergeCells>
  <printOptions horizontalCentered="1" verticalCentered="1"/>
  <pageMargins left="0.25" right="0.25" top="0.25" bottom="0.25" header="0.3" footer="0.3"/>
  <pageSetup paperSize="9" scale="76" fitToWidth="0" fitToHeight="0" orientation="portrait" horizontalDpi="200" verticalDpi="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3A4E765-02FA-453D-97A4-F618C367A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výročná správa 2016</vt:lpstr>
      <vt:lpstr>'výročná správa 2016'!Oblasť_tlače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Maličká</dc:creator>
  <cp:keywords/>
  <cp:lastModifiedBy>Faktury1</cp:lastModifiedBy>
  <cp:lastPrinted>2017-10-12T08:13:35Z</cp:lastPrinted>
  <dcterms:created xsi:type="dcterms:W3CDTF">2017-10-11T07:03:50Z</dcterms:created>
  <dcterms:modified xsi:type="dcterms:W3CDTF">2017-11-09T08:57:38Z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TC034580749991</vt:lpwstr>
  </property>
</Properties>
</file>