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ávierka finálna 2017\"/>
    </mc:Choice>
  </mc:AlternateContent>
  <xr:revisionPtr revIDLastSave="0" documentId="13_ncr:1_{8F231134-7BAD-4173-A0D0-F28ED53741CD}" xr6:coauthVersionLast="28" xr6:coauthVersionMax="28" xr10:uidLastSave="{00000000-0000-0000-0000-000000000000}"/>
  <bookViews>
    <workbookView xWindow="0" yWindow="0" windowWidth="20160" windowHeight="8748" activeTab="2" xr2:uid="{00000000-000D-0000-FFFF-FFFF00000000}"/>
  </bookViews>
  <sheets>
    <sheet name="DNM_2017" sheetId="2" r:id="rId1"/>
    <sheet name="DNM_2016 " sheetId="17" r:id="rId2"/>
    <sheet name="DHM_2017 " sheetId="19" r:id="rId3"/>
    <sheet name="DHM_2016 " sheetId="18" r:id="rId4"/>
  </sheets>
  <calcPr calcId="171027"/>
</workbook>
</file>

<file path=xl/calcChain.xml><?xml version="1.0" encoding="utf-8"?>
<calcChain xmlns="http://schemas.openxmlformats.org/spreadsheetml/2006/main">
  <c r="J27" i="19" l="1"/>
  <c r="I27" i="19"/>
  <c r="H27" i="19"/>
  <c r="G27" i="19"/>
  <c r="F27" i="19"/>
  <c r="E27" i="19"/>
  <c r="D27" i="19"/>
  <c r="C27" i="19"/>
  <c r="K27" i="19" s="1"/>
  <c r="J25" i="19"/>
  <c r="I25" i="19"/>
  <c r="H25" i="19"/>
  <c r="G25" i="19"/>
  <c r="F25" i="19"/>
  <c r="E25" i="19"/>
  <c r="E28" i="19" s="1"/>
  <c r="D25" i="19"/>
  <c r="C25" i="19"/>
  <c r="K25" i="19" s="1"/>
  <c r="K24" i="19"/>
  <c r="K23" i="19"/>
  <c r="K22" i="19"/>
  <c r="K21" i="19"/>
  <c r="J19" i="19"/>
  <c r="J28" i="19" s="1"/>
  <c r="I19" i="19"/>
  <c r="H19" i="19"/>
  <c r="G19" i="19"/>
  <c r="F19" i="19"/>
  <c r="F28" i="19" s="1"/>
  <c r="E19" i="19"/>
  <c r="D19" i="19"/>
  <c r="C19" i="19"/>
  <c r="K19" i="19" s="1"/>
  <c r="K18" i="19"/>
  <c r="K17" i="19"/>
  <c r="K16" i="19"/>
  <c r="K15" i="19"/>
  <c r="J13" i="19"/>
  <c r="I13" i="19"/>
  <c r="H13" i="19"/>
  <c r="H28" i="19" s="1"/>
  <c r="G13" i="19"/>
  <c r="G28" i="19" s="1"/>
  <c r="F13" i="19"/>
  <c r="E13" i="19"/>
  <c r="D13" i="19"/>
  <c r="D28" i="19" s="1"/>
  <c r="C13" i="19"/>
  <c r="C28" i="19" s="1"/>
  <c r="K12" i="19"/>
  <c r="K11" i="19"/>
  <c r="K10" i="19"/>
  <c r="K9" i="19"/>
  <c r="I28" i="19" l="1"/>
  <c r="K28" i="19" s="1"/>
  <c r="K13" i="19"/>
  <c r="J27" i="18"/>
  <c r="I27" i="18"/>
  <c r="H27" i="18"/>
  <c r="G27" i="18"/>
  <c r="F27" i="18"/>
  <c r="E27" i="18"/>
  <c r="D27" i="18"/>
  <c r="C27" i="18"/>
  <c r="K27" i="18" s="1"/>
  <c r="J25" i="18"/>
  <c r="J28" i="18" s="1"/>
  <c r="I25" i="18"/>
  <c r="H25" i="18"/>
  <c r="G25" i="18"/>
  <c r="F25" i="18"/>
  <c r="F28" i="18" s="1"/>
  <c r="E25" i="18"/>
  <c r="D25" i="18"/>
  <c r="C25" i="18"/>
  <c r="K25" i="18" s="1"/>
  <c r="K24" i="18"/>
  <c r="K23" i="18"/>
  <c r="K22" i="18"/>
  <c r="K21" i="18"/>
  <c r="J19" i="18"/>
  <c r="I19" i="18"/>
  <c r="H19" i="18"/>
  <c r="G19" i="18"/>
  <c r="G28" i="18" s="1"/>
  <c r="F19" i="18"/>
  <c r="E19" i="18"/>
  <c r="D19" i="18"/>
  <c r="C19" i="18"/>
  <c r="C28" i="18" s="1"/>
  <c r="K18" i="18"/>
  <c r="K17" i="18"/>
  <c r="K16" i="18"/>
  <c r="K15" i="18"/>
  <c r="J13" i="18"/>
  <c r="I13" i="18"/>
  <c r="I28" i="18" s="1"/>
  <c r="H13" i="18"/>
  <c r="H28" i="18" s="1"/>
  <c r="G13" i="18"/>
  <c r="F13" i="18"/>
  <c r="E13" i="18"/>
  <c r="E28" i="18" s="1"/>
  <c r="D13" i="18"/>
  <c r="D28" i="18" s="1"/>
  <c r="C13" i="18"/>
  <c r="K13" i="18" s="1"/>
  <c r="K12" i="18"/>
  <c r="K11" i="18"/>
  <c r="K10" i="18"/>
  <c r="K9" i="18"/>
  <c r="I27" i="17"/>
  <c r="H27" i="17"/>
  <c r="G27" i="17"/>
  <c r="F27" i="17"/>
  <c r="E27" i="17"/>
  <c r="D27" i="17"/>
  <c r="C27" i="17"/>
  <c r="J27" i="17" s="1"/>
  <c r="I25" i="17"/>
  <c r="H25" i="17"/>
  <c r="G25" i="17"/>
  <c r="F25" i="17"/>
  <c r="E25" i="17"/>
  <c r="D25" i="17"/>
  <c r="C25" i="17"/>
  <c r="J25" i="17" s="1"/>
  <c r="J24" i="17"/>
  <c r="J23" i="17"/>
  <c r="J22" i="17"/>
  <c r="J21" i="17"/>
  <c r="I19" i="17"/>
  <c r="I28" i="17" s="1"/>
  <c r="H19" i="17"/>
  <c r="H28" i="17" s="1"/>
  <c r="G19" i="17"/>
  <c r="G28" i="17" s="1"/>
  <c r="F19" i="17"/>
  <c r="F28" i="17" s="1"/>
  <c r="E19" i="17"/>
  <c r="E28" i="17" s="1"/>
  <c r="D19" i="17"/>
  <c r="D28" i="17" s="1"/>
  <c r="C19" i="17"/>
  <c r="J19" i="17" s="1"/>
  <c r="J18" i="17"/>
  <c r="J17" i="17"/>
  <c r="J16" i="17"/>
  <c r="J15" i="17"/>
  <c r="I13" i="17"/>
  <c r="H13" i="17"/>
  <c r="G13" i="17"/>
  <c r="F13" i="17"/>
  <c r="E13" i="17"/>
  <c r="D13" i="17"/>
  <c r="C13" i="17"/>
  <c r="J13" i="17" s="1"/>
  <c r="J12" i="17"/>
  <c r="J11" i="17"/>
  <c r="J10" i="17"/>
  <c r="J9" i="17"/>
  <c r="K28" i="18" l="1"/>
  <c r="K19" i="18"/>
  <c r="C28" i="17"/>
  <c r="J28" i="17" s="1"/>
  <c r="I25" i="2" l="1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2"/>
  <c r="H13" i="2"/>
  <c r="G13" i="2"/>
  <c r="F13" i="2"/>
  <c r="E13" i="2"/>
  <c r="D13" i="2"/>
  <c r="C13" i="2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F28" i="2"/>
  <c r="J13" i="2"/>
  <c r="D28" i="2"/>
  <c r="J25" i="2"/>
  <c r="C28" i="2"/>
  <c r="E28" i="2"/>
  <c r="G28" i="2"/>
  <c r="I28" i="2"/>
  <c r="J27" i="2"/>
  <c r="J19" i="2"/>
  <c r="J28" i="2" l="1"/>
</calcChain>
</file>

<file path=xl/sharedStrings.xml><?xml version="1.0" encoding="utf-8"?>
<sst xmlns="http://schemas.openxmlformats.org/spreadsheetml/2006/main" count="184" uniqueCount="44">
  <si>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</si>
  <si>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</si>
  <si>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</si>
  <si>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</si>
  <si>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</si>
  <si>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</si>
  <si>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</si>
  <si>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</si>
  <si>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</si>
  <si>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</si>
  <si>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</si>
  <si>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</si>
  <si>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</si>
  <si>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</si>
  <si>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</si>
  <si>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</si>
  <si>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</si>
  <si>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</si>
  <si>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</si>
  <si>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</si>
  <si>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</si>
  <si>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</si>
  <si>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</si>
  <si>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</si>
  <si>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</si>
  <si>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</si>
  <si>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</si>
  <si>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</si>
  <si>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</si>
  <si>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</si>
  <si>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</si>
  <si>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</si>
  <si>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</si>
  <si>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</si>
  <si>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</si>
  <si>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</si>
  <si>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</si>
  <si>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</si>
  <si>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</si>
  <si>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</si>
  <si>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SKAL &amp; CO, spol. s r.o.</t>
  </si>
  <si>
    <t>DIČ:</t>
  </si>
  <si>
    <t>IČO:</t>
  </si>
  <si>
    <t>Poznámky Úč POD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</si>
</sst>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4" borderId="0" xfId="0" applyFont="1" applyFill="1" applyAlignment="1"/>
    <xf numFmtId="164" fontId="2" fillId="4" borderId="0" xfId="1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textRotation="180"/>
      <protection locked="0"/>
    </xf>
    <xf numFmtId="0" fontId="8" fillId="0" borderId="0" xfId="0" applyFont="1" applyBorder="1" applyAlignment="1" applyProtection="1">
      <alignment vertical="center" textRotation="180"/>
      <protection locked="0"/>
    </xf>
    <xf numFmtId="0" fontId="0" fillId="0" borderId="0" xfId="0" applyFont="1" applyFill="1" applyAlignment="1">
      <alignment textRotation="180"/>
    </xf>
    <xf numFmtId="0" fontId="8" fillId="0" borderId="0" xfId="0" applyFont="1" applyBorder="1" applyAlignment="1">
      <alignment textRotation="180"/>
    </xf>
    <xf numFmtId="0" fontId="8" fillId="0" borderId="0" xfId="0" applyFont="1" applyBorder="1" applyAlignment="1">
      <alignment vertical="center" textRotation="180"/>
    </xf>
    <xf numFmtId="164" fontId="8" fillId="0" borderId="0" xfId="0" applyNumberFormat="1" applyFont="1" applyBorder="1" applyAlignment="1">
      <alignment textRotation="18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textRotation="180"/>
    </xf>
    <xf numFmtId="0" fontId="0" fillId="4" borderId="0" xfId="0" applyFill="1" applyAlignment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 textRotation="18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opLeftCell="A7" zoomScaleNormal="100" workbookViewId="0">
      <selection activeCell="B4" sqref="B4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7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43100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7"/>
      <c r="D8" s="7"/>
      <c r="E8" s="7"/>
      <c r="F8" s="7"/>
      <c r="G8" s="7"/>
      <c r="H8" s="7"/>
      <c r="I8" s="7"/>
      <c r="J8" s="7"/>
      <c r="L8" s="43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4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4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4">
        <v>4</v>
      </c>
    </row>
    <row r="14" spans="1:12" s="3" customFormat="1" ht="22.5" customHeight="1" x14ac:dyDescent="0.3">
      <c r="A14" s="53"/>
      <c r="B14" s="13" t="s">
        <v>9</v>
      </c>
      <c r="C14" s="7"/>
      <c r="D14" s="7"/>
      <c r="E14" s="7"/>
      <c r="F14" s="7"/>
      <c r="G14" s="7"/>
      <c r="H14" s="7"/>
      <c r="I14" s="7"/>
      <c r="J14" s="7"/>
      <c r="L14" s="45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4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6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4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4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1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1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1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1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1">
        <v>3</v>
      </c>
    </row>
    <row r="26" spans="1:12" s="3" customFormat="1" ht="22.5" customHeight="1" x14ac:dyDescent="0.3">
      <c r="A26" s="53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2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1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8</v>
      </c>
    </row>
    <row r="29" spans="1:12" x14ac:dyDescent="0.3">
      <c r="A29" s="53"/>
      <c r="L29" s="41">
        <v>0</v>
      </c>
    </row>
    <row r="30" spans="1:12" ht="11.25" customHeight="1" x14ac:dyDescent="0.3">
      <c r="A30" s="53"/>
      <c r="B30" s="24"/>
      <c r="L30" s="41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L19:L20"/>
    <mergeCell ref="L1:L6"/>
    <mergeCell ref="A1:A31"/>
    <mergeCell ref="C5:J5"/>
    <mergeCell ref="B5:B6"/>
    <mergeCell ref="B1:J1"/>
    <mergeCell ref="B2:J2"/>
    <mergeCell ref="B3:J3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4AC5-992A-4649-A266-25084993B861}">
  <sheetPr>
    <pageSetUpPr fitToPage="1"/>
  </sheetPr>
  <dimension ref="A1:L32"/>
  <sheetViews>
    <sheetView zoomScaleNormal="100" workbookViewId="0">
      <selection activeCell="A32" sqref="A32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8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42735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47"/>
      <c r="D8" s="47"/>
      <c r="E8" s="47"/>
      <c r="F8" s="47"/>
      <c r="G8" s="47"/>
      <c r="H8" s="47"/>
      <c r="I8" s="47"/>
      <c r="J8" s="47"/>
      <c r="L8" s="43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4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4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4">
        <v>4</v>
      </c>
    </row>
    <row r="14" spans="1:12" s="3" customFormat="1" ht="22.5" customHeight="1" x14ac:dyDescent="0.3">
      <c r="A14" s="53"/>
      <c r="B14" s="13" t="s">
        <v>9</v>
      </c>
      <c r="C14" s="47"/>
      <c r="D14" s="47"/>
      <c r="E14" s="47"/>
      <c r="F14" s="47"/>
      <c r="G14" s="47"/>
      <c r="H14" s="47"/>
      <c r="I14" s="47"/>
      <c r="J14" s="47"/>
      <c r="L14" s="45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4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6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4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4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47"/>
      <c r="D20" s="47"/>
      <c r="E20" s="47"/>
      <c r="F20" s="47"/>
      <c r="G20" s="47"/>
      <c r="H20" s="47"/>
      <c r="I20" s="47"/>
      <c r="J20" s="47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1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1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1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1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1">
        <v>3</v>
      </c>
    </row>
    <row r="26" spans="1:12" s="3" customFormat="1" ht="22.5" customHeight="1" x14ac:dyDescent="0.3">
      <c r="A26" s="53"/>
      <c r="B26" s="13" t="s">
        <v>15</v>
      </c>
      <c r="C26" s="47"/>
      <c r="D26" s="47"/>
      <c r="E26" s="47"/>
      <c r="F26" s="47"/>
      <c r="G26" s="47"/>
      <c r="H26" s="47"/>
      <c r="I26" s="47"/>
      <c r="J26" s="47"/>
      <c r="L26" s="42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1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8</v>
      </c>
    </row>
    <row r="29" spans="1:12" x14ac:dyDescent="0.3">
      <c r="A29" s="53"/>
      <c r="L29" s="41">
        <v>0</v>
      </c>
    </row>
    <row r="30" spans="1:12" ht="11.25" customHeight="1" x14ac:dyDescent="0.3">
      <c r="A30" s="53"/>
      <c r="B30" s="24"/>
      <c r="L30" s="41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A1:A31"/>
    <mergeCell ref="B1:J1"/>
    <mergeCell ref="L1:L6"/>
    <mergeCell ref="B2:J2"/>
    <mergeCell ref="B3:J3"/>
    <mergeCell ref="B5:B6"/>
    <mergeCell ref="C5:J5"/>
    <mergeCell ref="L9:L10"/>
    <mergeCell ref="L19:L2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BB75-6A63-4D2B-9661-84A6A2DDF468}">
  <dimension ref="A1:M32"/>
  <sheetViews>
    <sheetView tabSelected="1" topLeftCell="A10" zoomScaleNormal="100" workbookViewId="0">
      <selection activeCell="I24" sqref="I24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9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43100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8"/>
      <c r="D8" s="48"/>
      <c r="E8" s="48"/>
      <c r="F8" s="48"/>
      <c r="G8" s="48"/>
      <c r="H8" s="48"/>
      <c r="I8" s="48"/>
      <c r="J8" s="48"/>
      <c r="K8" s="17"/>
      <c r="M8" s="43"/>
    </row>
    <row r="9" spans="1:13" x14ac:dyDescent="0.3">
      <c r="A9" s="53"/>
      <c r="B9" s="14" t="s">
        <v>13</v>
      </c>
      <c r="C9" s="27">
        <v>34267.19</v>
      </c>
      <c r="D9" s="27">
        <v>1604664.83</v>
      </c>
      <c r="E9" s="27">
        <v>3239700.72</v>
      </c>
      <c r="F9" s="27">
        <v>0</v>
      </c>
      <c r="G9" s="27">
        <v>0</v>
      </c>
      <c r="H9" s="27">
        <v>161966.12</v>
      </c>
      <c r="I9" s="27">
        <v>93301.19</v>
      </c>
      <c r="J9" s="33">
        <v>0</v>
      </c>
      <c r="K9" s="28">
        <f>SUM(C9:J9)</f>
        <v>5133900.0500000007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6765.84</v>
      </c>
      <c r="E10" s="27">
        <v>72223.8</v>
      </c>
      <c r="F10" s="27">
        <v>0</v>
      </c>
      <c r="G10" s="27">
        <v>0</v>
      </c>
      <c r="H10" s="27">
        <v>46196.02</v>
      </c>
      <c r="I10" s="27">
        <v>665122.28</v>
      </c>
      <c r="J10" s="33">
        <v>0</v>
      </c>
      <c r="K10" s="28">
        <f>SUM(C10:J10)</f>
        <v>790307.94000000006</v>
      </c>
      <c r="M10" s="60"/>
    </row>
    <row r="11" spans="1:13" x14ac:dyDescent="0.3">
      <c r="A11" s="53"/>
      <c r="B11" s="15" t="s">
        <v>7</v>
      </c>
      <c r="C11" s="27">
        <v>0</v>
      </c>
      <c r="D11" s="27">
        <v>0</v>
      </c>
      <c r="E11" s="27">
        <v>129508.54</v>
      </c>
      <c r="F11" s="27">
        <v>0</v>
      </c>
      <c r="G11" s="27">
        <v>0</v>
      </c>
      <c r="H11" s="27">
        <v>1827.06</v>
      </c>
      <c r="I11" s="27">
        <v>126834.32</v>
      </c>
      <c r="J11" s="33">
        <v>0</v>
      </c>
      <c r="K11" s="28">
        <f>SUM(C11:J11)</f>
        <v>258169.92</v>
      </c>
      <c r="M11" s="44">
        <v>3</v>
      </c>
    </row>
    <row r="12" spans="1:13" x14ac:dyDescent="0.3">
      <c r="A12" s="53"/>
      <c r="B12" s="15" t="s">
        <v>8</v>
      </c>
      <c r="C12" s="27">
        <v>0</v>
      </c>
      <c r="D12" s="27">
        <v>57170.16</v>
      </c>
      <c r="E12" s="27">
        <v>0</v>
      </c>
      <c r="F12" s="27">
        <v>0</v>
      </c>
      <c r="G12" s="27">
        <v>0</v>
      </c>
      <c r="H12" s="27">
        <v>0</v>
      </c>
      <c r="I12" s="27">
        <v>-57170.16</v>
      </c>
      <c r="J12" s="33">
        <v>0</v>
      </c>
      <c r="K12" s="28">
        <f>SUM(C12:J12)</f>
        <v>0</v>
      </c>
      <c r="M12" s="44">
        <v>1</v>
      </c>
    </row>
    <row r="13" spans="1:13" x14ac:dyDescent="0.3">
      <c r="A13" s="53"/>
      <c r="B13" s="16" t="s">
        <v>14</v>
      </c>
      <c r="C13" s="29">
        <f>SUM(C9,C10,-C11,C12)</f>
        <v>34267.19</v>
      </c>
      <c r="D13" s="29">
        <f t="shared" ref="D13:I13" si="0">SUM(D9,D10,-D11,D12)</f>
        <v>1668600.83</v>
      </c>
      <c r="E13" s="29">
        <f>SUM(E9,E10,-E11,E12)</f>
        <v>3182415.98</v>
      </c>
      <c r="F13" s="29">
        <f t="shared" si="0"/>
        <v>0</v>
      </c>
      <c r="G13" s="29">
        <f>SUM(G9,G10,-G11,G12)</f>
        <v>0</v>
      </c>
      <c r="H13" s="29">
        <f t="shared" si="0"/>
        <v>206335.08</v>
      </c>
      <c r="I13" s="29">
        <f t="shared" si="0"/>
        <v>574418.98999999987</v>
      </c>
      <c r="J13" s="29">
        <f>SUM(J9,J10,-J11,J12)</f>
        <v>0</v>
      </c>
      <c r="K13" s="28">
        <f>SUM(C13:J13)</f>
        <v>5666038.0700000003</v>
      </c>
      <c r="M13" s="44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5">
        <v>4</v>
      </c>
    </row>
    <row r="15" spans="1:13" x14ac:dyDescent="0.3">
      <c r="A15" s="53"/>
      <c r="B15" s="14" t="s">
        <v>13</v>
      </c>
      <c r="C15" s="27">
        <v>0</v>
      </c>
      <c r="D15" s="27">
        <v>603840.25</v>
      </c>
      <c r="E15" s="27">
        <v>3050420.81</v>
      </c>
      <c r="F15" s="27">
        <v>0</v>
      </c>
      <c r="G15" s="27">
        <v>0</v>
      </c>
      <c r="H15" s="27">
        <v>105576.54</v>
      </c>
      <c r="I15" s="27">
        <v>0</v>
      </c>
      <c r="J15" s="27">
        <v>0</v>
      </c>
      <c r="K15" s="28">
        <f>SUM(C15:J15)</f>
        <v>3759837.6</v>
      </c>
      <c r="M15" s="44">
        <v>7</v>
      </c>
    </row>
    <row r="16" spans="1:13" x14ac:dyDescent="0.3">
      <c r="A16" s="53"/>
      <c r="B16" s="15" t="s">
        <v>6</v>
      </c>
      <c r="C16" s="27">
        <v>0</v>
      </c>
      <c r="D16" s="27">
        <v>62521</v>
      </c>
      <c r="E16" s="27">
        <v>50476.54</v>
      </c>
      <c r="F16" s="27">
        <v>0</v>
      </c>
      <c r="G16" s="27">
        <v>0</v>
      </c>
      <c r="H16" s="27">
        <v>19144.330000000002</v>
      </c>
      <c r="I16" s="27">
        <v>0</v>
      </c>
      <c r="J16" s="27">
        <v>0</v>
      </c>
      <c r="K16" s="28">
        <f>SUM(C16:J16)</f>
        <v>132141.87</v>
      </c>
      <c r="M16" s="46">
        <v>5</v>
      </c>
    </row>
    <row r="17" spans="1:13" x14ac:dyDescent="0.3">
      <c r="A17" s="53"/>
      <c r="B17" s="15" t="s">
        <v>7</v>
      </c>
      <c r="C17" s="27">
        <v>0</v>
      </c>
      <c r="D17" s="27">
        <v>0</v>
      </c>
      <c r="E17" s="27">
        <v>129508.54</v>
      </c>
      <c r="F17" s="27">
        <v>0</v>
      </c>
      <c r="G17" s="27">
        <v>0</v>
      </c>
      <c r="H17" s="27">
        <v>1827.06</v>
      </c>
      <c r="I17" s="27">
        <v>0</v>
      </c>
      <c r="J17" s="27">
        <v>0</v>
      </c>
      <c r="K17" s="28">
        <f>SUM(C17:J17)</f>
        <v>131335.6</v>
      </c>
      <c r="M17" s="44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4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666361.25</v>
      </c>
      <c r="E19" s="29">
        <f t="shared" si="1"/>
        <v>2971388.81</v>
      </c>
      <c r="F19" s="29">
        <f t="shared" si="1"/>
        <v>0</v>
      </c>
      <c r="G19" s="29">
        <f t="shared" si="1"/>
        <v>0</v>
      </c>
      <c r="H19" s="29">
        <f t="shared" si="1"/>
        <v>122893.81</v>
      </c>
      <c r="I19" s="29">
        <f t="shared" si="1"/>
        <v>0</v>
      </c>
      <c r="J19" s="29">
        <f t="shared" si="1"/>
        <v>0</v>
      </c>
      <c r="K19" s="28">
        <f>SUM(C19:J19)</f>
        <v>3760643.87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1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1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1648.45</v>
      </c>
      <c r="J23" s="33">
        <v>0</v>
      </c>
      <c r="K23" s="28">
        <f>SUM(C23:J23)</f>
        <v>1648.45</v>
      </c>
      <c r="M23" s="41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1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-0.45000000000004547</v>
      </c>
      <c r="J25" s="29">
        <f t="shared" si="2"/>
        <v>0</v>
      </c>
      <c r="K25" s="28">
        <f>SUM(C25:J25)</f>
        <v>-0.45000000000004547</v>
      </c>
      <c r="M25" s="41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2">
        <v>7</v>
      </c>
    </row>
    <row r="27" spans="1:13" x14ac:dyDescent="0.3">
      <c r="A27" s="53"/>
      <c r="B27" s="14" t="s">
        <v>13</v>
      </c>
      <c r="C27" s="31">
        <f>SUM(C9,-C15,-C21)</f>
        <v>34267.19</v>
      </c>
      <c r="D27" s="31">
        <f t="shared" ref="D27:J27" si="3">SUM(D9,-D15,-D21)</f>
        <v>1000824.5800000001</v>
      </c>
      <c r="E27" s="31">
        <f t="shared" si="3"/>
        <v>189279.91000000015</v>
      </c>
      <c r="F27" s="31">
        <f>SUM(F9,-F15,-F21)</f>
        <v>0</v>
      </c>
      <c r="G27" s="31">
        <f t="shared" si="3"/>
        <v>0</v>
      </c>
      <c r="H27" s="31">
        <f t="shared" si="3"/>
        <v>56389.58</v>
      </c>
      <c r="I27" s="31">
        <f t="shared" si="3"/>
        <v>91653.19</v>
      </c>
      <c r="J27" s="31">
        <f t="shared" si="3"/>
        <v>0</v>
      </c>
      <c r="K27" s="28">
        <f>SUM(C27:J27)</f>
        <v>1372414.4500000002</v>
      </c>
      <c r="M27" s="41">
        <v>6</v>
      </c>
    </row>
    <row r="28" spans="1:13" x14ac:dyDescent="0.3">
      <c r="A28" s="53"/>
      <c r="B28" s="16" t="s">
        <v>14</v>
      </c>
      <c r="C28" s="29">
        <f>SUM(C13,-C19,-C25)</f>
        <v>34267.19</v>
      </c>
      <c r="D28" s="29">
        <f t="shared" ref="D28:J28" si="4">SUM(D13,-D19,-D25)</f>
        <v>1002239.5800000001</v>
      </c>
      <c r="E28" s="29">
        <f t="shared" si="4"/>
        <v>211027.16999999993</v>
      </c>
      <c r="F28" s="29">
        <f>SUM(F13,-F19,-F25)</f>
        <v>0</v>
      </c>
      <c r="G28" s="29">
        <f t="shared" si="4"/>
        <v>0</v>
      </c>
      <c r="H28" s="29">
        <f>SUM(H13,-H19,-H25)</f>
        <v>83441.26999999999</v>
      </c>
      <c r="I28" s="29">
        <f t="shared" si="4"/>
        <v>574419.43999999983</v>
      </c>
      <c r="J28" s="29">
        <f t="shared" si="4"/>
        <v>0</v>
      </c>
      <c r="K28" s="32">
        <f>SUM(C28:J28)</f>
        <v>1905394.65</v>
      </c>
      <c r="M28" s="41">
        <v>8</v>
      </c>
    </row>
    <row r="29" spans="1:13" x14ac:dyDescent="0.3">
      <c r="A29" s="53"/>
      <c r="M29" s="41">
        <v>0</v>
      </c>
    </row>
    <row r="30" spans="1:13" x14ac:dyDescent="0.3">
      <c r="A30" s="53"/>
      <c r="M30" s="41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C6B6-4AC6-46A3-B663-9C47681A0CF2}">
  <dimension ref="A1:M32"/>
  <sheetViews>
    <sheetView topLeftCell="A8" zoomScaleNormal="100" workbookViewId="0">
      <selection activeCell="B31" sqref="B31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10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42735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7"/>
      <c r="D8" s="47"/>
      <c r="E8" s="47"/>
      <c r="F8" s="47"/>
      <c r="G8" s="47"/>
      <c r="H8" s="47"/>
      <c r="I8" s="47"/>
      <c r="J8" s="47"/>
      <c r="K8" s="17"/>
      <c r="M8" s="43"/>
    </row>
    <row r="9" spans="1:13" x14ac:dyDescent="0.3">
      <c r="A9" s="53"/>
      <c r="B9" s="14" t="s">
        <v>13</v>
      </c>
      <c r="C9" s="27">
        <v>34968</v>
      </c>
      <c r="D9" s="27">
        <v>1530036</v>
      </c>
      <c r="E9" s="27">
        <v>3133748</v>
      </c>
      <c r="F9" s="27">
        <v>0</v>
      </c>
      <c r="G9" s="27">
        <v>0</v>
      </c>
      <c r="H9" s="27">
        <v>158209</v>
      </c>
      <c r="I9" s="27">
        <v>97207.4</v>
      </c>
      <c r="J9" s="33">
        <v>0</v>
      </c>
      <c r="K9" s="28">
        <f>SUM(C9:J9)</f>
        <v>4954168.4000000004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78348.12</v>
      </c>
      <c r="E10" s="27">
        <v>125469</v>
      </c>
      <c r="F10" s="27">
        <v>0</v>
      </c>
      <c r="G10" s="27">
        <v>0</v>
      </c>
      <c r="H10" s="27">
        <v>3757</v>
      </c>
      <c r="I10" s="27">
        <v>0</v>
      </c>
      <c r="J10" s="33">
        <v>0</v>
      </c>
      <c r="K10" s="28">
        <f>SUM(C10:J10)</f>
        <v>207574.12</v>
      </c>
      <c r="M10" s="60"/>
    </row>
    <row r="11" spans="1:13" x14ac:dyDescent="0.3">
      <c r="A11" s="53"/>
      <c r="B11" s="15" t="s">
        <v>7</v>
      </c>
      <c r="C11" s="27">
        <v>701</v>
      </c>
      <c r="D11" s="27">
        <v>3719.21</v>
      </c>
      <c r="E11" s="27">
        <v>19516</v>
      </c>
      <c r="F11" s="27">
        <v>0</v>
      </c>
      <c r="G11" s="27">
        <v>0</v>
      </c>
      <c r="H11" s="27">
        <v>0</v>
      </c>
      <c r="I11" s="27">
        <v>3906</v>
      </c>
      <c r="J11" s="33">
        <v>0</v>
      </c>
      <c r="K11" s="28">
        <f>SUM(C11:J11)</f>
        <v>27842.21</v>
      </c>
      <c r="M11" s="44">
        <v>3</v>
      </c>
    </row>
    <row r="12" spans="1:13" x14ac:dyDescent="0.3">
      <c r="A12" s="53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44">
        <v>1</v>
      </c>
    </row>
    <row r="13" spans="1:13" x14ac:dyDescent="0.3">
      <c r="A13" s="53"/>
      <c r="B13" s="16" t="s">
        <v>14</v>
      </c>
      <c r="C13" s="29">
        <f>SUM(C9,C10,-C11,C12)</f>
        <v>34267</v>
      </c>
      <c r="D13" s="29">
        <f t="shared" ref="D13:I13" si="0">SUM(D9,D10,-D11,D12)</f>
        <v>1604664.9100000001</v>
      </c>
      <c r="E13" s="29">
        <f>SUM(E9,E10,-E11,E12)</f>
        <v>3239701</v>
      </c>
      <c r="F13" s="29">
        <f t="shared" si="0"/>
        <v>0</v>
      </c>
      <c r="G13" s="29">
        <f>SUM(G9,G10,-G11,G12)</f>
        <v>0</v>
      </c>
      <c r="H13" s="29">
        <f t="shared" si="0"/>
        <v>161966</v>
      </c>
      <c r="I13" s="29">
        <f t="shared" si="0"/>
        <v>93301.4</v>
      </c>
      <c r="J13" s="29">
        <f>SUM(J9,J10,-J11,J12)</f>
        <v>0</v>
      </c>
      <c r="K13" s="28">
        <f>SUM(C13:J13)</f>
        <v>5133900.3100000005</v>
      </c>
      <c r="M13" s="44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5">
        <v>4</v>
      </c>
    </row>
    <row r="15" spans="1:13" x14ac:dyDescent="0.3">
      <c r="A15" s="53"/>
      <c r="B15" s="14" t="s">
        <v>13</v>
      </c>
      <c r="C15" s="27">
        <v>0</v>
      </c>
      <c r="D15" s="27">
        <v>545149</v>
      </c>
      <c r="E15" s="27">
        <v>3021411</v>
      </c>
      <c r="F15" s="27">
        <v>0</v>
      </c>
      <c r="G15" s="27">
        <v>0</v>
      </c>
      <c r="H15" s="27">
        <v>85113</v>
      </c>
      <c r="I15" s="27">
        <v>0</v>
      </c>
      <c r="J15" s="27">
        <v>0</v>
      </c>
      <c r="K15" s="28">
        <f>SUM(C15:J15)</f>
        <v>3651673</v>
      </c>
      <c r="M15" s="44">
        <v>7</v>
      </c>
    </row>
    <row r="16" spans="1:13" x14ac:dyDescent="0.3">
      <c r="A16" s="53"/>
      <c r="B16" s="15" t="s">
        <v>6</v>
      </c>
      <c r="C16" s="27">
        <v>0</v>
      </c>
      <c r="D16" s="27">
        <v>62410</v>
      </c>
      <c r="E16" s="27">
        <v>48526.400000000001</v>
      </c>
      <c r="F16" s="27">
        <v>0</v>
      </c>
      <c r="G16" s="27">
        <v>0</v>
      </c>
      <c r="H16" s="27">
        <v>20464</v>
      </c>
      <c r="I16" s="27">
        <v>0</v>
      </c>
      <c r="J16" s="27">
        <v>0</v>
      </c>
      <c r="K16" s="28">
        <f>SUM(C16:J16)</f>
        <v>131400.4</v>
      </c>
      <c r="M16" s="46">
        <v>5</v>
      </c>
    </row>
    <row r="17" spans="1:13" x14ac:dyDescent="0.3">
      <c r="A17" s="53"/>
      <c r="B17" s="15" t="s">
        <v>7</v>
      </c>
      <c r="C17" s="27">
        <v>0</v>
      </c>
      <c r="D17" s="27">
        <v>3719</v>
      </c>
      <c r="E17" s="27">
        <v>19516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23235</v>
      </c>
      <c r="M17" s="44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4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603840</v>
      </c>
      <c r="E19" s="29">
        <f t="shared" si="1"/>
        <v>3050421.4</v>
      </c>
      <c r="F19" s="29">
        <f t="shared" si="1"/>
        <v>0</v>
      </c>
      <c r="G19" s="29">
        <f t="shared" si="1"/>
        <v>0</v>
      </c>
      <c r="H19" s="29">
        <f t="shared" si="1"/>
        <v>105577</v>
      </c>
      <c r="I19" s="29">
        <f t="shared" si="1"/>
        <v>0</v>
      </c>
      <c r="J19" s="29">
        <f t="shared" si="1"/>
        <v>0</v>
      </c>
      <c r="K19" s="28">
        <f>SUM(C19:J19)</f>
        <v>3759838.4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1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1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41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1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41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2">
        <v>7</v>
      </c>
    </row>
    <row r="27" spans="1:13" x14ac:dyDescent="0.3">
      <c r="A27" s="53"/>
      <c r="B27" s="14" t="s">
        <v>13</v>
      </c>
      <c r="C27" s="31">
        <f>SUM(C9,-C15,-C21)</f>
        <v>34968</v>
      </c>
      <c r="D27" s="31">
        <f t="shared" ref="D27:J27" si="3">SUM(D9,-D15,-D21)</f>
        <v>984887</v>
      </c>
      <c r="E27" s="31">
        <f t="shared" si="3"/>
        <v>112337</v>
      </c>
      <c r="F27" s="31">
        <f>SUM(F9,-F15,-F21)</f>
        <v>0</v>
      </c>
      <c r="G27" s="31">
        <f t="shared" si="3"/>
        <v>0</v>
      </c>
      <c r="H27" s="31">
        <f t="shared" si="3"/>
        <v>73096</v>
      </c>
      <c r="I27" s="31">
        <f t="shared" si="3"/>
        <v>95559.4</v>
      </c>
      <c r="J27" s="31">
        <f t="shared" si="3"/>
        <v>0</v>
      </c>
      <c r="K27" s="28">
        <f>SUM(C27:J27)</f>
        <v>1300847.3999999999</v>
      </c>
      <c r="M27" s="41">
        <v>6</v>
      </c>
    </row>
    <row r="28" spans="1:13" x14ac:dyDescent="0.3">
      <c r="A28" s="53"/>
      <c r="B28" s="16" t="s">
        <v>14</v>
      </c>
      <c r="C28" s="29">
        <f>SUM(C13,-C19,-C25)</f>
        <v>34267</v>
      </c>
      <c r="D28" s="29">
        <f t="shared" ref="D28:J28" si="4">SUM(D13,-D19,-D25)</f>
        <v>1000824.9100000001</v>
      </c>
      <c r="E28" s="29">
        <f t="shared" si="4"/>
        <v>189279.60000000009</v>
      </c>
      <c r="F28" s="29">
        <f>SUM(F13,-F19,-F25)</f>
        <v>0</v>
      </c>
      <c r="G28" s="29">
        <f t="shared" si="4"/>
        <v>0</v>
      </c>
      <c r="H28" s="29">
        <f>SUM(H13,-H19,-H25)</f>
        <v>56389</v>
      </c>
      <c r="I28" s="29">
        <f t="shared" si="4"/>
        <v>91653.4</v>
      </c>
      <c r="J28" s="29">
        <f t="shared" si="4"/>
        <v>0</v>
      </c>
      <c r="K28" s="32">
        <f>SUM(C28:J28)</f>
        <v>1372413.9100000001</v>
      </c>
      <c r="M28" s="41">
        <v>8</v>
      </c>
    </row>
    <row r="29" spans="1:13" x14ac:dyDescent="0.3">
      <c r="A29" s="53"/>
      <c r="M29" s="41">
        <v>0</v>
      </c>
    </row>
    <row r="30" spans="1:13" x14ac:dyDescent="0.3">
      <c r="A30" s="53"/>
      <c r="M30" s="41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sharepoint/v3/field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b00f20d5-ceb3-4adf-8632-db85932f34e5"/>
    <ds:schemaRef ds:uri="http://www.w3.org/XML/1998/namespace"/>
    <ds:schemaRef ds:uri="http://schemas.microsoft.com/sharepoint/v3"/>
    <ds:schemaRef ds:uri="http://schemas.openxmlformats.org/package/2006/metadata/core-properties"/>
    <ds:schemaRef ds:uri="cf981484-ed93-4090-baf6-fe2481f804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DNM_2017</vt:lpstr>
      <vt:lpstr>DNM_2016 </vt:lpstr>
      <vt:lpstr>DHM_2017 </vt:lpstr>
      <vt:lpstr>DHM_2016 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KONEČNÁ Jana</cp:lastModifiedBy>
  <cp:lastPrinted>2018-03-20T15:09:26Z</cp:lastPrinted>
  <dcterms:created xsi:type="dcterms:W3CDTF">2011-11-04T12:05:36Z</dcterms:created>
  <dcterms:modified xsi:type="dcterms:W3CDTF">2018-03-28T11:14:06Z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