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95" windowWidth="15480" windowHeight="7125" tabRatio="863"/>
  </bookViews>
  <sheets>
    <sheet name="A-R" sheetId="29" r:id="rId1"/>
  </sheets>
  <definedNames>
    <definedName name="_xlnm.Print_Titles" localSheetId="0">'A-R'!$1:$3</definedName>
  </definedNames>
  <calcPr calcId="124519"/>
</workbook>
</file>

<file path=xl/calcChain.xml><?xml version="1.0" encoding="utf-8"?>
<calcChain xmlns="http://schemas.openxmlformats.org/spreadsheetml/2006/main">
  <c r="AF2449" i="29"/>
  <c r="AI1865"/>
  <c r="AI1867"/>
  <c r="AI1868"/>
  <c r="AI1869"/>
  <c r="AI1874" s="1"/>
  <c r="AF1727"/>
  <c r="AC1550"/>
  <c r="S1550"/>
  <c r="AB1254"/>
  <c r="AB1247"/>
  <c r="AD1865"/>
  <c r="AD1867"/>
  <c r="AD1868"/>
  <c r="U2007"/>
  <c r="U2008"/>
  <c r="U2009"/>
  <c r="U2011"/>
  <c r="U2006"/>
  <c r="U1890"/>
  <c r="AB1904"/>
  <c r="AB1901"/>
  <c r="AB1900" s="1"/>
  <c r="AA2443"/>
  <c r="AA1727"/>
  <c r="AF1738"/>
  <c r="AB1700"/>
  <c r="AM1616"/>
  <c r="AA1738"/>
  <c r="AM1555"/>
  <c r="AF2447"/>
  <c r="AF2445"/>
  <c r="V2443"/>
  <c r="Q2443"/>
  <c r="AF2443" s="1"/>
  <c r="AF2440"/>
  <c r="AF2438"/>
  <c r="AF2435"/>
  <c r="AA2433"/>
  <c r="V2433"/>
  <c r="Q2433"/>
  <c r="L2433"/>
  <c r="AF2432"/>
  <c r="AF2431"/>
  <c r="AA2430"/>
  <c r="V2430"/>
  <c r="Q2430"/>
  <c r="Q2452" s="1"/>
  <c r="L2430"/>
  <c r="AF2430" s="1"/>
  <c r="AF2428"/>
  <c r="AF2426"/>
  <c r="AA2425"/>
  <c r="V2425"/>
  <c r="Q2425"/>
  <c r="L2425"/>
  <c r="AF2424"/>
  <c r="AF2423"/>
  <c r="AF2421"/>
  <c r="AF2420"/>
  <c r="AF2419"/>
  <c r="AA2418"/>
  <c r="AA2452" s="1"/>
  <c r="V2418"/>
  <c r="Q2418"/>
  <c r="L2418"/>
  <c r="L2452" s="1"/>
  <c r="AA2362"/>
  <c r="V2362"/>
  <c r="Q2362"/>
  <c r="L2362"/>
  <c r="AF2362" s="1"/>
  <c r="AA2359"/>
  <c r="V2359"/>
  <c r="Q2359"/>
  <c r="L2359"/>
  <c r="AF2359" s="1"/>
  <c r="AA2354"/>
  <c r="V2354"/>
  <c r="AF2354" s="1"/>
  <c r="L2354"/>
  <c r="AF2378"/>
  <c r="AF2376"/>
  <c r="AF2357"/>
  <c r="AF2350"/>
  <c r="AF2374"/>
  <c r="AF2369"/>
  <c r="AF2367"/>
  <c r="AF2364"/>
  <c r="AF2361"/>
  <c r="AF2360"/>
  <c r="AF2355"/>
  <c r="AF2353"/>
  <c r="AF2352"/>
  <c r="AF2349"/>
  <c r="AF2348"/>
  <c r="AA2347"/>
  <c r="V2347"/>
  <c r="V2381" s="1"/>
  <c r="Q2347"/>
  <c r="L2347"/>
  <c r="AB1303"/>
  <c r="AB1294"/>
  <c r="AB1248"/>
  <c r="AB1239"/>
  <c r="AF2418"/>
  <c r="AF2425"/>
  <c r="AF2433"/>
  <c r="AA2381"/>
  <c r="L2381"/>
  <c r="Q2381"/>
  <c r="AF2381" s="1"/>
  <c r="AF2347"/>
  <c r="AF2372"/>
  <c r="AB1988"/>
  <c r="U1988"/>
  <c r="AB1914"/>
  <c r="U1914"/>
  <c r="Z2016"/>
  <c r="AO2016"/>
  <c r="AB1678"/>
  <c r="U1678"/>
  <c r="AB1682"/>
  <c r="U1682"/>
  <c r="AB1670"/>
  <c r="U1670"/>
  <c r="AB1666"/>
  <c r="U1666"/>
  <c r="AO2013"/>
  <c r="AJ2012"/>
  <c r="AO2012" s="1"/>
  <c r="AJ2011"/>
  <c r="AO2011" s="1"/>
  <c r="AJ2009"/>
  <c r="AO2009" s="1"/>
  <c r="AJ2008"/>
  <c r="AO2008" s="1"/>
  <c r="AJ2007"/>
  <c r="AO2007" s="1"/>
  <c r="Z2013"/>
  <c r="Z2011"/>
  <c r="Z2009"/>
  <c r="Z2007"/>
  <c r="U2012" s="1"/>
  <c r="AJ2006"/>
  <c r="AM1615"/>
  <c r="AM1614"/>
  <c r="AM1613"/>
  <c r="AM1609"/>
  <c r="AM1608"/>
  <c r="AM1607"/>
  <c r="AM1602"/>
  <c r="AM1601"/>
  <c r="AM1554"/>
  <c r="AM1553"/>
  <c r="AM1552"/>
  <c r="AM1548"/>
  <c r="AM1547"/>
  <c r="AM1546"/>
  <c r="AM1541"/>
  <c r="AM1540"/>
  <c r="AI1393"/>
  <c r="AB1306"/>
  <c r="AB1304"/>
  <c r="AB1297"/>
  <c r="AB1295"/>
  <c r="AB1242"/>
  <c r="AB1240"/>
  <c r="AJ1225"/>
  <c r="AB1121"/>
  <c r="AB1120"/>
  <c r="AB1119"/>
  <c r="AB1118"/>
  <c r="AB1117"/>
  <c r="AN612"/>
  <c r="AN611"/>
  <c r="AN610"/>
  <c r="AN606"/>
  <c r="AN613" s="1"/>
  <c r="AN600"/>
  <c r="AN599"/>
  <c r="AN598"/>
  <c r="AN594"/>
  <c r="AJ539"/>
  <c r="AJ538"/>
  <c r="AJ537"/>
  <c r="AJ533"/>
  <c r="AJ540" s="1"/>
  <c r="AJ527"/>
  <c r="AJ526"/>
  <c r="AJ525"/>
  <c r="AJ521"/>
  <c r="AJ515"/>
  <c r="AJ514"/>
  <c r="AJ513"/>
  <c r="AJ478"/>
  <c r="AJ477"/>
  <c r="AJ476"/>
  <c r="AJ454"/>
  <c r="AJ453"/>
  <c r="AJ452"/>
  <c r="AJ466"/>
  <c r="AJ465"/>
  <c r="AJ464"/>
  <c r="AN2576"/>
  <c r="AN2606" s="1"/>
  <c r="AH2576"/>
  <c r="AN2564"/>
  <c r="AH2564"/>
  <c r="AN2562"/>
  <c r="AH2562"/>
  <c r="AN2505"/>
  <c r="AH2505"/>
  <c r="AH2514" s="1"/>
  <c r="AH2523" s="1"/>
  <c r="AH2528" s="1"/>
  <c r="AH2607" s="1"/>
  <c r="AH2610" s="1"/>
  <c r="AH2615" s="1"/>
  <c r="AN2484"/>
  <c r="AH2484"/>
  <c r="AG2287"/>
  <c r="Z2287"/>
  <c r="AG2291"/>
  <c r="Z2291"/>
  <c r="AD2014"/>
  <c r="AB1981"/>
  <c r="U1981"/>
  <c r="U1977" s="1"/>
  <c r="U1978"/>
  <c r="AB1969"/>
  <c r="U1969"/>
  <c r="AB1959"/>
  <c r="U1959"/>
  <c r="AB1953"/>
  <c r="U1953"/>
  <c r="AB1938"/>
  <c r="U1938"/>
  <c r="U1904"/>
  <c r="U1901"/>
  <c r="U1900" s="1"/>
  <c r="AB1890"/>
  <c r="AB1887"/>
  <c r="U1887"/>
  <c r="Y1869"/>
  <c r="T1869"/>
  <c r="O1869"/>
  <c r="AH2606"/>
  <c r="AN2514"/>
  <c r="AN2523" s="1"/>
  <c r="AN2528" s="1"/>
  <c r="AJ528"/>
  <c r="AN601"/>
  <c r="AB1681"/>
  <c r="AB1677"/>
  <c r="U1677"/>
  <c r="U1681"/>
  <c r="AJ2014"/>
  <c r="AO2014"/>
  <c r="AO2015" s="1"/>
  <c r="AO2017" s="1"/>
  <c r="U2017"/>
  <c r="Z2008"/>
  <c r="AB1977"/>
  <c r="AB1952"/>
  <c r="U1952"/>
  <c r="AJ2017"/>
  <c r="AK1833"/>
  <c r="AG1833"/>
  <c r="AK1832"/>
  <c r="AG1832"/>
  <c r="AK1831"/>
  <c r="AG1831"/>
  <c r="AK1830"/>
  <c r="AG1830"/>
  <c r="AK1829"/>
  <c r="AG1829"/>
  <c r="AC1834"/>
  <c r="Y1834"/>
  <c r="U1834"/>
  <c r="Q1834"/>
  <c r="M1834"/>
  <c r="I1834"/>
  <c r="W1808"/>
  <c r="P1808"/>
  <c r="W1803"/>
  <c r="P1803"/>
  <c r="W1798"/>
  <c r="P1798"/>
  <c r="W1793"/>
  <c r="P1793"/>
  <c r="V1738"/>
  <c r="V1727"/>
  <c r="AB1702"/>
  <c r="U1702"/>
  <c r="AH1654"/>
  <c r="AC1654"/>
  <c r="X1654"/>
  <c r="S1654"/>
  <c r="N1654"/>
  <c r="I1654"/>
  <c r="Z1630"/>
  <c r="P1630"/>
  <c r="P1625"/>
  <c r="AM1617"/>
  <c r="AH1617"/>
  <c r="AC1617"/>
  <c r="X1617"/>
  <c r="S1617"/>
  <c r="AM1611"/>
  <c r="AH1611"/>
  <c r="AC1611"/>
  <c r="X1611"/>
  <c r="S1611"/>
  <c r="AM1604"/>
  <c r="AM1599" s="1"/>
  <c r="AH1604"/>
  <c r="AH1599"/>
  <c r="AC1604"/>
  <c r="AC1599" s="1"/>
  <c r="X1604"/>
  <c r="X1599"/>
  <c r="S1604"/>
  <c r="S1599" s="1"/>
  <c r="AM1556"/>
  <c r="AH1556"/>
  <c r="AC1556"/>
  <c r="X1556"/>
  <c r="S1556"/>
  <c r="AM1550"/>
  <c r="AH1550"/>
  <c r="X1550"/>
  <c r="AM1543"/>
  <c r="AM1538"/>
  <c r="AH1543"/>
  <c r="AH1538" s="1"/>
  <c r="AC1543"/>
  <c r="AC1538"/>
  <c r="X1543"/>
  <c r="X1538" s="1"/>
  <c r="S1543"/>
  <c r="S1538"/>
  <c r="U1519"/>
  <c r="U1504"/>
  <c r="W1445"/>
  <c r="P1445"/>
  <c r="P1438"/>
  <c r="W1438"/>
  <c r="W1433"/>
  <c r="P1433"/>
  <c r="AD1425"/>
  <c r="W1425"/>
  <c r="P1425"/>
  <c r="AI1392"/>
  <c r="AI1395" s="1"/>
  <c r="AD1395"/>
  <c r="Y1395"/>
  <c r="T1395"/>
  <c r="O1395"/>
  <c r="AI1376"/>
  <c r="AI1373"/>
  <c r="AI1375"/>
  <c r="AI1372"/>
  <c r="AI1371"/>
  <c r="AI1370"/>
  <c r="AD1378"/>
  <c r="Y1378"/>
  <c r="T1378"/>
  <c r="O1378"/>
  <c r="X1359"/>
  <c r="O1359"/>
  <c r="U1311"/>
  <c r="N1311"/>
  <c r="AB1310"/>
  <c r="AB1309"/>
  <c r="AB1308"/>
  <c r="AB1302"/>
  <c r="U1300"/>
  <c r="N1300"/>
  <c r="AB1299"/>
  <c r="AB1293"/>
  <c r="AB1253"/>
  <c r="AB1251"/>
  <c r="AB1249"/>
  <c r="U1256"/>
  <c r="N1256"/>
  <c r="AB1244"/>
  <c r="AB1238"/>
  <c r="U1245"/>
  <c r="N1245"/>
  <c r="AE1228"/>
  <c r="Z1228"/>
  <c r="U1228"/>
  <c r="P1228"/>
  <c r="AJ1227"/>
  <c r="AJ1224"/>
  <c r="AJ1223"/>
  <c r="AJ1222"/>
  <c r="AB1115"/>
  <c r="AB1114"/>
  <c r="X1123"/>
  <c r="T1123"/>
  <c r="P1123"/>
  <c r="L1123"/>
  <c r="AB993"/>
  <c r="AJ916"/>
  <c r="AF916"/>
  <c r="AB916"/>
  <c r="X916"/>
  <c r="T916"/>
  <c r="P916"/>
  <c r="L916"/>
  <c r="H916"/>
  <c r="AJ911"/>
  <c r="AF911"/>
  <c r="AB911"/>
  <c r="X911"/>
  <c r="T911"/>
  <c r="P911"/>
  <c r="L911"/>
  <c r="H911"/>
  <c r="AN910"/>
  <c r="AN909"/>
  <c r="AN908"/>
  <c r="AN904"/>
  <c r="AJ899"/>
  <c r="AF899"/>
  <c r="AB899"/>
  <c r="X899"/>
  <c r="T899"/>
  <c r="P899"/>
  <c r="L899"/>
  <c r="H899"/>
  <c r="AN898"/>
  <c r="AN897"/>
  <c r="AN896"/>
  <c r="AN892"/>
  <c r="AJ843"/>
  <c r="AF843"/>
  <c r="AB843"/>
  <c r="X843"/>
  <c r="T843"/>
  <c r="P843"/>
  <c r="L843"/>
  <c r="H843"/>
  <c r="AJ838"/>
  <c r="AF838"/>
  <c r="AB838"/>
  <c r="X838"/>
  <c r="T838"/>
  <c r="P838"/>
  <c r="L838"/>
  <c r="H838"/>
  <c r="AN837"/>
  <c r="AN836"/>
  <c r="AN835"/>
  <c r="AN831"/>
  <c r="AJ826"/>
  <c r="AF826"/>
  <c r="AB826"/>
  <c r="X826"/>
  <c r="T826"/>
  <c r="P826"/>
  <c r="L826"/>
  <c r="H826"/>
  <c r="AN825"/>
  <c r="AN824"/>
  <c r="AN823"/>
  <c r="AN819"/>
  <c r="AJ682"/>
  <c r="AF682"/>
  <c r="AB682"/>
  <c r="X682"/>
  <c r="T682"/>
  <c r="P682"/>
  <c r="L682"/>
  <c r="H682"/>
  <c r="AJ677"/>
  <c r="AF677"/>
  <c r="AB677"/>
  <c r="X677"/>
  <c r="T677"/>
  <c r="P677"/>
  <c r="L677"/>
  <c r="H677"/>
  <c r="AN676"/>
  <c r="AN675"/>
  <c r="AN674"/>
  <c r="AN670"/>
  <c r="AJ665"/>
  <c r="AF665"/>
  <c r="AB665"/>
  <c r="X665"/>
  <c r="T665"/>
  <c r="P665"/>
  <c r="L665"/>
  <c r="H665"/>
  <c r="AN664"/>
  <c r="AN663"/>
  <c r="AN662"/>
  <c r="AN658"/>
  <c r="AJ653"/>
  <c r="AF653"/>
  <c r="AB653"/>
  <c r="X653"/>
  <c r="T653"/>
  <c r="P653"/>
  <c r="L653"/>
  <c r="H653"/>
  <c r="AN652"/>
  <c r="AN651"/>
  <c r="AN650"/>
  <c r="AN646"/>
  <c r="AJ618"/>
  <c r="AF618"/>
  <c r="AB618"/>
  <c r="X618"/>
  <c r="T618"/>
  <c r="P618"/>
  <c r="L618"/>
  <c r="H618"/>
  <c r="AJ613"/>
  <c r="AF613"/>
  <c r="AB613"/>
  <c r="X613"/>
  <c r="T613"/>
  <c r="P613"/>
  <c r="L613"/>
  <c r="H613"/>
  <c r="AJ601"/>
  <c r="AF601"/>
  <c r="AB601"/>
  <c r="X601"/>
  <c r="T601"/>
  <c r="P601"/>
  <c r="L601"/>
  <c r="H601"/>
  <c r="AN588"/>
  <c r="AN587"/>
  <c r="AN586"/>
  <c r="AN582"/>
  <c r="AJ589"/>
  <c r="AF589"/>
  <c r="AB589"/>
  <c r="X589"/>
  <c r="T589"/>
  <c r="P589"/>
  <c r="L589"/>
  <c r="H589"/>
  <c r="AF545"/>
  <c r="AB545"/>
  <c r="X545"/>
  <c r="T545"/>
  <c r="P545"/>
  <c r="L545"/>
  <c r="H545"/>
  <c r="AF540"/>
  <c r="AB540"/>
  <c r="X540"/>
  <c r="T540"/>
  <c r="P540"/>
  <c r="L540"/>
  <c r="H540"/>
  <c r="AF528"/>
  <c r="AB528"/>
  <c r="X528"/>
  <c r="T528"/>
  <c r="P528"/>
  <c r="L528"/>
  <c r="H528"/>
  <c r="AF516"/>
  <c r="AB516"/>
  <c r="X516"/>
  <c r="T516"/>
  <c r="P516"/>
  <c r="P549" s="1"/>
  <c r="L516"/>
  <c r="H516"/>
  <c r="AJ509"/>
  <c r="AJ516" s="1"/>
  <c r="AF484"/>
  <c r="AB484"/>
  <c r="X484"/>
  <c r="T484"/>
  <c r="P484"/>
  <c r="L484"/>
  <c r="H484"/>
  <c r="AF479"/>
  <c r="AB479"/>
  <c r="X479"/>
  <c r="T479"/>
  <c r="P479"/>
  <c r="L479"/>
  <c r="H479"/>
  <c r="AJ472"/>
  <c r="AJ479" s="1"/>
  <c r="AF467"/>
  <c r="AB467"/>
  <c r="X467"/>
  <c r="T467"/>
  <c r="P467"/>
  <c r="L467"/>
  <c r="H467"/>
  <c r="AJ460"/>
  <c r="AJ467" s="1"/>
  <c r="AF455"/>
  <c r="AF488" s="1"/>
  <c r="AB455"/>
  <c r="X455"/>
  <c r="T455"/>
  <c r="T488" s="1"/>
  <c r="P455"/>
  <c r="P488" s="1"/>
  <c r="L455"/>
  <c r="H455"/>
  <c r="H488" s="1"/>
  <c r="AJ448"/>
  <c r="AJ455" s="1"/>
  <c r="X105"/>
  <c r="T105"/>
  <c r="P105"/>
  <c r="L105"/>
  <c r="L91"/>
  <c r="X91"/>
  <c r="T91"/>
  <c r="P91"/>
  <c r="W1455"/>
  <c r="P1455"/>
  <c r="W1813"/>
  <c r="P1813"/>
  <c r="AB488"/>
  <c r="AJ622"/>
  <c r="AJ686"/>
  <c r="L847"/>
  <c r="L920"/>
  <c r="L622"/>
  <c r="AN622" s="1"/>
  <c r="H622"/>
  <c r="H686"/>
  <c r="P847"/>
  <c r="P920"/>
  <c r="L686"/>
  <c r="T847"/>
  <c r="T920"/>
  <c r="P622"/>
  <c r="P686"/>
  <c r="X847"/>
  <c r="X920"/>
  <c r="X622"/>
  <c r="X686"/>
  <c r="AF847"/>
  <c r="AF920"/>
  <c r="AB622"/>
  <c r="AB686"/>
  <c r="AJ847"/>
  <c r="AJ920"/>
  <c r="AF622"/>
  <c r="AF686"/>
  <c r="H847"/>
  <c r="H920"/>
  <c r="T622"/>
  <c r="T686"/>
  <c r="AB847"/>
  <c r="AB920"/>
  <c r="X549"/>
  <c r="T549"/>
  <c r="AF549"/>
  <c r="AC1605"/>
  <c r="AM1544"/>
  <c r="AK1834"/>
  <c r="AG1834"/>
  <c r="X1544"/>
  <c r="AH1544"/>
  <c r="S1544"/>
  <c r="AC1544"/>
  <c r="AH1605"/>
  <c r="S1605"/>
  <c r="AM1605"/>
  <c r="X1605"/>
  <c r="AI1378"/>
  <c r="AJ1228"/>
  <c r="AB1311"/>
  <c r="AB1300"/>
  <c r="AB1256"/>
  <c r="AB1245"/>
  <c r="AN899"/>
  <c r="AN911"/>
  <c r="AN920" s="1"/>
  <c r="AB1123"/>
  <c r="AN916"/>
  <c r="AN618"/>
  <c r="AN826"/>
  <c r="AN847" s="1"/>
  <c r="AN838"/>
  <c r="AN843"/>
  <c r="X488"/>
  <c r="AJ484"/>
  <c r="AN653"/>
  <c r="AN665"/>
  <c r="AN677"/>
  <c r="AN682"/>
  <c r="AN589"/>
  <c r="L549"/>
  <c r="AB549"/>
  <c r="H549"/>
  <c r="AJ549" s="1"/>
  <c r="AJ545"/>
  <c r="AN686"/>
  <c r="L488" l="1"/>
  <c r="AJ488" s="1"/>
  <c r="AN2607"/>
  <c r="AN2610" s="1"/>
  <c r="AN2615" s="1"/>
  <c r="V2452"/>
  <c r="AF2452" s="1"/>
  <c r="AD1869"/>
  <c r="U2014"/>
  <c r="Z2014" s="1"/>
  <c r="Z2015" s="1"/>
  <c r="Z2017" s="1"/>
  <c r="Z2012"/>
</calcChain>
</file>

<file path=xl/comments1.xml><?xml version="1.0" encoding="utf-8"?>
<comments xmlns="http://schemas.openxmlformats.org/spreadsheetml/2006/main">
  <authors>
    <author>Mária</author>
  </authors>
  <commentList>
    <comment ref="U1668" authorId="0">
      <text>
        <r>
          <rPr>
            <sz val="9"/>
            <color indexed="81"/>
            <rFont val="Tahoma"/>
            <family val="2"/>
            <charset val="238"/>
          </rPr>
          <t xml:space="preserve">
písať so znamienkom (-)</t>
        </r>
      </text>
    </comment>
    <comment ref="AB1668" authorId="0">
      <text>
        <r>
          <rPr>
            <sz val="9"/>
            <color indexed="81"/>
            <rFont val="Tahoma"/>
            <family val="2"/>
            <charset val="238"/>
          </rPr>
          <t xml:space="preserve">
písať so znamienkom (-)
</t>
        </r>
      </text>
    </comment>
    <comment ref="U1672" authorId="0">
      <text>
        <r>
          <rPr>
            <b/>
            <sz val="9"/>
            <color indexed="81"/>
            <rFont val="Tahoma"/>
            <family val="2"/>
            <charset val="238"/>
          </rPr>
          <t xml:space="preserve">
</t>
        </r>
        <r>
          <rPr>
            <sz val="9"/>
            <color indexed="81"/>
            <rFont val="Tahoma"/>
            <family val="2"/>
            <charset val="238"/>
          </rPr>
          <t>písať so znamienkom (-)</t>
        </r>
      </text>
    </comment>
    <comment ref="AB1672" authorId="0">
      <text>
        <r>
          <rPr>
            <b/>
            <sz val="9"/>
            <color indexed="81"/>
            <rFont val="Tahoma"/>
            <family val="2"/>
            <charset val="238"/>
          </rPr>
          <t xml:space="preserve">
</t>
        </r>
        <r>
          <rPr>
            <sz val="9"/>
            <color indexed="81"/>
            <rFont val="Tahoma"/>
            <family val="2"/>
            <charset val="238"/>
          </rPr>
          <t>písať so znamienkom (-)</t>
        </r>
      </text>
    </comment>
    <comment ref="U1674" authorId="0">
      <text>
        <r>
          <rPr>
            <b/>
            <sz val="9"/>
            <color indexed="81"/>
            <rFont val="Tahoma"/>
            <family val="2"/>
            <charset val="238"/>
          </rPr>
          <t xml:space="preserve">
</t>
        </r>
        <r>
          <rPr>
            <sz val="9"/>
            <color indexed="81"/>
            <rFont val="Tahoma"/>
            <family val="2"/>
            <charset val="238"/>
          </rPr>
          <t>písať so znamienkom (-)</t>
        </r>
      </text>
    </comment>
    <comment ref="AB1674" authorId="0">
      <text>
        <r>
          <rPr>
            <b/>
            <sz val="9"/>
            <color indexed="81"/>
            <rFont val="Tahoma"/>
            <family val="2"/>
            <charset val="238"/>
          </rPr>
          <t xml:space="preserve">
</t>
        </r>
        <r>
          <rPr>
            <sz val="9"/>
            <color indexed="81"/>
            <rFont val="Tahoma"/>
            <family val="2"/>
            <charset val="238"/>
          </rPr>
          <t>písať so znamienkom (-)</t>
        </r>
      </text>
    </comment>
    <comment ref="U1675" authorId="0">
      <text>
        <r>
          <rPr>
            <b/>
            <sz val="9"/>
            <color indexed="81"/>
            <rFont val="Tahoma"/>
            <family val="2"/>
            <charset val="238"/>
          </rPr>
          <t xml:space="preserve">
</t>
        </r>
        <r>
          <rPr>
            <sz val="9"/>
            <color indexed="81"/>
            <rFont val="Tahoma"/>
            <family val="2"/>
            <charset val="238"/>
          </rPr>
          <t>písať so znamienkom (-)</t>
        </r>
      </text>
    </comment>
    <comment ref="AB1675" authorId="0">
      <text>
        <r>
          <rPr>
            <b/>
            <sz val="9"/>
            <color indexed="81"/>
            <rFont val="Tahoma"/>
            <family val="2"/>
            <charset val="238"/>
          </rPr>
          <t xml:space="preserve">
</t>
        </r>
        <r>
          <rPr>
            <sz val="9"/>
            <color indexed="81"/>
            <rFont val="Tahoma"/>
            <family val="2"/>
            <charset val="238"/>
          </rPr>
          <t>písať so znamienkom (-)</t>
        </r>
      </text>
    </comment>
  </commentList>
</comments>
</file>

<file path=xl/sharedStrings.xml><?xml version="1.0" encoding="utf-8"?>
<sst xmlns="http://schemas.openxmlformats.org/spreadsheetml/2006/main" count="1661" uniqueCount="985">
  <si>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</si>
  <si>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</si>
  <si>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Na ocenenie prírastku cudzej meny nakúpenej za euro sa použije kurz, za ktorý bola táto cudzia mena nakúpená.</t>
  </si>
  <si>
    <t>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t>
  </si>
  <si>
    <t>Tržby za vlastné výkony a tovar podľa jednotlivých segmentov, t. j. podľa typov výrobkov a služieb, a podľa hlavných teritórií sú uvedené v nasledujúcej tabuľke:</t>
  </si>
  <si>
    <t>Dlhodobý hmotný majetok je poistený pre prípad škôd spôsobených krádežou a živelnou pohromou až do výšky 4 222 428 EUR</t>
  </si>
  <si>
    <t>Čo sa týka daňových pohľadávok a dotácií prevažnú časť vo výške 109 952 €  tvoria dotácie a 12 853 €  je nadmerný odpočet DPH.</t>
  </si>
  <si>
    <t>Základné imanie sa v priebehu účtovného obdobia roka 2017 znížilo o 2 124 EUR, čo je úbytok 2 členov, 8 členov zomrelo a 6 členov ( dedičov) sme prijali.</t>
  </si>
  <si>
    <t>O rozdelení výsledku hospodárenia za účtovné obdobie 2018 vo výške 77 757 EUR rozhodne členská schôdza. Návrh štatutárneho orgánu členskej schôdzi je takýto:</t>
  </si>
  <si>
    <t>úhrada neuhradenej straty minulých rokov 71 460 EUR a prídel do sociálného fondu 6 297 EUR</t>
  </si>
  <si>
    <t>Rozdiel je spôsobený tým, že niektoré položky sa podľa slovenských právnych predpisov neúčtujú prostredníctvom zmeny stavu, ale priamo na príslušné iné účty nákladov a výnosov a účtujeme opravné položky k výrobkom a zvieratám</t>
  </si>
  <si>
    <t>Účtovná závierka Spoločnosti k 31. decembru 2016 spolu so správou audítora o overení účtovnej závierky k 31. decembru 2016 a výročnou správou a dodatkom správy audítora o overení súladu výročnej správy s účtovnou závierkou bola uložená do registra účtovných závierok</t>
  </si>
  <si>
    <r>
      <t>Členská schôdza 4.3.2017 schválila spoločnosť AUDIT MASKOVÁ, s.r.o., licencia č.374</t>
    </r>
    <r>
      <rPr>
        <sz val="8"/>
        <color indexed="10"/>
        <rFont val="Arial"/>
        <family val="2"/>
        <charset val="238"/>
      </rPr>
      <t xml:space="preserve"> </t>
    </r>
    <r>
      <rPr>
        <sz val="8"/>
        <color indexed="8"/>
        <rFont val="Arial"/>
        <family val="2"/>
        <charset val="238"/>
      </rPr>
      <t>ako audítora na overenie účtovnej závierky za účtovné obdobie od 1. januára 2017 do 31. decembra 2017.</t>
    </r>
  </si>
  <si>
    <t>352 členov FO</t>
  </si>
  <si>
    <r>
      <t>Do 31.12.2016</t>
    </r>
    <r>
      <rPr>
        <sz val="8"/>
        <color indexed="8"/>
        <rFont val="Arial"/>
        <family val="2"/>
        <charset val="238"/>
      </rPr>
      <t xml:space="preserve"> bola štruktúra spoločníkov Spoločnosti takáto:</t>
    </r>
  </si>
  <si>
    <t>Zmena spoločníkov, ako aj zmena základného imania nie sú k 31. decembru 2017 v obchodnom registri zapísané.</t>
  </si>
  <si>
    <t>V účtovnom období 2017 Spoločnosť nevykonala žiadne opravy významných chýb minulých účtovných období.</t>
  </si>
  <si>
    <t>Prehľad o pohybe dlhodobého nehmotného majetku od 1. januára 2017 do 31. decembra 2017 a za porovnateľné obdobie od 1. januára 2016 do 31. decembra 2016 je uvedený v nasl. tabuľkách:</t>
  </si>
  <si>
    <t>Prehľad o pohybe dlhodobého hmotného majetku od 1. januára 2017 do 31. decembra 2017 a za porovnateľné obdobie od 1. januára 2016 do 31. decembra 2016 je uvedený v nasl. tabuľkách:</t>
  </si>
  <si>
    <t>V stave obchodných pohľadávok k 31.12.2017 sú odberatelia po lehote splatnosti, u ktorých sa netvorila OP, pretože bonita klienta sa významne nezmenila a preto sa považujú za vymožiteľné, resp.ku dňu zostavenia účtovnej závierky bola väčšina pohľadávok po lehote splatnosti  uhradená. K pohľadávke voči spoločníkom a zduženiu je vytvorená opravná položka.</t>
  </si>
  <si>
    <t xml:space="preserve">Spoločnosť v roku 2017 obstarala nákupom:   hnuteľné veci- stroje v hodnote 21 978 €, dopravné prostriedky v hodnote 80 580 €, a počítačovú </t>
  </si>
  <si>
    <t>techniku v hodnote 2 209 EUR</t>
  </si>
  <si>
    <t>Vo vlastnej réžii obstarala zvieratá vo výške 198 187 €  a nakúpila zvieratá v hodnote 3 800 €.</t>
  </si>
  <si>
    <t>Prehľad o pohybe dlhodobého finančného majetku od 1. januára 2017 do 31. decembra 2017 a za porovnateľné obdobie od 1. januára 2016 do 31. decembra 2016 je uvedený v nasledujúcich tabuľkách:</t>
  </si>
  <si>
    <t>K 31.12.bol počet členov 352. Výška vkladu na jedného člena je 1 062,21 EUR.To znamená, že výška základného imania je 373 898 EUR.</t>
  </si>
  <si>
    <t>Strata za rok 2016 vo výške - 42 294 EUR bola zúčtovaná na účet neuhradenej straty minulých rokov</t>
  </si>
  <si>
    <t>Adit</t>
  </si>
  <si>
    <r>
      <t>Súčasťou vekovej štruktúry záväzkov nie je odložený daňový záväzok (účet 481)  vo výške 60 785  EUR . Informácie o odloženej dani sú uvedené v časti</t>
    </r>
    <r>
      <rPr>
        <sz val="8"/>
        <rFont val="Arial"/>
        <family val="2"/>
        <charset val="238"/>
      </rPr>
      <t xml:space="preserve"> </t>
    </r>
    <r>
      <rPr>
        <b/>
        <sz val="8"/>
        <rFont val="Arial"/>
        <family val="2"/>
        <charset val="238"/>
      </rPr>
      <t>G.4.</t>
    </r>
    <r>
      <rPr>
        <sz val="8"/>
        <rFont val="Arial"/>
        <family val="2"/>
        <charset val="238"/>
      </rPr>
      <t xml:space="preserve"> </t>
    </r>
  </si>
  <si>
    <t xml:space="preserve">Spoločnosť nemá záväzky z finančného prenájmu </t>
  </si>
  <si>
    <t>Čistá realizačná hodnota je predpokladaná predajná cena znížená o predpokladané náklady na ich dokončenie a o predpokladané náklady súvisiace s ich predajom.</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</si>
  <si>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</si>
  <si>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</si>
  <si>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</si>
  <si>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</si>
  <si>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</si>
  <si>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</si>
  <si>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</si>
  <si>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Elena Kozáková</t>
  </si>
  <si>
    <t>Mária Vantrobová</t>
  </si>
  <si>
    <t>Peter Živčák</t>
  </si>
  <si>
    <t>Helene Kapalková</t>
  </si>
  <si>
    <t>Jaroslav Macala</t>
  </si>
  <si>
    <t>Ing. František Kapusta</t>
  </si>
  <si>
    <t>Mária Karchňáková</t>
  </si>
  <si>
    <t>nemáme náplň</t>
  </si>
  <si>
    <t>ZCHMD</t>
  </si>
  <si>
    <t>AGS Holding,ACHP,Prechem</t>
  </si>
  <si>
    <t>Ostatné rezervy</t>
  </si>
  <si>
    <t>EUR</t>
  </si>
  <si>
    <t>úver na hnojivá</t>
  </si>
  <si>
    <t>zúčt.pomernej časti dotácie do výnosov</t>
  </si>
  <si>
    <t>bežného účt. obdobia prisl. k odpisom</t>
  </si>
  <si>
    <t>EU</t>
  </si>
  <si>
    <t>9.</t>
  </si>
  <si>
    <t>20 až 40</t>
  </si>
  <si>
    <t>5 až 2,5</t>
  </si>
  <si>
    <t>Príjmy z predaja dlhodobého nehmotného majetku (+)</t>
  </si>
  <si>
    <t>Príjmy z predaja dlhodobého hmotného majetku (+)</t>
  </si>
  <si>
    <t>Peňažné toky z finančnej činnosti</t>
  </si>
  <si>
    <t>Príjmy z upísaných akcií a obchodných podielov (+)</t>
  </si>
  <si>
    <t>Príjmy z úhrady straty spoločníkmi (+)</t>
  </si>
  <si>
    <t>Výdavky spojené so znížením fondov vytvorených účtovnou jednotkou (-)</t>
  </si>
  <si>
    <t>Príjmy z emisie dlhových cenných papierov (+)</t>
  </si>
  <si>
    <t>Výdavky na úhradu záväzkov z dlhových cenných papierov (-)</t>
  </si>
  <si>
    <t>Príjmy z prijatých pôžičiek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</si>
  <si>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</si>
  <si>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</si>
  <si>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</si>
  <si>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Čisté peňažné toky z investičnej činnosti (súčet B. 1. až B. 19.)</t>
  </si>
  <si>
    <t>Príjmy súvisiace s derivátmi s výnimkou, ak sú určené na predaj alebo na obchodovanie, alebo ak sa tieto výdavky považujú za peňažné toky z finančnej činnosti (+)</t>
  </si>
  <si>
    <t>Ostatné príjmy vzťahujúce sa na investičnú činnosť (+)</t>
  </si>
  <si>
    <t>Ostatné výdavky vzťahujúce sa na investičnú činnosť (-)</t>
  </si>
  <si>
    <t>Peňažné toky vo vlastnom imaní (súčet C. 1. 1. až C. 1. 8.)</t>
  </si>
  <si>
    <t>Príjmy z ďalších vkladov do vlastného imania spoločníkmi alebo fyzickou osobou, ktorá je účtovnou jednotkou (+)</t>
  </si>
  <si>
    <t>Povinný prídel do zákonného rezervného fondu nie je potrebný, pretože zákonný rezervný fond už dosiahol svoju maximálnu hranicu stanovenú v právnych predpisoch a v spoločenskej zmluve.</t>
  </si>
  <si>
    <t>R.</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</si>
  <si>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</si>
  <si>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</si>
  <si>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</si>
  <si>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Spoločnosti hrozí žaloba od štátnych orgánov životného prostredia a ochrany prírody za znečistenie spodných vôd, v ktorej bude tento štátny orgán požadovať odstránenie znečistenia spodných vôd a peňažnú pokutu. Spoločnosť je presvedčená, že spodné vody neznečistila a prípadný súdny spor sa skončí v jej prospech. Výška nákladov na prípadné odstraňovanie znečistenia spodných vôd nie je známa; peňažná pokuta môže dosiahnuť max. ........................... EUR. Náklady na prípadný súdny spor sa odhadujú vo výške približne .............................. EUR.</t>
  </si>
  <si>
    <t>Spoločnosť chcú žalovať niekoľkí bývalí zamestnanci za porušenie právnych predpisov pri rozviazaní pracovného pomeru a žiadajú odškodné vo výške približne ........................... EUR. Spoločnosť je presvedčená, že právne predpisy neporušila a že súdny spor sa skončí v jej prospech. Náklady na prípadný súdny spor sa odhadujú vo výške približne ...................... EUR.</t>
  </si>
  <si>
    <t>Spoločnosť má v nájme (operatívny prenájom) výrobnú linku od spriaznenej osoby. Nájomná zmluva je uzavretá do roku 201X. Ročné náklady na nájomné sú približne .......................  EUR.</t>
  </si>
  <si>
    <t>Spoločnosť má v nájme (finančný prenájom; zmluva bola uzatvorená do 31. decembra 2003) výrobný stroj od tretej osoby v obstarávacej cene ............................ EUR, ktorý nevykazuje ako svoj majetok. Nájom výrobného stroja sa končí v roku 201X. Ročné nájomné za výrobný stroj predstavuje ................ EUR.</t>
  </si>
  <si>
    <r>
      <t>Spoločnosť má časť administratívnych priestorov (........................ m</t>
    </r>
    <r>
      <rPr>
        <vertAlign val="superscript"/>
        <sz val="8"/>
        <color indexed="10"/>
        <rFont val="Arial"/>
        <family val="2"/>
        <charset val="238"/>
      </rPr>
      <t>2</t>
    </r>
    <r>
      <rPr>
        <sz val="8"/>
        <color indexed="10"/>
        <rFont val="Arial"/>
        <family val="2"/>
        <charset val="238"/>
      </rPr>
      <t>) v nájme od tretej osoby. Ročné nájomné predstavuje .................. EUR.</t>
    </r>
  </si>
  <si>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</si>
  <si>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</si>
  <si>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</si>
  <si>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</si>
  <si>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Na pohľadávky po lehote splatnosti  180 dní sa vytvorila opravná položka vo výške 50% na základe odhadovanej vymožiteľnosti podľa skúsenosti z minulých období.</t>
  </si>
  <si>
    <t>Pri zisťovaní vymožiteľnosti pohľadávok sa zvažujú všetky zmeny v bonite odberateľov, ktoré nastanú do dňa zostavenia účtovnej závierky.</t>
  </si>
  <si>
    <t xml:space="preserve"> - akcie a podiely na základnom imaní vlastnené účtovnou jednotkou, vrátane akcií a podielov na základnom imaní vlastnených jej dcérskymi účtovnými jednotkami a osobami, v ktorých má účtovná jednotka podstatný vplyv,</t>
  </si>
  <si>
    <t xml:space="preserve"> - zisk na akciu alebo podiel na základnom imaní.</t>
  </si>
  <si>
    <t>Oceniteľné práva</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</si>
  <si>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</si>
  <si>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Finančný prenájom (s kúpnou opciou; bez kúpnej opcie je považovaný za operatívny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t>
  </si>
  <si>
    <t xml:space="preserve">   DIČ</t>
  </si>
  <si>
    <t>Dlhodobý finančný majetok, na ktorý je zriadené záložné právo</t>
  </si>
  <si>
    <t>Po lehote splatnosti</t>
  </si>
  <si>
    <t xml:space="preserve">Pohľadávky voči DÚJ a MÚJ </t>
  </si>
  <si>
    <t>Ostatné pohľadávky v rámci konsolidovaného celku</t>
  </si>
  <si>
    <t>Daňové pohľadávky a dotácie</t>
  </si>
  <si>
    <t>Peniaze na ceste</t>
  </si>
  <si>
    <t>Majetkové CP na obchodovanie</t>
  </si>
  <si>
    <t>Dlhové CP na obchodovanie</t>
  </si>
  <si>
    <t xml:space="preserve">Dlhové CP so splatnosťou do  jedného roka držané do splatnosti
</t>
  </si>
  <si>
    <t xml:space="preserve">Stav
 na začiatku účtovného obdobia
</t>
  </si>
  <si>
    <t xml:space="preserve">Stav OP
na začiatku účtovného obdobia
</t>
  </si>
  <si>
    <t xml:space="preserve">Tvorba 
OP
</t>
  </si>
  <si>
    <t>Zúčtovanie OP z dôvodu zániku opodstatne-nosti</t>
  </si>
  <si>
    <t>Zúčtovanie OP z dôvodu vyradenia majetku z účtovníctva</t>
  </si>
  <si>
    <t>Stav  OP na konci účtovného obdobia</t>
  </si>
  <si>
    <t>Krátkodobý  finančný majetok, na ktorý bolo zriadené záložné právo</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</si>
  <si>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</si>
  <si>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</si>
  <si>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</si>
  <si>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</si>
  <si>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</si>
  <si>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</si>
  <si>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Náklady na poskytnuté služby, ostatné náklady na hospodársku činnosť, finančné a náklady, ktoré majú výnimočný rozsah alebo výskyt</t>
  </si>
  <si>
    <t>Prehľad o nákladoch na poskytnuté služby, ostatných nákladoch na hospodársku činnosť, finančných a nákladoch, ktoré majú výnimočný rozsah alebo výskyt:</t>
  </si>
  <si>
    <t>Prehľad o výnosoch pri aktivácii nákladov, výnosoch z hospodárskej činnosti, finančnej činnosti a výnosoch, ktoré majú výnimočný rozsah alebo výskyt, je uvedený v nasledujúcej tabuľke:</t>
  </si>
  <si>
    <t>Výdavky na daň z príjmov účtovnej jednotky, ak je ju možné začleniť do investičných                 činností (-)</t>
  </si>
  <si>
    <t>Pohľadávky voči DÚJ a MÚJ</t>
  </si>
  <si>
    <t>Dočasné rozdiely medzi účtovnou hodnotou majetku    a daňovou základňou, z toho:</t>
  </si>
  <si>
    <t xml:space="preserve">Názov položky
Suma odloženej daňovej pohľadávky účtovanej ako náklad alebo výnos vyplývajúca zo zmeny sadzby dane z príjmov
</t>
  </si>
  <si>
    <t xml:space="preserve">Suma odloženého daňového záväzku, ktorý vznikol 
z dôvodu neúčtovania tej časti odloženej daňovej pohľadávky v bežnom účtovnom období, o ktorej sa účtovalo v predchádzajúcich účtovných obdobiach
</t>
  </si>
  <si>
    <t>b) Transakcie s dcérskym podnikom:</t>
  </si>
  <si>
    <t>b1) poskytnutá záruka na bankový úver</t>
  </si>
  <si>
    <t>c) Transakcie so sesterskými podnikmi:</t>
  </si>
  <si>
    <t>c1) nájomné za najatú linku</t>
  </si>
  <si>
    <t xml:space="preserve">     - z toho realizované</t>
  </si>
  <si>
    <t>d) Transakcie so spoločnými podnikmi</t>
  </si>
  <si>
    <t>d1) Prijatie krátkodobej neúročenej požičky</t>
  </si>
  <si>
    <t>d2) nákup služieb - poradenstvo v oblasti výpočtovej techniky</t>
  </si>
  <si>
    <t>e) Transakcie s pridruženými podnikmi</t>
  </si>
  <si>
    <t>e1) predaj elektromotorov</t>
  </si>
  <si>
    <t>a1) nákup komponentov pre elektromotory</t>
  </si>
  <si>
    <t>354 členov FO</t>
  </si>
  <si>
    <t>Úroky z cudzích zdrojov nie sú súčasťou obstarávacej ceny. Nakupované zásoby sa oceňujú váženým aritmetickým priemerom z obst. cien.</t>
  </si>
  <si>
    <t>Na obilný kombajn je záložné právo v prospech Všeobecnej úverovej banky, a.s. a   Pôdohospodárskej platobnej agentúry</t>
  </si>
  <si>
    <t>Zníženie úžitkovej hodnoty zásob bolo zohľadnené vytvorením opravnej položky. Úžitková hodnota materiálu sa zmenila v dôsledku prehodnotenia bezobrátkovosti zásob, hlavne náhradných dielov a u výrobkov rastlinnej výroby a u zvierat zreálnením ich predajných cien.</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</si>
  <si>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</si>
  <si>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</si>
  <si>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</si>
  <si>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</si>
  <si>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</si>
  <si>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</si>
  <si>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</si>
  <si>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</si>
  <si>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</si>
  <si>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</si>
  <si>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</si>
  <si>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</si>
  <si>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</si>
  <si>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</si>
  <si>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</si>
  <si>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</si>
  <si>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</si>
  <si>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</si>
  <si>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</si>
  <si>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</si>
  <si>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</si>
  <si>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</si>
  <si>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</si>
  <si>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</si>
  <si>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</si>
  <si>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</si>
  <si>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</si>
  <si>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</si>
  <si>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</si>
  <si>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Spoločník, akcionár do dňa zmeny  v štruktúre spoločníkov, akcionárov</t>
  </si>
  <si>
    <t>f</t>
  </si>
  <si>
    <t>Dlhodobý nehmotný majetok</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</si>
  <si>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</si>
  <si>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</si>
  <si>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</si>
  <si>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</si>
  <si>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</si>
  <si>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</si>
  <si>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</si>
  <si>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</si>
  <si>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</si>
  <si>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</si>
  <si>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</si>
  <si>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</si>
  <si>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</si>
  <si>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</si>
  <si>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</si>
  <si>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</si>
  <si>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</si>
  <si>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</si>
  <si>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</si>
  <si>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</si>
  <si>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</si>
  <si>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</si>
  <si>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</si>
  <si>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</si>
  <si>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</si>
  <si>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</si>
  <si>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</si>
  <si>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</si>
  <si>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</si>
  <si>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</si>
  <si>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</si>
  <si>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</si>
  <si>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Obchodné meno a sídlo spoločnosti, v ktorej má ÚJ umiestnený DFM</t>
  </si>
  <si>
    <t>Dcérske účtovné jednotky</t>
  </si>
  <si>
    <t>Účtovné jednotky s podstatným vplyvom</t>
  </si>
  <si>
    <t xml:space="preserve">Ostatné realizovateľné CP a podiely  </t>
  </si>
  <si>
    <t>x</t>
  </si>
  <si>
    <t>Zásoby</t>
  </si>
  <si>
    <t>Stav OP na konci účtovného obdobia</t>
  </si>
  <si>
    <t>Tvorba OP</t>
  </si>
  <si>
    <t>Materiál</t>
  </si>
  <si>
    <t>Výrobky</t>
  </si>
  <si>
    <t>Zvieratá</t>
  </si>
  <si>
    <t>Tovar</t>
  </si>
  <si>
    <t>Nehnuteľnosť na predaj</t>
  </si>
  <si>
    <t>Poskytnuté preddavky  na zásoby</t>
  </si>
  <si>
    <t>Zásoby spolu</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</si>
  <si>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</si>
  <si>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</si>
  <si>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</si>
  <si>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</si>
  <si>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</si>
  <si>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</si>
  <si>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</si>
  <si>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</si>
  <si>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</si>
  <si>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</si>
  <si>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</si>
  <si>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</si>
  <si>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</si>
  <si>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Schválenie audítora</t>
  </si>
  <si>
    <t>Spôsob a výška poistenia dlhodobého hmotného a nehmotného majetku</t>
  </si>
  <si>
    <t>Názov poisťovne</t>
  </si>
  <si>
    <t>Druh dlhodobého majetku</t>
  </si>
  <si>
    <t>Poistná suma</t>
  </si>
  <si>
    <t>Dlhodobý nehmotný majetok, na ktorý je zriadené záložné právo</t>
  </si>
  <si>
    <t>Účtovná hodnota  DFM</t>
  </si>
  <si>
    <t>Vývoj opravnej položky v priebehu účtovného obdobia je uvedený v nasledujúcej tabuľke:</t>
  </si>
  <si>
    <t>Zúčtovanie OP z dôvodu zániku opodstatne-nosti</t>
  </si>
  <si>
    <t>4.</t>
  </si>
  <si>
    <t>5.</t>
  </si>
  <si>
    <t>Finančné účty</t>
  </si>
  <si>
    <t>6.</t>
  </si>
  <si>
    <t>Prehľad jednotlivých položiek finančných účtov:</t>
  </si>
  <si>
    <t>7.</t>
  </si>
  <si>
    <t>8.</t>
  </si>
  <si>
    <t>Časové rozlíšenie</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</si>
  <si>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</si>
  <si>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</si>
  <si>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</si>
  <si>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</si>
  <si>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</si>
  <si>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</si>
  <si>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</si>
  <si>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</si>
  <si>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</si>
  <si>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</si>
  <si>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</si>
  <si>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</si>
  <si>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</si>
  <si>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</si>
  <si>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Rezerva na odchodné do dôchodku bola vytvorená s použitím poistnej matematiky.</t>
  </si>
  <si>
    <t>Rezerva na pokuty a penále vo výške ........................ EUR bola vytvorená na očakávané pokuty a penále z nedodržania dodacích podmienok.</t>
  </si>
  <si>
    <t>Možnosť umorovať daňovú stratu v budúcnosti</t>
  </si>
  <si>
    <t>Sadzba dane z príjmov ( v %)</t>
  </si>
  <si>
    <t>Zmena odloženého daňového záväzku</t>
  </si>
  <si>
    <t xml:space="preserve">Zaúčtovaná ako náklad </t>
  </si>
  <si>
    <t>Začiatočný stav sociálneho fondu</t>
  </si>
  <si>
    <t>Tvorba sociálneho fondu na ťarchu nákladov</t>
  </si>
  <si>
    <t>Tvorba sociálneho fondu zo zisku</t>
  </si>
  <si>
    <t>Ostatná tvorba sociálneho fondu</t>
  </si>
  <si>
    <t>Tvorba sociálneho fondu spolu</t>
  </si>
  <si>
    <t>Dlhopisy</t>
  </si>
  <si>
    <t>Úrok p.a.         v %</t>
  </si>
  <si>
    <t xml:space="preserve">Suma istiny v príslušnej mene
 za bežné účtovné obdobie
</t>
  </si>
  <si>
    <t xml:space="preserve">Suma istiny v eurách
 za bežné účtovné obdobie
</t>
  </si>
  <si>
    <t>Suma istiny v príslušnej mene za bezprostred-ne predchá-dzajúce účtovné obdobie</t>
  </si>
  <si>
    <t xml:space="preserve">Výdavky budúcich období dlhodobé,  z toho: </t>
  </si>
  <si>
    <t>Typ výrobkov, tovarov, služieb  (napríklad A</t>
  </si>
  <si>
    <t>Česká republika</t>
  </si>
  <si>
    <t>Slovenská republika</t>
  </si>
  <si>
    <t>Rusko</t>
  </si>
  <si>
    <t xml:space="preserve">Zmena stavu vnútroorganizačných 
zásob 
</t>
  </si>
  <si>
    <t xml:space="preserve">Nedokončená výroba 
a polotovary vlastnej výroby
</t>
  </si>
  <si>
    <t>Zmena stavu vnútroorganizačných zásob vo výkaze ziskov  a strát</t>
  </si>
  <si>
    <t>Významné položky pri aktivácii nákladov, z toho: </t>
  </si>
  <si>
    <t xml:space="preserve">    kurzové zisky ku dňu, ku ktorému sa zostavuje účtovná závierka</t>
  </si>
  <si>
    <t xml:space="preserve">   výnos z rozdielu medzi uznanou hodnotou vkladu a účtovnou hodnotou vkladaného majetku</t>
  </si>
  <si>
    <t xml:space="preserve">   výnosy z cenných papierov a podielov v dcérskej účtovnej jednotke</t>
  </si>
  <si>
    <t xml:space="preserve">   výnosové úroky</t>
  </si>
  <si>
    <t xml:space="preserve">   ostatné finančné výnosy</t>
  </si>
  <si>
    <t xml:space="preserve">   náhrada škody zo živelných pohrôm od poisťovne</t>
  </si>
  <si>
    <t>Tržby za vlastné výrobky</t>
  </si>
  <si>
    <t>Tržby z predaja služieb</t>
  </si>
  <si>
    <t>Tržby za tovar</t>
  </si>
  <si>
    <t>Výnosy z nehnuteľnosti na predaj</t>
  </si>
  <si>
    <t>Iné výnosy súvisiace s bežnou činnosťou</t>
  </si>
  <si>
    <t xml:space="preserve">   Náklady voči audítorovi, audítorskej spoločnosti, z toho:</t>
  </si>
  <si>
    <t xml:space="preserve">      náklady za overenie individuálnej účtovnej závierky</t>
  </si>
  <si>
    <t>Výdavky na obstaranie alebo spätné odkúpenie vlastných akcií a vlastných obchodných podielov (-)</t>
  </si>
  <si>
    <t>Výdavky na vyplatenie podielu na vlastnom imaní spoločníkmi účtovnej jednotky a fyzickou osobou, ktorá je účtovnou jednotkou (-)</t>
  </si>
  <si>
    <t>C. 1. 8.</t>
  </si>
  <si>
    <t>Výdavky z iných dôvodov, ktoré súvisia so znížením vlastného imania (-)</t>
  </si>
  <si>
    <t>Peňažné toky vznikajúce z dlhodobých záväzkov a krátkodobých záväzkov z finančnej činnosti (súčet C. 2. 1. až C. 2. 9.)</t>
  </si>
  <si>
    <t>Spoločnosť plánuje v rokoch 201X – 201X zmeniť časť výrobného sortimentu a prispôsobiť tejto zmene aj výrobné zariadenie. Už uzatvorila zmluvy s dodávateľmi, podľa ktorých v roku 201X bude investovať približne XXX EUR a v roku 201X približne XXX EUR.</t>
  </si>
  <si>
    <t>Podmienený majetok</t>
  </si>
  <si>
    <t>M.</t>
  </si>
  <si>
    <t>INFORMÁCIE O PRÍJMOCH A VÝHODÁCH ČLENOV ŠTATUTÁRNYCH ORGÁNOV, DOZORNÝCH ORGÁNOV A INÝCH ORGÁNOV ÚČTOVNEJ JEDNOTKY</t>
  </si>
  <si>
    <t>Prehľad o príjmoch a výhodách členov štatutárnych, dozorných a iných orgánov:</t>
  </si>
  <si>
    <t>N.</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</si>
  <si>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</si>
  <si>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</si>
  <si>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</si>
  <si>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</si>
  <si>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</si>
  <si>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</si>
  <si>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</si>
  <si>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</si>
  <si>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</si>
  <si>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Peňažné toky z prevádzkovej činnosti</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</si>
  <si>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</si>
  <si>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</si>
  <si>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</si>
  <si>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</si>
  <si>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</si>
  <si>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</si>
  <si>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Zmena stavu záväzkov z prevádzkovej činnosti (+/-)</t>
  </si>
  <si>
    <t>Peňažné toky z investičnej činnosti</t>
  </si>
  <si>
    <t>Výdavky na obstaranie dlhodobého nehmotného majetku (-)</t>
  </si>
  <si>
    <t>Výdavky na obstaranie dlhodobého hmotného majetku (-)</t>
  </si>
  <si>
    <t>Allianz Slovenská poisťovňa</t>
  </si>
  <si>
    <t>stavby,samost.hnuteľné veci</t>
  </si>
  <si>
    <t>živel,krádež,tech.riz.,havária</t>
  </si>
  <si>
    <t>Komunálna poisťovňa</t>
  </si>
  <si>
    <t>samost.hnuteľné veci</t>
  </si>
  <si>
    <t>10.</t>
  </si>
  <si>
    <t>11.</t>
  </si>
  <si>
    <t>12.</t>
  </si>
  <si>
    <t>13.</t>
  </si>
  <si>
    <t>14.</t>
  </si>
  <si>
    <t>15.</t>
  </si>
  <si>
    <t>16.</t>
  </si>
  <si>
    <t>17.</t>
  </si>
  <si>
    <t>18.</t>
  </si>
  <si>
    <t>19.</t>
  </si>
  <si>
    <t>Obstarávaný DFM na účely vykonania  vplyvu v inej ÚJ</t>
  </si>
  <si>
    <t>4 až 12</t>
  </si>
  <si>
    <t>Finančný náklad</t>
  </si>
  <si>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</si>
  <si>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</si>
  <si>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</si>
  <si>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</si>
  <si>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</si>
  <si>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</si>
  <si>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</si>
  <si>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</si>
  <si>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</si>
  <si>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</si>
  <si>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Dotácie zo štátneho rozpočtu</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</si>
  <si>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</si>
  <si>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</si>
  <si>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</si>
  <si>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Deriváty</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</si>
  <si>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</si>
  <si>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</si>
  <si>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Náklady budúcich období a príjmy budúcich období sa vykazujú vo výške, ktorá je potrebná na dodržanie zásady vecnej a časovej súvislosti s účtovným obdobím.</t>
  </si>
  <si>
    <t>Daň z príjmov splatná a odložená</t>
  </si>
  <si>
    <t>O nároku na dotácie zo štátneho rozpočtu sa účtuje, ak je takmer isté, že sa splnia všetky podmienky súvisiace s dotáciou a súčasne, že sa dotácia poskytne.</t>
  </si>
  <si>
    <t>Majetok prenajatý na základe operatívneho prenájmu vykazuje ako svoj majetok jeho vlastník, nie nájomca.</t>
  </si>
  <si>
    <t>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t>
  </si>
  <si>
    <t>Bežné účty v banke alebo v pobočke zahraničnej banky</t>
  </si>
  <si>
    <t>Vkladové účty v banke alebo v pobočke zahraničnej banky termínované</t>
  </si>
  <si>
    <t>Hodnota krátkodobého finančného majetku, pri ktorom má účtovná jednotka obmedzené právo s ním nakladať je xxx EUR a ide o tento krátkodobý finančný majetok:</t>
  </si>
  <si>
    <t>eurib+2,5</t>
  </si>
  <si>
    <t>Výnosy budúcich období dlhodobé, z toho:</t>
  </si>
  <si>
    <t>Výnosy budúcich období krátkodobé, z toho:</t>
  </si>
  <si>
    <t>Typ výrobkov, tovarov, služieb  (napríklad B)</t>
  </si>
  <si>
    <t>Typ výrobkov, tovarov, služieb  (napríklad C)</t>
  </si>
  <si>
    <t>Oblasť odbytu</t>
  </si>
  <si>
    <t>Konečný zostatok</t>
  </si>
  <si>
    <t>Začiatočný stav</t>
  </si>
  <si>
    <t>Reprezentačné</t>
  </si>
  <si>
    <t>Dary</t>
  </si>
  <si>
    <t>Dlhodobý hmotný majetok vytvorený vlastnou činnosťou</t>
  </si>
  <si>
    <t>Ostatné významné položky výnosov z hospodárskej činnosti, z toho:</t>
  </si>
  <si>
    <t>Finančné výnosy, z toho:</t>
  </si>
  <si>
    <t>Kurzové zisky, z toho:</t>
  </si>
  <si>
    <t>Ostatné významné položky finančných výnosov, z toho:</t>
  </si>
  <si>
    <t>Výnosy zo zákazky</t>
  </si>
  <si>
    <t>Čistý obrat celkom</t>
  </si>
  <si>
    <t>Náklady za poskytnuté služby, z toho:</t>
  </si>
  <si>
    <t>Ostatné významné položky nákladov z hospodárskej činnosti, z toho:</t>
  </si>
  <si>
    <t>Manká a škody</t>
  </si>
  <si>
    <t>Finančné náklady, z toho:</t>
  </si>
  <si>
    <t>Základ dane</t>
  </si>
  <si>
    <t>Daň</t>
  </si>
  <si>
    <t>Daňovo neuznané náklady</t>
  </si>
  <si>
    <t>Výnosy nepodliehajúce dani</t>
  </si>
  <si>
    <t>Umorenie daňovej straty</t>
  </si>
  <si>
    <t>Odložená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</si>
  <si>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</si>
  <si>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</si>
  <si>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</si>
  <si>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</si>
  <si>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</si>
  <si>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</si>
  <si>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</si>
  <si>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</si>
  <si>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</si>
  <si>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Zo súdnych rozhodnutí</t>
  </si>
  <si>
    <t>Z poskytnutých záruk</t>
  </si>
  <si>
    <t>Zo všeobecne záväzných právnych predpisov</t>
  </si>
  <si>
    <t>Zo zmluvy o podriadenom záväzku</t>
  </si>
  <si>
    <t>Z ručenia</t>
  </si>
  <si>
    <t>Iné podmienené záväzky</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</si>
  <si>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</si>
  <si>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</si>
  <si>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</si>
  <si>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</si>
  <si>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</si>
  <si>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</si>
  <si>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</si>
  <si>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</si>
  <si>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</si>
  <si>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</si>
  <si>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</si>
  <si>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</si>
  <si>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</si>
  <si>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</si>
  <si>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</si>
  <si>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</si>
  <si>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</si>
  <si>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</si>
  <si>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</si>
  <si>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</si>
  <si>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</si>
  <si>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Hodnotové vyjadrenie obchodu</t>
  </si>
  <si>
    <t>Základné imanie</t>
  </si>
  <si>
    <t>Emisné ážio</t>
  </si>
  <si>
    <t>Ostatné kapitálové fondy</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</si>
  <si>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</si>
  <si>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</si>
  <si>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</si>
  <si>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</si>
  <si>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</si>
  <si>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</si>
  <si>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</si>
  <si>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</si>
  <si>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</si>
  <si>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</si>
  <si>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</si>
  <si>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</si>
  <si>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</si>
  <si>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</si>
  <si>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</si>
  <si>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</si>
  <si>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</si>
  <si>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</si>
  <si>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</si>
  <si>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</si>
  <si>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</si>
  <si>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</si>
  <si>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</si>
  <si>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</si>
  <si>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</si>
  <si>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</si>
  <si>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</si>
  <si>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</si>
  <si>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</si>
  <si>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</si>
  <si>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</si>
  <si>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</si>
  <si>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</si>
  <si>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</si>
  <si>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</si>
  <si>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</si>
  <si>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</si>
  <si>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</si>
  <si>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</si>
  <si>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</si>
  <si>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</si>
  <si>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</si>
  <si>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</si>
  <si>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</si>
  <si>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</si>
  <si>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</si>
  <si>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</si>
  <si>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</si>
  <si>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</si>
  <si>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</si>
  <si>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</si>
  <si>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</si>
  <si>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</si>
  <si>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</si>
  <si>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</si>
  <si>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</si>
  <si>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</si>
  <si>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</si>
  <si>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Prijaté peňažné dary (+)</t>
  </si>
  <si>
    <t>Z/S</t>
  </si>
  <si>
    <t>A. 1. 1.</t>
  </si>
  <si>
    <t>A. 1. 2.</t>
  </si>
  <si>
    <t>A. 1. 3.</t>
  </si>
  <si>
    <t>A. 1. 4.</t>
  </si>
  <si>
    <t>A. 1. 5.</t>
  </si>
  <si>
    <t>A. 1. 6.</t>
  </si>
  <si>
    <t>A. 1. 7.</t>
  </si>
  <si>
    <t>A. 1. 8.</t>
  </si>
  <si>
    <t>A. 1. 9.</t>
  </si>
  <si>
    <t>A. 1. 11.</t>
  </si>
  <si>
    <t>A. 1. 12.</t>
  </si>
  <si>
    <t>A. 1. 13.</t>
  </si>
  <si>
    <t>A. 2. 1.</t>
  </si>
  <si>
    <t>A. 2. 2.</t>
  </si>
  <si>
    <t>A. 2. 3.</t>
  </si>
  <si>
    <t>A. 2. 4.</t>
  </si>
  <si>
    <t>Hlavnými činnosťami Spoločnosti sú:</t>
  </si>
  <si>
    <t>INFORMÁCIE O ORGÁNOCH ÚČTOVNEJ JEDNOTKY</t>
  </si>
  <si>
    <t>štatutárne a dozorné orgány spoločnosti</t>
  </si>
  <si>
    <t>Predstavenstvo</t>
  </si>
  <si>
    <t>predseda</t>
  </si>
  <si>
    <t>členovia</t>
  </si>
  <si>
    <t>Dozorná rada</t>
  </si>
  <si>
    <t>štruktúra vlastníkov spoločnosti</t>
  </si>
  <si>
    <t>INFORMÁCIE O KONSOLIDOVANOM CELKU</t>
  </si>
  <si>
    <t>INFORMÁCIE O ÚČTOVNÝCH ZÁSADÁCH A ÚČTOVNÝCH METÓDACH</t>
  </si>
  <si>
    <t>Východiská pre zostavenie účtovnej závierky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</si>
  <si>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</si>
  <si>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</si>
  <si>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</si>
  <si>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Všetky vklady sú splatené. Výška zapisovaného základného imania je 417 448,53 EUR .</t>
  </si>
  <si>
    <t>V družstvách môže byť základné imanie vyššie, alebo nižšie oproti sume zákIadného imania zapísaného v obchodnom registri.</t>
  </si>
  <si>
    <t>Rozdiel vzniká hlavne zánikom členstva doterajším členom a vznikom členstva novým členom.</t>
  </si>
  <si>
    <t>Aktivácia nákladov, výnosy z hosp. činnosti, finančnej činnosti a výnosy, ktoré majú výnimočný rozsah alebo výskyt</t>
  </si>
  <si>
    <t>Spoločnosť nemá v nájme (operatívny prenájom) majetok</t>
  </si>
  <si>
    <t>Spoločnosť eviduje prenajatýmajetok bez vlastníckého práva,ktorý odovzdala elektrárňam a plynárňam</t>
  </si>
  <si>
    <t>Spoločnosť nemá  podmienené záväzky, ktoré sa nesledujú v bežnom účtovníctve a neuvádzajú sa v súvahe:</t>
  </si>
  <si>
    <t>Ostatné finančné povinnosti, ktoré sa nesledujú v bežnom účtovníctve a neuvádzajú v súvahe nemáme:</t>
  </si>
  <si>
    <t>nemáme</t>
  </si>
  <si>
    <t>Spoločnosť neuskutočnila také transakcie so spriaznenými osobami, ktoré sa neuzavreli na základe obvyklých obchodných podmienok.</t>
  </si>
  <si>
    <t xml:space="preserve">      iné uisťovacie audítorské služby</t>
  </si>
  <si>
    <t xml:space="preserve">      súvisiace audítorské služby</t>
  </si>
  <si>
    <t xml:space="preserve">      daňové poradenstvo</t>
  </si>
  <si>
    <t>Kurzová strata vyčíslená k peňažným prostriedkom a peňažným ekvivalentom ku dňu, ku ktorému sa zostavuje účtovná závierka (+)</t>
  </si>
  <si>
    <t>Výsledok z predaja dlhodobého majetku, s výnimkou majetku, ktorý sa považuje za peňažný ekvivalent (+/-)</t>
  </si>
  <si>
    <t>Vplyv zmien stavu pracovného kapitálu,16 ktorým sa účely tohto opatrenia rozumie rozdiel medzi obežným majetkom a krátkodobými záväzkami s výnimkou položiekobežného majetku, ktoré sú súčasťou peňažných prostriedkov a peňažnýchekvivalentov, na výsledok hospodárenia z bežnej činnosti (súčet A. 2. 1. až A. 2. 4.)</t>
  </si>
  <si>
    <t>Zmena stavu pohľadávok z prevádzkovej činnosti (-/+)</t>
  </si>
  <si>
    <t>Zmena stavu zásob (-/+)</t>
  </si>
  <si>
    <t>Zmena stavu krátkodobého finančného majetku, s výnimkou majetku, ktorý je súčasťou peňažných prostriedkov a peňažných ekvivalentov (-/+)</t>
  </si>
  <si>
    <t>A. 1.10.</t>
  </si>
  <si>
    <t>Prijaté úroky, s výnimkou tých, ktoré sa začleňujú do investičných činností (+)</t>
  </si>
  <si>
    <t>Opravné položky sme netvorili, pretože nemáme pohľadávky nad 360 dní po lehote</t>
  </si>
  <si>
    <t>Vysporiadanie účtovného zisku</t>
  </si>
  <si>
    <r>
      <t>Zmena stavu zásob vlastnej výroby vykázaná vo výkaze ziskov a strát je zvýšenie 2 630</t>
    </r>
    <r>
      <rPr>
        <sz val="8"/>
        <rFont val="Arial"/>
        <family val="2"/>
        <charset val="238"/>
      </rPr>
      <t xml:space="preserve"> EUR</t>
    </r>
    <r>
      <rPr>
        <sz val="8"/>
        <color indexed="8"/>
        <rFont val="Arial"/>
        <family val="2"/>
        <charset val="238"/>
      </rPr>
      <t xml:space="preserve"> (v roku 2014 zníženie-17 637</t>
    </r>
    <r>
      <rPr>
        <sz val="8"/>
        <rFont val="Arial"/>
        <family val="2"/>
        <charset val="238"/>
      </rPr>
      <t xml:space="preserve"> EUR</t>
    </r>
    <r>
      <rPr>
        <sz val="8"/>
        <color indexed="8"/>
        <rFont val="Arial"/>
        <family val="2"/>
        <charset val="238"/>
      </rPr>
      <t xml:space="preserve">). Vychádzajúc zo súvahových položiek predstavuje </t>
    </r>
    <r>
      <rPr>
        <sz val="8"/>
        <rFont val="Arial"/>
        <family val="2"/>
        <charset val="238"/>
      </rPr>
      <t>zýšenie 13 842 EUR</t>
    </r>
    <r>
      <rPr>
        <sz val="8"/>
        <color indexed="8"/>
        <rFont val="Arial"/>
        <family val="2"/>
        <charset val="238"/>
      </rPr>
      <t xml:space="preserve"> (v roku 2014 zvýšenie 67 488</t>
    </r>
    <r>
      <rPr>
        <sz val="8"/>
        <rFont val="Arial"/>
        <family val="2"/>
        <charset val="238"/>
      </rPr>
      <t xml:space="preserve"> EUR</t>
    </r>
    <r>
      <rPr>
        <sz val="8"/>
        <color indexed="8"/>
        <rFont val="Arial"/>
        <family val="2"/>
        <charset val="238"/>
      </rPr>
      <t>), ako je to znázornené v nasledujúcej tabuľke:</t>
    </r>
  </si>
  <si>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</si>
  <si>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r>
      <t xml:space="preserve">V položke výnos z rozdielu medzi uznanou hodnotou vkladu a účtovnou hodnotou vkladaného majetku je vykázaný rozdiel medzi uznaným ocenením a účtovným ocenením nepeňažného vkladu do spoločnosti </t>
    </r>
    <r>
      <rPr>
        <sz val="8"/>
        <color indexed="10"/>
        <rFont val="Arial"/>
        <family val="2"/>
        <charset val="238"/>
      </rPr>
      <t>XY.</t>
    </r>
    <r>
      <rPr>
        <sz val="8"/>
        <color indexed="8"/>
        <rFont val="Arial"/>
        <family val="2"/>
        <charset val="238"/>
      </rPr>
      <t xml:space="preserve"> Uznané ocenenie nepeňažného vkladu bolo o .........................</t>
    </r>
    <r>
      <rPr>
        <sz val="8"/>
        <color indexed="10"/>
        <rFont val="Arial"/>
        <family val="2"/>
        <charset val="238"/>
      </rPr>
      <t xml:space="preserve"> </t>
    </r>
    <r>
      <rPr>
        <sz val="8"/>
        <rFont val="Arial"/>
        <family val="2"/>
        <charset val="238"/>
      </rPr>
      <t>EUR</t>
    </r>
    <r>
      <rPr>
        <sz val="8"/>
        <color indexed="8"/>
        <rFont val="Arial"/>
        <family val="2"/>
        <charset val="238"/>
      </rPr>
      <t xml:space="preserve"> vyššie, ako bolo jeho účtovné ocenenie. S tým súvisiaca odložená daň predstavuje  .......................... EUR.</t>
    </r>
  </si>
  <si>
    <t>Prevod od teoretickej dane z príjmov k vykázanej dani z príjmov je uvedený v nasledujúcej tabuľke:</t>
  </si>
  <si>
    <t>Spoločnosť má v nájme (finančný prenájom; zmluva bola uzatvorená do DD.MM. RRRR) výrobný stroj od tretej osoby v obstarávacej cene ..........................  EUR, ktorý nevykazuje ako svoj majetok. Nájom výrobného stroja sa končí v roku 201X.</t>
  </si>
  <si>
    <t>Účtovná závierka Spoločnosti k 31. decembru 2016, za predchádzajúce účtovné obdobie, bola schválená členskou schôdzou družstva dňa</t>
  </si>
  <si>
    <t xml:space="preserve">     ostatné</t>
  </si>
  <si>
    <t>Spoločnosť v roku 2017 prerušila odpisovanie u jednej stavby v hodnote 8 014 € a u 13 ks samostatných hnuteľných vecí v sume 59 086 €</t>
  </si>
  <si>
    <t>Členom štatutárnemu orgánu, ani členom dozorných orgánov neboli v roku 2017 poskytnuté žiadne pôžičky, záruky alebo iné formy zabezpečenia, ani finančné prostriedky alebo iné plnenia na súkromné účely členov, ktoré sa vyúčtovávajú (v roku 2016: žiadne).</t>
  </si>
  <si>
    <t>PREHĽAD PEŇAŽNÝCH TOKOV K 31. DECEMBRU 2017</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</si>
  <si>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</si>
  <si>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</si>
  <si>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</si>
  <si>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Účtovná závierka Spoločnosti k 31. decembru 2017 je zostavená ako riadna účtovná závierka podľa § 17 ods. 6 zákona NR SR č. 431/2002 Z. z. o účtovníctve za účtovné obdobie od 1. januára 2017 do 31. decembra 2017.</t>
  </si>
  <si>
    <t xml:space="preserve"> Pre rok 2016 a 2017 je 21 %-ná sadzba dane z príjmov a pre rok 2018 je schválená 21-ná% sadzba dane z príjmov</t>
  </si>
  <si>
    <t xml:space="preserve">Spoločnosť Poľnohospodárske družstvo "Rozkvet" so sídlom v Odoríne (ďalej len Spoločnosť), bola založená 12/1959 a do Obchodného registra Okresného súdu v  Košiciach bola zapísaná v oddieli Dr. vložka číslo 399/V dňa 22.12.1959. </t>
  </si>
  <si>
    <t xml:space="preserve">podnikanie v poľ.výrobe a lesníctve,vrátane predaja nespracovaných poľ. a lesných výrobkov naúčely spracovania a ďalšieho predaja   </t>
  </si>
  <si>
    <t>zemné práce s mechanizmami</t>
  </si>
  <si>
    <t>cestná nákladná doprava</t>
  </si>
  <si>
    <t>služby verejného stravovania</t>
  </si>
  <si>
    <t>podpredseda</t>
  </si>
  <si>
    <t>Ing.Agnesa Midlíková</t>
  </si>
  <si>
    <t>Ing.Jozef Kacvinský</t>
  </si>
  <si>
    <t>Ing. Miroslav Kubina</t>
  </si>
  <si>
    <t>Peter Harabín</t>
  </si>
  <si>
    <t>Ján Dulák</t>
  </si>
  <si>
    <t>Marta Jančíková</t>
  </si>
  <si>
    <t>Miroslav Pagáč</t>
  </si>
  <si>
    <t>Ing. Anna Ďuršová</t>
  </si>
  <si>
    <t>Ing. Vincent Koperdák</t>
  </si>
  <si>
    <t>Dana Kuchárová</t>
  </si>
  <si>
    <t>Katarína Jackaninová</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</si>
  <si>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t>
  </si>
  <si>
    <t>Dlhdobý finančný majetok</t>
  </si>
  <si>
    <t>Ak účtovná jednotka má obsahovú náplň, uvedie aj túto informáciu. V opačnom prípade ju vymažte vrátane tejto informácie.</t>
  </si>
  <si>
    <t>DFM spolu</t>
  </si>
  <si>
    <t>Stav na začiatku účtovného obdobia</t>
  </si>
  <si>
    <t>Stav na konci účtovného obdobia</t>
  </si>
  <si>
    <t>Hodnota zásob, pri ktorých má účtovná jednotka obmedzené právo s nimi nakladať je xxx EUR a ide o tieto zásoby:</t>
  </si>
  <si>
    <t>Vývoj opravnej položky v priebehu účtovného obdobia je zobrazený v nasledujúom prehľade:</t>
  </si>
  <si>
    <t>Pohľadávky voči spoločníkom, členom a združeniu</t>
  </si>
  <si>
    <t>Veková štruktúra pohľadávok za bežné účtovné obdobie je uvedená v nasledujúcom prehľade:</t>
  </si>
  <si>
    <t>Veková štruktúra pohľadávok za predchádzajúce účtovné obdobie je uvedená v nasledujúcom prehľade:</t>
  </si>
  <si>
    <t>Účtovné metódy a všeobecné účtovné zásady boli účtovnou jednotkou konzistentne aplikované.</t>
  </si>
  <si>
    <t xml:space="preserve">     Pokuty a penále</t>
  </si>
  <si>
    <t xml:space="preserve">     členské príspevky</t>
  </si>
  <si>
    <t xml:space="preserve">     manka a škody</t>
  </si>
  <si>
    <t xml:space="preserve">     Odpis post.pohľadávok </t>
  </si>
  <si>
    <t xml:space="preserve">     poistenie majetku</t>
  </si>
  <si>
    <t>Spoločnosti hrozí súdny proces, v ktorom ju konkurenčná spoločnosť chce žalovať za porušenie patentu. Predbežne požadovaná kompenzácia je .......................... až ....................... tis. EUR. Spoločnosť je presvedčená, že žiadny patent neporušila a prípadný súdny spor sa skončí v jej prospech. Náklady na prípadný súdny spor sa odhadujú vo výške približne ......................... EUR.</t>
  </si>
  <si>
    <t>Peňažné prostriedky a ceniny</t>
  </si>
  <si>
    <t>h)</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</si>
  <si>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</si>
  <si>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</si>
  <si>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Výdavky na obstaranie dlhodobých cenných papierov a podielov v iných účtovných jednotkách, s výnimkou cenných papierov, ktoré sa považujú za peňažné ekvivalenty a cenných papierov určených na predaj alebo na obchodovanie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</si>
  <si>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</si>
  <si>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</si>
  <si>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</si>
  <si>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Prehľad o pohybe vlastného imania za predchádzajúce účtovné obdobie je uvedený v nasledujúcej tabuľke:</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</si>
  <si>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</si>
  <si>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</si>
  <si>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</si>
  <si>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</si>
  <si>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</si>
  <si>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rozhodnutie o predaji účtovnej jednotky</t>
  </si>
  <si>
    <t>zmeny v organizácii časti podniku</t>
  </si>
  <si>
    <t>vydané dlhopisy a iné cenné papiere</t>
  </si>
  <si>
    <t>zmena vo vlastníctve licencie alebo iného povolenia na činnosť podniku</t>
  </si>
  <si>
    <t>Druh zmeny</t>
  </si>
  <si>
    <t>ÁNO</t>
  </si>
  <si>
    <t>NIE</t>
  </si>
  <si>
    <t>Stav OP na začiatku účtovného obdobia</t>
  </si>
  <si>
    <t>Dlhodobé bankové úvery spolu</t>
  </si>
  <si>
    <t>Krátkodobé bankové úvery spolu</t>
  </si>
  <si>
    <t>Ostatná aktivácia</t>
  </si>
  <si>
    <t>Dotácie na hospodársku činnosť</t>
  </si>
  <si>
    <t>Dotácie na obstaranie dlhodobého majetku</t>
  </si>
  <si>
    <t>Zmluvné pokuty a penále</t>
  </si>
  <si>
    <t>Výnosy z odpísaných pohľadávok</t>
  </si>
  <si>
    <t>Iné- opravné položky,nákup ml. zvierat</t>
  </si>
  <si>
    <t xml:space="preserve">     opravy budov a strojov</t>
  </si>
  <si>
    <t xml:space="preserve">     plemenárske a veterinárne služby</t>
  </si>
  <si>
    <t xml:space="preserve">      doprava a služby pre RV</t>
  </si>
  <si>
    <r>
      <t>Časové rozlíšenie -</t>
    </r>
    <r>
      <rPr>
        <sz val="8"/>
        <color indexed="8"/>
        <rFont val="Arial"/>
        <family val="2"/>
        <charset val="238"/>
      </rPr>
      <t>ide o tieto položky</t>
    </r>
  </si>
  <si>
    <t>príloha</t>
  </si>
  <si>
    <r>
      <t xml:space="preserve">Emisné kvóty - </t>
    </r>
    <r>
      <rPr>
        <sz val="8"/>
        <rFont val="Arial"/>
        <family val="2"/>
        <charset val="238"/>
      </rPr>
      <t>nemáme náplň</t>
    </r>
  </si>
  <si>
    <r>
      <t xml:space="preserve">Majetok a záväzky zabezpečené derivátmi  - </t>
    </r>
    <r>
      <rPr>
        <sz val="8"/>
        <rFont val="Arial"/>
        <family val="2"/>
        <charset val="238"/>
      </rPr>
      <t>nemáme náplň</t>
    </r>
  </si>
  <si>
    <t xml:space="preserve">Údaje o zákazkovej výrobe </t>
  </si>
  <si>
    <t>účtovná jednotka pretento údaj nemá náplň</t>
  </si>
  <si>
    <t xml:space="preserve">Ako finančné účty sú vykázané peniaze v pokladnici, účty v bankách a cenné papiere. Účtami v bankách môže Spoločnosť voľne disponovať. </t>
  </si>
  <si>
    <t xml:space="preserve">Krátkodobý finančný majetok  </t>
  </si>
  <si>
    <t>Spoločnosť nevlastní krátkodobý finančný majetok</t>
  </si>
  <si>
    <t xml:space="preserve">  počet vedúcich zamestnancov</t>
  </si>
  <si>
    <t>Ročná odpisová sadzba     v %</t>
  </si>
  <si>
    <t>26 až 16</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</si>
  <si>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</si>
  <si>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</si>
  <si>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Neskladovateľnými zásobami (účtujú sa priamo do spotreby) sú:</t>
  </si>
  <si>
    <t>kancelárske potreby, hygienické čistiaci materiál, knihy, odborné časopisy, noviny a iné publikácie vrátane novín a periodík</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</si>
  <si>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</si>
  <si>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</si>
  <si>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Odložené daňové pohľadávky sa účtujú, ak je pravdepodobné, že v budúcnosti bude generovaný zdaniteľný zisk, voči ktorému sa budú môcť dočasné rozdiely zrealizovať.</t>
  </si>
  <si>
    <t>Zásoby v zostatkovej hodnote  ......................... EUR boli založené na  zaistenie bankového úveru.</t>
  </si>
  <si>
    <t>Priemerná doba splatnosti pohľadávok  z predaja výrobkov je 180 dní.</t>
  </si>
  <si>
    <t>Pohľadávky s lehotou splatnosti do 180 dní od fakturácie sa neúročia.</t>
  </si>
  <si>
    <t>Vytvorila sa OP na pochybné obchodné pohľadávky vo výške  XY, z ktorých sa XZ týka zákazníkov, ktorí vstúpili do konkurzu. U nich  sa vytvorila  OP v sume očakávaného výsledku výťažku konkurzu.</t>
  </si>
  <si>
    <t>Obchodná spoločnosť tvorila OP vo výške 100 % na pohľadávky po splatnosti 360 dní, pretože na základe minulých skúseností sú väčšinou  tieto pohľadávky nevymožiteľné.</t>
  </si>
  <si>
    <t xml:space="preserve">Vplyv ocenenia na výsledok hospodárenia bežného účtovného obdobia
</t>
  </si>
  <si>
    <t>Prídel do štatutárnych a ostatných fondov</t>
  </si>
  <si>
    <t>Prídel na zvýšenie základného imania</t>
  </si>
  <si>
    <t>Úhrada straty minulých období</t>
  </si>
  <si>
    <t>Rozdelenie podielu na zisku spoločníkom, členom</t>
  </si>
  <si>
    <t>Zo štatutárnych a ostatných fondov</t>
  </si>
  <si>
    <t>Z nerozdeleného zisku minulých rokov</t>
  </si>
  <si>
    <t>X</t>
  </si>
  <si>
    <t>-</t>
  </si>
  <si>
    <t>A.</t>
  </si>
  <si>
    <t>INFORMÁCIE O ÚČTOVNEJ JEDNOTKE</t>
  </si>
  <si>
    <t>Založenie spoločnosti</t>
  </si>
  <si>
    <t>2.</t>
  </si>
  <si>
    <t>3.</t>
  </si>
  <si>
    <t>Počet zamestnancov</t>
  </si>
  <si>
    <t>Účtovná strata</t>
  </si>
  <si>
    <t>Audit</t>
  </si>
  <si>
    <t>Ostatné rezervy(voda)</t>
  </si>
  <si>
    <t>terminovaný úver</t>
  </si>
  <si>
    <t>eurib+3,0</t>
  </si>
  <si>
    <r>
      <t xml:space="preserve">Suma odloženého daňového záväzku vo výške </t>
    </r>
    <r>
      <rPr>
        <sz val="8"/>
        <rFont val="Arial"/>
        <family val="2"/>
        <charset val="238"/>
      </rPr>
      <t>..................................... EUR</t>
    </r>
    <r>
      <rPr>
        <sz val="8"/>
        <color indexed="8"/>
        <rFont val="Arial"/>
        <family val="2"/>
        <charset val="238"/>
      </rPr>
      <t xml:space="preserve"> </t>
    </r>
    <r>
      <rPr>
        <sz val="8"/>
        <color indexed="10"/>
        <rFont val="Arial"/>
        <family val="2"/>
        <charset val="238"/>
      </rPr>
      <t xml:space="preserve">(zaúčtovaná do vlastného imania) </t>
    </r>
    <r>
      <rPr>
        <sz val="8"/>
        <color indexed="8"/>
        <rFont val="Arial"/>
        <family val="2"/>
        <charset val="238"/>
      </rPr>
      <t>súvisí s precenením dlhodobého finančného majetku a bola zaúčtovaná do vlastného imania na oceňovacie rozdiely z precenenia majetku a záväzkov.</t>
    </r>
  </si>
  <si>
    <t>Štruktúra bankových úverov je uvedená v nasledujúcej tabuľke:</t>
  </si>
  <si>
    <t>Pôvodný investičný úver na budovu vo výške ................. EUR bol splatený a nahradený úverom vo výške ......................  EUR.</t>
  </si>
  <si>
    <t>Revolvingový úver vo výške  .................. EUR na pohľadávky do lehoty splatnosti je zabezpečený pohľadávkami vo výške ................... EUR, zásobami vo výške ..................... EUR a podielmi v dcérskom podniku XY.</t>
  </si>
  <si>
    <t>Štruktúra časového rozlíšenia je uvedená v nasledujúcej tabuľke:</t>
  </si>
  <si>
    <t>Podiel ÚJ na hlaso - vacích právach       v %</t>
  </si>
  <si>
    <t>Zúčtovanie OP z dôvodu zániku opodstat - nenosti</t>
  </si>
  <si>
    <t>Zúčtovanie OP z dôvodu vyradenia majetku z účtovníctva</t>
  </si>
  <si>
    <t>Stav  OP na začiatku účtovného obdobia</t>
  </si>
  <si>
    <t>Zásoby, na ktoré je zriadené záložné právo</t>
  </si>
  <si>
    <t xml:space="preserve">Zvýšenie/ zníženie hodnoty                          (+/-)
</t>
  </si>
  <si>
    <t>Položka vlastného imania</t>
  </si>
  <si>
    <t>Peňažné toky z prevádzkovej činnosti s výnimkou príjmov a výdavkov, ktoré sa uvádzajú osobitne v iných častiach prehľadu peňažných tokov (+/-), (súčet Z/S + A1 + A 2)</t>
  </si>
  <si>
    <t>Príjmy z úverov, ktoré účtovnej jednotke poskytla banka alebo pobočka zahraničnej banky, s výnimkou úverov, ktoré boli poskytnuté na zabezpečenie hlavného predmetu činnosti (+)</t>
  </si>
  <si>
    <t>Dátum zmeny</t>
  </si>
  <si>
    <t>Čistý obrat</t>
  </si>
  <si>
    <t>Samostatné hnuteľné veci a súbory hnuteľných vecí</t>
  </si>
  <si>
    <t>Čistý obrat Spoločnosti na účely zistenia povinnosti overenia individuálnej účtovnej závierky audítorom [§ 19 ods. 1 písm. a) zákona o účtovníctve] je uvedený v nasledujúcom prehľade:</t>
  </si>
  <si>
    <t>Hodnota voči spriazneným osobám</t>
  </si>
  <si>
    <t xml:space="preserve"> IČO</t>
  </si>
  <si>
    <t>Rezerva na záručné opravy vo výške ...................... EUR bola vytvorená na predpokladané náklady na záručné opravy výrobkov, ktoré boli predané pred 31. decembrom 2014. Bola vypočítaná ako súčet nákladov na záručné opravy výrobkov, ktoré boli ku dňu zostavenia účtovnej závierky už reklamované (táto časť rezervy sa tvorila individuálnym spôsobom), a nákladov na záručné opravy výrobkov, ktoré ku dňu zostavenia účtovnej závierky ešte neboli reklamované (táto časť rezervy sa tvorila paušálnym spôsobom, ako percentuálny podiel z obratu). Rezerva bude použitá v priebehu účtovných období 2015 a 2016.</t>
  </si>
  <si>
    <t>Záväzky vo výške .................  EUR sú kryté záložným právom; založený je (uviesť majetok) v zostatkovej cene k 31. decembru 2014 vo výške .................. EUR.</t>
  </si>
  <si>
    <t>Účtovný zisk za rok 2013 bol rozdelený takto:</t>
  </si>
  <si>
    <t>Spoločnosť má s materskou spoločnosťou uzatvorenú licenčnú zmluvu na roky 201X – 201X na výrobu výrobku A, podľa ktorej odvádza ročne fixný licenčný poplatok ........................ EUR a za každý vyrobený a predaný výrobok A odvádza variabilný licenčný poplatok vo výške ........................ EUR. V roku 2014 vyrobila a predala ...................... ks týchto výrobkov A, v roku 2013 plánuje vyrobiť a predať ................. ks a v nasledujúcich rokoch približne po ................... ks ročne.</t>
  </si>
  <si>
    <t>Výnosy, ktoré majú výnimočný rozsah alebo výskyt, z toho:</t>
  </si>
  <si>
    <t>Náklady, ktoré majú výnimočný rozsah alebo výskyt, z toho</t>
  </si>
  <si>
    <t>Tvorba</t>
  </si>
  <si>
    <t>Pohľadávky</t>
  </si>
  <si>
    <t>Pohľadávky z obchodného styku</t>
  </si>
  <si>
    <t>Ostatné pohľadávky v rámci kons. celku</t>
  </si>
  <si>
    <t>Iné pohľadávky</t>
  </si>
  <si>
    <t>Pohľadávky spolu</t>
  </si>
  <si>
    <t>Názov položky</t>
  </si>
  <si>
    <t>V lehote splatnosti</t>
  </si>
  <si>
    <t>Dlhodobé pohľadávky</t>
  </si>
  <si>
    <t>Dlhodobé pohľadávky spolu</t>
  </si>
  <si>
    <t>Krátkodobé pohľadávky</t>
  </si>
  <si>
    <t>Sociálne poistenie</t>
  </si>
  <si>
    <t>Krátkodobé pohľadávky spolu</t>
  </si>
  <si>
    <t>Pokladnica, ceniny</t>
  </si>
  <si>
    <t>Krátkodobý finančný majetok</t>
  </si>
  <si>
    <t>Emisné kvóty</t>
  </si>
  <si>
    <t>Ostatné realizovateľné CP</t>
  </si>
  <si>
    <t>Obstarávanie krátkodobého finančného majetku</t>
  </si>
  <si>
    <t>Krátkodobý finančný majetok spolu</t>
  </si>
  <si>
    <t>Emisné kvóty (komodity)</t>
  </si>
  <si>
    <t>Opis položky časového rozlíšenia</t>
  </si>
  <si>
    <t xml:space="preserve">Náklady budúcich období dlhodobé,  z toho: </t>
  </si>
  <si>
    <t>Náklady budúcich období krátkodobé, z toho:</t>
  </si>
  <si>
    <t>nájomné</t>
  </si>
  <si>
    <t>poistné</t>
  </si>
  <si>
    <t>ostatné</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</si>
  <si>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</si>
  <si>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</si>
  <si>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</si>
  <si>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</si>
  <si>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</si>
  <si>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</si>
  <si>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</si>
  <si>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</si>
  <si>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</si>
  <si>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</si>
  <si>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sociálneho fondu</t>
  </si>
  <si>
    <t>Prevod do nerozdeleného zisku minulých rokov</t>
  </si>
  <si>
    <t>Iné</t>
  </si>
  <si>
    <t>Zo zákonného rezervného fondu</t>
  </si>
  <si>
    <t>Použitie</t>
  </si>
  <si>
    <t>Zrušenie</t>
  </si>
  <si>
    <t>Dlhodobé rezervy, z toho:</t>
  </si>
  <si>
    <t>Krátkodobé rezervy, z toho:</t>
  </si>
  <si>
    <t>Na nevyčerpané dovolenky vrátane poistného</t>
  </si>
  <si>
    <t>Rezerva na audit</t>
  </si>
  <si>
    <t>Záručné opravy</t>
  </si>
  <si>
    <t>Odchodné do dôchodku</t>
  </si>
  <si>
    <t>Záväzky po lehote splatnosti</t>
  </si>
  <si>
    <t>Záväzky so zostatkovou dobou splatnosti do jedného roka vrátane</t>
  </si>
  <si>
    <t>Krátkodobé záväzky spolu</t>
  </si>
  <si>
    <t>Záväzky so zostatkovou dobou splatnosti nad päť rokov</t>
  </si>
  <si>
    <t>Dlhodobé záväzky spolu</t>
  </si>
  <si>
    <t>odpočítateľné</t>
  </si>
  <si>
    <t>zdaniteľné</t>
  </si>
  <si>
    <t>Možnosť previesť nevyužité daňové odpočty</t>
  </si>
  <si>
    <t>Odložená daňová pohľadávka</t>
  </si>
  <si>
    <t>Uplatnená daňová pohľadávka</t>
  </si>
  <si>
    <t>Úhrada straty spoločníkmi, členmi</t>
  </si>
  <si>
    <t>Prevod na účet neuhradenej straty minulých rokov</t>
  </si>
  <si>
    <t xml:space="preserve">Stav
na konci účtovného obdobia
</t>
  </si>
  <si>
    <t>Zákonné rezervy krátkodobé</t>
  </si>
  <si>
    <t>Ostatné rezervy krátkodobé</t>
  </si>
  <si>
    <t>Záväzky so zostatkovou dobou splatnosti jeden rok až päť rokov</t>
  </si>
  <si>
    <t>Dočasné rozdiely medzi účtovnou hodnotou záväzkov a daňovou základňou, z toho:</t>
  </si>
  <si>
    <t>a2) nákup licencie na výrobu elektromotorov</t>
  </si>
  <si>
    <t>a3) nákup služieb poradenstva v oblasti odbytu</t>
  </si>
  <si>
    <t xml:space="preserve">      - z toho realizované</t>
  </si>
  <si>
    <t>a4) Poskytnutie krátkodobej neúročenej požičky</t>
  </si>
  <si>
    <t>a5) Prijatie dlhodobej úročenej pôžičky</t>
  </si>
  <si>
    <t>a6) Nákup služieb (poradenstvo v oblasti výpočtovej techniky a odbytu)</t>
  </si>
  <si>
    <t>a7) Nákladové úroky z prijatej pôžičky uvedenej v bode 2</t>
  </si>
  <si>
    <t>a8) Poskytnutá záruka na bankový úver 3 000 TEUR</t>
  </si>
  <si>
    <t xml:space="preserve">   Základné imanie</t>
  </si>
  <si>
    <t xml:space="preserve">   Zmena základného imania</t>
  </si>
  <si>
    <t xml:space="preserve">   Pohľadávky za upísané vlastné imanie</t>
  </si>
  <si>
    <t>Zákonné rezervné fondy</t>
  </si>
  <si>
    <t xml:space="preserve">   Zákonný rezervný fond (nedeliteľný fond)</t>
  </si>
  <si>
    <t xml:space="preserve">   Rezervný fond na vlastné akcie a vlastné podiely</t>
  </si>
  <si>
    <t>Ostatné fondy zo zisku</t>
  </si>
  <si>
    <t xml:space="preserve">   Štatutárne fondy</t>
  </si>
  <si>
    <t xml:space="preserve">   Ostatné fondy zo zisku</t>
  </si>
  <si>
    <t>Oceňovacie rozdiely z precenenia</t>
  </si>
  <si>
    <t xml:space="preserve">   Oceňovacie rozdiely z precenenia majetku a záväzkov</t>
  </si>
  <si>
    <t xml:space="preserve">   Oceňovacie rozdiely z kapitálových účastín</t>
  </si>
  <si>
    <t xml:space="preserve">   Oceňovacie rozdiely z precenenia pri zlúčení, splytnutí a rozdelení</t>
  </si>
  <si>
    <t>Výsledok hospodárenia minulých rokov</t>
  </si>
  <si>
    <t xml:space="preserve">   Nerozdelený zisk minulých rokov</t>
  </si>
  <si>
    <t xml:space="preserve">   Neuhradená strata minulých rokov</t>
  </si>
  <si>
    <t>INFORMÁCIE O EKONOMICKÝCH VZŤAHOCH ÚČTOVNEJ JEDNOTKY A SPRIAZNENÝCH OSÔB</t>
  </si>
  <si>
    <t>Poznámky Úč POD 3-01</t>
  </si>
  <si>
    <t>Spoločnosť má časť administratívnych priestorov (................... m²) v nájme od tretej osoby. Nájomná zmluva je uzatvorená do roku 201X s možnosťou výpovede v určených prípadoch. Výpovedná lehota je X mesiacov pred ukončením kalendárneho roka.</t>
  </si>
  <si>
    <t>Spoločnosť ručí za bankový úver, ktorý banka poskytla jej dcérskej spoločnosti XY, vo výške ........................... EUR. Úver je splatný v rokoch 201X – 201X, úroková sadzba ................ % p. a.</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</si>
  <si>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</si>
  <si>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</si>
  <si>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</si>
  <si>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</si>
  <si>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</si>
  <si>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</si>
  <si>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</si>
  <si>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</si>
  <si>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</si>
  <si>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</si>
  <si>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</si>
  <si>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</si>
  <si>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</si>
  <si>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</si>
  <si>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</si>
  <si>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+C)</t>
  </si>
  <si>
    <t>Peňažné prostriedky a ceniny sa oceňujú ich menovitou hodnotou. Zníženie ich hodnoty sa vyjadruje opravnou položkou.</t>
  </si>
  <si>
    <t>i)</t>
  </si>
  <si>
    <t>Náklady budúcich období a príjmy budúcich období</t>
  </si>
  <si>
    <t>j)</t>
  </si>
  <si>
    <t>Rezervy</t>
  </si>
  <si>
    <t>Rezervy sú záväzky s neurčitým časovým vymedzením alebo výškou; tvoria sa na krytie známych rizík alebo strát z podnikania. Oceňujú sa v očakávanej výške záväzku.</t>
  </si>
  <si>
    <t>k)</t>
  </si>
  <si>
    <t>Záväzky</t>
  </si>
  <si>
    <t>Rezervy na nevyfakturované dodávky majetku sa nevykazujú s vplyvom na výsledok hospodárenia.</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</si>
  <si>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</si>
  <si>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</si>
  <si>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</si>
  <si>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</si>
  <si>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H.</t>
  </si>
  <si>
    <t>INFORMÁCIE O VÝNOSOCH</t>
  </si>
  <si>
    <t>Tržby za vlastné výkony a tovar</t>
  </si>
  <si>
    <t>Zmena stavu zásob vlastnej výroby</t>
  </si>
  <si>
    <t>Výnosy z precenenia derivátov sa týkajú menového forwardu na nákup USD. Bližšie informácie o menovom forwarde sú uvedené v časti G.8.</t>
  </si>
  <si>
    <t>I.</t>
  </si>
  <si>
    <t>INFORMÁCIE O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</si>
  <si>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</si>
  <si>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</si>
  <si>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</si>
  <si>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</si>
  <si>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</si>
  <si>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</si>
  <si>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</si>
  <si>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</si>
  <si>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</si>
  <si>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</si>
  <si>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t>
  </si>
  <si>
    <t>Prehľad podmienených záväzkov za bežné účtovné obdobie:</t>
  </si>
  <si>
    <t>Prehľad podmienených záväzkov za bezprostredne predchádzajúce účtovné obdobie:</t>
  </si>
  <si>
    <t>Prehľad podmieneného majetku za bežné a bezprostredne predchádzajúce účtovné obdobie:</t>
  </si>
  <si>
    <t>Ostatné finančné povinnosti</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</si>
  <si>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</si>
  <si>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na účet zriadený v eurách a z účtu zriadeného v eurách sa prepočítavajú na menu euro kurzom, za ktorý boli tieto hodnoty nakúpené alebo predané.</t>
  </si>
  <si>
    <t>Výnosy</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</si>
  <si>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</si>
  <si>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</si>
  <si>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</si>
  <si>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</si>
  <si>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Aktivované náklady na vývoj</t>
  </si>
  <si>
    <t>Poskytnuté preddavky na DNM</t>
  </si>
  <si>
    <t>Poskytnuté preddavky na DHM</t>
  </si>
  <si>
    <t>Podielové CP a podiely v spoločnosti s podstat. Vplyvom</t>
  </si>
  <si>
    <t>Poskytnuté preddavky na DFM</t>
  </si>
  <si>
    <t>Podiel ÚJ na ZI               v  %</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</si>
  <si>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</si>
  <si>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</si>
  <si>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Zaúčtovaná do vlastného imania</t>
  </si>
  <si>
    <t>Odložený daňový záväzok</t>
  </si>
  <si>
    <t>Zaúčtovaná ako náklad</t>
  </si>
  <si>
    <t xml:space="preserve">Čerpanie sociálneho fondu </t>
  </si>
  <si>
    <t>Konečný zostatok sociálneho fondu</t>
  </si>
  <si>
    <t>Mena</t>
  </si>
  <si>
    <t>Dátum splatnosti</t>
  </si>
  <si>
    <t>Dlhodobé bankové úvery</t>
  </si>
  <si>
    <t>Krátkodobé bankové úvery</t>
  </si>
  <si>
    <t>Výdavky budúcich období krátkodobé, z toho:</t>
  </si>
  <si>
    <t>Zmena sadzby dane</t>
  </si>
  <si>
    <t>Daňová licencia a zrážková daň z príj.</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</si>
  <si>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</si>
  <si>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</si>
  <si>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</si>
  <si>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Hodnota vlastného imania ÚJ, v ktorej má ÚJ umiestne - ný DFM</t>
  </si>
  <si>
    <t>Výsledok hospodá - renia ÚJ, v ktorej má ÚJ umiestne-ný DFM</t>
  </si>
  <si>
    <t>Nedokončená výroba a polotovary vlastnej výroby</t>
  </si>
  <si>
    <t>Vplyv ocenenia na vlastné imanie</t>
  </si>
  <si>
    <t>Tvorba a čerpanie sociálneho fondu v priebehu účtovného obdobia sú znázornené v nasledujúcej tabuľke:</t>
  </si>
  <si>
    <t>Účtovná závierka bola zostavená za predpokladu, že Spoločnosť bude nepretržite pokračovať vo svojej činnosti (going concern).</t>
  </si>
  <si>
    <t>Spôsob oceňovania jednotlivých zložiek majetku a záväzkov</t>
  </si>
  <si>
    <t>4 až 6</t>
  </si>
  <si>
    <t>25 až 8</t>
  </si>
  <si>
    <t>Cenné papiere a podiely (okrem cenných papierov na obchodovanie) sa oceňujú obstarávacími cenami vrátane nákladov súvisiacich s obstaraním. Od obstarávacej ceny je odpočítané zníženie hodnoty cenných papierov a podielov.</t>
  </si>
  <si>
    <t>Cenné papiere na obchodovanie sa pri ich obstaraní oceňujú reálnou hodnotou.</t>
  </si>
  <si>
    <t>Zníženie hodnoty zásob sa zohľadňuje vytvorením opravnej položky.</t>
  </si>
  <si>
    <t>Zákazková výstavba nehnuteľnosti určenej na predaj – ostatná (nie priebežný transfer) sa vykazuje metódou tzv. nulového zisku, t. j. zisk sa vykáže až pri predaji nehnuteľnosti.</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</si>
  <si>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</si>
  <si>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</si>
  <si>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 xml:space="preserve">Bežné účtovné obdobie     </t>
  </si>
  <si>
    <t xml:space="preserve">Bezprostredne predchádzajúce účtovné obdobie     </t>
  </si>
  <si>
    <t xml:space="preserve">Hodnota príjmu, výhody bývalých členov orgánov        </t>
  </si>
  <si>
    <t>štatutárnych</t>
  </si>
  <si>
    <t>dozorných</t>
  </si>
  <si>
    <t xml:space="preserve">Bezprostredne predchádzajúce účtovné obdobie </t>
  </si>
  <si>
    <r>
      <t xml:space="preserve">Ostatné dlhodobé záväzky </t>
    </r>
    <r>
      <rPr>
        <sz val="8"/>
        <color indexed="10"/>
        <rFont val="Arial"/>
        <family val="2"/>
        <charset val="238"/>
      </rPr>
      <t>(dlhodobá úročená pôžička)</t>
    </r>
  </si>
  <si>
    <t>mimoriadne udalosti (uviesť aké: napr. živelná pohroma,...)</t>
  </si>
  <si>
    <t>k 1. januáru 2014 Spoločnosť predala všetky svoje podiely v spoločnom podniku XY</t>
  </si>
  <si>
    <t>k 1. februáru 2014 Spoločnosť odkúpila 50 % podielov od druhého spoločníka spoločného podniku ABC, a následne zvýšila jeho základné imanie vložením časti podniku</t>
  </si>
  <si>
    <t xml:space="preserve">Stav na začiatku účtovného obdobia  </t>
  </si>
  <si>
    <t xml:space="preserve">Prírastky </t>
  </si>
  <si>
    <t xml:space="preserve">Úbytky </t>
  </si>
  <si>
    <t>Výsledok hospodárenia bežného účtovného obdobia</t>
  </si>
  <si>
    <t>Nepeňažné operácie ovplyvňujúce výsledok hospodárenia z bežnej činnosti pred zdanením daňou z príjmov (súčet A. 1. 1. až A. 1. 13.) (+/-)</t>
  </si>
  <si>
    <t>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</si>
  <si>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</si>
  <si>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</si>
  <si>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dlhodobých rezerv (+/-)</t>
  </si>
  <si>
    <t>Kurzový zisk vyčíslený k peňažným prostriedkom a peňažným ekvivalentom ku dňu, ku ktorému sa zostavuje účtovná závierka (-)</t>
  </si>
  <si>
    <t>Ostatné položky nepeňažného charakteru, ktoré ovplyvňujú výsledok hospodárenia z bežnej činnosti, s výnimkou tých, ktoré sa uvádzajú osobitne v iných častiach prehľadu peňažných tokov (+/-)</t>
  </si>
  <si>
    <t>Obilný kombajn MF 7280 Centora</t>
  </si>
  <si>
    <t>Generali</t>
  </si>
  <si>
    <t>úver na obstaranie kombajnu</t>
  </si>
  <si>
    <t xml:space="preserve"> - prehľad o zisku alebo strate, ktorá nebola účtovaná ako náklad alebo výnos, ale priamo na účty vlastného imania, najmä zmeny reálnej hodnoty majetku, zmeny hodnoty majetku pri použití metódy vlastného imania (uviesť aj súčet ziskov a strát),</t>
  </si>
  <si>
    <t>Nevyfakturované dodávky majetku</t>
  </si>
  <si>
    <t>Rezerva na odstupné bola vytvorená v súvislosti s plánovaným znížením počtu zamestnancov v roku 2014.</t>
  </si>
  <si>
    <t>Rezerva na emisie vypustené do ovzdušia vo výške ...................... EUR bola vytvorená vo výške násobku množstva vypustených emisií do ovzdušia počas účtovného obdobia a hodnoty emisných kvót, ktoré si Spoločnosť určila na odovzdanie podľa zákona o obchodovaní s emisnými kvótami.</t>
  </si>
  <si>
    <t>Štruktúra záväzkov (okrem bankových úverov) podľa zostatkovej doby splatnosti je uvedená v nasledujúcom prehľade:</t>
  </si>
  <si>
    <t xml:space="preserve">3. </t>
  </si>
  <si>
    <t>(Nepovinné údaje, túto informáciu vymažte.)</t>
  </si>
  <si>
    <t>a)   Transakcie s materským podnikom, sesterskými a dcérskymi podnikmi:</t>
  </si>
  <si>
    <t>(Obsahová náplň, počet riadkov a stĺpcov v tabuľke sa nesmú meniť. Túto informáciu vymažte.)</t>
  </si>
  <si>
    <t>zmena spoločníkov účtovnej jednotky</t>
  </si>
  <si>
    <t>zmeny významných položiek dlhodobého finančného majetku</t>
  </si>
  <si>
    <t>zlúčenie, splynutie, rozdelenie, zmena právnej formy podniku</t>
  </si>
  <si>
    <t>získanie alebo odobratie licencií alebo iných povolení významných pre činnosť účtovnej jednotky</t>
  </si>
  <si>
    <t>Informácie o zásobách, na ktoré je zriadené záložné právo.</t>
  </si>
  <si>
    <t>V našej vzorovej účtovnej závierke nemáme obsahovú náplň pre nasledujúcu tabuľku, uvádzame ju pre prípad, ak účtovná jednotka má pre ňu obsahovú náplň. Ak účtovná jednotka má pre ňu obsahovú náplň, uvedie v nej požadované informácie. V opačnom prípade ju vymažte vrátane tejto informácie.</t>
  </si>
  <si>
    <t>Vývoj opravnej položky ku krátkodobému finančnému majetku v priebehu účtovného obdobia je zobrazený v nasledujúcom prehľade:</t>
  </si>
  <si>
    <t>Informácie o krátkodobom finančnom majetku, na ktorý bolo zriadené záložné právo.</t>
  </si>
  <si>
    <t>Účtovná hodnota</t>
  </si>
  <si>
    <t xml:space="preserve">Základné imanie je tvorené súhrnom členských vkladov, na splatenie ktorých sa členovia družstva zaviazali.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</si>
  <si>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</si>
  <si>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</si>
  <si>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</si>
  <si>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Peňažné toky z prevádzkovej činnosti (+/-), (súčet Z/S + A1. až A. 6.)</t>
  </si>
  <si>
    <t>Výdavky na daň z príjmov účtovnej jednotky, s výnimkou tých, ktoré sa začleňujú do investičných činností alebo finančných činností (-/+)</t>
  </si>
  <si>
    <t>Čisté peňažné toky z prevádzkovej činnosti (+/-), (súčet Z/S + A.1. až A. 9.)</t>
  </si>
  <si>
    <t xml:space="preserve">      ostatné neaudítorské služby</t>
  </si>
  <si>
    <t xml:space="preserve">   Ostatné významné položky nákladov za poskytnuté služby, z toho:</t>
  </si>
  <si>
    <t xml:space="preserve">      nájomné</t>
  </si>
  <si>
    <t xml:space="preserve">      prenájom (lízing)</t>
  </si>
  <si>
    <t xml:space="preserve">      náklady na inzerciu, reklamu</t>
  </si>
  <si>
    <t xml:space="preserve">      právne a ekonomické poradenstvo</t>
  </si>
  <si>
    <t xml:space="preserve">      ostatné</t>
  </si>
  <si>
    <t xml:space="preserve">   Kurzové straty, z toho:</t>
  </si>
  <si>
    <t xml:space="preserve">   Ostatné významné položky finančných nákladov, z toho:</t>
  </si>
  <si>
    <t xml:space="preserve">      kurzové straty ku dňu, ku ktorému sa zostavuje účtovná závierka</t>
  </si>
  <si>
    <t xml:space="preserve">     Nákladové úroky</t>
  </si>
  <si>
    <t xml:space="preserve">     Tvorba a zúčtovanie opravných položiek k finančnému majetku</t>
  </si>
  <si>
    <t xml:space="preserve">     Bankové poplatky</t>
  </si>
  <si>
    <t xml:space="preserve">     Iné</t>
  </si>
  <si>
    <t xml:space="preserve">   Škody zo živelných pohrôm na majetku</t>
  </si>
  <si>
    <t>Daň v %</t>
  </si>
  <si>
    <t>Výsledok hospodárenia pred zdanením, z toho:</t>
  </si>
  <si>
    <t xml:space="preserve">teoretická daň </t>
  </si>
  <si>
    <t>Vplyv nevykázanej odloženej daňovej pohľadávky</t>
  </si>
  <si>
    <t>Splatná daň z príjmov</t>
  </si>
  <si>
    <t xml:space="preserve">Celková daň z príjmov </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</si>
  <si>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</si>
  <si>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</si>
  <si>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Výdavky na splácanie pôžičiek (-)</t>
  </si>
  <si>
    <t>Drobný dlhodobý nehmotný majetok</t>
  </si>
  <si>
    <t>Predpokladaná doba používania v rokoch</t>
  </si>
  <si>
    <t>Metóda odpisovania</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</si>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</sst>
</file>

<file path=xl/styles.xml><?xml version="1.0" encoding="utf-8"?>
<styleSheet xmlns="http://schemas.openxmlformats.org/spreadsheetml/2006/main">
  <numFmts count="1">
    <numFmt numFmtId="164" formatCode="#,##0_ ;\-#,##0\ "/>
  </numFmts>
  <fonts count="39">
    <font>
      <sz val="11"/>
      <color theme="1"/>
      <name val="Calibri"/>
      <family val="2"/>
      <charset val="238"/>
      <scheme val="minor"/>
    </font>
    <font>
      <sz val="8"/>
      <color indexed="8"/>
      <name val="Arial"/>
      <family val="2"/>
      <charset val="238"/>
    </font>
    <font>
      <sz val="8"/>
      <color indexed="10"/>
      <name val="Arial"/>
      <family val="2"/>
      <charset val="238"/>
    </font>
    <font>
      <sz val="8"/>
      <name val="Arial"/>
      <family val="2"/>
      <charset val="238"/>
    </font>
    <font>
      <b/>
      <sz val="10"/>
      <color indexed="8"/>
      <name val="Arial"/>
      <family val="2"/>
      <charset val="238"/>
    </font>
    <font>
      <b/>
      <sz val="12"/>
      <color indexed="8"/>
      <name val="Arial"/>
      <family val="2"/>
      <charset val="238"/>
    </font>
    <font>
      <vertAlign val="superscript"/>
      <sz val="8"/>
      <color indexed="10"/>
      <name val="Arial"/>
      <family val="2"/>
      <charset val="238"/>
    </font>
    <font>
      <b/>
      <sz val="8"/>
      <color indexed="8"/>
      <name val="Arial"/>
      <family val="2"/>
      <charset val="238"/>
    </font>
    <font>
      <sz val="8"/>
      <color indexed="8"/>
      <name val="Arial"/>
      <family val="2"/>
      <charset val="238"/>
    </font>
    <font>
      <b/>
      <sz val="8"/>
      <color indexed="8"/>
      <name val="Arial"/>
      <family val="2"/>
      <charset val="238"/>
    </font>
    <font>
      <b/>
      <sz val="10"/>
      <color indexed="8"/>
      <name val="Arial"/>
      <family val="2"/>
      <charset val="238"/>
    </font>
    <font>
      <b/>
      <sz val="12"/>
      <color indexed="8"/>
      <name val="Arial"/>
      <family val="2"/>
      <charset val="238"/>
    </font>
    <font>
      <i/>
      <sz val="8"/>
      <color indexed="8"/>
      <name val="Arial"/>
      <family val="2"/>
      <charset val="238"/>
    </font>
    <font>
      <sz val="8"/>
      <color indexed="10"/>
      <name val="Arial"/>
      <family val="2"/>
      <charset val="238"/>
    </font>
    <font>
      <b/>
      <i/>
      <sz val="8"/>
      <color indexed="8"/>
      <name val="Arial"/>
      <family val="2"/>
      <charset val="238"/>
    </font>
    <font>
      <b/>
      <sz val="8"/>
      <color indexed="10"/>
      <name val="Arial"/>
      <family val="2"/>
      <charset val="238"/>
    </font>
    <font>
      <b/>
      <sz val="11"/>
      <color indexed="8"/>
      <name val="Arial"/>
      <family val="2"/>
      <charset val="238"/>
    </font>
    <font>
      <b/>
      <sz val="10"/>
      <color indexed="10"/>
      <name val="Arial"/>
      <family val="2"/>
      <charset val="238"/>
    </font>
    <font>
      <i/>
      <sz val="8"/>
      <color indexed="10"/>
      <name val="Arial"/>
      <family val="2"/>
      <charset val="238"/>
    </font>
    <font>
      <i/>
      <u/>
      <sz val="8"/>
      <color indexed="56"/>
      <name val="Arial"/>
      <family val="2"/>
      <charset val="238"/>
    </font>
    <font>
      <i/>
      <sz val="8"/>
      <color indexed="56"/>
      <name val="Arial"/>
      <family val="2"/>
      <charset val="238"/>
    </font>
    <font>
      <u/>
      <sz val="8"/>
      <color indexed="8"/>
      <name val="Arial"/>
      <family val="2"/>
      <charset val="238"/>
    </font>
    <font>
      <i/>
      <u/>
      <sz val="10"/>
      <color indexed="56"/>
      <name val="Times New Roman"/>
      <family val="1"/>
      <charset val="238"/>
    </font>
    <font>
      <b/>
      <sz val="9"/>
      <color indexed="8"/>
      <name val="Arial"/>
      <family val="2"/>
      <charset val="238"/>
    </font>
    <font>
      <sz val="11"/>
      <color indexed="8"/>
      <name val="Arial"/>
      <family val="2"/>
      <charset val="238"/>
    </font>
    <font>
      <sz val="9"/>
      <color indexed="8"/>
      <name val="Arial"/>
      <family val="2"/>
      <charset val="238"/>
    </font>
    <font>
      <b/>
      <sz val="11"/>
      <color indexed="8"/>
      <name val="Arial"/>
      <family val="2"/>
      <charset val="238"/>
    </font>
    <font>
      <b/>
      <sz val="9"/>
      <color indexed="8"/>
      <name val="Arial"/>
      <family val="2"/>
      <charset val="238"/>
    </font>
    <font>
      <sz val="9"/>
      <color indexed="8"/>
      <name val="Calibri"/>
      <family val="2"/>
      <charset val="238"/>
    </font>
    <font>
      <b/>
      <sz val="9"/>
      <color indexed="8"/>
      <name val="Aroal"/>
      <charset val="238"/>
    </font>
    <font>
      <sz val="9"/>
      <color indexed="81"/>
      <name val="Tahoma"/>
      <family val="2"/>
      <charset val="238"/>
    </font>
    <font>
      <b/>
      <sz val="9"/>
      <color indexed="81"/>
      <name val="Tahoma"/>
      <family val="2"/>
      <charset val="238"/>
    </font>
    <font>
      <sz val="8"/>
      <color indexed="8"/>
      <name val="Arial"/>
      <family val="2"/>
      <charset val="238"/>
    </font>
    <font>
      <sz val="11"/>
      <color indexed="8"/>
      <name val="Calibri"/>
      <family val="2"/>
      <charset val="238"/>
    </font>
    <font>
      <b/>
      <sz val="8"/>
      <name val="Arial"/>
      <family val="2"/>
      <charset val="238"/>
    </font>
    <font>
      <sz val="8"/>
      <color indexed="17"/>
      <name val="Arial"/>
      <family val="2"/>
      <charset val="238"/>
    </font>
    <font>
      <b/>
      <sz val="9"/>
      <name val="Arial"/>
      <family val="2"/>
      <charset val="238"/>
    </font>
    <font>
      <sz val="11"/>
      <name val="Calibri"/>
      <family val="2"/>
      <charset val="238"/>
    </font>
    <font>
      <i/>
      <sz val="8"/>
      <name val="Arial"/>
      <family val="2"/>
      <charset val="238"/>
    </font>
  </fonts>
  <fills count="3">
    <fill>
      <patternFill patternType="none"/>
    </fill>
    <fill>
      <patternFill patternType="gray125"/>
    </fill>
    <fill>
      <patternFill patternType="solid">
        <fgColor indexed="13"/>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right/>
      <top/>
      <bottom style="thin">
        <color indexed="64"/>
      </bottom>
      <diagonal/>
    </border>
    <border>
      <left/>
      <right style="thin">
        <color indexed="23"/>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diagonal/>
    </border>
    <border>
      <left/>
      <right style="thin">
        <color indexed="64"/>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thin">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thin">
        <color indexed="64"/>
      </left>
      <right style="dashed">
        <color indexed="64"/>
      </right>
      <top style="thin">
        <color indexed="64"/>
      </top>
      <bottom style="hair">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838">
    <xf numFmtId="0" fontId="0" fillId="0" borderId="0" xfId="0"/>
    <xf numFmtId="0" fontId="8" fillId="0" borderId="0" xfId="0" applyFont="1"/>
    <xf numFmtId="0" fontId="9" fillId="0" borderId="0" xfId="0" applyFont="1"/>
    <xf numFmtId="0" fontId="8" fillId="0" borderId="0" xfId="0" applyFont="1" applyBorder="1"/>
    <xf numFmtId="0" fontId="8" fillId="0" borderId="0" xfId="0" applyFont="1" applyAlignment="1"/>
    <xf numFmtId="0" fontId="10" fillId="0" borderId="0" xfId="0" applyFont="1"/>
    <xf numFmtId="0" fontId="8" fillId="0" borderId="0" xfId="0" applyFont="1" applyAlignment="1">
      <alignment wrapText="1"/>
    </xf>
    <xf numFmtId="0" fontId="8" fillId="0" borderId="0" xfId="0" applyFont="1" applyAlignment="1">
      <alignment vertical="center" wrapText="1"/>
    </xf>
    <xf numFmtId="0" fontId="9" fillId="0" borderId="0" xfId="0" applyFont="1" applyBorder="1" applyAlignment="1">
      <alignment vertical="center" wrapText="1"/>
    </xf>
    <xf numFmtId="0" fontId="9" fillId="0" borderId="0" xfId="0" applyFont="1" applyBorder="1" applyAlignment="1">
      <alignment vertical="center"/>
    </xf>
    <xf numFmtId="0" fontId="4" fillId="0" borderId="0" xfId="0" applyFont="1"/>
    <xf numFmtId="0" fontId="9" fillId="0" borderId="0" xfId="0" applyFont="1" applyBorder="1" applyAlignment="1">
      <alignment horizontal="left" vertical="center"/>
    </xf>
    <xf numFmtId="0" fontId="13" fillId="0" borderId="0" xfId="0" applyFont="1" applyAlignment="1">
      <alignment vertical="center" wrapText="1"/>
    </xf>
    <xf numFmtId="0" fontId="13" fillId="0" borderId="0" xfId="0" applyFont="1" applyAlignment="1">
      <alignment wrapText="1"/>
    </xf>
    <xf numFmtId="0" fontId="13" fillId="0" borderId="0" xfId="0" applyFont="1"/>
    <xf numFmtId="0" fontId="8" fillId="0" borderId="0" xfId="0" applyFont="1" applyAlignment="1">
      <alignment vertical="center"/>
    </xf>
    <xf numFmtId="0" fontId="8" fillId="0" borderId="0" xfId="0" applyFont="1" applyBorder="1" applyAlignment="1"/>
    <xf numFmtId="0" fontId="11" fillId="0" borderId="0" xfId="0" applyFont="1" applyAlignment="1">
      <alignment vertical="center" wrapText="1"/>
    </xf>
    <xf numFmtId="0" fontId="3" fillId="0" borderId="0" xfId="0" applyFont="1"/>
    <xf numFmtId="3" fontId="8" fillId="0" borderId="2" xfId="0" applyNumberFormat="1" applyFont="1" applyBorder="1" applyAlignment="1"/>
    <xf numFmtId="0" fontId="8" fillId="0" borderId="2" xfId="0" applyFont="1" applyBorder="1" applyAlignment="1"/>
    <xf numFmtId="0" fontId="8" fillId="0" borderId="0" xfId="0" applyFont="1" applyAlignment="1">
      <alignment horizontal="center"/>
    </xf>
    <xf numFmtId="0" fontId="17" fillId="0" borderId="0" xfId="0" applyFont="1"/>
    <xf numFmtId="0" fontId="18" fillId="0" borderId="0" xfId="0" applyFont="1"/>
    <xf numFmtId="0" fontId="19" fillId="0" borderId="0" xfId="0" applyFont="1" applyAlignment="1">
      <alignment vertical="center"/>
    </xf>
    <xf numFmtId="0" fontId="19" fillId="0" borderId="0" xfId="0" applyFont="1"/>
    <xf numFmtId="3" fontId="8" fillId="0" borderId="0" xfId="0" applyNumberFormat="1" applyFont="1" applyBorder="1" applyAlignment="1"/>
    <xf numFmtId="0" fontId="19" fillId="0" borderId="0" xfId="0" applyFont="1" applyBorder="1"/>
    <xf numFmtId="0" fontId="19" fillId="0" borderId="0" xfId="0" applyFont="1" applyBorder="1" applyAlignment="1">
      <alignment horizontal="left" vertical="center"/>
    </xf>
    <xf numFmtId="0" fontId="19" fillId="0" borderId="0" xfId="0" applyFont="1" applyAlignment="1">
      <alignment horizontal="left" vertical="center"/>
    </xf>
    <xf numFmtId="0" fontId="20" fillId="0" borderId="2" xfId="0" applyFont="1" applyBorder="1" applyAlignment="1">
      <alignment vertical="center"/>
    </xf>
    <xf numFmtId="0" fontId="22" fillId="0" borderId="0" xfId="0" applyFont="1"/>
    <xf numFmtId="0" fontId="8" fillId="0" borderId="0" xfId="0" applyFont="1" applyAlignment="1">
      <alignment horizontal="left" vertical="center" wrapText="1"/>
    </xf>
    <xf numFmtId="0" fontId="19" fillId="0" borderId="0" xfId="0" applyFont="1" applyBorder="1" applyAlignment="1">
      <alignment horizontal="left"/>
    </xf>
    <xf numFmtId="0" fontId="8" fillId="0" borderId="0" xfId="0" applyFont="1" applyAlignment="1">
      <alignment horizontal="left" vertical="center"/>
    </xf>
    <xf numFmtId="0" fontId="8" fillId="0" borderId="0" xfId="0" applyFont="1" applyAlignment="1">
      <alignment horizontal="left"/>
    </xf>
    <xf numFmtId="0" fontId="13" fillId="0" borderId="0" xfId="0" applyFont="1" applyAlignment="1">
      <alignment horizontal="justify" vertical="center"/>
    </xf>
    <xf numFmtId="0" fontId="13" fillId="0" borderId="0" xfId="0" applyFont="1" applyAlignment="1">
      <alignment horizontal="justify"/>
    </xf>
    <xf numFmtId="0" fontId="19" fillId="0" borderId="0" xfId="0" applyFont="1" applyBorder="1" applyAlignment="1"/>
    <xf numFmtId="0" fontId="16" fillId="0" borderId="0" xfId="0" applyFont="1"/>
    <xf numFmtId="0" fontId="24" fillId="0" borderId="0" xfId="0" applyFont="1"/>
    <xf numFmtId="0" fontId="23" fillId="0" borderId="0" xfId="0" applyFont="1"/>
    <xf numFmtId="0" fontId="25" fillId="0" borderId="0" xfId="0" applyFont="1"/>
    <xf numFmtId="0" fontId="26" fillId="0" borderId="0" xfId="0" applyFont="1"/>
    <xf numFmtId="0" fontId="27" fillId="0" borderId="0" xfId="0" applyFont="1"/>
    <xf numFmtId="0" fontId="8" fillId="0" borderId="3" xfId="0" applyFont="1" applyBorder="1"/>
    <xf numFmtId="0" fontId="28" fillId="0" borderId="0" xfId="0" applyFont="1"/>
    <xf numFmtId="0" fontId="26" fillId="0" borderId="0" xfId="0" applyFont="1" applyBorder="1"/>
    <xf numFmtId="0" fontId="24" fillId="0" borderId="0" xfId="0" applyFont="1" applyBorder="1"/>
    <xf numFmtId="0" fontId="16" fillId="0" borderId="0" xfId="0" applyFont="1" applyBorder="1"/>
    <xf numFmtId="0" fontId="27" fillId="0" borderId="0" xfId="0" applyFont="1" applyBorder="1"/>
    <xf numFmtId="0" fontId="25" fillId="0" borderId="0" xfId="0" applyFont="1" applyBorder="1"/>
    <xf numFmtId="0" fontId="23" fillId="0" borderId="0" xfId="0" applyFont="1" applyAlignment="1">
      <alignment horizontal="left"/>
    </xf>
    <xf numFmtId="0" fontId="21" fillId="0" borderId="0" xfId="0" applyFont="1"/>
    <xf numFmtId="0" fontId="13" fillId="0" borderId="0" xfId="0" applyFont="1" applyAlignment="1">
      <alignment horizontal="left" vertical="center" wrapText="1"/>
    </xf>
    <xf numFmtId="0" fontId="19" fillId="0" borderId="0" xfId="0" applyFont="1" applyAlignment="1">
      <alignment horizontal="left"/>
    </xf>
    <xf numFmtId="0" fontId="9" fillId="0" borderId="0" xfId="0" applyFont="1" applyAlignment="1"/>
    <xf numFmtId="0" fontId="9" fillId="0" borderId="0" xfId="0" applyFont="1" applyAlignment="1">
      <alignment vertical="center" wrapText="1"/>
    </xf>
    <xf numFmtId="3" fontId="9" fillId="0" borderId="0" xfId="0" applyNumberFormat="1" applyFont="1" applyBorder="1" applyAlignment="1"/>
    <xf numFmtId="0" fontId="9" fillId="0" borderId="0" xfId="0" applyFont="1" applyBorder="1" applyAlignment="1"/>
    <xf numFmtId="0" fontId="13" fillId="0" borderId="0" xfId="0" applyFont="1" applyAlignment="1">
      <alignment horizontal="justify" vertical="center" wrapText="1"/>
    </xf>
    <xf numFmtId="0" fontId="8" fillId="0" borderId="0" xfId="0" applyFont="1" applyBorder="1" applyAlignment="1">
      <alignment vertical="center"/>
    </xf>
    <xf numFmtId="0" fontId="8" fillId="0" borderId="0" xfId="0" applyFont="1" applyAlignment="1">
      <alignment horizontal="justify"/>
    </xf>
    <xf numFmtId="0" fontId="15" fillId="0" borderId="0" xfId="0" applyFont="1" applyAlignment="1">
      <alignment vertical="center"/>
    </xf>
    <xf numFmtId="0" fontId="8" fillId="0" borderId="0" xfId="0" applyFont="1" applyAlignment="1">
      <alignment horizontal="left" vertical="top" wrapText="1"/>
    </xf>
    <xf numFmtId="0" fontId="8" fillId="0" borderId="0" xfId="0" applyFont="1" applyBorder="1" applyAlignment="1">
      <alignment horizontal="left"/>
    </xf>
    <xf numFmtId="0" fontId="13" fillId="0" borderId="0" xfId="0" applyFont="1" applyAlignment="1">
      <alignment horizontal="left" vertical="center"/>
    </xf>
    <xf numFmtId="0" fontId="9" fillId="0" borderId="0" xfId="0" applyFont="1" applyAlignment="1">
      <alignment wrapText="1"/>
    </xf>
    <xf numFmtId="0" fontId="9" fillId="0" borderId="0" xfId="0" applyFont="1" applyAlignment="1">
      <alignment horizontal="left" vertical="center" wrapText="1"/>
    </xf>
    <xf numFmtId="3" fontId="8" fillId="0" borderId="0" xfId="0" applyNumberFormat="1" applyFont="1" applyBorder="1" applyAlignment="1">
      <alignment vertical="center" wrapText="1"/>
    </xf>
    <xf numFmtId="0" fontId="32" fillId="0" borderId="0" xfId="0" applyFont="1"/>
    <xf numFmtId="0" fontId="32" fillId="0" borderId="1" xfId="0" applyFont="1" applyBorder="1" applyAlignment="1">
      <alignment horizontal="center"/>
    </xf>
    <xf numFmtId="0" fontId="32" fillId="0" borderId="0" xfId="0" applyFont="1" applyAlignment="1"/>
    <xf numFmtId="0" fontId="33" fillId="0" borderId="4" xfId="0" applyFont="1" applyBorder="1" applyAlignment="1"/>
    <xf numFmtId="0" fontId="20" fillId="0" borderId="0" xfId="0" applyFont="1" applyAlignment="1">
      <alignment horizontal="left" vertical="center" wrapText="1"/>
    </xf>
    <xf numFmtId="0" fontId="12" fillId="0" borderId="0" xfId="0" applyFont="1" applyAlignment="1">
      <alignment horizontal="left"/>
    </xf>
    <xf numFmtId="0" fontId="8" fillId="2" borderId="0" xfId="0" applyFont="1" applyFill="1"/>
    <xf numFmtId="0" fontId="20" fillId="0" borderId="0" xfId="0" applyFont="1" applyBorder="1" applyAlignment="1">
      <alignment vertical="center"/>
    </xf>
    <xf numFmtId="0" fontId="2" fillId="0" borderId="0" xfId="0" applyFont="1"/>
    <xf numFmtId="0" fontId="35" fillId="0" borderId="0" xfId="0" applyFont="1"/>
    <xf numFmtId="0" fontId="1" fillId="0" borderId="0" xfId="0" applyFont="1" applyAlignment="1">
      <alignment horizontal="left"/>
    </xf>
    <xf numFmtId="0" fontId="13" fillId="0" borderId="0" xfId="0" applyFont="1" applyAlignment="1">
      <alignment horizontal="left"/>
    </xf>
    <xf numFmtId="0" fontId="3" fillId="0" borderId="0" xfId="0" applyFont="1" applyAlignment="1">
      <alignment horizontal="left"/>
    </xf>
    <xf numFmtId="3" fontId="8" fillId="0" borderId="0" xfId="0" applyNumberFormat="1" applyFont="1" applyBorder="1" applyAlignment="1">
      <alignment horizontal="right"/>
    </xf>
    <xf numFmtId="0" fontId="8" fillId="0" borderId="0" xfId="0" applyFont="1" applyFill="1"/>
    <xf numFmtId="0" fontId="8" fillId="0" borderId="0" xfId="0" applyFont="1" applyFill="1" applyAlignment="1">
      <alignment horizontal="center"/>
    </xf>
    <xf numFmtId="0" fontId="2" fillId="0" borderId="0" xfId="0" applyFont="1" applyBorder="1"/>
    <xf numFmtId="0" fontId="7" fillId="0" borderId="0" xfId="0" applyFont="1" applyFill="1" applyBorder="1"/>
    <xf numFmtId="0" fontId="7" fillId="0" borderId="0" xfId="0" applyFont="1" applyBorder="1"/>
    <xf numFmtId="0" fontId="36" fillId="0" borderId="0" xfId="0" applyFont="1"/>
    <xf numFmtId="0" fontId="3" fillId="0" borderId="0" xfId="0" applyFont="1"/>
    <xf numFmtId="0" fontId="13" fillId="0" borderId="0" xfId="0" applyFont="1" applyBorder="1"/>
    <xf numFmtId="0" fontId="25" fillId="0" borderId="0" xfId="0" applyFont="1" applyAlignment="1">
      <alignment horizontal="left"/>
    </xf>
    <xf numFmtId="0" fontId="7" fillId="0" borderId="0" xfId="0" applyFont="1" applyAlignment="1">
      <alignment horizontal="left"/>
    </xf>
    <xf numFmtId="0" fontId="32" fillId="0" borderId="0" xfId="0" applyFont="1" applyFill="1" applyBorder="1"/>
    <xf numFmtId="0" fontId="32" fillId="0" borderId="0" xfId="0" applyFont="1" applyFill="1"/>
    <xf numFmtId="0" fontId="32" fillId="0" borderId="1" xfId="0" applyFont="1" applyFill="1" applyBorder="1" applyAlignment="1">
      <alignment horizontal="center"/>
    </xf>
    <xf numFmtId="0" fontId="9" fillId="0" borderId="0" xfId="0" applyFont="1" applyBorder="1" applyAlignment="1">
      <alignment horizontal="left" vertical="center" wrapText="1"/>
    </xf>
    <xf numFmtId="0" fontId="8" fillId="0" borderId="0" xfId="0" applyFont="1" applyBorder="1" applyAlignment="1">
      <alignment horizontal="left" vertical="center" wrapText="1"/>
    </xf>
    <xf numFmtId="0" fontId="3" fillId="0" borderId="0" xfId="0" applyFont="1" applyAlignment="1">
      <alignment horizontal="left" vertical="center" wrapText="1"/>
    </xf>
    <xf numFmtId="0" fontId="8" fillId="0" borderId="0" xfId="0" applyFont="1" applyBorder="1" applyAlignment="1">
      <alignment horizontal="center" vertical="center" wrapText="1"/>
    </xf>
    <xf numFmtId="0" fontId="12" fillId="0" borderId="5" xfId="0" applyFont="1" applyBorder="1" applyAlignment="1">
      <alignment horizontal="left"/>
    </xf>
    <xf numFmtId="3" fontId="8" fillId="0" borderId="5" xfId="0" applyNumberFormat="1" applyFont="1" applyBorder="1" applyAlignment="1">
      <alignment horizontal="right"/>
    </xf>
    <xf numFmtId="0" fontId="2" fillId="0" borderId="0" xfId="0" applyFont="1" applyAlignment="1">
      <alignment wrapText="1"/>
    </xf>
    <xf numFmtId="0" fontId="3" fillId="0" borderId="0" xfId="0" applyFont="1" applyAlignment="1">
      <alignment wrapText="1"/>
    </xf>
    <xf numFmtId="0" fontId="8" fillId="0" borderId="11" xfId="0" applyFont="1" applyBorder="1" applyAlignment="1">
      <alignment horizontal="left"/>
    </xf>
    <xf numFmtId="0" fontId="8" fillId="0" borderId="12" xfId="0" applyFont="1" applyBorder="1" applyAlignment="1">
      <alignment horizontal="left"/>
    </xf>
    <xf numFmtId="0" fontId="8" fillId="0" borderId="8" xfId="0" applyFont="1" applyBorder="1" applyAlignment="1">
      <alignment horizontal="left"/>
    </xf>
    <xf numFmtId="3" fontId="8" fillId="0" borderId="11" xfId="0" applyNumberFormat="1" applyFont="1" applyBorder="1" applyAlignment="1">
      <alignment horizontal="right"/>
    </xf>
    <xf numFmtId="3" fontId="8" fillId="0" borderId="12" xfId="0" applyNumberFormat="1" applyFont="1" applyBorder="1" applyAlignment="1">
      <alignment horizontal="right"/>
    </xf>
    <xf numFmtId="3" fontId="8" fillId="0" borderId="8" xfId="0" applyNumberFormat="1" applyFont="1" applyBorder="1" applyAlignment="1">
      <alignment horizontal="right"/>
    </xf>
    <xf numFmtId="3" fontId="8" fillId="0" borderId="10" xfId="0" applyNumberFormat="1" applyFont="1" applyBorder="1" applyAlignment="1">
      <alignment horizontal="right"/>
    </xf>
    <xf numFmtId="3" fontId="1" fillId="0" borderId="7" xfId="0" applyNumberFormat="1" applyFont="1" applyBorder="1" applyAlignment="1">
      <alignment horizontal="right"/>
    </xf>
    <xf numFmtId="0" fontId="1" fillId="0" borderId="5" xfId="0" applyFont="1" applyBorder="1" applyAlignment="1">
      <alignment horizontal="right"/>
    </xf>
    <xf numFmtId="0" fontId="1" fillId="0" borderId="6" xfId="0" applyFont="1" applyBorder="1" applyAlignment="1">
      <alignment horizontal="right"/>
    </xf>
    <xf numFmtId="0" fontId="1" fillId="0" borderId="7"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9" fillId="0" borderId="7"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14" fontId="3" fillId="0" borderId="11" xfId="0" applyNumberFormat="1" applyFont="1" applyBorder="1" applyAlignment="1">
      <alignment horizontal="center"/>
    </xf>
    <xf numFmtId="14" fontId="3" fillId="0" borderId="12" xfId="0" applyNumberFormat="1" applyFont="1" applyBorder="1" applyAlignment="1">
      <alignment horizontal="center"/>
    </xf>
    <xf numFmtId="14" fontId="3" fillId="0" borderId="8" xfId="0" applyNumberFormat="1" applyFont="1" applyBorder="1" applyAlignment="1">
      <alignment horizontal="center"/>
    </xf>
    <xf numFmtId="4" fontId="8" fillId="0" borderId="11" xfId="0" applyNumberFormat="1" applyFont="1" applyBorder="1" applyAlignment="1">
      <alignment horizontal="center"/>
    </xf>
    <xf numFmtId="4" fontId="8" fillId="0" borderId="12" xfId="0" applyNumberFormat="1" applyFont="1" applyBorder="1" applyAlignment="1">
      <alignment horizontal="center"/>
    </xf>
    <xf numFmtId="4" fontId="8" fillId="0" borderId="8" xfId="0" applyNumberFormat="1" applyFont="1" applyBorder="1" applyAlignment="1">
      <alignment horizontal="center"/>
    </xf>
    <xf numFmtId="14" fontId="8" fillId="0" borderId="9" xfId="0" applyNumberFormat="1" applyFont="1" applyBorder="1" applyAlignment="1">
      <alignment horizontal="right"/>
    </xf>
    <xf numFmtId="14" fontId="8" fillId="0" borderId="10" xfId="0" applyNumberFormat="1" applyFont="1" applyBorder="1" applyAlignment="1">
      <alignment horizontal="right"/>
    </xf>
    <xf numFmtId="14" fontId="3" fillId="0" borderId="11" xfId="0" applyNumberFormat="1" applyFont="1" applyBorder="1" applyAlignment="1">
      <alignment horizontal="right"/>
    </xf>
    <xf numFmtId="14" fontId="3" fillId="0" borderId="12" xfId="0" applyNumberFormat="1" applyFont="1" applyBorder="1" applyAlignment="1">
      <alignment horizontal="right"/>
    </xf>
    <xf numFmtId="14" fontId="3" fillId="0" borderId="8" xfId="0" applyNumberFormat="1" applyFont="1" applyBorder="1" applyAlignment="1">
      <alignment horizontal="right"/>
    </xf>
    <xf numFmtId="14" fontId="1" fillId="0" borderId="7" xfId="0" applyNumberFormat="1" applyFont="1" applyBorder="1" applyAlignment="1">
      <alignment horizontal="right"/>
    </xf>
    <xf numFmtId="3" fontId="8" fillId="0" borderId="11" xfId="0" applyNumberFormat="1" applyFont="1" applyBorder="1" applyAlignment="1">
      <alignment horizontal="center"/>
    </xf>
    <xf numFmtId="3" fontId="8" fillId="0" borderId="12" xfId="0" applyNumberFormat="1" applyFont="1" applyBorder="1" applyAlignment="1">
      <alignment horizontal="center"/>
    </xf>
    <xf numFmtId="3" fontId="8" fillId="0" borderId="8" xfId="0" applyNumberFormat="1" applyFont="1" applyBorder="1" applyAlignment="1">
      <alignment horizontal="center"/>
    </xf>
    <xf numFmtId="3" fontId="8" fillId="0" borderId="9" xfId="0" applyNumberFormat="1" applyFont="1" applyBorder="1" applyAlignment="1">
      <alignment horizontal="right"/>
    </xf>
    <xf numFmtId="0" fontId="9" fillId="0" borderId="13" xfId="0" applyFont="1" applyBorder="1" applyAlignment="1">
      <alignment horizontal="left"/>
    </xf>
    <xf numFmtId="0" fontId="8" fillId="0" borderId="10" xfId="0" applyFont="1" applyBorder="1" applyAlignment="1">
      <alignment horizontal="left"/>
    </xf>
    <xf numFmtId="49" fontId="8" fillId="0" borderId="11" xfId="0" applyNumberFormat="1" applyFont="1" applyBorder="1" applyAlignment="1">
      <alignment horizontal="center"/>
    </xf>
    <xf numFmtId="49" fontId="8" fillId="0" borderId="12" xfId="0" applyNumberFormat="1" applyFont="1" applyBorder="1" applyAlignment="1">
      <alignment horizontal="center"/>
    </xf>
    <xf numFmtId="49" fontId="8" fillId="0" borderId="8" xfId="0" applyNumberFormat="1"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4" fontId="8" fillId="0" borderId="10" xfId="0" applyNumberFormat="1" applyFont="1" applyBorder="1" applyAlignment="1">
      <alignment horizontal="center"/>
    </xf>
    <xf numFmtId="0" fontId="8" fillId="0" borderId="9" xfId="0" applyFont="1" applyFill="1" applyBorder="1"/>
    <xf numFmtId="0" fontId="8" fillId="0" borderId="14" xfId="0" applyFont="1" applyFill="1" applyBorder="1"/>
    <xf numFmtId="0" fontId="3" fillId="0" borderId="9" xfId="0" applyFont="1" applyFill="1" applyBorder="1" applyAlignment="1">
      <alignment wrapText="1"/>
    </xf>
    <xf numFmtId="0" fontId="3" fillId="0" borderId="14" xfId="0" applyFont="1" applyFill="1" applyBorder="1" applyAlignment="1">
      <alignment wrapText="1"/>
    </xf>
    <xf numFmtId="0" fontId="34" fillId="0" borderId="15" xfId="0" applyFont="1" applyFill="1" applyBorder="1" applyAlignment="1">
      <alignment wrapText="1"/>
    </xf>
    <xf numFmtId="0" fontId="34" fillId="0" borderId="9" xfId="0" applyFont="1" applyFill="1" applyBorder="1" applyAlignment="1">
      <alignment wrapText="1"/>
    </xf>
    <xf numFmtId="0" fontId="9" fillId="0" borderId="15" xfId="0" applyFont="1" applyFill="1" applyBorder="1"/>
    <xf numFmtId="0" fontId="9" fillId="0" borderId="9" xfId="0" applyFont="1" applyFill="1" applyBorder="1"/>
    <xf numFmtId="0" fontId="3" fillId="0" borderId="14" xfId="0" applyFont="1" applyFill="1" applyBorder="1"/>
    <xf numFmtId="0" fontId="9" fillId="0" borderId="10" xfId="0" applyFont="1" applyFill="1" applyBorder="1"/>
    <xf numFmtId="0" fontId="9" fillId="0" borderId="14" xfId="0" applyFont="1" applyFill="1" applyBorder="1"/>
    <xf numFmtId="0" fontId="3" fillId="0" borderId="9" xfId="0" applyFont="1" applyFill="1" applyBorder="1"/>
    <xf numFmtId="0" fontId="9" fillId="0" borderId="13" xfId="0" applyFont="1" applyFill="1" applyBorder="1"/>
    <xf numFmtId="0" fontId="34" fillId="0" borderId="14" xfId="0" applyFont="1" applyFill="1" applyBorder="1"/>
    <xf numFmtId="0" fontId="8" fillId="0" borderId="16" xfId="0" applyFont="1" applyFill="1" applyBorder="1"/>
    <xf numFmtId="0" fontId="8" fillId="0" borderId="17" xfId="0" applyFont="1" applyFill="1" applyBorder="1"/>
    <xf numFmtId="0" fontId="8" fillId="0" borderId="18" xfId="0" applyFont="1" applyFill="1" applyBorder="1"/>
    <xf numFmtId="0" fontId="8" fillId="0" borderId="19" xfId="0" applyFont="1" applyFill="1" applyBorder="1"/>
    <xf numFmtId="0" fontId="8" fillId="0" borderId="20" xfId="0" applyFont="1" applyFill="1" applyBorder="1"/>
    <xf numFmtId="0" fontId="8" fillId="0" borderId="21" xfId="0" applyFont="1" applyFill="1" applyBorder="1"/>
    <xf numFmtId="0" fontId="34" fillId="0" borderId="13" xfId="0" applyFont="1" applyFill="1" applyBorder="1"/>
    <xf numFmtId="0" fontId="34" fillId="0" borderId="10" xfId="0" applyFont="1" applyFill="1" applyBorder="1"/>
    <xf numFmtId="3" fontId="8" fillId="0" borderId="22" xfId="0" applyNumberFormat="1" applyFont="1" applyFill="1" applyBorder="1" applyAlignment="1">
      <alignment horizontal="center" vertical="center"/>
    </xf>
    <xf numFmtId="0" fontId="8" fillId="0" borderId="0" xfId="0" applyFont="1" applyAlignment="1">
      <alignment horizontal="left"/>
    </xf>
    <xf numFmtId="0" fontId="13" fillId="0" borderId="0" xfId="0" applyFont="1" applyAlignment="1">
      <alignment horizontal="left" vertical="center" wrapText="1"/>
    </xf>
    <xf numFmtId="0" fontId="3" fillId="0" borderId="0" xfId="0" applyFont="1" applyAlignment="1">
      <alignment horizontal="left" vertical="center" wrapText="1"/>
    </xf>
    <xf numFmtId="0" fontId="9" fillId="0" borderId="13"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34" fillId="0" borderId="14" xfId="0" applyFont="1" applyFill="1" applyBorder="1" applyAlignment="1">
      <alignment wrapText="1"/>
    </xf>
    <xf numFmtId="0" fontId="34" fillId="0" borderId="15" xfId="0" applyFont="1" applyFill="1" applyBorder="1"/>
    <xf numFmtId="0" fontId="3" fillId="0" borderId="16" xfId="0" applyFont="1" applyFill="1" applyBorder="1"/>
    <xf numFmtId="0" fontId="3" fillId="0" borderId="17" xfId="0" applyFont="1" applyFill="1" applyBorder="1"/>
    <xf numFmtId="0" fontId="3" fillId="0" borderId="18" xfId="0" applyFont="1" applyFill="1" applyBorder="1"/>
    <xf numFmtId="0" fontId="3" fillId="0" borderId="19" xfId="0" applyFont="1" applyFill="1" applyBorder="1"/>
    <xf numFmtId="0" fontId="3" fillId="0" borderId="20" xfId="0" applyFont="1" applyFill="1" applyBorder="1"/>
    <xf numFmtId="0" fontId="3" fillId="0" borderId="21" xfId="0" applyFont="1" applyFill="1" applyBorder="1"/>
    <xf numFmtId="0" fontId="9" fillId="0" borderId="24" xfId="0" applyFont="1" applyFill="1" applyBorder="1"/>
    <xf numFmtId="0" fontId="9" fillId="0" borderId="25" xfId="0" applyFont="1" applyFill="1" applyBorder="1"/>
    <xf numFmtId="0" fontId="9" fillId="0" borderId="26" xfId="0" applyFont="1" applyFill="1" applyBorder="1"/>
    <xf numFmtId="3" fontId="9" fillId="2" borderId="10" xfId="0" applyNumberFormat="1" applyFont="1" applyFill="1" applyBorder="1" applyAlignment="1">
      <alignment horizontal="right" vertical="center" wrapText="1"/>
    </xf>
    <xf numFmtId="0" fontId="9" fillId="2" borderId="10" xfId="0" applyFont="1" applyFill="1" applyBorder="1" applyAlignment="1">
      <alignment horizontal="left"/>
    </xf>
    <xf numFmtId="0" fontId="9" fillId="0" borderId="13" xfId="0" applyFont="1" applyBorder="1" applyAlignment="1">
      <alignment horizontal="center" vertical="center" wrapText="1"/>
    </xf>
    <xf numFmtId="0" fontId="9" fillId="0" borderId="23" xfId="0" applyFont="1" applyBorder="1" applyAlignment="1">
      <alignment horizontal="center" vertical="center" wrapText="1"/>
    </xf>
    <xf numFmtId="0" fontId="8" fillId="2" borderId="9" xfId="0" applyFont="1" applyFill="1" applyBorder="1" applyAlignment="1">
      <alignment horizontal="left" vertical="center"/>
    </xf>
    <xf numFmtId="0" fontId="8" fillId="2" borderId="9" xfId="0" applyFont="1" applyFill="1" applyBorder="1" applyAlignment="1">
      <alignment horizontal="left"/>
    </xf>
    <xf numFmtId="3" fontId="12" fillId="2" borderId="27" xfId="0" applyNumberFormat="1" applyFont="1" applyFill="1" applyBorder="1" applyAlignment="1">
      <alignment horizontal="right" vertical="center" wrapText="1"/>
    </xf>
    <xf numFmtId="0" fontId="12" fillId="2" borderId="27" xfId="0" applyFont="1" applyFill="1" applyBorder="1" applyAlignment="1">
      <alignment horizontal="left"/>
    </xf>
    <xf numFmtId="0" fontId="13" fillId="0" borderId="0" xfId="0" applyFont="1" applyAlignment="1">
      <alignment horizontal="left"/>
    </xf>
    <xf numFmtId="0" fontId="8" fillId="0" borderId="9" xfId="0" applyFont="1" applyBorder="1" applyAlignment="1">
      <alignment horizontal="left"/>
    </xf>
    <xf numFmtId="3" fontId="8" fillId="0" borderId="16" xfId="0" applyNumberFormat="1" applyFont="1" applyBorder="1" applyAlignment="1">
      <alignment horizontal="right"/>
    </xf>
    <xf numFmtId="3" fontId="8" fillId="0" borderId="17" xfId="0" applyNumberFormat="1" applyFont="1" applyBorder="1" applyAlignment="1">
      <alignment horizontal="right"/>
    </xf>
    <xf numFmtId="3" fontId="8" fillId="0" borderId="18" xfId="0" applyNumberFormat="1" applyFont="1" applyBorder="1" applyAlignment="1">
      <alignment horizontal="right"/>
    </xf>
    <xf numFmtId="0" fontId="8" fillId="0" borderId="13" xfId="0" applyFont="1" applyFill="1" applyBorder="1" applyAlignment="1">
      <alignment horizontal="center" vertical="center" wrapText="1"/>
    </xf>
    <xf numFmtId="0" fontId="8" fillId="0" borderId="13" xfId="0" applyFont="1" applyFill="1" applyBorder="1" applyAlignment="1">
      <alignment horizontal="center" vertical="center"/>
    </xf>
    <xf numFmtId="3" fontId="12" fillId="2" borderId="9" xfId="0" applyNumberFormat="1" applyFont="1" applyFill="1" applyBorder="1" applyAlignment="1">
      <alignment horizontal="right" vertical="center" wrapText="1"/>
    </xf>
    <xf numFmtId="3" fontId="8" fillId="2" borderId="16" xfId="0" applyNumberFormat="1" applyFont="1" applyFill="1" applyBorder="1" applyAlignment="1">
      <alignment horizontal="right" vertical="center" wrapText="1"/>
    </xf>
    <xf numFmtId="3" fontId="8" fillId="2" borderId="17" xfId="0" applyNumberFormat="1" applyFont="1" applyFill="1" applyBorder="1" applyAlignment="1">
      <alignment horizontal="right" vertical="center" wrapText="1"/>
    </xf>
    <xf numFmtId="3" fontId="8" fillId="2" borderId="18" xfId="0" applyNumberFormat="1" applyFont="1" applyFill="1" applyBorder="1" applyAlignment="1">
      <alignment horizontal="right" vertical="center" wrapText="1"/>
    </xf>
    <xf numFmtId="3" fontId="8" fillId="2" borderId="30" xfId="0" applyNumberFormat="1" applyFont="1" applyFill="1" applyBorder="1" applyAlignment="1">
      <alignment horizontal="right" vertical="center" wrapText="1"/>
    </xf>
    <xf numFmtId="3" fontId="8" fillId="2" borderId="9" xfId="0" applyNumberFormat="1" applyFont="1" applyFill="1" applyBorder="1" applyAlignment="1">
      <alignment horizontal="right" vertical="center" wrapText="1"/>
    </xf>
    <xf numFmtId="0" fontId="20" fillId="0" borderId="0" xfId="0" applyFont="1" applyAlignment="1">
      <alignment horizontal="left" vertical="center" wrapText="1"/>
    </xf>
    <xf numFmtId="0" fontId="9" fillId="2" borderId="2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8"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8" fillId="2" borderId="16" xfId="0" applyFont="1" applyFill="1" applyBorder="1" applyAlignment="1">
      <alignment horizontal="left" wrapText="1"/>
    </xf>
    <xf numFmtId="0" fontId="8" fillId="2" borderId="17" xfId="0" applyFont="1" applyFill="1" applyBorder="1" applyAlignment="1">
      <alignment horizontal="left" wrapText="1"/>
    </xf>
    <xf numFmtId="0" fontId="8" fillId="2" borderId="18" xfId="0" applyFont="1" applyFill="1" applyBorder="1" applyAlignment="1">
      <alignment horizontal="left" wrapText="1"/>
    </xf>
    <xf numFmtId="3" fontId="9" fillId="0" borderId="13" xfId="0" applyNumberFormat="1" applyFont="1" applyFill="1" applyBorder="1"/>
    <xf numFmtId="0" fontId="8" fillId="0" borderId="16" xfId="0" applyFont="1" applyFill="1" applyBorder="1" applyAlignment="1">
      <alignment horizontal="left" wrapText="1"/>
    </xf>
    <xf numFmtId="0" fontId="8" fillId="0" borderId="17" xfId="0" applyFont="1" applyFill="1" applyBorder="1" applyAlignment="1">
      <alignment horizontal="left" wrapText="1"/>
    </xf>
    <xf numFmtId="0" fontId="8" fillId="0" borderId="18" xfId="0" applyFont="1" applyFill="1" applyBorder="1" applyAlignment="1">
      <alignment horizontal="left" wrapText="1"/>
    </xf>
    <xf numFmtId="3" fontId="12" fillId="0" borderId="9" xfId="0" applyNumberFormat="1" applyFont="1" applyBorder="1" applyAlignment="1">
      <alignment horizontal="right"/>
    </xf>
    <xf numFmtId="3" fontId="12" fillId="0" borderId="14" xfId="0" applyNumberFormat="1" applyFont="1" applyBorder="1" applyAlignment="1">
      <alignment horizontal="right"/>
    </xf>
    <xf numFmtId="3" fontId="8" fillId="0" borderId="30" xfId="0" applyNumberFormat="1" applyFont="1" applyBorder="1" applyAlignment="1">
      <alignment horizontal="right"/>
    </xf>
    <xf numFmtId="0" fontId="8" fillId="0" borderId="9" xfId="0" applyFont="1" applyBorder="1" applyAlignment="1">
      <alignment horizontal="left" vertical="center"/>
    </xf>
    <xf numFmtId="0" fontId="8" fillId="0" borderId="9" xfId="0" applyFont="1" applyBorder="1" applyAlignment="1">
      <alignment horizontal="left" vertical="center" wrapText="1"/>
    </xf>
    <xf numFmtId="3" fontId="8" fillId="0" borderId="15" xfId="0" applyNumberFormat="1" applyFont="1" applyBorder="1" applyAlignment="1">
      <alignment horizontal="right"/>
    </xf>
    <xf numFmtId="3" fontId="14" fillId="0" borderId="27" xfId="0" applyNumberFormat="1" applyFont="1" applyBorder="1" applyAlignment="1">
      <alignment horizontal="right"/>
    </xf>
    <xf numFmtId="3" fontId="9" fillId="0" borderId="13" xfId="0" applyNumberFormat="1" applyFont="1" applyBorder="1" applyAlignment="1">
      <alignment horizontal="right"/>
    </xf>
    <xf numFmtId="3" fontId="9" fillId="0" borderId="28" xfId="0" applyNumberFormat="1" applyFont="1" applyBorder="1" applyAlignment="1">
      <alignment horizontal="right"/>
    </xf>
    <xf numFmtId="3" fontId="9" fillId="0" borderId="2" xfId="0" applyNumberFormat="1" applyFont="1" applyBorder="1" applyAlignment="1">
      <alignment horizontal="right"/>
    </xf>
    <xf numFmtId="3" fontId="9" fillId="0" borderId="29" xfId="0" applyNumberFormat="1" applyFont="1" applyBorder="1" applyAlignment="1">
      <alignment horizontal="right"/>
    </xf>
    <xf numFmtId="3" fontId="9" fillId="0" borderId="31" xfId="0" applyNumberFormat="1" applyFont="1" applyBorder="1" applyAlignment="1">
      <alignment horizontal="right"/>
    </xf>
    <xf numFmtId="3" fontId="9" fillId="0" borderId="3" xfId="0" applyNumberFormat="1" applyFont="1" applyBorder="1" applyAlignment="1">
      <alignment horizontal="right"/>
    </xf>
    <xf numFmtId="3" fontId="9" fillId="0" borderId="32" xfId="0" applyNumberFormat="1" applyFont="1" applyBorder="1" applyAlignment="1">
      <alignment horizontal="right"/>
    </xf>
    <xf numFmtId="3" fontId="14" fillId="0" borderId="13" xfId="0" applyNumberFormat="1" applyFont="1" applyBorder="1" applyAlignment="1">
      <alignment horizontal="right"/>
    </xf>
    <xf numFmtId="0" fontId="8" fillId="0" borderId="0" xfId="0" applyFont="1" applyAlignment="1">
      <alignment horizontal="left" vertical="center" wrapText="1"/>
    </xf>
    <xf numFmtId="3" fontId="12" fillId="0" borderId="33" xfId="0" applyNumberFormat="1" applyFont="1" applyBorder="1" applyAlignment="1">
      <alignment horizontal="right"/>
    </xf>
    <xf numFmtId="3" fontId="12" fillId="0" borderId="34" xfId="0" applyNumberFormat="1" applyFont="1" applyBorder="1" applyAlignment="1">
      <alignment horizontal="right"/>
    </xf>
    <xf numFmtId="0" fontId="9" fillId="0" borderId="0" xfId="0" applyFont="1" applyAlignment="1">
      <alignment horizontal="left"/>
    </xf>
    <xf numFmtId="0" fontId="8" fillId="0" borderId="0" xfId="0" applyFont="1" applyAlignment="1">
      <alignment horizontal="left" wrapText="1"/>
    </xf>
    <xf numFmtId="3" fontId="8" fillId="0" borderId="14" xfId="0" applyNumberFormat="1" applyFont="1" applyBorder="1" applyAlignment="1">
      <alignment horizontal="right"/>
    </xf>
    <xf numFmtId="3" fontId="12" fillId="0" borderId="10" xfId="0" applyNumberFormat="1" applyFont="1" applyBorder="1" applyAlignment="1">
      <alignment horizontal="right"/>
    </xf>
    <xf numFmtId="3" fontId="9" fillId="0" borderId="9" xfId="0" applyNumberFormat="1" applyFont="1" applyBorder="1" applyAlignment="1">
      <alignment horizontal="right"/>
    </xf>
    <xf numFmtId="0" fontId="8" fillId="0" borderId="16"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3" fontId="8" fillId="0" borderId="16" xfId="0" applyNumberFormat="1" applyFont="1" applyBorder="1" applyAlignment="1">
      <alignment horizontal="center"/>
    </xf>
    <xf numFmtId="3" fontId="8" fillId="0" borderId="17" xfId="0" applyNumberFormat="1" applyFont="1" applyBorder="1" applyAlignment="1">
      <alignment horizontal="center"/>
    </xf>
    <xf numFmtId="3" fontId="8" fillId="0" borderId="18" xfId="0" applyNumberFormat="1" applyFont="1" applyBorder="1" applyAlignment="1">
      <alignment horizontal="center"/>
    </xf>
    <xf numFmtId="3" fontId="8" fillId="0" borderId="19" xfId="0" applyNumberFormat="1" applyFont="1" applyBorder="1" applyAlignment="1">
      <alignment horizontal="center"/>
    </xf>
    <xf numFmtId="3" fontId="8" fillId="0" borderId="20" xfId="0" applyNumberFormat="1" applyFont="1" applyBorder="1" applyAlignment="1">
      <alignment horizontal="center"/>
    </xf>
    <xf numFmtId="3" fontId="8" fillId="0" borderId="21" xfId="0" applyNumberFormat="1" applyFont="1" applyBorder="1" applyAlignment="1">
      <alignment horizontal="center"/>
    </xf>
    <xf numFmtId="3" fontId="8" fillId="0" borderId="19" xfId="0" applyNumberFormat="1" applyFont="1" applyBorder="1" applyAlignment="1">
      <alignment horizontal="right"/>
    </xf>
    <xf numFmtId="3" fontId="8" fillId="0" borderId="20" xfId="0" applyNumberFormat="1" applyFont="1" applyBorder="1" applyAlignment="1">
      <alignment horizontal="right"/>
    </xf>
    <xf numFmtId="3" fontId="8" fillId="0" borderId="21" xfId="0" applyNumberFormat="1" applyFont="1" applyBorder="1" applyAlignment="1">
      <alignment horizontal="right"/>
    </xf>
    <xf numFmtId="3" fontId="12" fillId="0" borderId="35" xfId="0" applyNumberFormat="1" applyFont="1" applyBorder="1" applyAlignment="1">
      <alignment horizontal="right"/>
    </xf>
    <xf numFmtId="0" fontId="8" fillId="0" borderId="36" xfId="0" applyFont="1" applyBorder="1" applyAlignment="1">
      <alignment horizontal="left" vertical="center"/>
    </xf>
    <xf numFmtId="0" fontId="8" fillId="0" borderId="37" xfId="0" applyFont="1" applyBorder="1" applyAlignment="1">
      <alignment horizontal="left" vertical="center"/>
    </xf>
    <xf numFmtId="0" fontId="8" fillId="0" borderId="38" xfId="0" applyFont="1" applyBorder="1" applyAlignment="1">
      <alignment horizontal="left" vertical="center"/>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36" xfId="0" applyFont="1" applyBorder="1" applyAlignment="1">
      <alignment horizontal="left" vertical="center" wrapText="1"/>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3" fontId="9" fillId="0" borderId="36" xfId="0" applyNumberFormat="1" applyFont="1" applyBorder="1" applyAlignment="1">
      <alignment horizontal="right"/>
    </xf>
    <xf numFmtId="3" fontId="9" fillId="0" borderId="37" xfId="0" applyNumberFormat="1" applyFont="1" applyBorder="1" applyAlignment="1">
      <alignment horizontal="right"/>
    </xf>
    <xf numFmtId="3" fontId="9" fillId="0" borderId="38" xfId="0" applyNumberFormat="1" applyFont="1" applyBorder="1" applyAlignment="1">
      <alignment horizontal="right"/>
    </xf>
    <xf numFmtId="3" fontId="9" fillId="0" borderId="19" xfId="0" applyNumberFormat="1" applyFont="1" applyBorder="1" applyAlignment="1">
      <alignment horizontal="right"/>
    </xf>
    <xf numFmtId="3" fontId="9" fillId="0" borderId="20" xfId="0" applyNumberFormat="1" applyFont="1" applyBorder="1" applyAlignment="1">
      <alignment horizontal="right"/>
    </xf>
    <xf numFmtId="3" fontId="9" fillId="0" borderId="21" xfId="0" applyNumberFormat="1" applyFont="1" applyBorder="1" applyAlignment="1">
      <alignment horizontal="right"/>
    </xf>
    <xf numFmtId="3" fontId="9" fillId="0" borderId="34" xfId="0" applyNumberFormat="1" applyFont="1" applyBorder="1" applyAlignment="1">
      <alignment horizontal="right"/>
    </xf>
    <xf numFmtId="0" fontId="9" fillId="0" borderId="13" xfId="0" applyFont="1" applyBorder="1" applyAlignment="1">
      <alignment horizontal="left" vertical="center"/>
    </xf>
    <xf numFmtId="0" fontId="9" fillId="0" borderId="13" xfId="0" applyFont="1" applyBorder="1" applyAlignment="1">
      <alignment horizontal="left" vertical="center" wrapText="1"/>
    </xf>
    <xf numFmtId="0" fontId="8" fillId="0" borderId="34" xfId="0" applyFont="1" applyBorder="1" applyAlignment="1">
      <alignment horizontal="left" vertical="center"/>
    </xf>
    <xf numFmtId="0" fontId="8" fillId="0" borderId="34" xfId="0" applyFont="1" applyBorder="1" applyAlignment="1">
      <alignment horizontal="left" vertical="center" wrapText="1"/>
    </xf>
    <xf numFmtId="0" fontId="14" fillId="0" borderId="27" xfId="0" applyFont="1" applyBorder="1" applyAlignment="1">
      <alignment horizontal="left" vertical="center"/>
    </xf>
    <xf numFmtId="0" fontId="14" fillId="0" borderId="27" xfId="0" applyFont="1" applyBorder="1" applyAlignment="1">
      <alignment horizontal="left" vertical="center" wrapText="1"/>
    </xf>
    <xf numFmtId="0" fontId="9" fillId="0" borderId="28" xfId="0" applyFont="1" applyBorder="1" applyAlignment="1">
      <alignment horizontal="left" vertical="center"/>
    </xf>
    <xf numFmtId="0" fontId="9" fillId="0" borderId="2" xfId="0" applyFont="1" applyBorder="1" applyAlignment="1">
      <alignment horizontal="left" vertical="center"/>
    </xf>
    <xf numFmtId="0" fontId="9" fillId="0" borderId="29" xfId="0" applyFont="1" applyBorder="1" applyAlignment="1">
      <alignment horizontal="left" vertical="center"/>
    </xf>
    <xf numFmtId="0" fontId="9" fillId="0" borderId="31" xfId="0" applyFont="1" applyBorder="1" applyAlignment="1">
      <alignment horizontal="left" vertical="center"/>
    </xf>
    <xf numFmtId="0" fontId="9" fillId="0" borderId="3" xfId="0" applyFont="1" applyBorder="1" applyAlignment="1">
      <alignment horizontal="left" vertical="center"/>
    </xf>
    <xf numFmtId="0" fontId="9" fillId="0" borderId="32" xfId="0" applyFont="1" applyBorder="1" applyAlignment="1">
      <alignment horizontal="left" vertical="center"/>
    </xf>
    <xf numFmtId="0" fontId="9" fillId="0" borderId="28" xfId="0" applyFont="1" applyBorder="1" applyAlignment="1">
      <alignment horizontal="left" vertical="center" wrapText="1"/>
    </xf>
    <xf numFmtId="0" fontId="9" fillId="0" borderId="2" xfId="0" applyFont="1" applyBorder="1" applyAlignment="1">
      <alignment horizontal="left" vertical="center" wrapText="1"/>
    </xf>
    <xf numFmtId="0" fontId="9" fillId="0" borderId="29" xfId="0" applyFont="1" applyBorder="1" applyAlignment="1">
      <alignment horizontal="left" vertical="center" wrapText="1"/>
    </xf>
    <xf numFmtId="0" fontId="9" fillId="0" borderId="31" xfId="0" applyFont="1" applyBorder="1" applyAlignment="1">
      <alignment horizontal="left" vertical="center" wrapText="1"/>
    </xf>
    <xf numFmtId="0" fontId="9" fillId="0" borderId="3" xfId="0" applyFont="1" applyBorder="1" applyAlignment="1">
      <alignment horizontal="left" vertical="center" wrapText="1"/>
    </xf>
    <xf numFmtId="0" fontId="9" fillId="0" borderId="32" xfId="0" applyFont="1" applyBorder="1" applyAlignment="1">
      <alignment horizontal="left" vertical="center" wrapText="1"/>
    </xf>
    <xf numFmtId="0" fontId="8" fillId="0" borderId="30" xfId="0" applyFont="1" applyBorder="1" applyAlignment="1">
      <alignment horizontal="left" vertical="center"/>
    </xf>
    <xf numFmtId="0" fontId="8" fillId="0" borderId="30" xfId="0" applyFont="1" applyBorder="1" applyAlignment="1">
      <alignment horizontal="left"/>
    </xf>
    <xf numFmtId="0" fontId="12" fillId="0" borderId="33" xfId="0" applyFont="1" applyBorder="1" applyAlignment="1">
      <alignment horizontal="left" vertical="center"/>
    </xf>
    <xf numFmtId="0" fontId="12" fillId="0" borderId="34" xfId="0" applyFont="1" applyBorder="1" applyAlignment="1">
      <alignment horizontal="left" vertical="center"/>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8" fillId="0" borderId="15" xfId="0" applyFont="1" applyBorder="1" applyAlignment="1">
      <alignment horizontal="left" vertical="center"/>
    </xf>
    <xf numFmtId="0" fontId="8" fillId="0" borderId="15" xfId="0" applyFont="1" applyBorder="1" applyAlignment="1">
      <alignment horizontal="left"/>
    </xf>
    <xf numFmtId="0" fontId="12" fillId="0" borderId="35" xfId="0" applyFont="1" applyBorder="1" applyAlignment="1">
      <alignment horizontal="left" vertical="center"/>
    </xf>
    <xf numFmtId="0" fontId="12" fillId="0" borderId="35" xfId="0" applyFont="1" applyBorder="1" applyAlignment="1">
      <alignment horizontal="left"/>
    </xf>
    <xf numFmtId="0" fontId="14" fillId="0" borderId="13" xfId="0" applyFont="1" applyBorder="1" applyAlignment="1">
      <alignment horizontal="left"/>
    </xf>
    <xf numFmtId="0" fontId="8" fillId="0" borderId="14" xfId="0" applyFont="1" applyBorder="1" applyAlignment="1">
      <alignment horizontal="left" vertical="center"/>
    </xf>
    <xf numFmtId="0" fontId="8" fillId="0" borderId="14" xfId="0" applyFont="1" applyBorder="1" applyAlignment="1">
      <alignment horizontal="left"/>
    </xf>
    <xf numFmtId="0" fontId="8" fillId="0" borderId="14" xfId="0" applyFont="1" applyBorder="1" applyAlignment="1">
      <alignment horizontal="left" vertical="center" wrapText="1"/>
    </xf>
    <xf numFmtId="0" fontId="14" fillId="0" borderId="13" xfId="0" applyFont="1" applyBorder="1" applyAlignment="1">
      <alignment horizontal="left" vertical="center" wrapText="1"/>
    </xf>
    <xf numFmtId="0" fontId="8" fillId="0" borderId="13" xfId="0" applyFont="1" applyBorder="1" applyAlignment="1">
      <alignment horizontal="left" vertical="center"/>
    </xf>
    <xf numFmtId="0" fontId="8" fillId="0" borderId="10" xfId="0" applyFont="1" applyBorder="1" applyAlignment="1">
      <alignment horizontal="left" vertical="center" wrapText="1"/>
    </xf>
    <xf numFmtId="0" fontId="8" fillId="2" borderId="14" xfId="0" applyFont="1" applyFill="1" applyBorder="1" applyAlignment="1">
      <alignment horizontal="left" vertical="center" wrapText="1"/>
    </xf>
    <xf numFmtId="0" fontId="8" fillId="0" borderId="10" xfId="0" applyFont="1" applyBorder="1" applyAlignment="1">
      <alignment horizontal="left" vertical="center"/>
    </xf>
    <xf numFmtId="0" fontId="14" fillId="0" borderId="13" xfId="0" applyFont="1" applyBorder="1" applyAlignment="1">
      <alignment horizontal="left" vertical="center"/>
    </xf>
    <xf numFmtId="0" fontId="12" fillId="0" borderId="9" xfId="0" applyFont="1" applyBorder="1" applyAlignment="1">
      <alignment horizontal="left" vertical="center"/>
    </xf>
    <xf numFmtId="0" fontId="14" fillId="0" borderId="10" xfId="0" applyFont="1" applyBorder="1" applyAlignment="1">
      <alignment horizontal="left" vertical="center"/>
    </xf>
    <xf numFmtId="0" fontId="14" fillId="0" borderId="9" xfId="0" applyFont="1" applyBorder="1" applyAlignment="1">
      <alignment horizontal="left" vertical="center"/>
    </xf>
    <xf numFmtId="0" fontId="14" fillId="0" borderId="14" xfId="0" applyFont="1" applyBorder="1" applyAlignment="1">
      <alignment horizontal="left" vertical="center"/>
    </xf>
    <xf numFmtId="0" fontId="12"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9" xfId="0" applyFont="1" applyBorder="1" applyAlignment="1">
      <alignment horizontal="left" vertical="center" wrapText="1"/>
    </xf>
    <xf numFmtId="0" fontId="14" fillId="0" borderId="14" xfId="0" applyFont="1" applyBorder="1" applyAlignment="1">
      <alignment horizontal="left" vertical="center" wrapText="1"/>
    </xf>
    <xf numFmtId="0" fontId="8" fillId="0" borderId="30" xfId="0" applyFont="1" applyBorder="1" applyAlignment="1">
      <alignment horizontal="left" vertical="center" wrapText="1"/>
    </xf>
    <xf numFmtId="0" fontId="13" fillId="0" borderId="0" xfId="0" applyFont="1" applyAlignment="1">
      <alignment horizontal="left" wrapText="1"/>
    </xf>
    <xf numFmtId="0" fontId="12" fillId="0" borderId="10" xfId="0" applyFont="1" applyBorder="1" applyAlignment="1">
      <alignment horizontal="left" vertical="center" wrapText="1"/>
    </xf>
    <xf numFmtId="0" fontId="12" fillId="0" borderId="13" xfId="0" applyFont="1" applyBorder="1" applyAlignment="1">
      <alignment horizontal="left"/>
    </xf>
    <xf numFmtId="0" fontId="8" fillId="0" borderId="9" xfId="0" applyFont="1" applyBorder="1" applyAlignment="1">
      <alignment horizontal="left" wrapText="1"/>
    </xf>
    <xf numFmtId="49" fontId="13" fillId="0" borderId="0" xfId="0" applyNumberFormat="1" applyFont="1" applyAlignment="1">
      <alignment horizontal="left" wrapText="1"/>
    </xf>
    <xf numFmtId="0" fontId="12" fillId="2" borderId="14" xfId="0" applyFont="1" applyFill="1" applyBorder="1" applyAlignment="1">
      <alignment horizontal="left"/>
    </xf>
    <xf numFmtId="3" fontId="12" fillId="2" borderId="14" xfId="0" applyNumberFormat="1" applyFont="1" applyFill="1" applyBorder="1" applyAlignment="1">
      <alignment horizontal="right" vertical="center" wrapText="1"/>
    </xf>
    <xf numFmtId="0" fontId="12" fillId="2" borderId="9" xfId="0" applyFont="1" applyFill="1" applyBorder="1" applyAlignment="1">
      <alignment horizontal="left" vertical="center"/>
    </xf>
    <xf numFmtId="0" fontId="9" fillId="0" borderId="10" xfId="0" applyFont="1" applyBorder="1" applyAlignment="1">
      <alignment horizontal="left" wrapText="1"/>
    </xf>
    <xf numFmtId="0" fontId="9" fillId="0" borderId="14" xfId="0" applyFont="1" applyBorder="1" applyAlignment="1">
      <alignment horizontal="left" wrapText="1"/>
    </xf>
    <xf numFmtId="3" fontId="12" fillId="0" borderId="13" xfId="0" applyNumberFormat="1" applyFont="1" applyBorder="1" applyAlignment="1">
      <alignment horizontal="right"/>
    </xf>
    <xf numFmtId="0" fontId="8" fillId="0" borderId="22" xfId="0" applyFont="1" applyFill="1" applyBorder="1" applyAlignment="1">
      <alignment horizontal="center" vertical="center"/>
    </xf>
    <xf numFmtId="0" fontId="8" fillId="2" borderId="14" xfId="0" applyFont="1" applyFill="1" applyBorder="1" applyAlignment="1">
      <alignment horizontal="left"/>
    </xf>
    <xf numFmtId="3" fontId="9" fillId="0" borderId="10" xfId="0" applyNumberFormat="1" applyFont="1" applyBorder="1" applyAlignment="1">
      <alignment horizontal="right"/>
    </xf>
    <xf numFmtId="3" fontId="9" fillId="0" borderId="14" xfId="0" applyNumberFormat="1" applyFont="1" applyBorder="1" applyAlignment="1">
      <alignment horizontal="right"/>
    </xf>
    <xf numFmtId="0" fontId="20" fillId="0" borderId="0" xfId="0" applyFont="1" applyBorder="1" applyAlignment="1">
      <alignment horizontal="left" vertical="center" wrapText="1"/>
    </xf>
    <xf numFmtId="0" fontId="8" fillId="0" borderId="0" xfId="0" applyFont="1" applyAlignment="1">
      <alignment horizontal="left" vertical="center"/>
    </xf>
    <xf numFmtId="0" fontId="9" fillId="0" borderId="28" xfId="0" applyFont="1" applyBorder="1" applyAlignment="1">
      <alignment horizontal="center" vertical="center"/>
    </xf>
    <xf numFmtId="0" fontId="9" fillId="0" borderId="2" xfId="0" applyFont="1" applyBorder="1" applyAlignment="1">
      <alignment horizontal="center" vertical="center"/>
    </xf>
    <xf numFmtId="0" fontId="9" fillId="0" borderId="29" xfId="0" applyFont="1" applyBorder="1" applyAlignment="1">
      <alignment horizontal="center" vertical="center"/>
    </xf>
    <xf numFmtId="0" fontId="9" fillId="0" borderId="39" xfId="0" applyFont="1" applyBorder="1" applyAlignment="1">
      <alignment horizontal="center" vertical="center"/>
    </xf>
    <xf numFmtId="0" fontId="9" fillId="0" borderId="0" xfId="0" applyFont="1" applyBorder="1" applyAlignment="1">
      <alignment horizontal="center" vertical="center"/>
    </xf>
    <xf numFmtId="0" fontId="9" fillId="0" borderId="40" xfId="0" applyFont="1" applyBorder="1" applyAlignment="1">
      <alignment horizontal="center" vertical="center"/>
    </xf>
    <xf numFmtId="0" fontId="8" fillId="0" borderId="39" xfId="0" applyFont="1" applyBorder="1" applyAlignment="1">
      <alignment horizontal="center"/>
    </xf>
    <xf numFmtId="0" fontId="8" fillId="0" borderId="0" xfId="0" applyFont="1" applyBorder="1" applyAlignment="1">
      <alignment horizontal="center"/>
    </xf>
    <xf numFmtId="0" fontId="8" fillId="0" borderId="40" xfId="0" applyFont="1" applyBorder="1" applyAlignment="1">
      <alignment horizontal="center"/>
    </xf>
    <xf numFmtId="0" fontId="8" fillId="0" borderId="9" xfId="0" applyFont="1" applyBorder="1" applyAlignment="1">
      <alignment horizontal="left" vertical="top" wrapText="1"/>
    </xf>
    <xf numFmtId="3" fontId="9" fillId="0" borderId="7" xfId="0" applyNumberFormat="1" applyFont="1" applyBorder="1" applyAlignment="1">
      <alignment horizontal="right"/>
    </xf>
    <xf numFmtId="3" fontId="9" fillId="0" borderId="5" xfId="0" applyNumberFormat="1" applyFont="1" applyBorder="1" applyAlignment="1">
      <alignment horizontal="right"/>
    </xf>
    <xf numFmtId="3" fontId="9" fillId="0" borderId="6" xfId="0" applyNumberFormat="1" applyFont="1" applyBorder="1" applyAlignment="1">
      <alignment horizontal="right"/>
    </xf>
    <xf numFmtId="0" fontId="9" fillId="0" borderId="2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40" xfId="0" applyFont="1" applyBorder="1" applyAlignment="1">
      <alignment horizontal="center" vertical="center" wrapText="1"/>
    </xf>
    <xf numFmtId="3" fontId="8" fillId="0" borderId="13" xfId="0" applyNumberFormat="1" applyFont="1" applyBorder="1" applyAlignment="1">
      <alignment horizontal="right"/>
    </xf>
    <xf numFmtId="0" fontId="8" fillId="0" borderId="22" xfId="0" applyFont="1" applyBorder="1" applyAlignment="1">
      <alignment horizontal="center"/>
    </xf>
    <xf numFmtId="0" fontId="9" fillId="0" borderId="28" xfId="0" applyFont="1" applyBorder="1" applyAlignment="1">
      <alignment horizontal="center" vertical="top" wrapText="1"/>
    </xf>
    <xf numFmtId="0" fontId="9" fillId="0" borderId="2" xfId="0" applyFont="1" applyBorder="1" applyAlignment="1">
      <alignment horizontal="center" vertical="top" wrapText="1"/>
    </xf>
    <xf numFmtId="0" fontId="9" fillId="0" borderId="29" xfId="0" applyFont="1" applyBorder="1" applyAlignment="1">
      <alignment horizontal="center" vertical="top" wrapText="1"/>
    </xf>
    <xf numFmtId="0" fontId="9" fillId="0" borderId="39" xfId="0" applyFont="1" applyBorder="1" applyAlignment="1">
      <alignment horizontal="center" vertical="top" wrapText="1"/>
    </xf>
    <xf numFmtId="0" fontId="9" fillId="0" borderId="0" xfId="0" applyFont="1" applyBorder="1" applyAlignment="1">
      <alignment horizontal="center" vertical="top" wrapText="1"/>
    </xf>
    <xf numFmtId="0" fontId="9" fillId="0" borderId="40" xfId="0" applyFont="1" applyBorder="1" applyAlignment="1">
      <alignment horizontal="center" vertical="top" wrapText="1"/>
    </xf>
    <xf numFmtId="0" fontId="13" fillId="0" borderId="0" xfId="0" applyFont="1" applyBorder="1" applyAlignment="1">
      <alignment horizontal="left" vertical="center" wrapText="1"/>
    </xf>
    <xf numFmtId="0" fontId="8" fillId="0" borderId="13" xfId="0" applyFont="1" applyBorder="1" applyAlignment="1">
      <alignment horizontal="left"/>
    </xf>
    <xf numFmtId="0" fontId="9" fillId="0" borderId="22" xfId="0" applyFont="1" applyBorder="1" applyAlignment="1">
      <alignment horizontal="center" vertical="center" wrapText="1"/>
    </xf>
    <xf numFmtId="0" fontId="9" fillId="0" borderId="22" xfId="0" applyFont="1" applyBorder="1" applyAlignment="1">
      <alignment horizontal="center" vertical="center"/>
    </xf>
    <xf numFmtId="0" fontId="8" fillId="0" borderId="0" xfId="0" applyFont="1" applyBorder="1" applyAlignment="1">
      <alignment horizontal="left"/>
    </xf>
    <xf numFmtId="0" fontId="9" fillId="0" borderId="23" xfId="0" applyFont="1" applyBorder="1" applyAlignment="1">
      <alignment horizontal="center" vertical="center"/>
    </xf>
    <xf numFmtId="0" fontId="8" fillId="0" borderId="31" xfId="0" applyFont="1" applyBorder="1" applyAlignment="1">
      <alignment horizontal="center"/>
    </xf>
    <xf numFmtId="0" fontId="8" fillId="0" borderId="3" xfId="0" applyFont="1" applyBorder="1" applyAlignment="1">
      <alignment horizontal="center"/>
    </xf>
    <xf numFmtId="0" fontId="8" fillId="0" borderId="32" xfId="0" applyFont="1" applyBorder="1" applyAlignment="1">
      <alignment horizontal="center"/>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4" xfId="0" applyFont="1" applyBorder="1" applyAlignment="1">
      <alignment horizontal="center" vertical="center" wrapText="1"/>
    </xf>
    <xf numFmtId="0" fontId="3" fillId="0" borderId="0" xfId="0" applyFont="1" applyAlignment="1">
      <alignment horizontal="left"/>
    </xf>
    <xf numFmtId="0" fontId="8" fillId="0" borderId="10" xfId="0" applyFont="1" applyBorder="1" applyAlignment="1">
      <alignment horizontal="left" wrapText="1"/>
    </xf>
    <xf numFmtId="0" fontId="8" fillId="0" borderId="14" xfId="0" applyFont="1" applyBorder="1" applyAlignment="1">
      <alignment horizontal="left" wrapText="1"/>
    </xf>
    <xf numFmtId="3" fontId="8" fillId="0" borderId="31" xfId="0" applyNumberFormat="1" applyFont="1" applyBorder="1" applyAlignment="1">
      <alignment horizontal="center"/>
    </xf>
    <xf numFmtId="3" fontId="8" fillId="0" borderId="3" xfId="0" applyNumberFormat="1" applyFont="1" applyBorder="1" applyAlignment="1">
      <alignment horizontal="center"/>
    </xf>
    <xf numFmtId="3" fontId="8" fillId="0" borderId="32" xfId="0" applyNumberFormat="1" applyFont="1" applyBorder="1" applyAlignment="1">
      <alignment horizontal="center"/>
    </xf>
    <xf numFmtId="0" fontId="9" fillId="0" borderId="14" xfId="0" applyFont="1" applyBorder="1" applyAlignment="1">
      <alignment horizontal="left"/>
    </xf>
    <xf numFmtId="0" fontId="9" fillId="0" borderId="13" xfId="0" applyFont="1" applyBorder="1" applyAlignment="1">
      <alignment horizontal="center"/>
    </xf>
    <xf numFmtId="0" fontId="9" fillId="0" borderId="13" xfId="0" applyFont="1" applyBorder="1" applyAlignment="1">
      <alignment horizontal="center" vertical="top" wrapText="1"/>
    </xf>
    <xf numFmtId="0" fontId="9" fillId="0" borderId="13" xfId="0" applyFont="1" applyBorder="1" applyAlignment="1">
      <alignment horizontal="center" vertical="top"/>
    </xf>
    <xf numFmtId="0" fontId="3" fillId="0" borderId="0" xfId="0" applyFont="1" applyBorder="1" applyAlignment="1">
      <alignment horizontal="left" vertical="center" wrapText="1"/>
    </xf>
    <xf numFmtId="3" fontId="8" fillId="0" borderId="16" xfId="0" applyNumberFormat="1" applyFont="1" applyBorder="1" applyAlignment="1">
      <alignment horizontal="right" wrapText="1"/>
    </xf>
    <xf numFmtId="3" fontId="8" fillId="0" borderId="17" xfId="0" applyNumberFormat="1" applyFont="1" applyBorder="1" applyAlignment="1">
      <alignment horizontal="right" wrapText="1"/>
    </xf>
    <xf numFmtId="3" fontId="8" fillId="0" borderId="18" xfId="0" applyNumberFormat="1" applyFont="1" applyBorder="1" applyAlignment="1">
      <alignment horizontal="right" wrapText="1"/>
    </xf>
    <xf numFmtId="3" fontId="8" fillId="0" borderId="19" xfId="0" applyNumberFormat="1" applyFont="1" applyBorder="1" applyAlignment="1">
      <alignment horizontal="right" wrapText="1"/>
    </xf>
    <xf numFmtId="3" fontId="8" fillId="0" borderId="20" xfId="0" applyNumberFormat="1" applyFont="1" applyBorder="1" applyAlignment="1">
      <alignment horizontal="right" wrapText="1"/>
    </xf>
    <xf numFmtId="3" fontId="8" fillId="0" borderId="21" xfId="0" applyNumberFormat="1" applyFont="1" applyBorder="1" applyAlignment="1">
      <alignment horizontal="right" wrapText="1"/>
    </xf>
    <xf numFmtId="3" fontId="8" fillId="0" borderId="9" xfId="0" applyNumberFormat="1" applyFont="1" applyBorder="1" applyAlignment="1">
      <alignment horizontal="right" vertical="center" wrapText="1"/>
    </xf>
    <xf numFmtId="0" fontId="9" fillId="0" borderId="7" xfId="0" applyFont="1" applyBorder="1" applyAlignment="1">
      <alignment horizontal="left"/>
    </xf>
    <xf numFmtId="0" fontId="9" fillId="0" borderId="5" xfId="0" applyFont="1" applyBorder="1" applyAlignment="1">
      <alignment horizontal="left"/>
    </xf>
    <xf numFmtId="0" fontId="9" fillId="0" borderId="6" xfId="0" applyFont="1" applyBorder="1" applyAlignment="1">
      <alignment horizontal="left"/>
    </xf>
    <xf numFmtId="3" fontId="8" fillId="0" borderId="9" xfId="0" applyNumberFormat="1" applyFont="1" applyBorder="1" applyAlignment="1">
      <alignment horizontal="right" wrapText="1"/>
    </xf>
    <xf numFmtId="0" fontId="8" fillId="0" borderId="27" xfId="0" applyFont="1" applyBorder="1" applyAlignment="1">
      <alignment horizontal="center"/>
    </xf>
    <xf numFmtId="0" fontId="8" fillId="0" borderId="0" xfId="0" applyFont="1" applyBorder="1" applyAlignment="1">
      <alignment horizontal="left" vertical="center"/>
    </xf>
    <xf numFmtId="3" fontId="34" fillId="0" borderId="14" xfId="0" applyNumberFormat="1" applyFont="1" applyBorder="1" applyAlignment="1">
      <alignment horizontal="right"/>
    </xf>
    <xf numFmtId="3" fontId="8" fillId="0" borderId="16" xfId="0" applyNumberFormat="1" applyFont="1" applyBorder="1" applyAlignment="1">
      <alignment horizontal="right" vertical="center" wrapText="1"/>
    </xf>
    <xf numFmtId="3" fontId="8" fillId="0" borderId="17" xfId="0" applyNumberFormat="1" applyFont="1" applyBorder="1" applyAlignment="1">
      <alignment horizontal="right" vertical="center" wrapText="1"/>
    </xf>
    <xf numFmtId="3" fontId="8" fillId="0" borderId="18" xfId="0" applyNumberFormat="1" applyFont="1" applyBorder="1" applyAlignment="1">
      <alignment horizontal="right" vertical="center" wrapText="1"/>
    </xf>
    <xf numFmtId="3" fontId="8" fillId="0" borderId="19" xfId="0" applyNumberFormat="1" applyFont="1" applyBorder="1" applyAlignment="1">
      <alignment horizontal="right" vertical="center" wrapText="1"/>
    </xf>
    <xf numFmtId="3" fontId="8" fillId="0" borderId="20" xfId="0" applyNumberFormat="1" applyFont="1" applyBorder="1" applyAlignment="1">
      <alignment horizontal="right" vertical="center" wrapText="1"/>
    </xf>
    <xf numFmtId="3" fontId="8" fillId="0" borderId="21" xfId="0" applyNumberFormat="1" applyFont="1" applyBorder="1" applyAlignment="1">
      <alignment horizontal="right" vertical="center" wrapText="1"/>
    </xf>
    <xf numFmtId="0" fontId="3" fillId="0" borderId="10" xfId="0" applyFont="1" applyBorder="1" applyAlignment="1">
      <alignment horizontal="left"/>
    </xf>
    <xf numFmtId="3" fontId="3" fillId="0" borderId="10" xfId="0" applyNumberFormat="1" applyFont="1" applyBorder="1" applyAlignment="1">
      <alignment horizontal="right"/>
    </xf>
    <xf numFmtId="0" fontId="8" fillId="0" borderId="10" xfId="0" applyFont="1" applyFill="1" applyBorder="1" applyAlignment="1">
      <alignment horizontal="left"/>
    </xf>
    <xf numFmtId="0" fontId="3" fillId="0" borderId="0" xfId="0" applyFont="1" applyBorder="1" applyAlignment="1">
      <alignment horizontal="left"/>
    </xf>
    <xf numFmtId="0" fontId="8" fillId="0" borderId="16"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27" xfId="0" applyFont="1" applyBorder="1" applyAlignment="1">
      <alignment horizontal="center" vertical="center" wrapText="1"/>
    </xf>
    <xf numFmtId="0" fontId="8" fillId="0" borderId="7" xfId="0" applyFont="1" applyBorder="1" applyAlignment="1">
      <alignment horizontal="left"/>
    </xf>
    <xf numFmtId="0" fontId="9" fillId="0" borderId="13" xfId="0" applyFont="1" applyBorder="1" applyAlignment="1">
      <alignment horizontal="center" vertical="center"/>
    </xf>
    <xf numFmtId="0" fontId="23" fillId="0" borderId="0" xfId="0" applyFont="1" applyAlignment="1">
      <alignment horizontal="left"/>
    </xf>
    <xf numFmtId="0" fontId="16" fillId="0" borderId="0" xfId="0" applyFont="1" applyAlignment="1">
      <alignment horizontal="left"/>
    </xf>
    <xf numFmtId="0" fontId="14" fillId="0" borderId="10" xfId="0" applyFont="1" applyBorder="1" applyAlignment="1">
      <alignment horizontal="center" vertical="center" wrapText="1"/>
    </xf>
    <xf numFmtId="0" fontId="14" fillId="0" borderId="14" xfId="0" applyFont="1" applyBorder="1" applyAlignment="1">
      <alignment horizontal="center" vertical="center" wrapText="1"/>
    </xf>
    <xf numFmtId="0" fontId="1" fillId="0" borderId="0" xfId="0" applyFont="1" applyAlignment="1">
      <alignment horizontal="left"/>
    </xf>
    <xf numFmtId="0" fontId="12" fillId="0" borderId="14" xfId="0" applyFont="1" applyBorder="1" applyAlignment="1">
      <alignment horizontal="left"/>
    </xf>
    <xf numFmtId="0" fontId="8" fillId="0" borderId="13" xfId="0" applyFont="1" applyBorder="1" applyAlignment="1">
      <alignment horizontal="right"/>
    </xf>
    <xf numFmtId="0" fontId="8" fillId="0" borderId="10" xfId="0" applyFont="1" applyBorder="1" applyAlignment="1">
      <alignment horizontal="right"/>
    </xf>
    <xf numFmtId="0" fontId="8" fillId="0" borderId="9" xfId="0" applyFont="1" applyBorder="1" applyAlignment="1">
      <alignment horizontal="right"/>
    </xf>
    <xf numFmtId="0" fontId="32" fillId="0" borderId="0" xfId="0" applyFont="1" applyFill="1" applyAlignment="1">
      <alignment horizontal="center"/>
    </xf>
    <xf numFmtId="14" fontId="3" fillId="0" borderId="41" xfId="0" applyNumberFormat="1" applyFont="1" applyFill="1" applyBorder="1" applyAlignment="1">
      <alignment horizontal="center"/>
    </xf>
    <xf numFmtId="0" fontId="3" fillId="0" borderId="42" xfId="0" applyFont="1" applyFill="1" applyBorder="1" applyAlignment="1">
      <alignment horizontal="center"/>
    </xf>
    <xf numFmtId="0" fontId="3" fillId="0" borderId="43" xfId="0" applyFont="1" applyFill="1" applyBorder="1" applyAlignment="1">
      <alignment horizontal="center"/>
    </xf>
    <xf numFmtId="14" fontId="3" fillId="0" borderId="41" xfId="0" applyNumberFormat="1" applyFont="1" applyBorder="1" applyAlignment="1">
      <alignment horizontal="center"/>
    </xf>
    <xf numFmtId="0" fontId="3" fillId="0" borderId="42" xfId="0" applyFont="1" applyBorder="1" applyAlignment="1">
      <alignment horizontal="center"/>
    </xf>
    <xf numFmtId="0" fontId="3" fillId="0" borderId="43" xfId="0" applyFont="1" applyBorder="1" applyAlignment="1">
      <alignment horizontal="center"/>
    </xf>
    <xf numFmtId="0" fontId="8"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9" xfId="0" applyFont="1" applyBorder="1" applyAlignment="1">
      <alignment horizontal="center"/>
    </xf>
    <xf numFmtId="0" fontId="32" fillId="0" borderId="41" xfId="0" applyFont="1" applyFill="1" applyBorder="1" applyAlignment="1">
      <alignment horizontal="left"/>
    </xf>
    <xf numFmtId="0" fontId="32" fillId="0" borderId="42" xfId="0" applyFont="1" applyFill="1" applyBorder="1" applyAlignment="1">
      <alignment horizontal="left"/>
    </xf>
    <xf numFmtId="0" fontId="32" fillId="0" borderId="43" xfId="0" applyFont="1" applyFill="1" applyBorder="1" applyAlignment="1">
      <alignment horizontal="left"/>
    </xf>
    <xf numFmtId="0" fontId="8" fillId="0" borderId="14" xfId="0" applyFont="1" applyBorder="1" applyAlignment="1">
      <alignment horizontal="right"/>
    </xf>
    <xf numFmtId="0" fontId="14" fillId="0" borderId="10" xfId="0" applyFont="1" applyBorder="1" applyAlignment="1">
      <alignment horizontal="center" vertical="center"/>
    </xf>
    <xf numFmtId="0" fontId="14" fillId="0" borderId="14" xfId="0" applyFont="1" applyBorder="1" applyAlignment="1">
      <alignment horizontal="center" vertical="center"/>
    </xf>
    <xf numFmtId="0" fontId="12" fillId="0" borderId="10" xfId="0" applyFont="1" applyBorder="1" applyAlignment="1">
      <alignment horizontal="left" wrapText="1"/>
    </xf>
    <xf numFmtId="0" fontId="12" fillId="0" borderId="9" xfId="0" applyFont="1" applyBorder="1" applyAlignment="1">
      <alignment horizontal="left" wrapText="1"/>
    </xf>
    <xf numFmtId="0" fontId="1" fillId="0" borderId="0" xfId="0" applyFont="1" applyAlignment="1">
      <alignment horizontal="left" vertical="center" wrapText="1"/>
    </xf>
    <xf numFmtId="0" fontId="8" fillId="0" borderId="14" xfId="0" applyFont="1" applyBorder="1" applyAlignment="1">
      <alignment horizontal="center"/>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0" xfId="0" applyFont="1" applyBorder="1" applyAlignment="1">
      <alignment horizontal="center"/>
    </xf>
    <xf numFmtId="10" fontId="8" fillId="0" borderId="10" xfId="0" applyNumberFormat="1" applyFont="1" applyBorder="1" applyAlignment="1">
      <alignment horizontal="right"/>
    </xf>
    <xf numFmtId="10" fontId="8" fillId="0" borderId="9" xfId="0" applyNumberFormat="1" applyFont="1" applyBorder="1" applyAlignment="1">
      <alignment horizontal="right"/>
    </xf>
    <xf numFmtId="10" fontId="8" fillId="0" borderId="14" xfId="0" applyNumberFormat="1" applyFont="1" applyBorder="1" applyAlignment="1">
      <alignment horizontal="right"/>
    </xf>
    <xf numFmtId="9" fontId="9" fillId="0" borderId="13" xfId="0" applyNumberFormat="1" applyFont="1" applyBorder="1" applyAlignment="1">
      <alignment horizontal="right"/>
    </xf>
    <xf numFmtId="0" fontId="8" fillId="0" borderId="14" xfId="0" applyFont="1" applyBorder="1" applyAlignment="1">
      <alignment horizontal="center" vertical="center" wrapText="1"/>
    </xf>
    <xf numFmtId="0" fontId="8" fillId="0" borderId="15" xfId="0" applyFont="1" applyBorder="1" applyAlignment="1">
      <alignment horizontal="center" vertical="center"/>
    </xf>
    <xf numFmtId="0" fontId="8" fillId="0" borderId="30" xfId="0" applyFont="1" applyBorder="1" applyAlignment="1">
      <alignment horizontal="center" vertical="center"/>
    </xf>
    <xf numFmtId="0" fontId="8" fillId="0" borderId="13"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8" fillId="0" borderId="44" xfId="0" applyFont="1" applyBorder="1" applyAlignment="1">
      <alignment horizontal="center"/>
    </xf>
    <xf numFmtId="0" fontId="8" fillId="0" borderId="45" xfId="0" applyFont="1" applyBorder="1" applyAlignment="1">
      <alignment horizontal="center"/>
    </xf>
    <xf numFmtId="0" fontId="8" fillId="0" borderId="46" xfId="0" applyFont="1" applyBorder="1" applyAlignment="1">
      <alignment horizontal="center"/>
    </xf>
    <xf numFmtId="0" fontId="2"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left" wrapText="1"/>
    </xf>
    <xf numFmtId="0" fontId="2" fillId="0" borderId="0" xfId="0" applyFont="1" applyBorder="1" applyAlignment="1">
      <alignment horizontal="left" vertical="center" wrapText="1"/>
    </xf>
    <xf numFmtId="0" fontId="8" fillId="0" borderId="0" xfId="0" applyFont="1" applyAlignment="1">
      <alignment horizontal="center"/>
    </xf>
    <xf numFmtId="0" fontId="8" fillId="0" borderId="0" xfId="0" applyFont="1" applyBorder="1" applyAlignment="1">
      <alignment horizontal="center" vertical="center" wrapText="1"/>
    </xf>
    <xf numFmtId="0" fontId="8" fillId="0" borderId="3" xfId="0" applyFont="1" applyBorder="1" applyAlignment="1">
      <alignment horizontal="center" vertical="center" wrapText="1"/>
    </xf>
    <xf numFmtId="0" fontId="18" fillId="0" borderId="0" xfId="0" applyNumberFormat="1" applyFont="1" applyBorder="1" applyAlignment="1">
      <alignment horizontal="left" vertical="center" wrapText="1"/>
    </xf>
    <xf numFmtId="0" fontId="3" fillId="0" borderId="0" xfId="0" applyFont="1" applyAlignment="1">
      <alignment horizontal="center"/>
    </xf>
    <xf numFmtId="0" fontId="35" fillId="0" borderId="0" xfId="0" applyFont="1" applyAlignment="1">
      <alignment horizontal="left" vertical="center" wrapText="1"/>
    </xf>
    <xf numFmtId="0" fontId="12" fillId="0" borderId="0" xfId="0" applyFont="1" applyAlignment="1">
      <alignment horizontal="left"/>
    </xf>
    <xf numFmtId="0" fontId="2" fillId="0" borderId="0" xfId="0" applyFont="1" applyAlignment="1">
      <alignment horizontal="left" vertical="center" wrapText="1"/>
    </xf>
    <xf numFmtId="0" fontId="2" fillId="0" borderId="0" xfId="0" applyFont="1" applyAlignment="1">
      <alignment horizontal="left"/>
    </xf>
    <xf numFmtId="0" fontId="36" fillId="0" borderId="0" xfId="0" applyFont="1" applyAlignment="1">
      <alignment horizontal="left"/>
    </xf>
    <xf numFmtId="0" fontId="36" fillId="0" borderId="0" xfId="0" applyFont="1" applyAlignment="1">
      <alignment horizontal="left" vertical="center"/>
    </xf>
    <xf numFmtId="0" fontId="9" fillId="0" borderId="10" xfId="0" applyFont="1" applyBorder="1" applyAlignment="1">
      <alignment horizontal="left" vertical="center" wrapText="1"/>
    </xf>
    <xf numFmtId="0" fontId="9" fillId="0" borderId="9" xfId="0" applyFont="1" applyBorder="1" applyAlignment="1">
      <alignment horizontal="left" vertical="center" wrapText="1"/>
    </xf>
    <xf numFmtId="0" fontId="9" fillId="0" borderId="14" xfId="0" applyFont="1" applyBorder="1" applyAlignment="1">
      <alignment horizontal="left" vertical="center" wrapText="1"/>
    </xf>
    <xf numFmtId="3" fontId="9" fillId="0" borderId="10" xfId="0" applyNumberFormat="1" applyFont="1" applyBorder="1" applyAlignment="1"/>
    <xf numFmtId="3" fontId="9" fillId="0" borderId="9" xfId="0" applyNumberFormat="1" applyFont="1" applyBorder="1" applyAlignment="1"/>
    <xf numFmtId="3" fontId="9" fillId="0" borderId="14" xfId="0" applyNumberFormat="1" applyFont="1" applyBorder="1" applyAlignment="1"/>
    <xf numFmtId="0" fontId="8" fillId="0" borderId="13" xfId="0" applyFont="1" applyBorder="1" applyAlignment="1">
      <alignment horizontal="left" vertical="center" wrapText="1"/>
    </xf>
    <xf numFmtId="0" fontId="34" fillId="0" borderId="13" xfId="0" applyFont="1" applyBorder="1" applyAlignment="1">
      <alignment horizontal="center" vertical="center" wrapText="1"/>
    </xf>
    <xf numFmtId="0" fontId="8" fillId="0" borderId="13" xfId="0" applyFont="1" applyBorder="1" applyAlignment="1">
      <alignment horizontal="left" wrapText="1"/>
    </xf>
    <xf numFmtId="3" fontId="34" fillId="0" borderId="9" xfId="0" applyNumberFormat="1" applyFont="1" applyBorder="1" applyAlignment="1">
      <alignment horizontal="right"/>
    </xf>
    <xf numFmtId="3" fontId="34" fillId="0" borderId="10" xfId="0" applyNumberFormat="1" applyFont="1" applyBorder="1" applyAlignment="1"/>
    <xf numFmtId="3" fontId="34" fillId="0" borderId="9" xfId="0" applyNumberFormat="1" applyFont="1" applyBorder="1" applyAlignment="1"/>
    <xf numFmtId="3" fontId="34" fillId="0" borderId="14" xfId="0" applyNumberFormat="1" applyFont="1" applyBorder="1" applyAlignment="1"/>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3" fontId="8" fillId="0" borderId="7" xfId="0" applyNumberFormat="1" applyFont="1" applyBorder="1" applyAlignment="1">
      <alignment horizontal="right"/>
    </xf>
    <xf numFmtId="3" fontId="8" fillId="0" borderId="5" xfId="0" applyNumberFormat="1" applyFont="1" applyBorder="1" applyAlignment="1">
      <alignment horizontal="right"/>
    </xf>
    <xf numFmtId="3" fontId="8" fillId="0" borderId="6" xfId="0" applyNumberFormat="1" applyFont="1" applyBorder="1" applyAlignment="1">
      <alignment horizontal="right"/>
    </xf>
    <xf numFmtId="0" fontId="19" fillId="0" borderId="0" xfId="0" applyFont="1" applyAlignment="1">
      <alignment horizontal="left"/>
    </xf>
    <xf numFmtId="3" fontId="3" fillId="0" borderId="7" xfId="0" applyNumberFormat="1"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0" xfId="0" applyFont="1" applyFill="1" applyAlignment="1">
      <alignment horizontal="left"/>
    </xf>
    <xf numFmtId="0" fontId="3" fillId="0" borderId="0" xfId="0" applyFont="1" applyAlignment="1">
      <alignment horizontal="left" wrapText="1"/>
    </xf>
    <xf numFmtId="3" fontId="1" fillId="0" borderId="5" xfId="0" applyNumberFormat="1" applyFont="1" applyBorder="1" applyAlignment="1">
      <alignment horizontal="right"/>
    </xf>
    <xf numFmtId="3" fontId="1" fillId="0" borderId="6" xfId="0" applyNumberFormat="1" applyFont="1" applyBorder="1" applyAlignment="1">
      <alignment horizontal="right"/>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lignment horizontal="left"/>
    </xf>
    <xf numFmtId="3" fontId="3" fillId="0" borderId="9" xfId="0" applyNumberFormat="1" applyFont="1" applyBorder="1" applyAlignment="1">
      <alignment horizontal="right"/>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3" fontId="3" fillId="0" borderId="14" xfId="0" applyNumberFormat="1" applyFont="1" applyBorder="1" applyAlignment="1">
      <alignment horizontal="right"/>
    </xf>
    <xf numFmtId="0" fontId="3" fillId="0" borderId="9" xfId="0" applyFont="1" applyBorder="1" applyAlignment="1">
      <alignment horizontal="left"/>
    </xf>
    <xf numFmtId="0" fontId="13" fillId="0" borderId="0" xfId="0" applyFont="1" applyBorder="1" applyAlignment="1">
      <alignment horizontal="center" vertical="center" wrapText="1"/>
    </xf>
    <xf numFmtId="3" fontId="8" fillId="0" borderId="0" xfId="0" applyNumberFormat="1" applyFont="1" applyBorder="1" applyAlignment="1">
      <alignment horizontal="right"/>
    </xf>
    <xf numFmtId="3" fontId="15" fillId="0" borderId="0" xfId="0" applyNumberFormat="1" applyFont="1" applyBorder="1" applyAlignment="1">
      <alignment horizontal="right"/>
    </xf>
    <xf numFmtId="0" fontId="13" fillId="0" borderId="0" xfId="0" applyFont="1" applyBorder="1" applyAlignment="1">
      <alignment horizontal="left"/>
    </xf>
    <xf numFmtId="0" fontId="15" fillId="0" borderId="0" xfId="0" applyFont="1" applyBorder="1" applyAlignment="1">
      <alignment horizontal="left"/>
    </xf>
    <xf numFmtId="0" fontId="13" fillId="0" borderId="0" xfId="0" applyFont="1" applyBorder="1" applyAlignment="1">
      <alignment horizontal="center" vertical="center"/>
    </xf>
    <xf numFmtId="0" fontId="23" fillId="0" borderId="0" xfId="0" applyFont="1" applyBorder="1" applyAlignment="1">
      <alignment horizontal="left"/>
    </xf>
    <xf numFmtId="0" fontId="9" fillId="0" borderId="13" xfId="0" applyFont="1" applyBorder="1" applyAlignment="1">
      <alignment horizontal="left" wrapText="1"/>
    </xf>
    <xf numFmtId="0" fontId="9" fillId="0" borderId="13" xfId="0" applyFont="1" applyBorder="1" applyAlignment="1">
      <alignment horizontal="right"/>
    </xf>
    <xf numFmtId="0" fontId="20" fillId="0" borderId="0" xfId="0" applyFont="1" applyAlignment="1">
      <alignment horizontal="left"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9" fillId="0" borderId="7"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3" fontId="9" fillId="0" borderId="10" xfId="0" applyNumberFormat="1" applyFont="1" applyBorder="1" applyAlignment="1">
      <alignment horizontal="right" wrapText="1"/>
    </xf>
    <xf numFmtId="3" fontId="9" fillId="0" borderId="9" xfId="0" applyNumberFormat="1" applyFont="1" applyBorder="1" applyAlignment="1">
      <alignment horizontal="right" wrapText="1"/>
    </xf>
    <xf numFmtId="3" fontId="8" fillId="0" borderId="10" xfId="0" applyNumberFormat="1" applyFont="1" applyBorder="1" applyAlignment="1">
      <alignment horizontal="right" wrapText="1"/>
    </xf>
    <xf numFmtId="0" fontId="8" fillId="0" borderId="9" xfId="0" applyFont="1" applyFill="1" applyBorder="1" applyAlignment="1">
      <alignment horizontal="left" vertical="center" wrapText="1"/>
    </xf>
    <xf numFmtId="0" fontId="9" fillId="0" borderId="10" xfId="0" applyFont="1" applyBorder="1" applyAlignment="1">
      <alignment horizontal="right" wrapText="1"/>
    </xf>
    <xf numFmtId="0" fontId="9" fillId="0" borderId="9" xfId="0" applyFont="1" applyBorder="1" applyAlignment="1">
      <alignment horizontal="right" wrapText="1"/>
    </xf>
    <xf numFmtId="0" fontId="9" fillId="0" borderId="14" xfId="0" applyFont="1" applyBorder="1" applyAlignment="1">
      <alignment horizontal="right" wrapText="1"/>
    </xf>
    <xf numFmtId="0" fontId="9" fillId="0" borderId="28" xfId="0" applyFont="1" applyBorder="1" applyAlignment="1">
      <alignment horizontal="center" wrapText="1"/>
    </xf>
    <xf numFmtId="0" fontId="9" fillId="0" borderId="2" xfId="0" applyFont="1" applyBorder="1" applyAlignment="1">
      <alignment horizontal="center" wrapText="1"/>
    </xf>
    <xf numFmtId="0" fontId="9" fillId="0" borderId="29" xfId="0" applyFont="1" applyBorder="1" applyAlignment="1">
      <alignment horizontal="center" wrapText="1"/>
    </xf>
    <xf numFmtId="0" fontId="9" fillId="0" borderId="39" xfId="0" applyFont="1" applyBorder="1" applyAlignment="1">
      <alignment horizontal="center" wrapText="1"/>
    </xf>
    <xf numFmtId="0" fontId="9" fillId="0" borderId="0" xfId="0" applyFont="1" applyBorder="1" applyAlignment="1">
      <alignment horizontal="center" wrapText="1"/>
    </xf>
    <xf numFmtId="0" fontId="9" fillId="0" borderId="40" xfId="0" applyFont="1" applyBorder="1" applyAlignment="1">
      <alignment horizontal="center" wrapText="1"/>
    </xf>
    <xf numFmtId="0" fontId="9" fillId="0" borderId="31" xfId="0" applyFont="1" applyBorder="1" applyAlignment="1">
      <alignment horizontal="center" wrapText="1"/>
    </xf>
    <xf numFmtId="0" fontId="9" fillId="0" borderId="3" xfId="0" applyFont="1" applyBorder="1" applyAlignment="1">
      <alignment horizontal="center" wrapText="1"/>
    </xf>
    <xf numFmtId="0" fontId="9" fillId="0" borderId="32" xfId="0" applyFont="1" applyBorder="1" applyAlignment="1">
      <alignment horizontal="center" wrapText="1"/>
    </xf>
    <xf numFmtId="3" fontId="9" fillId="0" borderId="14" xfId="0" applyNumberFormat="1" applyFont="1" applyBorder="1" applyAlignment="1">
      <alignment horizontal="right" wrapText="1"/>
    </xf>
    <xf numFmtId="3" fontId="8" fillId="0" borderId="14" xfId="0" applyNumberFormat="1" applyFont="1" applyBorder="1" applyAlignment="1">
      <alignment horizontal="right"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3" fontId="9" fillId="0" borderId="7" xfId="0" applyNumberFormat="1" applyFont="1" applyBorder="1" applyAlignment="1">
      <alignment horizontal="center"/>
    </xf>
    <xf numFmtId="3" fontId="9" fillId="0" borderId="5" xfId="0" applyNumberFormat="1" applyFont="1" applyBorder="1" applyAlignment="1">
      <alignment horizontal="center"/>
    </xf>
    <xf numFmtId="3" fontId="9" fillId="0" borderId="6" xfId="0" applyNumberFormat="1" applyFont="1" applyBorder="1" applyAlignment="1">
      <alignment horizontal="center"/>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2" xfId="0" applyFont="1" applyBorder="1" applyAlignment="1">
      <alignment horizontal="center" vertical="top" wrapText="1"/>
    </xf>
    <xf numFmtId="0" fontId="12" fillId="0" borderId="9" xfId="0" applyFont="1" applyBorder="1" applyAlignment="1">
      <alignment horizontal="left"/>
    </xf>
    <xf numFmtId="0" fontId="12" fillId="0" borderId="10" xfId="0" applyFont="1" applyBorder="1" applyAlignment="1">
      <alignment horizontal="left"/>
    </xf>
    <xf numFmtId="0" fontId="8" fillId="0" borderId="0" xfId="0" applyFont="1" applyBorder="1" applyAlignment="1">
      <alignment vertical="center"/>
    </xf>
    <xf numFmtId="0" fontId="15" fillId="0" borderId="0" xfId="0" applyFont="1" applyAlignment="1">
      <alignment horizontal="left"/>
    </xf>
    <xf numFmtId="0" fontId="13" fillId="0" borderId="0" xfId="0" applyFont="1" applyAlignment="1">
      <alignment horizontal="left" vertical="center"/>
    </xf>
    <xf numFmtId="0" fontId="34" fillId="0" borderId="10"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4" xfId="0" applyFont="1" applyBorder="1" applyAlignment="1">
      <alignment horizontal="center" vertical="center" wrapText="1"/>
    </xf>
    <xf numFmtId="3" fontId="34" fillId="0" borderId="13" xfId="0" applyNumberFormat="1" applyFont="1" applyBorder="1" applyAlignment="1">
      <alignment horizontal="right"/>
    </xf>
    <xf numFmtId="0" fontId="8" fillId="0" borderId="0" xfId="0" applyFont="1" applyFill="1" applyAlignment="1">
      <alignment horizontal="left" wrapText="1"/>
    </xf>
    <xf numFmtId="0" fontId="16" fillId="0" borderId="0" xfId="0" applyFont="1" applyBorder="1" applyAlignment="1">
      <alignment horizontal="left"/>
    </xf>
    <xf numFmtId="0" fontId="23" fillId="0" borderId="0" xfId="0" applyFont="1" applyAlignment="1">
      <alignment horizontal="left" wrapText="1"/>
    </xf>
    <xf numFmtId="0" fontId="9" fillId="0" borderId="9" xfId="0" applyFont="1" applyBorder="1" applyAlignment="1">
      <alignment horizontal="left"/>
    </xf>
    <xf numFmtId="9" fontId="9" fillId="0" borderId="9" xfId="0" applyNumberFormat="1" applyFont="1" applyBorder="1" applyAlignment="1">
      <alignment horizontal="right"/>
    </xf>
    <xf numFmtId="9" fontId="34" fillId="0" borderId="9" xfId="0" applyNumberFormat="1" applyFont="1" applyBorder="1" applyAlignment="1">
      <alignment horizontal="right"/>
    </xf>
    <xf numFmtId="164" fontId="8" fillId="0" borderId="9" xfId="0" applyNumberFormat="1" applyFont="1" applyBorder="1" applyAlignment="1">
      <alignment horizontal="right"/>
    </xf>
    <xf numFmtId="0" fontId="9" fillId="0" borderId="30" xfId="0" applyFont="1" applyBorder="1" applyAlignment="1">
      <alignment horizontal="center" vertical="center" wrapText="1"/>
    </xf>
    <xf numFmtId="49" fontId="8" fillId="0" borderId="10" xfId="0" applyNumberFormat="1" applyFont="1" applyBorder="1" applyAlignment="1">
      <alignment horizontal="center"/>
    </xf>
    <xf numFmtId="49" fontId="8" fillId="0" borderId="9" xfId="0" applyNumberFormat="1" applyFont="1" applyBorder="1" applyAlignment="1">
      <alignment horizontal="center"/>
    </xf>
    <xf numFmtId="4" fontId="8" fillId="0" borderId="9" xfId="0" applyNumberFormat="1" applyFont="1" applyBorder="1" applyAlignment="1">
      <alignment horizontal="center"/>
    </xf>
    <xf numFmtId="14" fontId="3" fillId="0" borderId="9" xfId="0" applyNumberFormat="1" applyFont="1" applyBorder="1" applyAlignment="1">
      <alignment horizontal="right"/>
    </xf>
    <xf numFmtId="0" fontId="12" fillId="0" borderId="14" xfId="0" applyFont="1" applyBorder="1" applyAlignment="1">
      <alignment horizontal="left" wrapText="1"/>
    </xf>
    <xf numFmtId="49" fontId="12" fillId="0" borderId="9" xfId="0" applyNumberFormat="1" applyFont="1" applyBorder="1" applyAlignment="1">
      <alignment horizontal="center"/>
    </xf>
    <xf numFmtId="49" fontId="12" fillId="0" borderId="14" xfId="0" applyNumberFormat="1" applyFont="1" applyBorder="1" applyAlignment="1">
      <alignment horizontal="center"/>
    </xf>
    <xf numFmtId="3" fontId="12" fillId="0" borderId="9" xfId="0" applyNumberFormat="1" applyFont="1" applyBorder="1" applyAlignment="1">
      <alignment horizontal="center"/>
    </xf>
    <xf numFmtId="3" fontId="12" fillId="0" borderId="14" xfId="0" applyNumberFormat="1" applyFont="1" applyBorder="1" applyAlignment="1">
      <alignment horizontal="center"/>
    </xf>
    <xf numFmtId="14" fontId="12" fillId="0" borderId="9" xfId="0" applyNumberFormat="1" applyFont="1" applyBorder="1" applyAlignment="1">
      <alignment horizontal="right"/>
    </xf>
    <xf numFmtId="14" fontId="12" fillId="0" borderId="14" xfId="0" applyNumberFormat="1" applyFont="1" applyBorder="1" applyAlignment="1">
      <alignment horizontal="right"/>
    </xf>
    <xf numFmtId="3" fontId="12" fillId="0" borderId="16" xfId="0" applyNumberFormat="1" applyFont="1" applyBorder="1" applyAlignment="1">
      <alignment horizontal="right"/>
    </xf>
    <xf numFmtId="3" fontId="12" fillId="0" borderId="17" xfId="0" applyNumberFormat="1" applyFont="1" applyBorder="1" applyAlignment="1">
      <alignment horizontal="right"/>
    </xf>
    <xf numFmtId="3" fontId="12" fillId="0" borderId="18" xfId="0" applyNumberFormat="1" applyFont="1" applyBorder="1" applyAlignment="1">
      <alignment horizontal="right"/>
    </xf>
    <xf numFmtId="3" fontId="12" fillId="0" borderId="31" xfId="0" applyNumberFormat="1" applyFont="1" applyBorder="1" applyAlignment="1">
      <alignment horizontal="right"/>
    </xf>
    <xf numFmtId="3" fontId="12" fillId="0" borderId="3" xfId="0" applyNumberFormat="1" applyFont="1" applyBorder="1" applyAlignment="1">
      <alignment horizontal="right"/>
    </xf>
    <xf numFmtId="3" fontId="12" fillId="0" borderId="32" xfId="0" applyNumberFormat="1" applyFont="1" applyBorder="1" applyAlignment="1">
      <alignment horizontal="right"/>
    </xf>
    <xf numFmtId="0" fontId="12" fillId="0" borderId="16" xfId="0" applyFont="1" applyBorder="1" applyAlignment="1">
      <alignment horizontal="left" wrapText="1"/>
    </xf>
    <xf numFmtId="0" fontId="12" fillId="0" borderId="17" xfId="0" applyFont="1" applyBorder="1" applyAlignment="1">
      <alignment horizontal="left" wrapText="1"/>
    </xf>
    <xf numFmtId="0" fontId="12" fillId="0" borderId="18" xfId="0" applyFont="1" applyBorder="1" applyAlignment="1">
      <alignment horizontal="left" wrapText="1"/>
    </xf>
    <xf numFmtId="0" fontId="12" fillId="0" borderId="31" xfId="0" applyFont="1" applyBorder="1" applyAlignment="1">
      <alignment horizontal="left" wrapText="1"/>
    </xf>
    <xf numFmtId="0" fontId="12" fillId="0" borderId="3" xfId="0" applyFont="1" applyBorder="1" applyAlignment="1">
      <alignment horizontal="left" wrapText="1"/>
    </xf>
    <xf numFmtId="0" fontId="12" fillId="0" borderId="32" xfId="0" applyFont="1" applyBorder="1" applyAlignment="1">
      <alignment horizontal="left" wrapText="1"/>
    </xf>
    <xf numFmtId="49" fontId="12" fillId="0" borderId="16" xfId="0" applyNumberFormat="1" applyFont="1" applyBorder="1" applyAlignment="1">
      <alignment horizontal="center"/>
    </xf>
    <xf numFmtId="49" fontId="12" fillId="0" borderId="17" xfId="0" applyNumberFormat="1" applyFont="1" applyBorder="1" applyAlignment="1">
      <alignment horizontal="center"/>
    </xf>
    <xf numFmtId="49" fontId="12" fillId="0" borderId="18" xfId="0" applyNumberFormat="1" applyFont="1" applyBorder="1" applyAlignment="1">
      <alignment horizontal="center"/>
    </xf>
    <xf numFmtId="49" fontId="12" fillId="0" borderId="31" xfId="0" applyNumberFormat="1" applyFont="1" applyBorder="1" applyAlignment="1">
      <alignment horizontal="center"/>
    </xf>
    <xf numFmtId="49" fontId="12" fillId="0" borderId="3" xfId="0" applyNumberFormat="1" applyFont="1" applyBorder="1" applyAlignment="1">
      <alignment horizontal="center"/>
    </xf>
    <xf numFmtId="49" fontId="12" fillId="0" borderId="32" xfId="0" applyNumberFormat="1" applyFont="1" applyBorder="1" applyAlignment="1">
      <alignment horizontal="center"/>
    </xf>
    <xf numFmtId="3" fontId="12" fillId="0" borderId="16" xfId="0" applyNumberFormat="1" applyFont="1" applyBorder="1" applyAlignment="1">
      <alignment horizontal="center"/>
    </xf>
    <xf numFmtId="3" fontId="12" fillId="0" borderId="17" xfId="0" applyNumberFormat="1" applyFont="1" applyBorder="1" applyAlignment="1">
      <alignment horizontal="center"/>
    </xf>
    <xf numFmtId="3" fontId="12" fillId="0" borderId="18" xfId="0" applyNumberFormat="1" applyFont="1" applyBorder="1" applyAlignment="1">
      <alignment horizontal="center"/>
    </xf>
    <xf numFmtId="3" fontId="12" fillId="0" borderId="31" xfId="0" applyNumberFormat="1" applyFont="1" applyBorder="1" applyAlignment="1">
      <alignment horizontal="center"/>
    </xf>
    <xf numFmtId="3" fontId="12" fillId="0" borderId="3" xfId="0" applyNumberFormat="1" applyFont="1" applyBorder="1" applyAlignment="1">
      <alignment horizontal="center"/>
    </xf>
    <xf numFmtId="3" fontId="12" fillId="0" borderId="32" xfId="0" applyNumberFormat="1" applyFont="1" applyBorder="1" applyAlignment="1">
      <alignment horizontal="center"/>
    </xf>
    <xf numFmtId="14" fontId="12" fillId="0" borderId="16" xfId="0" applyNumberFormat="1" applyFont="1" applyBorder="1" applyAlignment="1">
      <alignment horizontal="center"/>
    </xf>
    <xf numFmtId="14" fontId="12" fillId="0" borderId="17" xfId="0" applyNumberFormat="1" applyFont="1" applyBorder="1" applyAlignment="1">
      <alignment horizontal="center"/>
    </xf>
    <xf numFmtId="14" fontId="12" fillId="0" borderId="18" xfId="0" applyNumberFormat="1" applyFont="1" applyBorder="1" applyAlignment="1">
      <alignment horizontal="center"/>
    </xf>
    <xf numFmtId="14" fontId="12" fillId="0" borderId="31" xfId="0" applyNumberFormat="1" applyFont="1" applyBorder="1" applyAlignment="1">
      <alignment horizontal="center"/>
    </xf>
    <xf numFmtId="14" fontId="12" fillId="0" borderId="3" xfId="0" applyNumberFormat="1" applyFont="1" applyBorder="1" applyAlignment="1">
      <alignment horizontal="center"/>
    </xf>
    <xf numFmtId="14" fontId="12" fillId="0" borderId="32" xfId="0" applyNumberFormat="1" applyFont="1" applyBorder="1" applyAlignment="1">
      <alignment horizontal="center"/>
    </xf>
    <xf numFmtId="0" fontId="9" fillId="0" borderId="48"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9" xfId="0" applyFont="1" applyBorder="1" applyAlignment="1">
      <alignment horizontal="center" vertical="center" wrapText="1"/>
    </xf>
    <xf numFmtId="3" fontId="8" fillId="0" borderId="55" xfId="0" applyNumberFormat="1" applyFont="1" applyBorder="1" applyAlignment="1">
      <alignment horizontal="right"/>
    </xf>
    <xf numFmtId="3" fontId="8" fillId="0" borderId="56" xfId="0" applyNumberFormat="1" applyFont="1" applyBorder="1" applyAlignment="1">
      <alignment horizontal="right"/>
    </xf>
    <xf numFmtId="0" fontId="29" fillId="0" borderId="0" xfId="0" applyFont="1" applyAlignment="1">
      <alignment horizontal="left"/>
    </xf>
    <xf numFmtId="3" fontId="8" fillId="0" borderId="58" xfId="0" applyNumberFormat="1" applyFont="1" applyBorder="1" applyAlignment="1">
      <alignment horizontal="right"/>
    </xf>
    <xf numFmtId="3" fontId="8" fillId="0" borderId="59" xfId="0" applyNumberFormat="1" applyFont="1" applyBorder="1" applyAlignment="1">
      <alignment horizontal="right"/>
    </xf>
    <xf numFmtId="3" fontId="8" fillId="0" borderId="60" xfId="0" applyNumberFormat="1" applyFont="1" applyBorder="1" applyAlignment="1">
      <alignment horizontal="right"/>
    </xf>
    <xf numFmtId="3" fontId="9" fillId="0" borderId="48" xfId="0" applyNumberFormat="1" applyFont="1" applyBorder="1" applyAlignment="1">
      <alignment horizontal="right"/>
    </xf>
    <xf numFmtId="3" fontId="9" fillId="0" borderId="51" xfId="0" applyNumberFormat="1" applyFont="1" applyBorder="1" applyAlignment="1">
      <alignment horizontal="right"/>
    </xf>
    <xf numFmtId="3" fontId="8" fillId="0" borderId="53" xfId="0" applyNumberFormat="1" applyFont="1" applyBorder="1" applyAlignment="1">
      <alignment horizontal="right"/>
    </xf>
    <xf numFmtId="3" fontId="8" fillId="0" borderId="54" xfId="0" applyNumberFormat="1" applyFont="1" applyBorder="1" applyAlignment="1">
      <alignment horizontal="right"/>
    </xf>
    <xf numFmtId="3" fontId="9" fillId="0" borderId="47" xfId="0" applyNumberFormat="1" applyFont="1" applyBorder="1" applyAlignment="1">
      <alignment horizontal="right"/>
    </xf>
    <xf numFmtId="3" fontId="8" fillId="0" borderId="61" xfId="0" applyNumberFormat="1" applyFont="1" applyBorder="1" applyAlignment="1">
      <alignment horizontal="right"/>
    </xf>
    <xf numFmtId="3" fontId="8" fillId="0" borderId="57" xfId="0" applyNumberFormat="1" applyFont="1" applyBorder="1" applyAlignment="1">
      <alignment horizontal="right"/>
    </xf>
    <xf numFmtId="3" fontId="3" fillId="0" borderId="61" xfId="0" applyNumberFormat="1" applyFont="1" applyBorder="1" applyAlignment="1">
      <alignment horizontal="right"/>
    </xf>
    <xf numFmtId="3" fontId="3" fillId="0" borderId="53" xfId="0" applyNumberFormat="1" applyFont="1" applyBorder="1" applyAlignment="1">
      <alignment horizontal="right"/>
    </xf>
    <xf numFmtId="3" fontId="9" fillId="0" borderId="53" xfId="0" applyNumberFormat="1" applyFont="1" applyBorder="1" applyAlignment="1">
      <alignment horizontal="right"/>
    </xf>
    <xf numFmtId="3" fontId="9" fillId="0" borderId="54" xfId="0" applyNumberFormat="1" applyFont="1" applyBorder="1" applyAlignment="1">
      <alignment horizontal="right"/>
    </xf>
    <xf numFmtId="3" fontId="9" fillId="0" borderId="55" xfId="0" applyNumberFormat="1" applyFont="1" applyBorder="1" applyAlignment="1">
      <alignment horizontal="right"/>
    </xf>
    <xf numFmtId="3" fontId="9" fillId="0" borderId="56" xfId="0" applyNumberFormat="1" applyFont="1" applyBorder="1" applyAlignment="1">
      <alignment horizontal="right"/>
    </xf>
    <xf numFmtId="3" fontId="34" fillId="0" borderId="48" xfId="0" applyNumberFormat="1" applyFont="1" applyBorder="1" applyAlignment="1">
      <alignment horizontal="right"/>
    </xf>
    <xf numFmtId="3" fontId="34" fillId="0" borderId="51" xfId="0" applyNumberFormat="1" applyFont="1" applyBorder="1" applyAlignment="1">
      <alignment horizontal="right"/>
    </xf>
    <xf numFmtId="3" fontId="9" fillId="0" borderId="59" xfId="0" applyNumberFormat="1" applyFont="1" applyBorder="1" applyAlignment="1">
      <alignment horizontal="right"/>
    </xf>
    <xf numFmtId="3" fontId="9" fillId="0" borderId="60" xfId="0" applyNumberFormat="1" applyFont="1" applyBorder="1" applyAlignment="1">
      <alignment horizontal="right"/>
    </xf>
    <xf numFmtId="3" fontId="3" fillId="0" borderId="54" xfId="0" applyNumberFormat="1" applyFont="1" applyBorder="1" applyAlignment="1">
      <alignment horizontal="right"/>
    </xf>
    <xf numFmtId="3" fontId="9" fillId="0" borderId="61" xfId="0" applyNumberFormat="1" applyFont="1" applyBorder="1" applyAlignment="1">
      <alignment horizontal="right"/>
    </xf>
    <xf numFmtId="3" fontId="9" fillId="0" borderId="57" xfId="0" applyNumberFormat="1" applyFont="1" applyBorder="1" applyAlignment="1">
      <alignment horizontal="right"/>
    </xf>
    <xf numFmtId="3" fontId="9" fillId="0" borderId="58" xfId="0" applyNumberFormat="1" applyFont="1" applyBorder="1" applyAlignment="1">
      <alignment horizontal="right"/>
    </xf>
    <xf numFmtId="3" fontId="8" fillId="0" borderId="44" xfId="0" applyNumberFormat="1" applyFont="1" applyBorder="1" applyAlignment="1">
      <alignment horizontal="right"/>
    </xf>
    <xf numFmtId="3" fontId="8" fillId="0" borderId="45" xfId="0" applyNumberFormat="1" applyFont="1" applyBorder="1" applyAlignment="1">
      <alignment horizontal="right"/>
    </xf>
    <xf numFmtId="3" fontId="8" fillId="0" borderId="46" xfId="0" applyNumberFormat="1" applyFont="1" applyBorder="1" applyAlignment="1">
      <alignment horizontal="right"/>
    </xf>
    <xf numFmtId="0" fontId="8" fillId="0" borderId="22" xfId="0" applyFont="1" applyBorder="1" applyAlignment="1">
      <alignment horizontal="center" vertical="center" wrapText="1"/>
    </xf>
    <xf numFmtId="3" fontId="8" fillId="0" borderId="10" xfId="0" applyNumberFormat="1" applyFont="1" applyBorder="1" applyAlignment="1">
      <alignment horizontal="center" vertical="center"/>
    </xf>
    <xf numFmtId="3" fontId="8" fillId="0" borderId="9" xfId="0" applyNumberFormat="1" applyFont="1" applyBorder="1" applyAlignment="1">
      <alignment horizontal="center" vertical="center"/>
    </xf>
    <xf numFmtId="0" fontId="8" fillId="0" borderId="10" xfId="0" applyFont="1" applyBorder="1" applyAlignment="1">
      <alignment horizontal="left" vertical="top" wrapText="1"/>
    </xf>
    <xf numFmtId="0" fontId="8" fillId="0" borderId="10" xfId="0" applyFont="1" applyBorder="1" applyAlignment="1">
      <alignment horizontal="left" vertical="top"/>
    </xf>
    <xf numFmtId="0" fontId="8" fillId="0" borderId="9" xfId="0" applyFont="1" applyBorder="1" applyAlignment="1">
      <alignment horizontal="left" vertical="top"/>
    </xf>
    <xf numFmtId="3" fontId="9" fillId="0" borderId="10" xfId="0" applyNumberFormat="1" applyFont="1" applyBorder="1" applyAlignment="1">
      <alignment horizontal="center" vertical="center"/>
    </xf>
    <xf numFmtId="3" fontId="9" fillId="0" borderId="14" xfId="0" applyNumberFormat="1" applyFont="1" applyBorder="1" applyAlignment="1">
      <alignment horizontal="center" vertical="center"/>
    </xf>
    <xf numFmtId="3" fontId="8" fillId="0" borderId="14" xfId="0" applyNumberFormat="1" applyFont="1" applyBorder="1" applyAlignment="1">
      <alignment horizontal="center" vertical="center"/>
    </xf>
    <xf numFmtId="0" fontId="36" fillId="0" borderId="0" xfId="0" applyFont="1" applyFill="1" applyAlignment="1">
      <alignment horizontal="left"/>
    </xf>
    <xf numFmtId="0" fontId="3" fillId="0" borderId="0" xfId="0" applyFont="1" applyFill="1" applyAlignment="1">
      <alignment vertical="center" wrapText="1"/>
    </xf>
    <xf numFmtId="0" fontId="37" fillId="0" borderId="0" xfId="0" applyFont="1" applyFill="1" applyAlignment="1">
      <alignment wrapText="1"/>
    </xf>
    <xf numFmtId="0" fontId="0" fillId="0" borderId="25" xfId="0" applyBorder="1"/>
    <xf numFmtId="0" fontId="0" fillId="0" borderId="26" xfId="0" applyBorder="1"/>
    <xf numFmtId="3" fontId="3" fillId="0" borderId="24" xfId="0" applyNumberFormat="1" applyFont="1" applyBorder="1" applyAlignment="1">
      <alignment horizontal="right"/>
    </xf>
    <xf numFmtId="3" fontId="3" fillId="0" borderId="25" xfId="0" applyNumberFormat="1" applyFont="1" applyBorder="1" applyAlignment="1">
      <alignment horizontal="right"/>
    </xf>
    <xf numFmtId="3" fontId="3" fillId="0" borderId="26" xfId="0" applyNumberFormat="1" applyFont="1" applyBorder="1" applyAlignment="1">
      <alignment horizontal="right"/>
    </xf>
    <xf numFmtId="3" fontId="8" fillId="0" borderId="25" xfId="0" applyNumberFormat="1" applyFont="1" applyBorder="1" applyAlignment="1">
      <alignment horizontal="right"/>
    </xf>
    <xf numFmtId="3" fontId="8" fillId="0" borderId="26" xfId="0" applyNumberFormat="1" applyFont="1" applyBorder="1" applyAlignment="1">
      <alignment horizontal="right"/>
    </xf>
    <xf numFmtId="0" fontId="12" fillId="0" borderId="62" xfId="0" applyFont="1" applyBorder="1" applyAlignment="1">
      <alignment horizontal="left"/>
    </xf>
    <xf numFmtId="3" fontId="12" fillId="0" borderId="62" xfId="0" applyNumberFormat="1" applyFont="1" applyBorder="1" applyAlignment="1">
      <alignment horizontal="right"/>
    </xf>
    <xf numFmtId="3" fontId="8" fillId="0" borderId="33" xfId="0" applyNumberFormat="1" applyFont="1" applyBorder="1" applyAlignment="1">
      <alignment horizontal="center"/>
    </xf>
    <xf numFmtId="3" fontId="8" fillId="0" borderId="34" xfId="0" applyNumberFormat="1" applyFont="1" applyBorder="1" applyAlignment="1">
      <alignment horizontal="center"/>
    </xf>
    <xf numFmtId="0" fontId="8" fillId="0" borderId="33" xfId="0" applyFont="1" applyBorder="1" applyAlignment="1">
      <alignment horizontal="left" wrapText="1"/>
    </xf>
    <xf numFmtId="0" fontId="8" fillId="0" borderId="34" xfId="0" applyFont="1" applyBorder="1" applyAlignment="1">
      <alignment horizontal="left" wrapText="1"/>
    </xf>
    <xf numFmtId="0" fontId="9" fillId="0" borderId="28" xfId="0" applyFont="1" applyFill="1" applyBorder="1" applyAlignment="1">
      <alignment horizontal="left" wrapText="1"/>
    </xf>
    <xf numFmtId="0" fontId="9" fillId="0" borderId="2" xfId="0" applyFont="1" applyFill="1" applyBorder="1" applyAlignment="1">
      <alignment horizontal="left" wrapText="1"/>
    </xf>
    <xf numFmtId="0" fontId="9" fillId="0" borderId="29" xfId="0" applyFont="1" applyFill="1" applyBorder="1" applyAlignment="1">
      <alignment horizontal="left" wrapText="1"/>
    </xf>
    <xf numFmtId="0" fontId="9" fillId="0" borderId="19" xfId="0" applyFont="1" applyFill="1" applyBorder="1" applyAlignment="1">
      <alignment horizontal="left" wrapText="1"/>
    </xf>
    <xf numFmtId="0" fontId="9" fillId="0" borderId="20" xfId="0" applyFont="1" applyFill="1" applyBorder="1" applyAlignment="1">
      <alignment horizontal="left" wrapText="1"/>
    </xf>
    <xf numFmtId="0" fontId="9" fillId="0" borderId="21" xfId="0" applyFont="1" applyFill="1" applyBorder="1" applyAlignment="1">
      <alignment horizontal="left" wrapText="1"/>
    </xf>
    <xf numFmtId="3" fontId="3" fillId="0" borderId="30" xfId="0" applyNumberFormat="1" applyFont="1" applyBorder="1" applyAlignment="1">
      <alignment horizontal="right"/>
    </xf>
    <xf numFmtId="0" fontId="8" fillId="0" borderId="15" xfId="0" applyFont="1" applyBorder="1" applyAlignment="1">
      <alignment horizontal="left" wrapText="1"/>
    </xf>
    <xf numFmtId="0" fontId="23" fillId="0" borderId="0" xfId="0" applyFont="1" applyFill="1" applyAlignment="1">
      <alignment horizontal="left" wrapText="1"/>
    </xf>
    <xf numFmtId="0" fontId="0" fillId="0" borderId="0" xfId="0" applyFill="1" applyAlignment="1">
      <alignment horizontal="left" wrapText="1"/>
    </xf>
    <xf numFmtId="0" fontId="19" fillId="0" borderId="0" xfId="0" applyFont="1" applyAlignment="1">
      <alignment horizontal="left" wrapText="1"/>
    </xf>
    <xf numFmtId="0" fontId="12" fillId="0" borderId="34" xfId="0" applyFont="1" applyBorder="1" applyAlignment="1">
      <alignment horizontal="left" wrapText="1"/>
    </xf>
    <xf numFmtId="0" fontId="8" fillId="0" borderId="36" xfId="0" applyFont="1" applyBorder="1" applyAlignment="1">
      <alignment horizontal="left" wrapText="1"/>
    </xf>
    <xf numFmtId="0" fontId="8" fillId="0" borderId="37" xfId="0" applyFont="1" applyBorder="1" applyAlignment="1">
      <alignment horizontal="left" wrapText="1"/>
    </xf>
    <xf numFmtId="0" fontId="8" fillId="0" borderId="38" xfId="0" applyFont="1" applyBorder="1" applyAlignment="1">
      <alignment horizontal="left" wrapText="1"/>
    </xf>
    <xf numFmtId="0" fontId="8" fillId="0" borderId="63" xfId="0" applyFont="1" applyBorder="1" applyAlignment="1">
      <alignment horizontal="left" wrapText="1"/>
    </xf>
    <xf numFmtId="0" fontId="8" fillId="0" borderId="64" xfId="0" applyFont="1" applyBorder="1" applyAlignment="1">
      <alignment horizontal="left" wrapText="1"/>
    </xf>
    <xf numFmtId="0" fontId="8" fillId="0" borderId="65" xfId="0" applyFont="1" applyBorder="1" applyAlignment="1">
      <alignment horizontal="left" wrapText="1"/>
    </xf>
    <xf numFmtId="3" fontId="8" fillId="0" borderId="36" xfId="0" applyNumberFormat="1" applyFont="1" applyBorder="1" applyAlignment="1">
      <alignment horizontal="right"/>
    </xf>
    <xf numFmtId="3" fontId="8" fillId="0" borderId="37" xfId="0" applyNumberFormat="1" applyFont="1" applyBorder="1" applyAlignment="1">
      <alignment horizontal="right"/>
    </xf>
    <xf numFmtId="3" fontId="8" fillId="0" borderId="38" xfId="0" applyNumberFormat="1" applyFont="1" applyBorder="1" applyAlignment="1">
      <alignment horizontal="right"/>
    </xf>
    <xf numFmtId="3" fontId="8" fillId="0" borderId="63" xfId="0" applyNumberFormat="1" applyFont="1" applyBorder="1" applyAlignment="1">
      <alignment horizontal="right"/>
    </xf>
    <xf numFmtId="3" fontId="8" fillId="0" borderId="64" xfId="0" applyNumberFormat="1" applyFont="1" applyBorder="1" applyAlignment="1">
      <alignment horizontal="right"/>
    </xf>
    <xf numFmtId="3" fontId="8" fillId="0" borderId="65" xfId="0" applyNumberFormat="1" applyFont="1" applyBorder="1" applyAlignment="1">
      <alignment horizontal="right"/>
    </xf>
    <xf numFmtId="0" fontId="9" fillId="0" borderId="66"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69"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3" fontId="8" fillId="0" borderId="73" xfId="0" applyNumberFormat="1" applyFont="1" applyBorder="1" applyAlignment="1">
      <alignment horizontal="center" vertical="center"/>
    </xf>
    <xf numFmtId="3" fontId="8" fillId="0" borderId="74" xfId="0" applyNumberFormat="1" applyFont="1" applyBorder="1" applyAlignment="1">
      <alignment horizontal="center" vertical="center"/>
    </xf>
    <xf numFmtId="0" fontId="8" fillId="0" borderId="75" xfId="0" applyFont="1" applyBorder="1" applyAlignment="1">
      <alignment horizontal="left" wrapText="1"/>
    </xf>
    <xf numFmtId="0" fontId="0" fillId="0" borderId="10" xfId="0" applyBorder="1" applyAlignment="1">
      <alignment wrapText="1"/>
    </xf>
    <xf numFmtId="0" fontId="0" fillId="0" borderId="24" xfId="0" applyBorder="1" applyAlignment="1">
      <alignment wrapText="1"/>
    </xf>
    <xf numFmtId="0" fontId="0" fillId="0" borderId="76" xfId="0" applyBorder="1" applyAlignment="1">
      <alignment wrapText="1"/>
    </xf>
    <xf numFmtId="0" fontId="0" fillId="0" borderId="9" xfId="0" applyBorder="1" applyAlignment="1">
      <alignment wrapText="1"/>
    </xf>
    <xf numFmtId="0" fontId="0" fillId="0" borderId="11" xfId="0" applyBorder="1" applyAlignment="1">
      <alignment wrapText="1"/>
    </xf>
    <xf numFmtId="3" fontId="8" fillId="0" borderId="75" xfId="0" applyNumberFormat="1" applyFont="1" applyBorder="1" applyAlignment="1">
      <alignment horizontal="right"/>
    </xf>
    <xf numFmtId="3" fontId="8" fillId="0" borderId="76" xfId="0" applyNumberFormat="1" applyFont="1" applyBorder="1" applyAlignment="1">
      <alignment horizontal="right"/>
    </xf>
    <xf numFmtId="0" fontId="8" fillId="0" borderId="39" xfId="0" applyFont="1" applyBorder="1" applyAlignment="1">
      <alignment horizontal="left" wrapText="1"/>
    </xf>
    <xf numFmtId="0" fontId="8" fillId="0" borderId="0" xfId="0" applyFont="1" applyBorder="1" applyAlignment="1">
      <alignment horizontal="left" wrapText="1"/>
    </xf>
    <xf numFmtId="0" fontId="8" fillId="0" borderId="40" xfId="0" applyFont="1" applyBorder="1" applyAlignment="1">
      <alignment horizontal="left" wrapText="1"/>
    </xf>
    <xf numFmtId="0" fontId="8" fillId="0" borderId="19" xfId="0" applyFont="1" applyBorder="1" applyAlignment="1">
      <alignment horizontal="left" wrapText="1"/>
    </xf>
    <xf numFmtId="0" fontId="8" fillId="0" borderId="20" xfId="0" applyFont="1" applyBorder="1" applyAlignment="1">
      <alignment horizontal="left" wrapText="1"/>
    </xf>
    <xf numFmtId="0" fontId="8" fillId="0" borderId="21" xfId="0" applyFont="1" applyBorder="1" applyAlignment="1">
      <alignment horizontal="left" wrapText="1"/>
    </xf>
    <xf numFmtId="3" fontId="8" fillId="0" borderId="39" xfId="0" applyNumberFormat="1" applyFont="1" applyBorder="1" applyAlignment="1">
      <alignment horizontal="right"/>
    </xf>
    <xf numFmtId="3" fontId="8" fillId="0" borderId="40" xfId="0" applyNumberFormat="1" applyFont="1" applyBorder="1" applyAlignment="1">
      <alignment horizontal="right"/>
    </xf>
    <xf numFmtId="3" fontId="8" fillId="0" borderId="32" xfId="0" applyNumberFormat="1" applyFont="1" applyBorder="1" applyAlignment="1">
      <alignment horizontal="center" vertical="center"/>
    </xf>
    <xf numFmtId="3" fontId="8" fillId="0" borderId="27" xfId="0" applyNumberFormat="1" applyFont="1" applyBorder="1" applyAlignment="1">
      <alignment horizontal="center" vertical="center"/>
    </xf>
    <xf numFmtId="9" fontId="8" fillId="0" borderId="9" xfId="0" applyNumberFormat="1" applyFont="1" applyBorder="1" applyAlignment="1">
      <alignment horizontal="right"/>
    </xf>
    <xf numFmtId="9" fontId="8" fillId="0" borderId="74" xfId="0" applyNumberFormat="1" applyFont="1" applyBorder="1" applyAlignment="1">
      <alignment horizontal="right"/>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77" xfId="0" applyFont="1" applyBorder="1" applyAlignment="1">
      <alignment horizontal="center" vertical="center"/>
    </xf>
    <xf numFmtId="0" fontId="9" fillId="0" borderId="69" xfId="0" applyFont="1" applyBorder="1" applyAlignment="1">
      <alignment horizontal="center" vertical="center"/>
    </xf>
    <xf numFmtId="0" fontId="9" fillId="0" borderId="71" xfId="0" applyFont="1" applyBorder="1" applyAlignment="1">
      <alignment horizontal="center" vertical="center"/>
    </xf>
    <xf numFmtId="0" fontId="9" fillId="0" borderId="78" xfId="0" applyFont="1" applyBorder="1" applyAlignment="1">
      <alignment horizontal="center" vertical="center" wrapText="1"/>
    </xf>
    <xf numFmtId="0" fontId="9" fillId="0" borderId="77" xfId="0" applyFont="1" applyBorder="1" applyAlignment="1">
      <alignment horizontal="center" vertical="center" wrapText="1"/>
    </xf>
    <xf numFmtId="0" fontId="8" fillId="0" borderId="76" xfId="0" applyFont="1" applyFill="1" applyBorder="1" applyAlignment="1">
      <alignment horizontal="left"/>
    </xf>
    <xf numFmtId="0" fontId="8" fillId="0" borderId="9" xfId="0" applyFont="1" applyFill="1" applyBorder="1" applyAlignment="1">
      <alignment horizontal="left"/>
    </xf>
    <xf numFmtId="0" fontId="8" fillId="0" borderId="11" xfId="0" applyFont="1" applyFill="1" applyBorder="1" applyAlignment="1">
      <alignment horizontal="left"/>
    </xf>
    <xf numFmtId="3" fontId="8" fillId="0" borderId="81" xfId="0" applyNumberFormat="1" applyFont="1" applyBorder="1" applyAlignment="1">
      <alignment horizontal="center" vertical="center"/>
    </xf>
    <xf numFmtId="0" fontId="8" fillId="0" borderId="75" xfId="0" applyFont="1" applyBorder="1" applyAlignment="1">
      <alignment horizontal="left"/>
    </xf>
    <xf numFmtId="0" fontId="8" fillId="0" borderId="24" xfId="0" applyFont="1" applyBorder="1" applyAlignment="1">
      <alignment horizontal="left"/>
    </xf>
    <xf numFmtId="0" fontId="8" fillId="0" borderId="76" xfId="0" applyFont="1" applyBorder="1" applyAlignment="1">
      <alignment horizontal="left"/>
    </xf>
    <xf numFmtId="0" fontId="8" fillId="0" borderId="76" xfId="0" applyFont="1" applyBorder="1" applyAlignment="1">
      <alignment horizontal="left"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76" xfId="0" applyBorder="1" applyAlignment="1">
      <alignment vertical="center" wrapText="1"/>
    </xf>
    <xf numFmtId="0" fontId="8" fillId="0" borderId="82" xfId="0" applyFont="1" applyBorder="1" applyAlignment="1">
      <alignment horizontal="left"/>
    </xf>
    <xf numFmtId="0" fontId="8" fillId="0" borderId="16" xfId="0" applyFont="1" applyBorder="1" applyAlignment="1">
      <alignment horizontal="left"/>
    </xf>
    <xf numFmtId="9" fontId="8" fillId="0" borderId="30" xfId="0" applyNumberFormat="1" applyFont="1" applyBorder="1" applyAlignment="1">
      <alignment horizontal="right"/>
    </xf>
    <xf numFmtId="9" fontId="8" fillId="0" borderId="83" xfId="0" applyNumberFormat="1" applyFont="1" applyBorder="1" applyAlignment="1">
      <alignment horizontal="right"/>
    </xf>
    <xf numFmtId="3" fontId="8" fillId="0" borderId="18" xfId="0" applyNumberFormat="1" applyFont="1" applyBorder="1" applyAlignment="1">
      <alignment horizontal="center" vertical="center"/>
    </xf>
    <xf numFmtId="3" fontId="8" fillId="0" borderId="30" xfId="0" applyNumberFormat="1" applyFont="1" applyBorder="1" applyAlignment="1">
      <alignment horizontal="center" vertical="center"/>
    </xf>
    <xf numFmtId="0" fontId="8" fillId="0" borderId="84" xfId="0" applyFont="1" applyBorder="1" applyAlignment="1">
      <alignment horizontal="center" vertical="center"/>
    </xf>
    <xf numFmtId="0" fontId="8" fillId="0" borderId="27" xfId="0" applyFont="1" applyBorder="1" applyAlignment="1">
      <alignment horizontal="center" vertical="center"/>
    </xf>
    <xf numFmtId="0" fontId="8" fillId="0" borderId="31" xfId="0" applyFont="1" applyBorder="1" applyAlignment="1">
      <alignment horizontal="center" vertical="center"/>
    </xf>
    <xf numFmtId="3" fontId="8" fillId="0" borderId="84" xfId="0" applyNumberFormat="1" applyFont="1" applyBorder="1" applyAlignment="1">
      <alignment horizontal="center" vertical="center"/>
    </xf>
    <xf numFmtId="9" fontId="8" fillId="0" borderId="10" xfId="0" applyNumberFormat="1" applyFont="1" applyBorder="1" applyAlignment="1">
      <alignment horizontal="right"/>
    </xf>
    <xf numFmtId="9" fontId="8" fillId="0" borderId="73" xfId="0" applyNumberFormat="1" applyFont="1" applyBorder="1" applyAlignment="1">
      <alignment horizontal="right"/>
    </xf>
    <xf numFmtId="3" fontId="8" fillId="0" borderId="82" xfId="0" applyNumberFormat="1" applyFont="1" applyBorder="1" applyAlignment="1">
      <alignment horizontal="center" vertical="center"/>
    </xf>
    <xf numFmtId="0" fontId="8" fillId="0" borderId="85" xfId="0" applyFont="1" applyBorder="1" applyAlignment="1">
      <alignment horizontal="left"/>
    </xf>
    <xf numFmtId="0" fontId="8" fillId="0" borderId="86" xfId="0" applyFont="1" applyBorder="1" applyAlignment="1">
      <alignment horizontal="left"/>
    </xf>
    <xf numFmtId="0" fontId="8" fillId="0" borderId="87" xfId="0" applyFont="1" applyBorder="1" applyAlignment="1">
      <alignment horizontal="left"/>
    </xf>
    <xf numFmtId="3" fontId="8" fillId="0" borderId="76" xfId="0" applyNumberFormat="1" applyFont="1" applyBorder="1" applyAlignment="1">
      <alignment horizontal="center" vertical="center"/>
    </xf>
    <xf numFmtId="3" fontId="8" fillId="0" borderId="85" xfId="0" applyNumberFormat="1" applyFont="1" applyBorder="1" applyAlignment="1">
      <alignment horizontal="center" vertical="center"/>
    </xf>
    <xf numFmtId="3" fontId="8" fillId="0" borderId="86" xfId="0" applyNumberFormat="1" applyFont="1" applyBorder="1" applyAlignment="1">
      <alignment horizontal="center" vertical="center"/>
    </xf>
    <xf numFmtId="0" fontId="8" fillId="0" borderId="79" xfId="0" applyFont="1" applyBorder="1" applyAlignment="1">
      <alignment horizontal="left"/>
    </xf>
    <xf numFmtId="0" fontId="8" fillId="0" borderId="44" xfId="0" applyFont="1" applyBorder="1" applyAlignment="1">
      <alignment horizontal="left"/>
    </xf>
    <xf numFmtId="0" fontId="12" fillId="0" borderId="69" xfId="0" applyFont="1" applyBorder="1" applyAlignment="1">
      <alignment horizontal="left"/>
    </xf>
    <xf numFmtId="0" fontId="12" fillId="0" borderId="7" xfId="0" applyFont="1" applyBorder="1" applyAlignment="1">
      <alignment horizontal="left"/>
    </xf>
    <xf numFmtId="3" fontId="8" fillId="0" borderId="75" xfId="0" applyNumberFormat="1" applyFont="1" applyBorder="1" applyAlignment="1">
      <alignment horizontal="center" vertical="center"/>
    </xf>
    <xf numFmtId="3" fontId="38" fillId="0" borderId="69" xfId="0" applyNumberFormat="1" applyFont="1" applyBorder="1" applyAlignment="1">
      <alignment horizontal="right"/>
    </xf>
    <xf numFmtId="3" fontId="38" fillId="0" borderId="13" xfId="0" applyNumberFormat="1" applyFont="1" applyBorder="1" applyAlignment="1">
      <alignment horizontal="right"/>
    </xf>
    <xf numFmtId="3" fontId="3" fillId="0" borderId="79" xfId="0" applyNumberFormat="1" applyFont="1" applyBorder="1" applyAlignment="1">
      <alignment horizontal="right"/>
    </xf>
    <xf numFmtId="3" fontId="8" fillId="0" borderId="26" xfId="0" applyNumberFormat="1" applyFont="1" applyBorder="1" applyAlignment="1">
      <alignment horizontal="center" vertical="center"/>
    </xf>
    <xf numFmtId="9" fontId="12" fillId="0" borderId="13" xfId="0" applyNumberFormat="1" applyFont="1" applyBorder="1" applyAlignment="1">
      <alignment horizontal="right"/>
    </xf>
    <xf numFmtId="9" fontId="12" fillId="0" borderId="71" xfId="0" applyNumberFormat="1" applyFont="1" applyBorder="1" applyAlignment="1">
      <alignment horizontal="right"/>
    </xf>
    <xf numFmtId="3" fontId="12" fillId="0" borderId="69" xfId="0" applyNumberFormat="1" applyFont="1" applyBorder="1" applyAlignment="1">
      <alignment horizontal="right"/>
    </xf>
    <xf numFmtId="9" fontId="8" fillId="0" borderId="14" xfId="0" applyNumberFormat="1" applyFont="1" applyBorder="1" applyAlignment="1">
      <alignment horizontal="right"/>
    </xf>
    <xf numFmtId="9" fontId="8" fillId="0" borderId="80" xfId="0" applyNumberFormat="1" applyFont="1" applyBorder="1" applyAlignment="1">
      <alignment horizontal="right"/>
    </xf>
    <xf numFmtId="3" fontId="8" fillId="0" borderId="86" xfId="0" applyNumberFormat="1" applyFont="1" applyBorder="1" applyAlignment="1">
      <alignment horizontal="right"/>
    </xf>
    <xf numFmtId="9" fontId="8" fillId="0" borderId="86" xfId="0" applyNumberFormat="1" applyFont="1" applyBorder="1" applyAlignment="1">
      <alignment horizontal="right"/>
    </xf>
    <xf numFmtId="9" fontId="8" fillId="0" borderId="88" xfId="0" applyNumberFormat="1" applyFont="1" applyBorder="1" applyAlignment="1">
      <alignment horizontal="right"/>
    </xf>
    <xf numFmtId="3" fontId="8" fillId="0" borderId="8" xfId="0" applyNumberFormat="1" applyFont="1" applyBorder="1" applyAlignment="1">
      <alignment horizontal="center" vertical="center"/>
    </xf>
    <xf numFmtId="3" fontId="8" fillId="0" borderId="89" xfId="0" applyNumberFormat="1" applyFont="1" applyBorder="1" applyAlignment="1">
      <alignment horizontal="center" vertical="center"/>
    </xf>
    <xf numFmtId="0" fontId="3" fillId="0" borderId="0" xfId="0" applyFont="1" applyAlignment="1">
      <alignment horizontal="left" vertical="center"/>
    </xf>
    <xf numFmtId="0" fontId="9" fillId="0" borderId="3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2" xfId="0" applyFont="1" applyBorder="1" applyAlignment="1">
      <alignment horizontal="center" vertical="center" wrapText="1"/>
    </xf>
    <xf numFmtId="0" fontId="8" fillId="0" borderId="16" xfId="0" applyFont="1" applyBorder="1" applyAlignment="1">
      <alignment horizontal="left" wrapText="1"/>
    </xf>
    <xf numFmtId="0" fontId="8" fillId="0" borderId="17" xfId="0" applyFont="1" applyBorder="1" applyAlignment="1">
      <alignment horizontal="left" wrapText="1"/>
    </xf>
    <xf numFmtId="0" fontId="8" fillId="0" borderId="18" xfId="0" applyFont="1" applyBorder="1" applyAlignment="1">
      <alignment horizontal="left" wrapText="1"/>
    </xf>
    <xf numFmtId="0" fontId="16" fillId="0" borderId="0" xfId="0" applyFont="1" applyAlignment="1">
      <alignment horizontal="left" vertical="center" wrapText="1"/>
    </xf>
    <xf numFmtId="0" fontId="5" fillId="0" borderId="0" xfId="0" applyFont="1" applyAlignment="1">
      <alignment horizontal="center" vertical="center"/>
    </xf>
    <xf numFmtId="0" fontId="8" fillId="0" borderId="0" xfId="0" applyFont="1" applyAlignment="1">
      <alignment horizontal="left" vertical="top" wrapText="1"/>
    </xf>
    <xf numFmtId="3" fontId="2" fillId="0" borderId="10" xfId="0" applyNumberFormat="1" applyFont="1" applyBorder="1" applyAlignment="1">
      <alignment horizontal="right"/>
    </xf>
    <xf numFmtId="3" fontId="2" fillId="0" borderId="14" xfId="0" applyNumberFormat="1" applyFont="1" applyBorder="1" applyAlignment="1">
      <alignment horizontal="right"/>
    </xf>
    <xf numFmtId="0" fontId="9" fillId="2" borderId="13" xfId="0" applyFont="1" applyFill="1" applyBorder="1" applyAlignment="1">
      <alignment horizontal="center" vertical="center" wrapText="1"/>
    </xf>
    <xf numFmtId="3" fontId="8" fillId="2" borderId="14" xfId="0" applyNumberFormat="1" applyFont="1" applyFill="1" applyBorder="1" applyAlignment="1">
      <alignment horizontal="right" vertical="center" wrapText="1"/>
    </xf>
    <xf numFmtId="3" fontId="9" fillId="0" borderId="13" xfId="0" applyNumberFormat="1" applyFont="1" applyBorder="1" applyAlignment="1">
      <alignment horizontal="right" vertical="center" wrapText="1"/>
    </xf>
    <xf numFmtId="0" fontId="8" fillId="2" borderId="30" xfId="0" applyFont="1" applyFill="1" applyBorder="1" applyAlignment="1">
      <alignment horizontal="left"/>
    </xf>
    <xf numFmtId="3" fontId="8" fillId="0" borderId="90" xfId="0" applyNumberFormat="1" applyFont="1" applyBorder="1" applyAlignment="1">
      <alignment horizontal="right" vertical="center" wrapText="1"/>
    </xf>
    <xf numFmtId="3" fontId="8" fillId="0" borderId="10" xfId="0" applyNumberFormat="1" applyFont="1" applyBorder="1" applyAlignment="1">
      <alignment horizontal="right" vertical="center" wrapText="1"/>
    </xf>
    <xf numFmtId="3" fontId="8" fillId="0" borderId="14" xfId="0" applyNumberFormat="1" applyFont="1" applyBorder="1" applyAlignment="1">
      <alignment horizontal="right" vertical="center" wrapText="1"/>
    </xf>
    <xf numFmtId="0" fontId="8" fillId="0" borderId="90" xfId="0" applyFont="1" applyBorder="1" applyAlignment="1">
      <alignment horizontal="left"/>
    </xf>
    <xf numFmtId="0" fontId="16" fillId="0" borderId="0" xfId="0" applyFont="1" applyAlignment="1">
      <alignment horizontal="center" vertical="center"/>
    </xf>
    <xf numFmtId="0" fontId="16" fillId="0" borderId="0" xfId="0" applyFont="1" applyAlignment="1">
      <alignment horizontal="left" wrapText="1"/>
    </xf>
    <xf numFmtId="3" fontId="12" fillId="0" borderId="19" xfId="0" applyNumberFormat="1" applyFont="1" applyBorder="1" applyAlignment="1">
      <alignment horizontal="right"/>
    </xf>
    <xf numFmtId="3" fontId="12" fillId="0" borderId="20" xfId="0" applyNumberFormat="1" applyFont="1" applyBorder="1" applyAlignment="1">
      <alignment horizontal="right"/>
    </xf>
    <xf numFmtId="3" fontId="12" fillId="0" borderId="21" xfId="0" applyNumberFormat="1" applyFont="1" applyBorder="1" applyAlignment="1">
      <alignment horizontal="right"/>
    </xf>
    <xf numFmtId="0" fontId="12" fillId="0" borderId="10" xfId="0" applyFont="1" applyBorder="1" applyAlignment="1">
      <alignment horizontal="left" vertical="center"/>
    </xf>
    <xf numFmtId="0" fontId="8" fillId="2" borderId="9" xfId="0" applyFont="1" applyFill="1" applyBorder="1" applyAlignment="1">
      <alignment horizontal="left" vertical="center" wrapText="1"/>
    </xf>
    <xf numFmtId="0" fontId="12" fillId="0" borderId="13" xfId="0" applyFont="1" applyBorder="1" applyAlignment="1">
      <alignment horizontal="left" vertical="center"/>
    </xf>
    <xf numFmtId="14" fontId="8" fillId="0" borderId="11" xfId="0" applyNumberFormat="1" applyFont="1" applyBorder="1" applyAlignment="1">
      <alignment horizontal="center"/>
    </xf>
    <xf numFmtId="14" fontId="8" fillId="0" borderId="12" xfId="0" applyNumberFormat="1" applyFont="1" applyBorder="1" applyAlignment="1">
      <alignment horizontal="center"/>
    </xf>
    <xf numFmtId="14" fontId="8" fillId="0" borderId="8" xfId="0" applyNumberFormat="1" applyFont="1" applyBorder="1" applyAlignment="1">
      <alignment horizontal="center"/>
    </xf>
  </cellXfs>
  <cellStyles count="1">
    <cellStyle name="normálne"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U2631"/>
  <sheetViews>
    <sheetView tabSelected="1" view="pageLayout" topLeftCell="A2449" workbookViewId="0">
      <selection activeCell="BM9" sqref="BM9"/>
    </sheetView>
  </sheetViews>
  <sheetFormatPr defaultColWidth="2.28515625" defaultRowHeight="12.75" customHeight="1"/>
  <cols>
    <col min="1" max="1" width="2.28515625" style="1"/>
    <col min="2" max="2" width="0.7109375" style="1" customWidth="1"/>
    <col min="3" max="14" width="2.28515625" style="1"/>
    <col min="15" max="17" width="2.28515625" style="1" customWidth="1"/>
    <col min="18" max="31" width="2.28515625" style="1"/>
    <col min="32" max="32" width="4.42578125" style="1" bestFit="1" customWidth="1"/>
    <col min="33" max="35" width="2.28515625" style="1"/>
    <col min="36" max="36" width="2.85546875" style="1" customWidth="1"/>
    <col min="37" max="16384" width="2.28515625" style="1"/>
  </cols>
  <sheetData>
    <row r="1" spans="1:46" ht="12.75" customHeight="1">
      <c r="A1" s="459" t="s">
        <v>799</v>
      </c>
      <c r="B1" s="460"/>
      <c r="C1" s="460"/>
      <c r="D1" s="460"/>
      <c r="E1" s="460"/>
      <c r="F1" s="460"/>
      <c r="G1" s="460"/>
      <c r="H1" s="460"/>
      <c r="I1" s="461"/>
      <c r="AH1" s="449" t="s">
        <v>702</v>
      </c>
      <c r="AI1" s="449"/>
      <c r="AJ1" s="94"/>
      <c r="AK1" s="95"/>
      <c r="AL1" s="96">
        <v>0</v>
      </c>
      <c r="AM1" s="96">
        <v>0</v>
      </c>
      <c r="AN1" s="96">
        <v>2</v>
      </c>
      <c r="AO1" s="96">
        <v>0</v>
      </c>
      <c r="AP1" s="96">
        <v>4</v>
      </c>
      <c r="AQ1" s="96">
        <v>1</v>
      </c>
      <c r="AR1" s="96">
        <v>8</v>
      </c>
      <c r="AS1" s="96">
        <v>8</v>
      </c>
    </row>
    <row r="2" spans="1:46" ht="12.75" customHeight="1">
      <c r="AH2" s="70"/>
      <c r="AI2" s="70"/>
      <c r="AJ2" s="70"/>
      <c r="AK2" s="70"/>
      <c r="AL2" s="70"/>
      <c r="AM2" s="70"/>
      <c r="AN2" s="70"/>
      <c r="AO2" s="70"/>
      <c r="AP2" s="70"/>
      <c r="AQ2" s="70"/>
      <c r="AR2" s="70"/>
      <c r="AS2" s="70"/>
    </row>
    <row r="3" spans="1:46" ht="12.75" customHeight="1">
      <c r="AH3" s="72" t="s">
        <v>95</v>
      </c>
      <c r="AI3" s="73"/>
      <c r="AJ3" s="71">
        <v>2</v>
      </c>
      <c r="AK3" s="71">
        <v>0</v>
      </c>
      <c r="AL3" s="71">
        <v>2</v>
      </c>
      <c r="AM3" s="71">
        <v>0</v>
      </c>
      <c r="AN3" s="71">
        <v>5</v>
      </c>
      <c r="AO3" s="71">
        <v>0</v>
      </c>
      <c r="AP3" s="71">
        <v>2</v>
      </c>
      <c r="AQ3" s="71">
        <v>6</v>
      </c>
      <c r="AR3" s="71">
        <v>3</v>
      </c>
      <c r="AS3" s="71">
        <v>8</v>
      </c>
    </row>
    <row r="4" spans="1:46" ht="12.75" hidden="1" customHeight="1"/>
    <row r="5" spans="1:46" ht="15">
      <c r="A5" s="39" t="s">
        <v>672</v>
      </c>
      <c r="B5" s="39"/>
      <c r="C5" s="441" t="s">
        <v>673</v>
      </c>
      <c r="D5" s="441"/>
      <c r="E5" s="441"/>
      <c r="F5" s="441"/>
      <c r="G5" s="441"/>
      <c r="H5" s="441"/>
      <c r="I5" s="441"/>
      <c r="J5" s="441"/>
      <c r="K5" s="441"/>
      <c r="L5" s="441"/>
      <c r="M5" s="441"/>
      <c r="N5" s="441"/>
      <c r="O5" s="441"/>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row>
    <row r="7" spans="1:46" ht="12.75" customHeight="1">
      <c r="A7" s="41" t="s">
        <v>142</v>
      </c>
      <c r="B7" s="42"/>
      <c r="C7" s="440" t="s">
        <v>674</v>
      </c>
      <c r="D7" s="440"/>
      <c r="E7" s="440"/>
      <c r="F7" s="440"/>
      <c r="G7" s="440"/>
      <c r="H7" s="440"/>
      <c r="I7" s="440"/>
      <c r="J7" s="440"/>
      <c r="K7" s="440"/>
      <c r="L7" s="440"/>
      <c r="M7" s="440"/>
      <c r="N7" s="440"/>
      <c r="O7" s="440"/>
      <c r="P7" s="440"/>
      <c r="Q7" s="440"/>
      <c r="R7" s="440"/>
      <c r="S7" s="440"/>
      <c r="T7" s="440"/>
      <c r="U7" s="440"/>
      <c r="V7" s="440"/>
      <c r="W7" s="440"/>
      <c r="X7" s="440"/>
      <c r="Y7" s="440"/>
      <c r="Z7" s="440"/>
      <c r="AA7" s="440"/>
      <c r="AB7" s="440"/>
      <c r="AC7" s="440"/>
      <c r="AD7" s="440"/>
      <c r="AE7" s="440"/>
      <c r="AF7" s="440"/>
      <c r="AG7" s="440"/>
      <c r="AH7" s="440"/>
      <c r="AI7" s="440"/>
      <c r="AJ7" s="440"/>
      <c r="AK7" s="440"/>
      <c r="AL7" s="440"/>
      <c r="AM7" s="440"/>
      <c r="AN7" s="440"/>
      <c r="AO7" s="440"/>
      <c r="AP7" s="440"/>
      <c r="AQ7" s="440"/>
      <c r="AR7" s="440"/>
      <c r="AS7" s="440"/>
    </row>
    <row r="8" spans="1:46" ht="12.75" customHeight="1">
      <c r="C8" s="247" t="s">
        <v>571</v>
      </c>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7"/>
    </row>
    <row r="9" spans="1:46" ht="12.75" customHeight="1">
      <c r="C9" s="247"/>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7"/>
    </row>
    <row r="11" spans="1:46" s="42" customFormat="1" ht="12.75" customHeight="1">
      <c r="A11" s="41" t="s">
        <v>143</v>
      </c>
      <c r="C11" s="440" t="s">
        <v>519</v>
      </c>
      <c r="D11" s="440"/>
      <c r="E11" s="440"/>
      <c r="F11" s="440"/>
      <c r="G11" s="440"/>
      <c r="H11" s="440"/>
      <c r="I11" s="440"/>
      <c r="J11" s="440"/>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0"/>
      <c r="AJ11" s="440"/>
      <c r="AK11" s="440"/>
      <c r="AL11" s="440"/>
      <c r="AM11" s="440"/>
      <c r="AN11" s="440"/>
      <c r="AO11" s="440"/>
      <c r="AP11" s="440"/>
      <c r="AQ11" s="440"/>
      <c r="AR11" s="440"/>
      <c r="AS11" s="440"/>
    </row>
    <row r="12" spans="1:46" ht="12.75" customHeight="1">
      <c r="C12" s="21" t="s">
        <v>671</v>
      </c>
      <c r="D12" s="444" t="s">
        <v>572</v>
      </c>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4"/>
      <c r="AH12" s="444"/>
      <c r="AI12" s="444"/>
      <c r="AJ12" s="444"/>
      <c r="AK12" s="444"/>
      <c r="AL12" s="444"/>
      <c r="AM12" s="444"/>
      <c r="AN12" s="444"/>
      <c r="AO12" s="444"/>
      <c r="AP12" s="444"/>
      <c r="AQ12" s="444"/>
      <c r="AR12" s="444"/>
      <c r="AS12" s="444"/>
      <c r="AT12" s="4"/>
    </row>
    <row r="13" spans="1:46" ht="12.75" customHeight="1">
      <c r="C13" s="21" t="s">
        <v>671</v>
      </c>
      <c r="D13" s="444" t="s">
        <v>573</v>
      </c>
      <c r="E13" s="444"/>
      <c r="F13" s="444"/>
      <c r="G13" s="444"/>
      <c r="H13" s="444"/>
      <c r="I13" s="444"/>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444"/>
      <c r="AH13" s="444"/>
      <c r="AI13" s="444"/>
      <c r="AJ13" s="444"/>
      <c r="AK13" s="444"/>
      <c r="AL13" s="444"/>
      <c r="AM13" s="444"/>
      <c r="AN13" s="444"/>
      <c r="AO13" s="444"/>
      <c r="AP13" s="444"/>
      <c r="AQ13" s="444"/>
      <c r="AR13" s="444"/>
      <c r="AS13" s="444"/>
      <c r="AT13" s="4"/>
    </row>
    <row r="14" spans="1:46" ht="12.75" customHeight="1">
      <c r="C14" s="21" t="s">
        <v>671</v>
      </c>
      <c r="D14" s="444" t="s">
        <v>574</v>
      </c>
      <c r="E14" s="444"/>
      <c r="F14" s="444"/>
      <c r="G14" s="444"/>
      <c r="H14" s="444"/>
      <c r="I14" s="444"/>
      <c r="J14" s="444"/>
      <c r="K14" s="444"/>
      <c r="L14" s="444"/>
      <c r="M14" s="444"/>
      <c r="N14" s="444"/>
      <c r="O14" s="444"/>
      <c r="P14" s="444"/>
      <c r="Q14" s="444"/>
      <c r="R14" s="444"/>
      <c r="S14" s="444"/>
      <c r="T14" s="444"/>
      <c r="U14" s="444"/>
      <c r="V14" s="444"/>
      <c r="W14" s="444"/>
      <c r="X14" s="444"/>
      <c r="Y14" s="444"/>
      <c r="Z14" s="444"/>
      <c r="AA14" s="444"/>
      <c r="AB14" s="444"/>
      <c r="AC14" s="444"/>
      <c r="AD14" s="444"/>
      <c r="AE14" s="444"/>
      <c r="AF14" s="444"/>
      <c r="AG14" s="444"/>
      <c r="AH14" s="444"/>
      <c r="AI14" s="444"/>
      <c r="AJ14" s="444"/>
      <c r="AK14" s="444"/>
      <c r="AL14" s="444"/>
      <c r="AM14" s="444"/>
      <c r="AN14" s="444"/>
      <c r="AO14" s="444"/>
      <c r="AP14" s="444"/>
      <c r="AQ14" s="444"/>
      <c r="AR14" s="444"/>
      <c r="AS14" s="444"/>
      <c r="AT14" s="4"/>
    </row>
    <row r="15" spans="1:46" ht="12.75" customHeight="1">
      <c r="C15" s="21" t="s">
        <v>671</v>
      </c>
      <c r="D15" s="444" t="s">
        <v>575</v>
      </c>
      <c r="E15" s="444"/>
      <c r="F15" s="444"/>
      <c r="G15" s="444"/>
      <c r="H15" s="444"/>
      <c r="I15" s="444"/>
      <c r="J15" s="444"/>
      <c r="K15" s="444"/>
      <c r="L15" s="444"/>
      <c r="M15" s="444"/>
      <c r="N15" s="444"/>
      <c r="O15" s="444"/>
      <c r="P15" s="444"/>
      <c r="Q15" s="444"/>
      <c r="R15" s="444"/>
      <c r="S15" s="444"/>
      <c r="T15" s="444"/>
      <c r="U15" s="444"/>
      <c r="V15" s="444"/>
      <c r="W15" s="444"/>
      <c r="X15" s="444"/>
      <c r="Y15" s="444"/>
      <c r="Z15" s="444"/>
      <c r="AA15" s="444"/>
      <c r="AB15" s="444"/>
      <c r="AC15" s="444"/>
      <c r="AD15" s="444"/>
      <c r="AE15" s="444"/>
      <c r="AF15" s="444"/>
      <c r="AG15" s="444"/>
      <c r="AH15" s="444"/>
      <c r="AI15" s="444"/>
      <c r="AJ15" s="444"/>
      <c r="AK15" s="444"/>
      <c r="AL15" s="444"/>
      <c r="AM15" s="444"/>
      <c r="AN15" s="444"/>
      <c r="AO15" s="444"/>
      <c r="AP15" s="444"/>
      <c r="AQ15" s="444"/>
      <c r="AR15" s="444"/>
      <c r="AS15" s="444"/>
      <c r="AT15" s="4"/>
    </row>
    <row r="17" spans="1:46" ht="12.75" customHeight="1">
      <c r="A17" s="41" t="s">
        <v>144</v>
      </c>
      <c r="B17" s="42"/>
      <c r="C17" s="440" t="s">
        <v>677</v>
      </c>
      <c r="D17" s="44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440"/>
      <c r="AL17" s="440"/>
      <c r="AM17" s="440"/>
      <c r="AN17" s="440"/>
      <c r="AO17" s="440"/>
      <c r="AP17" s="440"/>
      <c r="AQ17" s="440"/>
      <c r="AR17" s="440"/>
      <c r="AS17" s="440"/>
    </row>
    <row r="18" spans="1:46" ht="20.100000000000001" customHeight="1">
      <c r="C18" s="247" t="s">
        <v>141</v>
      </c>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row>
    <row r="19" spans="1:46" ht="12.75" hidden="1" customHeight="1">
      <c r="C19" s="24"/>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row>
    <row r="20" spans="1:46" ht="12.75" customHeight="1">
      <c r="C20" s="463" t="s">
        <v>146</v>
      </c>
      <c r="D20" s="463"/>
      <c r="E20" s="463"/>
      <c r="F20" s="463"/>
      <c r="G20" s="463"/>
      <c r="H20" s="463"/>
      <c r="I20" s="463"/>
      <c r="J20" s="463"/>
      <c r="K20" s="463"/>
      <c r="L20" s="463"/>
      <c r="M20" s="463"/>
      <c r="N20" s="463"/>
      <c r="O20" s="463"/>
      <c r="P20" s="463"/>
      <c r="Q20" s="463"/>
      <c r="R20" s="463"/>
      <c r="S20" s="463"/>
      <c r="T20" s="442" t="s">
        <v>147</v>
      </c>
      <c r="U20" s="442"/>
      <c r="V20" s="442"/>
      <c r="W20" s="442"/>
      <c r="X20" s="442"/>
      <c r="Y20" s="442"/>
      <c r="Z20" s="442"/>
      <c r="AA20" s="442"/>
      <c r="AB20" s="442"/>
      <c r="AC20" s="442"/>
      <c r="AD20" s="442"/>
      <c r="AE20" s="442"/>
      <c r="AF20" s="442" t="s">
        <v>148</v>
      </c>
      <c r="AG20" s="442"/>
      <c r="AH20" s="442"/>
      <c r="AI20" s="442"/>
      <c r="AJ20" s="442"/>
      <c r="AK20" s="442"/>
      <c r="AL20" s="442"/>
      <c r="AM20" s="442"/>
      <c r="AN20" s="442"/>
      <c r="AO20" s="442"/>
      <c r="AP20" s="442"/>
      <c r="AQ20" s="442"/>
    </row>
    <row r="21" spans="1:46" ht="12.75" customHeight="1">
      <c r="C21" s="464"/>
      <c r="D21" s="464"/>
      <c r="E21" s="464"/>
      <c r="F21" s="464"/>
      <c r="G21" s="464"/>
      <c r="H21" s="464"/>
      <c r="I21" s="464"/>
      <c r="J21" s="464"/>
      <c r="K21" s="464"/>
      <c r="L21" s="464"/>
      <c r="M21" s="464"/>
      <c r="N21" s="464"/>
      <c r="O21" s="464"/>
      <c r="P21" s="464"/>
      <c r="Q21" s="464"/>
      <c r="R21" s="464"/>
      <c r="S21" s="464"/>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row>
    <row r="22" spans="1:46" ht="12.75" customHeight="1">
      <c r="C22" s="342" t="s">
        <v>652</v>
      </c>
      <c r="D22" s="342"/>
      <c r="E22" s="342"/>
      <c r="F22" s="342"/>
      <c r="G22" s="342"/>
      <c r="H22" s="342"/>
      <c r="I22" s="342"/>
      <c r="J22" s="342"/>
      <c r="K22" s="342"/>
      <c r="L22" s="342"/>
      <c r="M22" s="342"/>
      <c r="N22" s="342"/>
      <c r="O22" s="342"/>
      <c r="P22" s="342"/>
      <c r="Q22" s="342"/>
      <c r="R22" s="342"/>
      <c r="S22" s="342"/>
      <c r="T22" s="446">
        <v>72</v>
      </c>
      <c r="U22" s="446"/>
      <c r="V22" s="446"/>
      <c r="W22" s="446"/>
      <c r="X22" s="446"/>
      <c r="Y22" s="446"/>
      <c r="Z22" s="446"/>
      <c r="AA22" s="446"/>
      <c r="AB22" s="446"/>
      <c r="AC22" s="446"/>
      <c r="AD22" s="446"/>
      <c r="AE22" s="446"/>
      <c r="AF22" s="446">
        <v>73</v>
      </c>
      <c r="AG22" s="446"/>
      <c r="AH22" s="446"/>
      <c r="AI22" s="446"/>
      <c r="AJ22" s="446"/>
      <c r="AK22" s="446"/>
      <c r="AL22" s="446"/>
      <c r="AM22" s="446"/>
      <c r="AN22" s="446"/>
      <c r="AO22" s="446"/>
      <c r="AP22" s="446"/>
      <c r="AQ22" s="446"/>
    </row>
    <row r="23" spans="1:46" ht="12.75" customHeight="1">
      <c r="C23" s="465" t="s">
        <v>149</v>
      </c>
      <c r="D23" s="465"/>
      <c r="E23" s="465"/>
      <c r="F23" s="465"/>
      <c r="G23" s="465"/>
      <c r="H23" s="465"/>
      <c r="I23" s="465"/>
      <c r="J23" s="465"/>
      <c r="K23" s="465"/>
      <c r="L23" s="465"/>
      <c r="M23" s="465"/>
      <c r="N23" s="465"/>
      <c r="O23" s="465"/>
      <c r="P23" s="465"/>
      <c r="Q23" s="465"/>
      <c r="R23" s="465"/>
      <c r="S23" s="465"/>
      <c r="T23" s="447">
        <v>70</v>
      </c>
      <c r="U23" s="447"/>
      <c r="V23" s="447"/>
      <c r="W23" s="447"/>
      <c r="X23" s="447"/>
      <c r="Y23" s="447"/>
      <c r="Z23" s="447"/>
      <c r="AA23" s="447"/>
      <c r="AB23" s="447"/>
      <c r="AC23" s="447"/>
      <c r="AD23" s="447"/>
      <c r="AE23" s="447"/>
      <c r="AF23" s="447">
        <v>69</v>
      </c>
      <c r="AG23" s="447"/>
      <c r="AH23" s="447"/>
      <c r="AI23" s="447"/>
      <c r="AJ23" s="447"/>
      <c r="AK23" s="447"/>
      <c r="AL23" s="447"/>
      <c r="AM23" s="447"/>
      <c r="AN23" s="447"/>
      <c r="AO23" s="447"/>
      <c r="AP23" s="447"/>
      <c r="AQ23" s="447"/>
    </row>
    <row r="24" spans="1:46" ht="12.75" customHeight="1">
      <c r="C24" s="466"/>
      <c r="D24" s="466"/>
      <c r="E24" s="466"/>
      <c r="F24" s="466"/>
      <c r="G24" s="466"/>
      <c r="H24" s="466"/>
      <c r="I24" s="466"/>
      <c r="J24" s="466"/>
      <c r="K24" s="466"/>
      <c r="L24" s="466"/>
      <c r="M24" s="466"/>
      <c r="N24" s="466"/>
      <c r="O24" s="466"/>
      <c r="P24" s="466"/>
      <c r="Q24" s="466"/>
      <c r="R24" s="466"/>
      <c r="S24" s="466"/>
      <c r="T24" s="448"/>
      <c r="U24" s="448"/>
      <c r="V24" s="448"/>
      <c r="W24" s="448"/>
      <c r="X24" s="448"/>
      <c r="Y24" s="448"/>
      <c r="Z24" s="448"/>
      <c r="AA24" s="448"/>
      <c r="AB24" s="448"/>
      <c r="AC24" s="448"/>
      <c r="AD24" s="448"/>
      <c r="AE24" s="448"/>
      <c r="AF24" s="448"/>
      <c r="AG24" s="448"/>
      <c r="AH24" s="448"/>
      <c r="AI24" s="448"/>
      <c r="AJ24" s="448"/>
      <c r="AK24" s="448"/>
      <c r="AL24" s="448"/>
      <c r="AM24" s="448"/>
      <c r="AN24" s="448"/>
      <c r="AO24" s="448"/>
      <c r="AP24" s="448"/>
      <c r="AQ24" s="448"/>
    </row>
    <row r="25" spans="1:46" ht="12.75" customHeight="1">
      <c r="C25" s="445" t="s">
        <v>648</v>
      </c>
      <c r="D25" s="445"/>
      <c r="E25" s="445"/>
      <c r="F25" s="445"/>
      <c r="G25" s="445"/>
      <c r="H25" s="445"/>
      <c r="I25" s="445"/>
      <c r="J25" s="445"/>
      <c r="K25" s="445"/>
      <c r="L25" s="445"/>
      <c r="M25" s="445"/>
      <c r="N25" s="445"/>
      <c r="O25" s="445"/>
      <c r="P25" s="445"/>
      <c r="Q25" s="445"/>
      <c r="R25" s="445"/>
      <c r="S25" s="445"/>
      <c r="T25" s="462">
        <v>5</v>
      </c>
      <c r="U25" s="462"/>
      <c r="V25" s="462"/>
      <c r="W25" s="462"/>
      <c r="X25" s="462"/>
      <c r="Y25" s="462"/>
      <c r="Z25" s="462"/>
      <c r="AA25" s="462"/>
      <c r="AB25" s="462"/>
      <c r="AC25" s="462"/>
      <c r="AD25" s="462"/>
      <c r="AE25" s="462"/>
      <c r="AF25" s="462">
        <v>5</v>
      </c>
      <c r="AG25" s="462"/>
      <c r="AH25" s="462"/>
      <c r="AI25" s="462"/>
      <c r="AJ25" s="462"/>
      <c r="AK25" s="462"/>
      <c r="AL25" s="462"/>
      <c r="AM25" s="462"/>
      <c r="AN25" s="462"/>
      <c r="AO25" s="462"/>
      <c r="AP25" s="462"/>
      <c r="AQ25" s="462"/>
    </row>
    <row r="27" spans="1:46" ht="12.75" customHeight="1">
      <c r="A27" s="41" t="s">
        <v>150</v>
      </c>
      <c r="B27" s="42"/>
      <c r="C27" s="440" t="s">
        <v>151</v>
      </c>
      <c r="D27" s="44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40"/>
      <c r="AO27" s="440"/>
      <c r="AP27" s="440"/>
      <c r="AQ27" s="440"/>
      <c r="AR27" s="440"/>
      <c r="AS27" s="440"/>
    </row>
    <row r="28" spans="1:46" ht="12.75" customHeight="1">
      <c r="C28" s="172" t="s">
        <v>152</v>
      </c>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4"/>
    </row>
    <row r="30" spans="1:46" ht="12.75" customHeight="1">
      <c r="A30" s="41" t="s">
        <v>153</v>
      </c>
      <c r="B30" s="42"/>
      <c r="C30" s="440" t="s">
        <v>154</v>
      </c>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40"/>
      <c r="AO30" s="440"/>
      <c r="AP30" s="440"/>
      <c r="AQ30" s="440"/>
      <c r="AR30" s="440"/>
      <c r="AS30" s="440"/>
    </row>
    <row r="31" spans="1:46" ht="12.75" customHeight="1">
      <c r="C31" s="247" t="s">
        <v>569</v>
      </c>
      <c r="D31" s="247"/>
      <c r="E31" s="247"/>
      <c r="F31" s="247"/>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6"/>
    </row>
    <row r="32" spans="1:46" ht="12.75" customHeight="1">
      <c r="C32" s="247"/>
      <c r="D32" s="247"/>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6"/>
    </row>
    <row r="34" spans="1:46" ht="12.75" customHeight="1">
      <c r="A34" s="41" t="s">
        <v>155</v>
      </c>
      <c r="B34" s="42"/>
      <c r="C34" s="440" t="s">
        <v>156</v>
      </c>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row>
    <row r="35" spans="1:46" ht="20.100000000000001" customHeight="1">
      <c r="C35" s="456" t="s">
        <v>561</v>
      </c>
      <c r="D35" s="456"/>
      <c r="E35" s="456"/>
      <c r="F35" s="456"/>
      <c r="G35" s="456"/>
      <c r="H35" s="456"/>
      <c r="I35" s="456"/>
      <c r="J35" s="456"/>
      <c r="K35" s="456"/>
      <c r="L35" s="456"/>
      <c r="M35" s="456"/>
      <c r="N35" s="456"/>
      <c r="O35" s="456"/>
      <c r="P35" s="456"/>
      <c r="Q35" s="456"/>
      <c r="R35" s="456"/>
      <c r="S35" s="456"/>
      <c r="T35" s="456"/>
      <c r="U35" s="456"/>
      <c r="V35" s="456"/>
      <c r="W35" s="456"/>
      <c r="X35" s="456"/>
      <c r="Y35" s="456"/>
      <c r="Z35" s="456"/>
      <c r="AA35" s="456"/>
      <c r="AB35" s="456"/>
      <c r="AC35" s="456"/>
      <c r="AD35" s="456"/>
      <c r="AE35" s="456"/>
      <c r="AF35" s="456"/>
      <c r="AG35" s="456"/>
      <c r="AH35" s="456"/>
      <c r="AI35" s="456"/>
      <c r="AJ35" s="456"/>
      <c r="AK35" s="456"/>
      <c r="AL35" s="456"/>
      <c r="AM35" s="456"/>
      <c r="AN35" s="456"/>
      <c r="AO35" s="456"/>
      <c r="AP35" s="456"/>
      <c r="AQ35" s="456"/>
      <c r="AR35" s="456"/>
      <c r="AS35" s="456"/>
      <c r="AT35" s="7"/>
    </row>
    <row r="36" spans="1:46" ht="12.75" customHeight="1">
      <c r="C36" s="453">
        <v>42798</v>
      </c>
      <c r="D36" s="454"/>
      <c r="E36" s="454"/>
      <c r="F36" s="454"/>
      <c r="G36" s="454"/>
      <c r="H36" s="454"/>
      <c r="I36" s="454"/>
      <c r="J36" s="455"/>
    </row>
    <row r="38" spans="1:46" ht="12.75" customHeight="1">
      <c r="A38" s="41" t="s">
        <v>157</v>
      </c>
      <c r="B38" s="42"/>
      <c r="C38" s="440" t="s">
        <v>232</v>
      </c>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row>
    <row r="39" spans="1:46" ht="12.75" customHeight="1">
      <c r="C39" s="457" t="s">
        <v>11</v>
      </c>
      <c r="D39" s="457"/>
      <c r="E39" s="457"/>
      <c r="F39" s="457"/>
      <c r="G39" s="457"/>
      <c r="H39" s="457"/>
      <c r="I39" s="457"/>
      <c r="J39" s="457"/>
      <c r="K39" s="457"/>
      <c r="L39" s="457"/>
      <c r="M39" s="457"/>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457"/>
      <c r="AK39" s="457"/>
      <c r="AL39" s="457"/>
      <c r="AM39" s="457"/>
      <c r="AN39" s="457"/>
      <c r="AO39" s="457"/>
      <c r="AP39" s="457"/>
      <c r="AQ39" s="457"/>
      <c r="AR39" s="457"/>
      <c r="AS39" s="457"/>
      <c r="AT39" s="7"/>
    </row>
    <row r="40" spans="1:46" ht="12.75" customHeight="1">
      <c r="C40" s="457"/>
      <c r="D40" s="457"/>
      <c r="E40" s="457"/>
      <c r="F40" s="457"/>
      <c r="G40" s="457"/>
      <c r="H40" s="457"/>
      <c r="I40" s="457"/>
      <c r="J40" s="457"/>
      <c r="K40" s="457"/>
      <c r="L40" s="457"/>
      <c r="M40" s="457"/>
      <c r="N40" s="457"/>
      <c r="O40" s="457"/>
      <c r="P40" s="457"/>
      <c r="Q40" s="457"/>
      <c r="R40" s="457"/>
      <c r="S40" s="457"/>
      <c r="T40" s="457"/>
      <c r="U40" s="457"/>
      <c r="V40" s="457"/>
      <c r="W40" s="457"/>
      <c r="X40" s="457"/>
      <c r="Y40" s="457"/>
      <c r="Z40" s="457"/>
      <c r="AA40" s="457"/>
      <c r="AB40" s="457"/>
      <c r="AC40" s="457"/>
      <c r="AD40" s="457"/>
      <c r="AE40" s="457"/>
      <c r="AF40" s="457"/>
      <c r="AG40" s="457"/>
      <c r="AH40" s="457"/>
      <c r="AI40" s="457"/>
      <c r="AJ40" s="457"/>
      <c r="AK40" s="457"/>
      <c r="AL40" s="457"/>
      <c r="AM40" s="457"/>
      <c r="AN40" s="457"/>
      <c r="AO40" s="457"/>
      <c r="AP40" s="457"/>
      <c r="AQ40" s="457"/>
      <c r="AR40" s="457"/>
      <c r="AS40" s="457"/>
      <c r="AT40" s="7"/>
    </row>
    <row r="41" spans="1:46" ht="12.75" customHeight="1">
      <c r="C41" s="450">
        <v>42823</v>
      </c>
      <c r="D41" s="451"/>
      <c r="E41" s="451"/>
      <c r="F41" s="451"/>
      <c r="G41" s="451"/>
      <c r="H41" s="451"/>
      <c r="I41" s="451"/>
      <c r="J41" s="452"/>
      <c r="K41" s="84"/>
      <c r="L41" s="85"/>
      <c r="M41" s="84"/>
      <c r="N41" s="450"/>
      <c r="O41" s="451"/>
      <c r="P41" s="451"/>
      <c r="Q41" s="451"/>
      <c r="R41" s="451"/>
      <c r="S41" s="451"/>
      <c r="T41" s="451"/>
      <c r="U41" s="452"/>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row>
    <row r="43" spans="1:46" ht="12.75" customHeight="1">
      <c r="A43" s="41" t="s">
        <v>607</v>
      </c>
      <c r="B43" s="42"/>
      <c r="C43" s="440" t="s">
        <v>233</v>
      </c>
      <c r="D43" s="440"/>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40"/>
      <c r="AO43" s="440"/>
      <c r="AP43" s="440"/>
      <c r="AQ43" s="440"/>
      <c r="AR43" s="440"/>
      <c r="AS43" s="440"/>
    </row>
    <row r="44" spans="1:46" ht="12.75" customHeight="1">
      <c r="C44" s="467" t="s">
        <v>12</v>
      </c>
      <c r="D44" s="467"/>
      <c r="E44" s="467"/>
      <c r="F44" s="467"/>
      <c r="G44" s="467"/>
      <c r="H44" s="467"/>
      <c r="I44" s="467"/>
      <c r="J44" s="467"/>
      <c r="K44" s="467"/>
      <c r="L44" s="467"/>
      <c r="M44" s="467"/>
      <c r="N44" s="467"/>
      <c r="O44" s="467"/>
      <c r="P44" s="467"/>
      <c r="Q44" s="467"/>
      <c r="R44" s="467"/>
      <c r="S44" s="467"/>
      <c r="T44" s="467"/>
      <c r="U44" s="467"/>
      <c r="V44" s="467"/>
      <c r="W44" s="467"/>
      <c r="X44" s="467"/>
      <c r="Y44" s="467"/>
      <c r="Z44" s="467"/>
      <c r="AA44" s="467"/>
      <c r="AB44" s="467"/>
      <c r="AC44" s="467"/>
      <c r="AD44" s="467"/>
      <c r="AE44" s="467"/>
      <c r="AF44" s="467"/>
      <c r="AG44" s="467"/>
      <c r="AH44" s="467"/>
      <c r="AI44" s="467"/>
      <c r="AJ44" s="467"/>
      <c r="AK44" s="467"/>
      <c r="AL44" s="467"/>
      <c r="AM44" s="467"/>
      <c r="AN44" s="467"/>
      <c r="AO44" s="467"/>
      <c r="AP44" s="467"/>
      <c r="AQ44" s="467"/>
      <c r="AR44" s="467"/>
      <c r="AS44" s="467"/>
      <c r="AT44" s="7"/>
    </row>
    <row r="45" spans="1:46" ht="12.75" customHeight="1">
      <c r="C45" s="467"/>
      <c r="D45" s="467"/>
      <c r="E45" s="467"/>
      <c r="F45" s="467"/>
      <c r="G45" s="467"/>
      <c r="H45" s="467"/>
      <c r="I45" s="467"/>
      <c r="J45" s="467"/>
      <c r="K45" s="467"/>
      <c r="L45" s="467"/>
      <c r="M45" s="467"/>
      <c r="N45" s="467"/>
      <c r="O45" s="467"/>
      <c r="P45" s="467"/>
      <c r="Q45" s="467"/>
      <c r="R45" s="467"/>
      <c r="S45" s="467"/>
      <c r="T45" s="467"/>
      <c r="U45" s="467"/>
      <c r="V45" s="467"/>
      <c r="W45" s="467"/>
      <c r="X45" s="467"/>
      <c r="Y45" s="467"/>
      <c r="Z45" s="467"/>
      <c r="AA45" s="467"/>
      <c r="AB45" s="467"/>
      <c r="AC45" s="467"/>
      <c r="AD45" s="467"/>
      <c r="AE45" s="467"/>
      <c r="AF45" s="467"/>
      <c r="AG45" s="467"/>
      <c r="AH45" s="467"/>
      <c r="AI45" s="467"/>
      <c r="AJ45" s="467"/>
      <c r="AK45" s="467"/>
      <c r="AL45" s="467"/>
      <c r="AM45" s="467"/>
      <c r="AN45" s="467"/>
      <c r="AO45" s="467"/>
      <c r="AP45" s="467"/>
      <c r="AQ45" s="467"/>
      <c r="AR45" s="467"/>
      <c r="AS45" s="467"/>
      <c r="AT45" s="7"/>
    </row>
    <row r="46" spans="1:46" ht="12.75" hidden="1" customHeight="1"/>
    <row r="48" spans="1:46" ht="15">
      <c r="A48" s="39" t="s">
        <v>473</v>
      </c>
      <c r="B48" s="40"/>
      <c r="C48" s="441" t="s">
        <v>520</v>
      </c>
      <c r="D48" s="441"/>
      <c r="E48" s="441"/>
      <c r="F48" s="441"/>
      <c r="G48" s="441"/>
      <c r="H48" s="441"/>
      <c r="I48" s="441"/>
      <c r="J48" s="441"/>
      <c r="K48" s="441"/>
      <c r="L48" s="441"/>
      <c r="M48" s="441"/>
      <c r="N48" s="441"/>
      <c r="O48" s="441"/>
      <c r="P48" s="441"/>
      <c r="Q48" s="441"/>
      <c r="R48" s="441"/>
      <c r="S48" s="441"/>
      <c r="T48" s="441"/>
      <c r="U48" s="441"/>
      <c r="V48" s="441"/>
      <c r="W48" s="441"/>
      <c r="X48" s="441"/>
      <c r="Y48" s="441"/>
      <c r="Z48" s="441"/>
      <c r="AA48" s="441"/>
      <c r="AB48" s="441"/>
      <c r="AC48" s="441"/>
      <c r="AD48" s="441"/>
      <c r="AE48" s="441"/>
      <c r="AF48" s="441"/>
      <c r="AG48" s="441"/>
      <c r="AH48" s="441"/>
      <c r="AI48" s="441"/>
      <c r="AJ48" s="441"/>
      <c r="AK48" s="441"/>
      <c r="AL48" s="441"/>
      <c r="AM48" s="441"/>
      <c r="AN48" s="441"/>
      <c r="AO48" s="441"/>
      <c r="AP48" s="441"/>
      <c r="AQ48" s="441"/>
      <c r="AR48" s="441"/>
      <c r="AS48" s="441"/>
    </row>
    <row r="49" spans="1:45" ht="12.75" hidden="1" customHeight="1">
      <c r="C49" s="25"/>
    </row>
    <row r="50" spans="1:45" ht="12.75" hidden="1" customHeight="1">
      <c r="A50" s="41" t="s">
        <v>142</v>
      </c>
      <c r="B50" s="42"/>
      <c r="C50" s="440" t="s">
        <v>521</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40"/>
      <c r="AO50" s="440"/>
      <c r="AP50" s="440"/>
      <c r="AQ50" s="440"/>
      <c r="AR50" s="440"/>
      <c r="AS50" s="440"/>
    </row>
    <row r="51" spans="1:45" ht="12.75" hidden="1" customHeight="1"/>
    <row r="52" spans="1:45" ht="12.75" hidden="1" customHeight="1">
      <c r="C52" s="141"/>
      <c r="D52" s="141"/>
      <c r="E52" s="141"/>
      <c r="F52" s="141"/>
      <c r="G52" s="141"/>
      <c r="H52" s="141"/>
      <c r="I52" s="141"/>
      <c r="J52" s="472"/>
      <c r="K52" s="472"/>
      <c r="L52" s="472"/>
      <c r="M52" s="472"/>
      <c r="N52" s="472"/>
      <c r="O52" s="472"/>
      <c r="P52" s="472"/>
      <c r="Q52" s="472"/>
      <c r="R52" s="472"/>
      <c r="S52" s="472"/>
      <c r="T52" s="472"/>
      <c r="U52" s="472"/>
      <c r="V52" s="472"/>
    </row>
    <row r="53" spans="1:45" ht="12.75" hidden="1" customHeight="1">
      <c r="C53" s="200"/>
      <c r="D53" s="200"/>
      <c r="E53" s="200"/>
      <c r="F53" s="200"/>
      <c r="G53" s="200"/>
      <c r="H53" s="200"/>
      <c r="I53" s="200"/>
      <c r="J53" s="458"/>
      <c r="K53" s="458"/>
      <c r="L53" s="458"/>
      <c r="M53" s="458"/>
      <c r="N53" s="458"/>
      <c r="O53" s="458"/>
      <c r="P53" s="458"/>
      <c r="Q53" s="458"/>
      <c r="R53" s="458"/>
      <c r="S53" s="458"/>
      <c r="T53" s="458"/>
      <c r="U53" s="458"/>
      <c r="V53" s="458"/>
    </row>
    <row r="54" spans="1:45" ht="12.75" hidden="1" customHeight="1">
      <c r="C54" s="323"/>
      <c r="D54" s="323"/>
      <c r="E54" s="323"/>
      <c r="F54" s="323"/>
      <c r="G54" s="323"/>
      <c r="H54" s="323"/>
      <c r="I54" s="323"/>
      <c r="J54" s="468"/>
      <c r="K54" s="468"/>
      <c r="L54" s="468"/>
      <c r="M54" s="468"/>
      <c r="N54" s="468"/>
      <c r="O54" s="468"/>
      <c r="P54" s="468"/>
      <c r="Q54" s="468"/>
      <c r="R54" s="468"/>
      <c r="S54" s="468"/>
      <c r="T54" s="468"/>
      <c r="U54" s="468"/>
      <c r="V54" s="468"/>
    </row>
    <row r="55" spans="1:45" ht="12.75" hidden="1" customHeight="1"/>
    <row r="56" spans="1:45" ht="12.75" hidden="1" customHeight="1">
      <c r="C56" s="141" t="s">
        <v>522</v>
      </c>
      <c r="D56" s="141"/>
      <c r="E56" s="141"/>
      <c r="F56" s="141"/>
      <c r="G56" s="141"/>
      <c r="H56" s="141"/>
      <c r="I56" s="141"/>
      <c r="J56" s="472"/>
      <c r="K56" s="472"/>
      <c r="L56" s="472"/>
      <c r="M56" s="472"/>
      <c r="N56" s="472"/>
      <c r="O56" s="472"/>
      <c r="P56" s="472"/>
      <c r="Q56" s="472"/>
      <c r="R56" s="472"/>
      <c r="S56" s="472"/>
      <c r="T56" s="472"/>
      <c r="U56" s="472"/>
      <c r="V56" s="472"/>
    </row>
    <row r="57" spans="1:45" ht="12.75" hidden="1" customHeight="1">
      <c r="C57" s="200" t="s">
        <v>523</v>
      </c>
      <c r="D57" s="200"/>
      <c r="E57" s="200"/>
      <c r="F57" s="200"/>
      <c r="G57" s="200"/>
      <c r="H57" s="200"/>
      <c r="I57" s="200"/>
      <c r="J57" s="458" t="s">
        <v>577</v>
      </c>
      <c r="K57" s="458"/>
      <c r="L57" s="458"/>
      <c r="M57" s="458"/>
      <c r="N57" s="458"/>
      <c r="O57" s="458"/>
      <c r="P57" s="458"/>
      <c r="Q57" s="458"/>
      <c r="R57" s="458"/>
      <c r="S57" s="458"/>
      <c r="T57" s="458"/>
      <c r="U57" s="458"/>
      <c r="V57" s="458"/>
    </row>
    <row r="58" spans="1:45" ht="12.75" hidden="1" customHeight="1">
      <c r="C58" s="200" t="s">
        <v>576</v>
      </c>
      <c r="D58" s="200"/>
      <c r="E58" s="200"/>
      <c r="F58" s="200"/>
      <c r="G58" s="200"/>
      <c r="H58" s="200"/>
      <c r="I58" s="200"/>
      <c r="J58" s="458" t="s">
        <v>578</v>
      </c>
      <c r="K58" s="458"/>
      <c r="L58" s="458"/>
      <c r="M58" s="458"/>
      <c r="N58" s="458"/>
      <c r="O58" s="458"/>
      <c r="P58" s="458"/>
      <c r="Q58" s="458"/>
      <c r="R58" s="458"/>
      <c r="S58" s="458"/>
      <c r="T58" s="458"/>
      <c r="U58" s="458"/>
      <c r="V58" s="458"/>
    </row>
    <row r="59" spans="1:45" ht="12.75" hidden="1" customHeight="1">
      <c r="C59" s="105" t="s">
        <v>524</v>
      </c>
      <c r="D59" s="106"/>
      <c r="E59" s="106"/>
      <c r="F59" s="106"/>
      <c r="G59" s="106"/>
      <c r="H59" s="106"/>
      <c r="I59" s="107"/>
      <c r="J59" s="145" t="s">
        <v>579</v>
      </c>
      <c r="K59" s="146"/>
      <c r="L59" s="146"/>
      <c r="M59" s="146"/>
      <c r="N59" s="146"/>
      <c r="O59" s="146"/>
      <c r="P59" s="146"/>
      <c r="Q59" s="146"/>
      <c r="R59" s="146"/>
      <c r="S59" s="146"/>
      <c r="T59" s="146"/>
      <c r="U59" s="146"/>
      <c r="V59" s="147"/>
    </row>
    <row r="60" spans="1:45" ht="12.75" hidden="1" customHeight="1">
      <c r="C60" s="145"/>
      <c r="D60" s="146"/>
      <c r="E60" s="146"/>
      <c r="F60" s="146"/>
      <c r="G60" s="146"/>
      <c r="H60" s="146"/>
      <c r="I60" s="147"/>
      <c r="J60" s="145" t="s">
        <v>580</v>
      </c>
      <c r="K60" s="146"/>
      <c r="L60" s="146"/>
      <c r="M60" s="146"/>
      <c r="N60" s="146"/>
      <c r="O60" s="146"/>
      <c r="P60" s="146"/>
      <c r="Q60" s="146"/>
      <c r="R60" s="146"/>
      <c r="S60" s="146"/>
      <c r="T60" s="146"/>
      <c r="U60" s="146"/>
      <c r="V60" s="147"/>
    </row>
    <row r="61" spans="1:45" ht="12.75" hidden="1" customHeight="1">
      <c r="C61" s="145"/>
      <c r="D61" s="146"/>
      <c r="E61" s="146"/>
      <c r="F61" s="146"/>
      <c r="G61" s="146"/>
      <c r="H61" s="146"/>
      <c r="I61" s="147"/>
      <c r="J61" s="145" t="s">
        <v>581</v>
      </c>
      <c r="K61" s="146"/>
      <c r="L61" s="146"/>
      <c r="M61" s="146"/>
      <c r="N61" s="146"/>
      <c r="O61" s="146"/>
      <c r="P61" s="146"/>
      <c r="Q61" s="146"/>
      <c r="R61" s="146"/>
      <c r="S61" s="146"/>
      <c r="T61" s="146"/>
      <c r="U61" s="146"/>
      <c r="V61" s="147"/>
    </row>
    <row r="62" spans="1:45" ht="12.75" hidden="1" customHeight="1">
      <c r="C62" s="145"/>
      <c r="D62" s="146"/>
      <c r="E62" s="146"/>
      <c r="F62" s="146"/>
      <c r="G62" s="146"/>
      <c r="H62" s="146"/>
      <c r="I62" s="147"/>
      <c r="J62" s="145" t="s">
        <v>582</v>
      </c>
      <c r="K62" s="146"/>
      <c r="L62" s="146"/>
      <c r="M62" s="146"/>
      <c r="N62" s="146"/>
      <c r="O62" s="146"/>
      <c r="P62" s="146"/>
      <c r="Q62" s="146"/>
      <c r="R62" s="146"/>
      <c r="S62" s="146"/>
      <c r="T62" s="146"/>
      <c r="U62" s="146"/>
      <c r="V62" s="147"/>
    </row>
    <row r="63" spans="1:45" ht="12.75" hidden="1" customHeight="1">
      <c r="C63" s="145"/>
      <c r="D63" s="146"/>
      <c r="E63" s="146"/>
      <c r="F63" s="146"/>
      <c r="G63" s="146"/>
      <c r="H63" s="146"/>
      <c r="I63" s="147"/>
      <c r="J63" s="145" t="s">
        <v>583</v>
      </c>
      <c r="K63" s="146"/>
      <c r="L63" s="146"/>
      <c r="M63" s="146"/>
      <c r="N63" s="146"/>
      <c r="O63" s="146"/>
      <c r="P63" s="146"/>
      <c r="Q63" s="146"/>
      <c r="R63" s="146"/>
      <c r="S63" s="146"/>
      <c r="T63" s="146"/>
      <c r="U63" s="146"/>
      <c r="V63" s="147"/>
    </row>
    <row r="64" spans="1:45" ht="12.75" hidden="1" customHeight="1">
      <c r="C64" s="145"/>
      <c r="D64" s="146"/>
      <c r="E64" s="146"/>
      <c r="F64" s="146"/>
      <c r="G64" s="146"/>
      <c r="H64" s="146"/>
      <c r="I64" s="147"/>
      <c r="J64" s="145" t="s">
        <v>584</v>
      </c>
      <c r="K64" s="146"/>
      <c r="L64" s="146"/>
      <c r="M64" s="146"/>
      <c r="N64" s="146"/>
      <c r="O64" s="146"/>
      <c r="P64" s="146"/>
      <c r="Q64" s="146"/>
      <c r="R64" s="146"/>
      <c r="S64" s="146"/>
      <c r="T64" s="146"/>
      <c r="U64" s="146"/>
      <c r="V64" s="147"/>
    </row>
    <row r="65" spans="1:45" ht="12.75" hidden="1" customHeight="1">
      <c r="C65" s="145"/>
      <c r="D65" s="146"/>
      <c r="E65" s="146"/>
      <c r="F65" s="146"/>
      <c r="G65" s="146"/>
      <c r="H65" s="146"/>
      <c r="I65" s="147"/>
      <c r="J65" s="145" t="s">
        <v>585</v>
      </c>
      <c r="K65" s="146"/>
      <c r="L65" s="146"/>
      <c r="M65" s="146"/>
      <c r="N65" s="146"/>
      <c r="O65" s="146"/>
      <c r="P65" s="146"/>
      <c r="Q65" s="146"/>
      <c r="R65" s="146"/>
      <c r="S65" s="146"/>
      <c r="T65" s="146"/>
      <c r="U65" s="146"/>
      <c r="V65" s="147"/>
    </row>
    <row r="66" spans="1:45" ht="12.75" hidden="1" customHeight="1">
      <c r="C66" s="145"/>
      <c r="D66" s="146"/>
      <c r="E66" s="146"/>
      <c r="F66" s="146"/>
      <c r="G66" s="146"/>
      <c r="H66" s="146"/>
      <c r="I66" s="147"/>
      <c r="J66" s="145" t="s">
        <v>586</v>
      </c>
      <c r="K66" s="146"/>
      <c r="L66" s="146"/>
      <c r="M66" s="146"/>
      <c r="N66" s="146"/>
      <c r="O66" s="146"/>
      <c r="P66" s="146"/>
      <c r="Q66" s="146"/>
      <c r="R66" s="146"/>
      <c r="S66" s="146"/>
      <c r="T66" s="146"/>
      <c r="U66" s="146"/>
      <c r="V66" s="147"/>
    </row>
    <row r="67" spans="1:45" ht="12.75" hidden="1" customHeight="1">
      <c r="C67" s="145"/>
      <c r="D67" s="146"/>
      <c r="E67" s="146"/>
      <c r="F67" s="146"/>
      <c r="G67" s="146"/>
      <c r="H67" s="146"/>
      <c r="I67" s="147"/>
      <c r="J67" s="145" t="s">
        <v>587</v>
      </c>
      <c r="K67" s="146"/>
      <c r="L67" s="146"/>
      <c r="M67" s="146"/>
      <c r="N67" s="146"/>
      <c r="O67" s="146"/>
      <c r="P67" s="146"/>
      <c r="Q67" s="146"/>
      <c r="R67" s="146"/>
      <c r="S67" s="146"/>
      <c r="T67" s="146"/>
      <c r="U67" s="146"/>
      <c r="V67" s="147"/>
    </row>
    <row r="68" spans="1:45" ht="12.75" hidden="1" customHeight="1">
      <c r="C68" s="145"/>
      <c r="D68" s="146"/>
      <c r="E68" s="146"/>
      <c r="F68" s="146"/>
      <c r="G68" s="146"/>
      <c r="H68" s="146"/>
      <c r="I68" s="147"/>
      <c r="J68" s="145" t="s">
        <v>37</v>
      </c>
      <c r="K68" s="146"/>
      <c r="L68" s="146"/>
      <c r="M68" s="146"/>
      <c r="N68" s="146"/>
      <c r="O68" s="146"/>
      <c r="P68" s="146"/>
      <c r="Q68" s="146"/>
      <c r="R68" s="146"/>
      <c r="S68" s="146"/>
      <c r="T68" s="146"/>
      <c r="U68" s="146"/>
      <c r="V68" s="147"/>
    </row>
    <row r="69" spans="1:45" ht="12.75" hidden="1" customHeight="1">
      <c r="C69" s="323"/>
      <c r="D69" s="323"/>
      <c r="E69" s="323"/>
      <c r="F69" s="323"/>
      <c r="G69" s="323"/>
      <c r="H69" s="323"/>
      <c r="I69" s="323"/>
      <c r="J69" s="468" t="s">
        <v>38</v>
      </c>
      <c r="K69" s="468"/>
      <c r="L69" s="468"/>
      <c r="M69" s="468"/>
      <c r="N69" s="468"/>
      <c r="O69" s="468"/>
      <c r="P69" s="468"/>
      <c r="Q69" s="468"/>
      <c r="R69" s="468"/>
      <c r="S69" s="468"/>
      <c r="T69" s="468"/>
      <c r="U69" s="468"/>
      <c r="V69" s="468"/>
    </row>
    <row r="70" spans="1:45" ht="12.75" hidden="1" customHeight="1"/>
    <row r="71" spans="1:45" ht="12.75" hidden="1" customHeight="1">
      <c r="C71" s="141" t="s">
        <v>525</v>
      </c>
      <c r="D71" s="141"/>
      <c r="E71" s="141"/>
      <c r="F71" s="141"/>
      <c r="G71" s="141"/>
      <c r="H71" s="141"/>
      <c r="I71" s="141"/>
      <c r="J71" s="472"/>
      <c r="K71" s="472"/>
      <c r="L71" s="472"/>
      <c r="M71" s="472"/>
      <c r="N71" s="472"/>
      <c r="O71" s="472"/>
      <c r="P71" s="472"/>
      <c r="Q71" s="472"/>
      <c r="R71" s="472"/>
      <c r="S71" s="472"/>
      <c r="T71" s="472"/>
      <c r="U71" s="472"/>
      <c r="V71" s="472"/>
    </row>
    <row r="72" spans="1:45" ht="12.75" hidden="1" customHeight="1">
      <c r="C72" s="200" t="s">
        <v>523</v>
      </c>
      <c r="D72" s="200"/>
      <c r="E72" s="200"/>
      <c r="F72" s="200"/>
      <c r="G72" s="200"/>
      <c r="H72" s="200"/>
      <c r="I72" s="200"/>
      <c r="J72" s="458" t="s">
        <v>39</v>
      </c>
      <c r="K72" s="458"/>
      <c r="L72" s="458"/>
      <c r="M72" s="458"/>
      <c r="N72" s="458"/>
      <c r="O72" s="458"/>
      <c r="P72" s="458"/>
      <c r="Q72" s="458"/>
      <c r="R72" s="458"/>
      <c r="S72" s="458"/>
      <c r="T72" s="458"/>
      <c r="U72" s="458"/>
      <c r="V72" s="458"/>
    </row>
    <row r="73" spans="1:45" ht="12.75" hidden="1" customHeight="1">
      <c r="C73" s="200" t="s">
        <v>524</v>
      </c>
      <c r="D73" s="200"/>
      <c r="E73" s="200"/>
      <c r="F73" s="200"/>
      <c r="G73" s="200"/>
      <c r="H73" s="200"/>
      <c r="I73" s="200"/>
      <c r="J73" s="458" t="s">
        <v>40</v>
      </c>
      <c r="K73" s="458"/>
      <c r="L73" s="458"/>
      <c r="M73" s="458"/>
      <c r="N73" s="458"/>
      <c r="O73" s="458"/>
      <c r="P73" s="458"/>
      <c r="Q73" s="458"/>
      <c r="R73" s="458"/>
      <c r="S73" s="458"/>
      <c r="T73" s="458"/>
      <c r="U73" s="458"/>
      <c r="V73" s="458"/>
    </row>
    <row r="74" spans="1:45" ht="12.75" hidden="1" customHeight="1">
      <c r="C74" s="145"/>
      <c r="D74" s="146"/>
      <c r="E74" s="146"/>
      <c r="F74" s="146"/>
      <c r="G74" s="146"/>
      <c r="H74" s="146"/>
      <c r="I74" s="147"/>
      <c r="J74" s="145" t="s">
        <v>41</v>
      </c>
      <c r="K74" s="146"/>
      <c r="L74" s="146"/>
      <c r="M74" s="146"/>
      <c r="N74" s="146"/>
      <c r="O74" s="146"/>
      <c r="P74" s="146"/>
      <c r="Q74" s="146"/>
      <c r="R74" s="146"/>
      <c r="S74" s="146"/>
      <c r="T74" s="146"/>
      <c r="U74" s="146"/>
      <c r="V74" s="147"/>
    </row>
    <row r="75" spans="1:45" ht="12.75" hidden="1" customHeight="1">
      <c r="C75" s="145"/>
      <c r="D75" s="146"/>
      <c r="E75" s="146"/>
      <c r="F75" s="146"/>
      <c r="G75" s="146"/>
      <c r="H75" s="146"/>
      <c r="I75" s="147"/>
      <c r="J75" s="145" t="s">
        <v>42</v>
      </c>
      <c r="K75" s="146"/>
      <c r="L75" s="146"/>
      <c r="M75" s="146"/>
      <c r="N75" s="146"/>
      <c r="O75" s="146"/>
      <c r="P75" s="146"/>
      <c r="Q75" s="146"/>
      <c r="R75" s="146"/>
      <c r="S75" s="146"/>
      <c r="T75" s="146"/>
      <c r="U75" s="146"/>
      <c r="V75" s="147"/>
    </row>
    <row r="76" spans="1:45" ht="12.75" hidden="1" customHeight="1">
      <c r="C76" s="323"/>
      <c r="D76" s="323"/>
      <c r="E76" s="323"/>
      <c r="F76" s="323"/>
      <c r="G76" s="323"/>
      <c r="H76" s="323"/>
      <c r="I76" s="323"/>
      <c r="J76" s="468" t="s">
        <v>43</v>
      </c>
      <c r="K76" s="468"/>
      <c r="L76" s="468"/>
      <c r="M76" s="468"/>
      <c r="N76" s="468"/>
      <c r="O76" s="468"/>
      <c r="P76" s="468"/>
      <c r="Q76" s="468"/>
      <c r="R76" s="468"/>
      <c r="S76" s="468"/>
      <c r="T76" s="468"/>
      <c r="U76" s="468"/>
      <c r="V76" s="468"/>
    </row>
    <row r="77" spans="1:45" ht="12.75" hidden="1" customHeight="1"/>
    <row r="78" spans="1:45" ht="12.75" customHeight="1">
      <c r="A78" s="5"/>
      <c r="C78" s="250" t="s">
        <v>526</v>
      </c>
      <c r="D78" s="250"/>
      <c r="E78" s="250"/>
      <c r="F78" s="250"/>
      <c r="G78" s="250"/>
      <c r="H78" s="250"/>
      <c r="I78" s="250"/>
      <c r="J78" s="250"/>
      <c r="K78" s="250"/>
      <c r="L78" s="250"/>
      <c r="M78" s="250"/>
      <c r="N78" s="250"/>
      <c r="O78" s="250"/>
      <c r="P78" s="250"/>
      <c r="Q78" s="250"/>
      <c r="R78" s="250"/>
      <c r="S78" s="250"/>
      <c r="T78" s="250"/>
      <c r="U78" s="250"/>
      <c r="V78" s="250"/>
      <c r="W78" s="250"/>
      <c r="X78" s="250"/>
      <c r="Y78" s="250"/>
      <c r="Z78" s="250"/>
      <c r="AA78" s="250"/>
      <c r="AB78" s="250"/>
      <c r="AC78" s="250"/>
      <c r="AD78" s="250"/>
      <c r="AE78" s="250"/>
      <c r="AF78" s="250"/>
      <c r="AG78" s="250"/>
      <c r="AH78" s="250"/>
      <c r="AI78" s="250"/>
      <c r="AJ78" s="250"/>
      <c r="AK78" s="250"/>
      <c r="AL78" s="250"/>
      <c r="AM78" s="250"/>
      <c r="AN78" s="250"/>
      <c r="AO78" s="250"/>
      <c r="AP78" s="250"/>
      <c r="AQ78" s="250"/>
      <c r="AR78" s="250"/>
      <c r="AS78" s="250"/>
    </row>
    <row r="79" spans="1:45" ht="12.75" hidden="1" customHeight="1">
      <c r="C79" s="25"/>
    </row>
    <row r="80" spans="1:45" ht="12.75" customHeight="1">
      <c r="C80" s="25"/>
    </row>
    <row r="81" spans="3:45" ht="12.75" customHeight="1">
      <c r="C81" s="469" t="s">
        <v>158</v>
      </c>
      <c r="D81" s="469"/>
      <c r="E81" s="469"/>
      <c r="F81" s="469"/>
      <c r="G81" s="469"/>
      <c r="H81" s="469"/>
      <c r="I81" s="469"/>
      <c r="J81" s="469"/>
      <c r="K81" s="469"/>
      <c r="L81" s="469" t="s">
        <v>160</v>
      </c>
      <c r="M81" s="469"/>
      <c r="N81" s="469"/>
      <c r="O81" s="469"/>
      <c r="P81" s="469"/>
      <c r="Q81" s="469"/>
      <c r="R81" s="469"/>
      <c r="S81" s="469"/>
      <c r="T81" s="469" t="s">
        <v>165</v>
      </c>
      <c r="U81" s="469"/>
      <c r="V81" s="469"/>
      <c r="W81" s="469"/>
      <c r="X81" s="469" t="s">
        <v>167</v>
      </c>
      <c r="Y81" s="469"/>
      <c r="Z81" s="469"/>
      <c r="AA81" s="469"/>
    </row>
    <row r="82" spans="3:45" ht="12.75" customHeight="1">
      <c r="C82" s="470"/>
      <c r="D82" s="470"/>
      <c r="E82" s="470"/>
      <c r="F82" s="470"/>
      <c r="G82" s="470"/>
      <c r="H82" s="470"/>
      <c r="I82" s="470"/>
      <c r="J82" s="470"/>
      <c r="K82" s="470"/>
      <c r="L82" s="470"/>
      <c r="M82" s="470"/>
      <c r="N82" s="470"/>
      <c r="O82" s="470"/>
      <c r="P82" s="470"/>
      <c r="Q82" s="470"/>
      <c r="R82" s="470"/>
      <c r="S82" s="470"/>
      <c r="T82" s="470"/>
      <c r="U82" s="470"/>
      <c r="V82" s="470"/>
      <c r="W82" s="470"/>
      <c r="X82" s="470"/>
      <c r="Y82" s="470"/>
      <c r="Z82" s="470"/>
      <c r="AA82" s="470"/>
    </row>
    <row r="83" spans="3:45" ht="12.75" customHeight="1">
      <c r="C83" s="470"/>
      <c r="D83" s="470"/>
      <c r="E83" s="470"/>
      <c r="F83" s="470"/>
      <c r="G83" s="470"/>
      <c r="H83" s="470"/>
      <c r="I83" s="470"/>
      <c r="J83" s="470"/>
      <c r="K83" s="470"/>
      <c r="L83" s="477"/>
      <c r="M83" s="477"/>
      <c r="N83" s="477"/>
      <c r="O83" s="477"/>
      <c r="P83" s="477"/>
      <c r="Q83" s="477"/>
      <c r="R83" s="477"/>
      <c r="S83" s="477"/>
      <c r="T83" s="470"/>
      <c r="U83" s="470"/>
      <c r="V83" s="470"/>
      <c r="W83" s="470"/>
      <c r="X83" s="470"/>
      <c r="Y83" s="470"/>
      <c r="Z83" s="470"/>
      <c r="AA83" s="470"/>
    </row>
    <row r="84" spans="3:45" ht="12.75" customHeight="1">
      <c r="C84" s="470"/>
      <c r="D84" s="470"/>
      <c r="E84" s="470"/>
      <c r="F84" s="470"/>
      <c r="G84" s="470"/>
      <c r="H84" s="470"/>
      <c r="I84" s="470"/>
      <c r="J84" s="470"/>
      <c r="K84" s="470"/>
      <c r="L84" s="478" t="s">
        <v>161</v>
      </c>
      <c r="M84" s="478"/>
      <c r="N84" s="478"/>
      <c r="O84" s="478"/>
      <c r="P84" s="478" t="s">
        <v>162</v>
      </c>
      <c r="Q84" s="478"/>
      <c r="R84" s="478"/>
      <c r="S84" s="478"/>
      <c r="T84" s="470"/>
      <c r="U84" s="470"/>
      <c r="V84" s="470"/>
      <c r="W84" s="470"/>
      <c r="X84" s="470"/>
      <c r="Y84" s="470"/>
      <c r="Z84" s="470"/>
      <c r="AA84" s="470"/>
    </row>
    <row r="85" spans="3:45" ht="12.75" customHeight="1">
      <c r="C85" s="471"/>
      <c r="D85" s="471"/>
      <c r="E85" s="471"/>
      <c r="F85" s="471"/>
      <c r="G85" s="471"/>
      <c r="H85" s="471"/>
      <c r="I85" s="471"/>
      <c r="J85" s="471"/>
      <c r="K85" s="471"/>
      <c r="L85" s="479"/>
      <c r="M85" s="479"/>
      <c r="N85" s="479"/>
      <c r="O85" s="479"/>
      <c r="P85" s="479"/>
      <c r="Q85" s="479"/>
      <c r="R85" s="479"/>
      <c r="S85" s="479"/>
      <c r="T85" s="471"/>
      <c r="U85" s="471"/>
      <c r="V85" s="471"/>
      <c r="W85" s="471"/>
      <c r="X85" s="471"/>
      <c r="Y85" s="471"/>
      <c r="Z85" s="471"/>
      <c r="AA85" s="471"/>
    </row>
    <row r="86" spans="3:45" ht="12.75" customHeight="1">
      <c r="C86" s="204" t="s">
        <v>159</v>
      </c>
      <c r="D86" s="204"/>
      <c r="E86" s="204"/>
      <c r="F86" s="204"/>
      <c r="G86" s="204"/>
      <c r="H86" s="204"/>
      <c r="I86" s="204"/>
      <c r="J86" s="204"/>
      <c r="K86" s="204"/>
      <c r="L86" s="205" t="s">
        <v>163</v>
      </c>
      <c r="M86" s="205"/>
      <c r="N86" s="205"/>
      <c r="O86" s="205"/>
      <c r="P86" s="205" t="s">
        <v>164</v>
      </c>
      <c r="Q86" s="205"/>
      <c r="R86" s="205"/>
      <c r="S86" s="205"/>
      <c r="T86" s="204" t="s">
        <v>166</v>
      </c>
      <c r="U86" s="204"/>
      <c r="V86" s="204"/>
      <c r="W86" s="204"/>
      <c r="X86" s="204" t="s">
        <v>168</v>
      </c>
      <c r="Y86" s="204"/>
      <c r="Z86" s="204"/>
      <c r="AA86" s="204"/>
    </row>
    <row r="87" spans="3:45" ht="12.75" customHeight="1">
      <c r="C87" s="141" t="s">
        <v>13</v>
      </c>
      <c r="D87" s="141"/>
      <c r="E87" s="141"/>
      <c r="F87" s="141"/>
      <c r="G87" s="141"/>
      <c r="H87" s="141"/>
      <c r="I87" s="141"/>
      <c r="J87" s="141"/>
      <c r="K87" s="141"/>
      <c r="L87" s="111">
        <v>373898</v>
      </c>
      <c r="M87" s="111"/>
      <c r="N87" s="111"/>
      <c r="O87" s="111"/>
      <c r="P87" s="473">
        <v>1</v>
      </c>
      <c r="Q87" s="473"/>
      <c r="R87" s="473"/>
      <c r="S87" s="473"/>
      <c r="T87" s="473">
        <v>1</v>
      </c>
      <c r="U87" s="473"/>
      <c r="V87" s="473"/>
      <c r="W87" s="473"/>
      <c r="X87" s="473"/>
      <c r="Y87" s="473"/>
      <c r="Z87" s="473"/>
      <c r="AA87" s="473"/>
    </row>
    <row r="88" spans="3:45" ht="12.75" hidden="1" customHeight="1">
      <c r="C88" s="200"/>
      <c r="D88" s="200"/>
      <c r="E88" s="200"/>
      <c r="F88" s="200"/>
      <c r="G88" s="200"/>
      <c r="H88" s="200"/>
      <c r="I88" s="200"/>
      <c r="J88" s="200"/>
      <c r="K88" s="200"/>
      <c r="L88" s="139"/>
      <c r="M88" s="139"/>
      <c r="N88" s="139"/>
      <c r="O88" s="139"/>
      <c r="P88" s="474"/>
      <c r="Q88" s="474"/>
      <c r="R88" s="474"/>
      <c r="S88" s="474"/>
      <c r="T88" s="474"/>
      <c r="U88" s="474"/>
      <c r="V88" s="474"/>
      <c r="W88" s="474"/>
      <c r="X88" s="474"/>
      <c r="Y88" s="474"/>
      <c r="Z88" s="474"/>
      <c r="AA88" s="474"/>
    </row>
    <row r="89" spans="3:45" ht="12.75" hidden="1" customHeight="1">
      <c r="C89" s="200"/>
      <c r="D89" s="200"/>
      <c r="E89" s="200"/>
      <c r="F89" s="200"/>
      <c r="G89" s="200"/>
      <c r="H89" s="200"/>
      <c r="I89" s="200"/>
      <c r="J89" s="200"/>
      <c r="K89" s="200"/>
      <c r="L89" s="139"/>
      <c r="M89" s="139"/>
      <c r="N89" s="139"/>
      <c r="O89" s="139"/>
      <c r="P89" s="474"/>
      <c r="Q89" s="474"/>
      <c r="R89" s="474"/>
      <c r="S89" s="474"/>
      <c r="T89" s="474"/>
      <c r="U89" s="474"/>
      <c r="V89" s="474"/>
      <c r="W89" s="474"/>
      <c r="X89" s="474"/>
      <c r="Y89" s="474"/>
      <c r="Z89" s="474"/>
      <c r="AA89" s="474"/>
    </row>
    <row r="90" spans="3:45" ht="12.75" customHeight="1">
      <c r="C90" s="323"/>
      <c r="D90" s="323"/>
      <c r="E90" s="323"/>
      <c r="F90" s="323"/>
      <c r="G90" s="323"/>
      <c r="H90" s="323"/>
      <c r="I90" s="323"/>
      <c r="J90" s="323"/>
      <c r="K90" s="323"/>
      <c r="L90" s="252"/>
      <c r="M90" s="252"/>
      <c r="N90" s="252"/>
      <c r="O90" s="252"/>
      <c r="P90" s="475"/>
      <c r="Q90" s="475"/>
      <c r="R90" s="475"/>
      <c r="S90" s="475"/>
      <c r="T90" s="475"/>
      <c r="U90" s="475"/>
      <c r="V90" s="475"/>
      <c r="W90" s="475"/>
      <c r="X90" s="475"/>
      <c r="Y90" s="475"/>
      <c r="Z90" s="475"/>
      <c r="AA90" s="475"/>
    </row>
    <row r="91" spans="3:45" ht="12.75" customHeight="1">
      <c r="C91" s="140" t="s">
        <v>169</v>
      </c>
      <c r="D91" s="140"/>
      <c r="E91" s="140"/>
      <c r="F91" s="140"/>
      <c r="G91" s="140"/>
      <c r="H91" s="140"/>
      <c r="I91" s="140"/>
      <c r="J91" s="140"/>
      <c r="K91" s="140"/>
      <c r="L91" s="239">
        <f>SUM(L87:O90)</f>
        <v>373898</v>
      </c>
      <c r="M91" s="239"/>
      <c r="N91" s="239"/>
      <c r="O91" s="239"/>
      <c r="P91" s="476">
        <f>SUM(P87:S90)</f>
        <v>1</v>
      </c>
      <c r="Q91" s="476"/>
      <c r="R91" s="476"/>
      <c r="S91" s="476"/>
      <c r="T91" s="476">
        <f>SUM(T87:W90)</f>
        <v>1</v>
      </c>
      <c r="U91" s="476"/>
      <c r="V91" s="476"/>
      <c r="W91" s="476"/>
      <c r="X91" s="476">
        <f>SUM(X87:AA90)</f>
        <v>0</v>
      </c>
      <c r="Y91" s="476"/>
      <c r="Z91" s="476"/>
      <c r="AA91" s="476"/>
    </row>
    <row r="93" spans="3:45" ht="12.75" customHeight="1">
      <c r="C93" s="172" t="s">
        <v>14</v>
      </c>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2"/>
    </row>
    <row r="94" spans="3:45" ht="12.75" hidden="1" customHeight="1"/>
    <row r="95" spans="3:45" ht="12.75" customHeight="1">
      <c r="C95" s="480" t="s">
        <v>170</v>
      </c>
      <c r="D95" s="480"/>
      <c r="E95" s="480"/>
      <c r="F95" s="480"/>
      <c r="G95" s="480"/>
      <c r="H95" s="480"/>
      <c r="I95" s="480"/>
      <c r="J95" s="480"/>
      <c r="K95" s="480"/>
      <c r="L95" s="469" t="s">
        <v>160</v>
      </c>
      <c r="M95" s="469"/>
      <c r="N95" s="469"/>
      <c r="O95" s="469"/>
      <c r="P95" s="469"/>
      <c r="Q95" s="469"/>
      <c r="R95" s="469"/>
      <c r="S95" s="469"/>
      <c r="T95" s="469" t="s">
        <v>165</v>
      </c>
      <c r="U95" s="469"/>
      <c r="V95" s="469"/>
      <c r="W95" s="469"/>
      <c r="X95" s="469" t="s">
        <v>167</v>
      </c>
      <c r="Y95" s="469"/>
      <c r="Z95" s="469"/>
      <c r="AA95" s="469"/>
    </row>
    <row r="96" spans="3:45" ht="12.75" customHeight="1">
      <c r="C96" s="480"/>
      <c r="D96" s="480"/>
      <c r="E96" s="480"/>
      <c r="F96" s="480"/>
      <c r="G96" s="480"/>
      <c r="H96" s="480"/>
      <c r="I96" s="480"/>
      <c r="J96" s="480"/>
      <c r="K96" s="480"/>
      <c r="L96" s="470"/>
      <c r="M96" s="470"/>
      <c r="N96" s="470"/>
      <c r="O96" s="470"/>
      <c r="P96" s="470"/>
      <c r="Q96" s="470"/>
      <c r="R96" s="470"/>
      <c r="S96" s="470"/>
      <c r="T96" s="470"/>
      <c r="U96" s="470"/>
      <c r="V96" s="470"/>
      <c r="W96" s="470"/>
      <c r="X96" s="470"/>
      <c r="Y96" s="470"/>
      <c r="Z96" s="470"/>
      <c r="AA96" s="470"/>
    </row>
    <row r="97" spans="1:45" ht="12.75" customHeight="1">
      <c r="C97" s="480"/>
      <c r="D97" s="480"/>
      <c r="E97" s="480"/>
      <c r="F97" s="480"/>
      <c r="G97" s="480"/>
      <c r="H97" s="480"/>
      <c r="I97" s="480"/>
      <c r="J97" s="480"/>
      <c r="K97" s="480"/>
      <c r="L97" s="477"/>
      <c r="M97" s="477"/>
      <c r="N97" s="477"/>
      <c r="O97" s="477"/>
      <c r="P97" s="477"/>
      <c r="Q97" s="477"/>
      <c r="R97" s="477"/>
      <c r="S97" s="477"/>
      <c r="T97" s="470"/>
      <c r="U97" s="470"/>
      <c r="V97" s="470"/>
      <c r="W97" s="470"/>
      <c r="X97" s="470"/>
      <c r="Y97" s="470"/>
      <c r="Z97" s="470"/>
      <c r="AA97" s="470"/>
    </row>
    <row r="98" spans="1:45" ht="12.75" customHeight="1">
      <c r="C98" s="480" t="s">
        <v>158</v>
      </c>
      <c r="D98" s="480"/>
      <c r="E98" s="480"/>
      <c r="F98" s="480"/>
      <c r="G98" s="480"/>
      <c r="H98" s="480" t="s">
        <v>697</v>
      </c>
      <c r="I98" s="480"/>
      <c r="J98" s="480"/>
      <c r="K98" s="480"/>
      <c r="L98" s="478" t="s">
        <v>161</v>
      </c>
      <c r="M98" s="478"/>
      <c r="N98" s="478"/>
      <c r="O98" s="478"/>
      <c r="P98" s="478" t="s">
        <v>162</v>
      </c>
      <c r="Q98" s="478"/>
      <c r="R98" s="478"/>
      <c r="S98" s="478"/>
      <c r="T98" s="470"/>
      <c r="U98" s="470"/>
      <c r="V98" s="470"/>
      <c r="W98" s="470"/>
      <c r="X98" s="470"/>
      <c r="Y98" s="470"/>
      <c r="Z98" s="470"/>
      <c r="AA98" s="470"/>
    </row>
    <row r="99" spans="1:45" ht="12.75" customHeight="1">
      <c r="C99" s="481"/>
      <c r="D99" s="481"/>
      <c r="E99" s="481"/>
      <c r="F99" s="481"/>
      <c r="G99" s="481"/>
      <c r="H99" s="481"/>
      <c r="I99" s="481"/>
      <c r="J99" s="481"/>
      <c r="K99" s="481"/>
      <c r="L99" s="479"/>
      <c r="M99" s="479"/>
      <c r="N99" s="479"/>
      <c r="O99" s="479"/>
      <c r="P99" s="479"/>
      <c r="Q99" s="479"/>
      <c r="R99" s="479"/>
      <c r="S99" s="479"/>
      <c r="T99" s="471"/>
      <c r="U99" s="471"/>
      <c r="V99" s="471"/>
      <c r="W99" s="471"/>
      <c r="X99" s="471"/>
      <c r="Y99" s="471"/>
      <c r="Z99" s="471"/>
      <c r="AA99" s="471"/>
    </row>
    <row r="100" spans="1:45" ht="11.25">
      <c r="C100" s="204" t="s">
        <v>159</v>
      </c>
      <c r="D100" s="204"/>
      <c r="E100" s="204"/>
      <c r="F100" s="204"/>
      <c r="G100" s="204"/>
      <c r="H100" s="204" t="s">
        <v>163</v>
      </c>
      <c r="I100" s="204"/>
      <c r="J100" s="204"/>
      <c r="K100" s="204"/>
      <c r="L100" s="205" t="s">
        <v>164</v>
      </c>
      <c r="M100" s="205"/>
      <c r="N100" s="205"/>
      <c r="O100" s="205"/>
      <c r="P100" s="205" t="s">
        <v>166</v>
      </c>
      <c r="Q100" s="205"/>
      <c r="R100" s="205"/>
      <c r="S100" s="205"/>
      <c r="T100" s="204" t="s">
        <v>168</v>
      </c>
      <c r="U100" s="204"/>
      <c r="V100" s="204"/>
      <c r="W100" s="204"/>
      <c r="X100" s="204" t="s">
        <v>171</v>
      </c>
      <c r="Y100" s="204"/>
      <c r="Z100" s="204"/>
      <c r="AA100" s="204"/>
    </row>
    <row r="101" spans="1:45" ht="11.25">
      <c r="C101" s="482" t="s">
        <v>137</v>
      </c>
      <c r="D101" s="483"/>
      <c r="E101" s="483"/>
      <c r="F101" s="483"/>
      <c r="G101" s="484"/>
      <c r="H101" s="482">
        <v>2016</v>
      </c>
      <c r="I101" s="483"/>
      <c r="J101" s="483"/>
      <c r="K101" s="484"/>
      <c r="L101" s="111">
        <v>376022</v>
      </c>
      <c r="M101" s="111"/>
      <c r="N101" s="111"/>
      <c r="O101" s="111"/>
      <c r="P101" s="473">
        <v>1</v>
      </c>
      <c r="Q101" s="473"/>
      <c r="R101" s="473"/>
      <c r="S101" s="473"/>
      <c r="T101" s="473">
        <v>1</v>
      </c>
      <c r="U101" s="473"/>
      <c r="V101" s="473"/>
      <c r="W101" s="473"/>
      <c r="X101" s="473"/>
      <c r="Y101" s="473"/>
      <c r="Z101" s="473"/>
      <c r="AA101" s="473"/>
    </row>
    <row r="102" spans="1:45" ht="11.25">
      <c r="C102" s="145"/>
      <c r="D102" s="146"/>
      <c r="E102" s="146"/>
      <c r="F102" s="146"/>
      <c r="G102" s="147"/>
      <c r="H102" s="145"/>
      <c r="I102" s="146"/>
      <c r="J102" s="146"/>
      <c r="K102" s="147"/>
      <c r="L102" s="139"/>
      <c r="M102" s="139"/>
      <c r="N102" s="139"/>
      <c r="O102" s="139"/>
      <c r="P102" s="474"/>
      <c r="Q102" s="474"/>
      <c r="R102" s="474"/>
      <c r="S102" s="474"/>
      <c r="T102" s="474"/>
      <c r="U102" s="474"/>
      <c r="V102" s="474"/>
      <c r="W102" s="474"/>
      <c r="X102" s="474"/>
      <c r="Y102" s="474"/>
      <c r="Z102" s="474"/>
      <c r="AA102" s="474"/>
    </row>
    <row r="103" spans="1:45" ht="11.25">
      <c r="C103" s="145"/>
      <c r="D103" s="146"/>
      <c r="E103" s="146"/>
      <c r="F103" s="146"/>
      <c r="G103" s="147"/>
      <c r="H103" s="145"/>
      <c r="I103" s="146"/>
      <c r="J103" s="146"/>
      <c r="K103" s="147"/>
      <c r="L103" s="139"/>
      <c r="M103" s="139"/>
      <c r="N103" s="139"/>
      <c r="O103" s="139"/>
      <c r="P103" s="474"/>
      <c r="Q103" s="474"/>
      <c r="R103" s="474"/>
      <c r="S103" s="474"/>
      <c r="T103" s="474"/>
      <c r="U103" s="474"/>
      <c r="V103" s="474"/>
      <c r="W103" s="474"/>
      <c r="X103" s="474"/>
      <c r="Y103" s="474"/>
      <c r="Z103" s="474"/>
      <c r="AA103" s="474"/>
    </row>
    <row r="104" spans="1:45" ht="11.25">
      <c r="C104" s="485"/>
      <c r="D104" s="486"/>
      <c r="E104" s="486"/>
      <c r="F104" s="486"/>
      <c r="G104" s="487"/>
      <c r="H104" s="485"/>
      <c r="I104" s="486"/>
      <c r="J104" s="486"/>
      <c r="K104" s="487"/>
      <c r="L104" s="252"/>
      <c r="M104" s="252"/>
      <c r="N104" s="252"/>
      <c r="O104" s="252"/>
      <c r="P104" s="475"/>
      <c r="Q104" s="475"/>
      <c r="R104" s="475"/>
      <c r="S104" s="475"/>
      <c r="T104" s="475"/>
      <c r="U104" s="475"/>
      <c r="V104" s="475"/>
      <c r="W104" s="475"/>
      <c r="X104" s="475"/>
      <c r="Y104" s="475"/>
      <c r="Z104" s="475"/>
      <c r="AA104" s="475"/>
    </row>
    <row r="105" spans="1:45" ht="11.25">
      <c r="C105" s="140" t="s">
        <v>169</v>
      </c>
      <c r="D105" s="140"/>
      <c r="E105" s="140"/>
      <c r="F105" s="140"/>
      <c r="G105" s="140"/>
      <c r="H105" s="122" t="s">
        <v>670</v>
      </c>
      <c r="I105" s="122"/>
      <c r="J105" s="122"/>
      <c r="K105" s="123"/>
      <c r="L105" s="239">
        <f>SUM(L101:O104)</f>
        <v>376022</v>
      </c>
      <c r="M105" s="239"/>
      <c r="N105" s="239"/>
      <c r="O105" s="239"/>
      <c r="P105" s="476">
        <f>SUM(P101:S104)</f>
        <v>1</v>
      </c>
      <c r="Q105" s="476"/>
      <c r="R105" s="476"/>
      <c r="S105" s="476"/>
      <c r="T105" s="476">
        <f>SUM(T101:W104)</f>
        <v>1</v>
      </c>
      <c r="U105" s="476"/>
      <c r="V105" s="476"/>
      <c r="W105" s="476"/>
      <c r="X105" s="476">
        <f>SUM(X101:AA104)</f>
        <v>0</v>
      </c>
      <c r="Y105" s="476"/>
      <c r="Z105" s="476"/>
      <c r="AA105" s="476"/>
    </row>
    <row r="107" spans="1:45" ht="12.75" customHeight="1">
      <c r="C107" s="172" t="s">
        <v>15</v>
      </c>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2"/>
      <c r="AG107" s="172"/>
      <c r="AH107" s="172"/>
      <c r="AI107" s="172"/>
      <c r="AJ107" s="172"/>
      <c r="AK107" s="172"/>
      <c r="AL107" s="172"/>
      <c r="AM107" s="172"/>
      <c r="AN107" s="172"/>
      <c r="AO107" s="172"/>
      <c r="AP107" s="172"/>
      <c r="AQ107" s="172"/>
      <c r="AR107" s="172"/>
      <c r="AS107" s="172"/>
    </row>
    <row r="109" spans="1:45" ht="15">
      <c r="A109" s="39" t="s">
        <v>499</v>
      </c>
      <c r="B109" s="40"/>
      <c r="C109" s="441" t="s">
        <v>527</v>
      </c>
      <c r="D109" s="441"/>
      <c r="E109" s="441"/>
      <c r="F109" s="441"/>
      <c r="G109" s="441"/>
      <c r="H109" s="441"/>
      <c r="I109" s="441"/>
      <c r="J109" s="441"/>
      <c r="K109" s="441"/>
      <c r="L109" s="441"/>
      <c r="M109" s="441"/>
      <c r="N109" s="441"/>
      <c r="O109" s="441"/>
      <c r="P109" s="441"/>
      <c r="Q109" s="441"/>
      <c r="R109" s="441"/>
      <c r="S109" s="441"/>
      <c r="T109" s="441"/>
      <c r="U109" s="441"/>
      <c r="V109" s="441"/>
      <c r="W109" s="441"/>
      <c r="X109" s="441"/>
      <c r="Y109" s="441"/>
      <c r="Z109" s="441"/>
      <c r="AA109" s="441"/>
      <c r="AB109" s="441"/>
      <c r="AC109" s="441"/>
      <c r="AD109" s="441"/>
      <c r="AE109" s="441"/>
      <c r="AF109" s="441"/>
      <c r="AG109" s="441"/>
      <c r="AH109" s="441"/>
      <c r="AI109" s="441"/>
      <c r="AJ109" s="441"/>
      <c r="AK109" s="441"/>
      <c r="AL109" s="441"/>
      <c r="AM109" s="441"/>
      <c r="AN109" s="441"/>
      <c r="AO109" s="441"/>
      <c r="AP109" s="441"/>
      <c r="AQ109" s="441"/>
      <c r="AR109" s="441"/>
      <c r="AS109" s="441"/>
    </row>
    <row r="110" spans="1:45" ht="11.25"/>
    <row r="111" spans="1:45" ht="11.25">
      <c r="C111" s="396" t="s">
        <v>615</v>
      </c>
      <c r="D111" s="396"/>
      <c r="E111" s="396"/>
      <c r="F111" s="396"/>
      <c r="G111" s="396"/>
      <c r="H111" s="396"/>
      <c r="I111" s="396"/>
      <c r="J111" s="396"/>
      <c r="K111" s="396"/>
      <c r="L111" s="396"/>
      <c r="M111" s="396"/>
      <c r="N111" s="396"/>
      <c r="O111" s="396"/>
      <c r="P111" s="396"/>
      <c r="Q111" s="396"/>
      <c r="R111" s="396"/>
      <c r="S111" s="396"/>
      <c r="T111" s="396"/>
      <c r="U111" s="396"/>
      <c r="V111" s="396"/>
      <c r="W111" s="396"/>
      <c r="X111" s="396"/>
      <c r="Y111" s="396"/>
      <c r="Z111" s="396"/>
      <c r="AA111" s="396"/>
      <c r="AB111" s="396"/>
      <c r="AC111" s="396"/>
      <c r="AD111" s="396"/>
      <c r="AE111" s="396"/>
      <c r="AF111" s="396"/>
      <c r="AG111" s="396"/>
      <c r="AH111" s="396"/>
      <c r="AI111" s="396"/>
      <c r="AJ111" s="396"/>
      <c r="AK111" s="396"/>
      <c r="AL111" s="396"/>
      <c r="AM111" s="396"/>
      <c r="AN111" s="396"/>
      <c r="AO111" s="396"/>
      <c r="AP111" s="396"/>
      <c r="AQ111" s="396"/>
      <c r="AR111" s="396"/>
      <c r="AS111" s="396"/>
    </row>
    <row r="112" spans="1:45" ht="11.25" hidden="1">
      <c r="A112" s="3"/>
      <c r="B112" s="3"/>
      <c r="C112" s="489"/>
      <c r="D112" s="489"/>
      <c r="E112" s="489"/>
      <c r="F112" s="489"/>
      <c r="G112" s="489"/>
      <c r="H112" s="489"/>
      <c r="I112" s="489"/>
      <c r="J112" s="489"/>
      <c r="K112" s="489"/>
      <c r="L112" s="489"/>
      <c r="M112" s="489"/>
      <c r="N112" s="489"/>
      <c r="O112" s="489"/>
      <c r="P112" s="489"/>
      <c r="Q112" s="489"/>
      <c r="R112" s="489"/>
      <c r="S112" s="489"/>
      <c r="T112" s="489"/>
      <c r="U112" s="489"/>
      <c r="V112" s="489"/>
      <c r="W112" s="489"/>
      <c r="X112" s="489"/>
      <c r="Y112" s="489"/>
      <c r="Z112" s="489"/>
      <c r="AA112" s="489"/>
      <c r="AB112" s="489"/>
      <c r="AC112" s="489"/>
      <c r="AD112" s="489"/>
      <c r="AE112" s="489"/>
      <c r="AF112" s="489"/>
      <c r="AG112" s="489"/>
      <c r="AH112" s="489"/>
      <c r="AI112" s="489"/>
      <c r="AJ112" s="489"/>
      <c r="AK112" s="489"/>
      <c r="AL112" s="489"/>
      <c r="AM112" s="489"/>
      <c r="AN112" s="489"/>
      <c r="AO112" s="489"/>
      <c r="AP112" s="489"/>
      <c r="AQ112" s="489"/>
      <c r="AR112" s="489"/>
      <c r="AS112" s="489"/>
    </row>
    <row r="113" spans="1:45" ht="12.75" hidden="1" customHeight="1">
      <c r="A113" s="3"/>
      <c r="B113" s="3"/>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6"/>
      <c r="AO113" s="86"/>
      <c r="AP113" s="86"/>
      <c r="AQ113" s="86"/>
      <c r="AR113" s="86"/>
      <c r="AS113" s="86"/>
    </row>
    <row r="114" spans="1:45" ht="12.75" hidden="1" customHeight="1">
      <c r="A114" s="87"/>
      <c r="B114" s="3"/>
      <c r="C114" s="490"/>
      <c r="D114" s="490"/>
      <c r="E114" s="490"/>
      <c r="F114" s="490"/>
      <c r="G114" s="490"/>
      <c r="H114" s="490"/>
      <c r="I114" s="490"/>
      <c r="J114" s="490"/>
      <c r="K114" s="490"/>
      <c r="L114" s="490"/>
      <c r="M114" s="490"/>
      <c r="N114" s="490"/>
      <c r="O114" s="490"/>
      <c r="P114" s="490"/>
      <c r="Q114" s="490"/>
      <c r="R114" s="490"/>
      <c r="S114" s="490"/>
      <c r="T114" s="490"/>
      <c r="U114" s="490"/>
      <c r="V114" s="490"/>
      <c r="W114" s="490"/>
      <c r="X114" s="490"/>
      <c r="Y114" s="490"/>
      <c r="Z114" s="490"/>
      <c r="AA114" s="490"/>
      <c r="AB114" s="490"/>
      <c r="AC114" s="490"/>
      <c r="AD114" s="490"/>
      <c r="AE114" s="490"/>
      <c r="AF114" s="490"/>
      <c r="AG114" s="490"/>
      <c r="AH114" s="490"/>
      <c r="AI114" s="490"/>
      <c r="AJ114" s="490"/>
      <c r="AK114" s="490"/>
      <c r="AL114" s="490"/>
      <c r="AM114" s="490"/>
      <c r="AN114" s="490"/>
      <c r="AO114" s="490"/>
      <c r="AP114" s="490"/>
      <c r="AQ114" s="490"/>
      <c r="AR114" s="490"/>
      <c r="AS114" s="490"/>
    </row>
    <row r="115" spans="1:45" ht="12.75" hidden="1" customHeight="1">
      <c r="A115" s="3"/>
      <c r="B115" s="3"/>
      <c r="C115" s="490"/>
      <c r="D115" s="490"/>
      <c r="E115" s="490"/>
      <c r="F115" s="490"/>
      <c r="G115" s="490"/>
      <c r="H115" s="490"/>
      <c r="I115" s="490"/>
      <c r="J115" s="490"/>
      <c r="K115" s="490"/>
      <c r="L115" s="490"/>
      <c r="M115" s="490"/>
      <c r="N115" s="490"/>
      <c r="O115" s="490"/>
      <c r="P115" s="490"/>
      <c r="Q115" s="490"/>
      <c r="R115" s="490"/>
      <c r="S115" s="490"/>
      <c r="T115" s="490"/>
      <c r="U115" s="490"/>
      <c r="V115" s="490"/>
      <c r="W115" s="490"/>
      <c r="X115" s="490"/>
      <c r="Y115" s="490"/>
      <c r="Z115" s="490"/>
      <c r="AA115" s="490"/>
      <c r="AB115" s="490"/>
      <c r="AC115" s="490"/>
      <c r="AD115" s="490"/>
      <c r="AE115" s="490"/>
      <c r="AF115" s="490"/>
      <c r="AG115" s="490"/>
      <c r="AH115" s="490"/>
      <c r="AI115" s="490"/>
      <c r="AJ115" s="490"/>
      <c r="AK115" s="490"/>
      <c r="AL115" s="490"/>
      <c r="AM115" s="490"/>
      <c r="AN115" s="490"/>
      <c r="AO115" s="490"/>
      <c r="AP115" s="490"/>
      <c r="AQ115" s="490"/>
      <c r="AR115" s="490"/>
      <c r="AS115" s="490"/>
    </row>
    <row r="116" spans="1:45" ht="12.75" hidden="1" customHeight="1">
      <c r="A116" s="3"/>
      <c r="B116" s="3"/>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c r="AQ116" s="86"/>
      <c r="AR116" s="86"/>
      <c r="AS116" s="86"/>
    </row>
    <row r="117" spans="1:45" ht="12.75" hidden="1" customHeight="1">
      <c r="A117" s="3"/>
      <c r="B117" s="3"/>
      <c r="C117" s="488"/>
      <c r="D117" s="488"/>
      <c r="E117" s="488"/>
      <c r="F117" s="488"/>
      <c r="G117" s="488"/>
      <c r="H117" s="488"/>
      <c r="I117" s="488"/>
      <c r="J117" s="488"/>
      <c r="K117" s="488"/>
      <c r="L117" s="488"/>
      <c r="M117" s="488"/>
      <c r="N117" s="488"/>
      <c r="O117" s="488"/>
      <c r="P117" s="488"/>
      <c r="Q117" s="488"/>
      <c r="R117" s="488"/>
      <c r="S117" s="488"/>
      <c r="T117" s="488"/>
      <c r="U117" s="488"/>
      <c r="V117" s="488"/>
      <c r="W117" s="488"/>
      <c r="X117" s="488"/>
      <c r="Y117" s="488"/>
      <c r="Z117" s="488"/>
      <c r="AA117" s="488"/>
      <c r="AB117" s="488"/>
      <c r="AC117" s="488"/>
      <c r="AD117" s="86"/>
      <c r="AE117" s="86"/>
      <c r="AF117" s="86"/>
      <c r="AG117" s="86"/>
      <c r="AH117" s="86"/>
      <c r="AI117" s="86"/>
      <c r="AJ117" s="86"/>
      <c r="AK117" s="86"/>
      <c r="AL117" s="86"/>
      <c r="AM117" s="86"/>
      <c r="AN117" s="86"/>
      <c r="AO117" s="86"/>
      <c r="AP117" s="86"/>
      <c r="AQ117" s="86"/>
      <c r="AR117" s="86"/>
      <c r="AS117" s="86"/>
    </row>
    <row r="118" spans="1:45" ht="12.75" hidden="1" customHeight="1">
      <c r="A118" s="3"/>
      <c r="B118" s="3"/>
      <c r="C118" s="488"/>
      <c r="D118" s="488"/>
      <c r="E118" s="488"/>
      <c r="F118" s="488"/>
      <c r="G118" s="488"/>
      <c r="H118" s="488"/>
      <c r="I118" s="488"/>
      <c r="J118" s="488"/>
      <c r="K118" s="488"/>
      <c r="L118" s="488"/>
      <c r="M118" s="488"/>
      <c r="N118" s="488"/>
      <c r="O118" s="488"/>
      <c r="P118" s="488"/>
      <c r="Q118" s="488"/>
      <c r="R118" s="488"/>
      <c r="S118" s="488"/>
      <c r="T118" s="488"/>
      <c r="U118" s="488"/>
      <c r="V118" s="488"/>
      <c r="W118" s="488"/>
      <c r="X118" s="488"/>
      <c r="Y118" s="488"/>
      <c r="Z118" s="488"/>
      <c r="AA118" s="488"/>
      <c r="AB118" s="488"/>
      <c r="AC118" s="488"/>
      <c r="AD118" s="86"/>
      <c r="AE118" s="86"/>
      <c r="AF118" s="86"/>
      <c r="AG118" s="86"/>
      <c r="AH118" s="86"/>
      <c r="AI118" s="86"/>
      <c r="AJ118" s="86"/>
      <c r="AK118" s="86"/>
      <c r="AL118" s="86"/>
      <c r="AM118" s="86"/>
      <c r="AN118" s="86"/>
      <c r="AO118" s="86"/>
      <c r="AP118" s="86"/>
      <c r="AQ118" s="86"/>
      <c r="AR118" s="86"/>
      <c r="AS118" s="86"/>
    </row>
    <row r="119" spans="1:45" ht="12.75" hidden="1" customHeight="1">
      <c r="A119" s="3"/>
      <c r="B119" s="3"/>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c r="AQ119" s="86"/>
      <c r="AR119" s="86"/>
      <c r="AS119" s="86"/>
    </row>
    <row r="120" spans="1:45" ht="12.75" hidden="1" customHeight="1">
      <c r="A120" s="88"/>
      <c r="B120" s="3"/>
      <c r="C120" s="491"/>
      <c r="D120" s="491"/>
      <c r="E120" s="491"/>
      <c r="F120" s="491"/>
      <c r="G120" s="491"/>
      <c r="H120" s="491"/>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91"/>
      <c r="AE120" s="491"/>
      <c r="AF120" s="491"/>
      <c r="AG120" s="491"/>
      <c r="AH120" s="491"/>
      <c r="AI120" s="491"/>
      <c r="AJ120" s="491"/>
      <c r="AK120" s="491"/>
      <c r="AL120" s="491"/>
      <c r="AM120" s="491"/>
      <c r="AN120" s="491"/>
      <c r="AO120" s="491"/>
      <c r="AP120" s="491"/>
      <c r="AQ120" s="491"/>
      <c r="AR120" s="491"/>
      <c r="AS120" s="491"/>
    </row>
    <row r="121" spans="1:45" ht="12.75" hidden="1" customHeight="1">
      <c r="A121" s="3"/>
      <c r="B121" s="3"/>
      <c r="C121" s="491"/>
      <c r="D121" s="491"/>
      <c r="E121" s="491"/>
      <c r="F121" s="491"/>
      <c r="G121" s="491"/>
      <c r="H121" s="491"/>
      <c r="I121" s="491"/>
      <c r="J121" s="491"/>
      <c r="K121" s="491"/>
      <c r="L121" s="491"/>
      <c r="M121" s="491"/>
      <c r="N121" s="491"/>
      <c r="O121" s="491"/>
      <c r="P121" s="491"/>
      <c r="Q121" s="491"/>
      <c r="R121" s="491"/>
      <c r="S121" s="491"/>
      <c r="T121" s="491"/>
      <c r="U121" s="491"/>
      <c r="V121" s="491"/>
      <c r="W121" s="491"/>
      <c r="X121" s="491"/>
      <c r="Y121" s="491"/>
      <c r="Z121" s="491"/>
      <c r="AA121" s="491"/>
      <c r="AB121" s="491"/>
      <c r="AC121" s="491"/>
      <c r="AD121" s="491"/>
      <c r="AE121" s="491"/>
      <c r="AF121" s="491"/>
      <c r="AG121" s="491"/>
      <c r="AH121" s="491"/>
      <c r="AI121" s="491"/>
      <c r="AJ121" s="491"/>
      <c r="AK121" s="491"/>
      <c r="AL121" s="491"/>
      <c r="AM121" s="491"/>
      <c r="AN121" s="491"/>
      <c r="AO121" s="491"/>
      <c r="AP121" s="491"/>
      <c r="AQ121" s="491"/>
      <c r="AR121" s="491"/>
      <c r="AS121" s="491"/>
    </row>
    <row r="122" spans="1:45" ht="12.75" hidden="1" customHeight="1">
      <c r="A122" s="3"/>
      <c r="B122" s="3"/>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86"/>
      <c r="AR122" s="86"/>
      <c r="AS122" s="86"/>
    </row>
    <row r="123" spans="1:45" ht="12.75" hidden="1" customHeight="1">
      <c r="A123" s="3"/>
      <c r="B123" s="3"/>
      <c r="C123" s="488"/>
      <c r="D123" s="488"/>
      <c r="E123" s="488"/>
      <c r="F123" s="488"/>
      <c r="G123" s="488"/>
      <c r="H123" s="488"/>
      <c r="I123" s="488"/>
      <c r="J123" s="488"/>
      <c r="K123" s="488"/>
      <c r="L123" s="488"/>
      <c r="M123" s="488"/>
      <c r="N123" s="488"/>
      <c r="O123" s="488"/>
      <c r="P123" s="488"/>
      <c r="Q123" s="488"/>
      <c r="R123" s="488"/>
      <c r="S123" s="488"/>
      <c r="T123" s="488"/>
      <c r="U123" s="488"/>
      <c r="V123" s="488"/>
      <c r="W123" s="488"/>
      <c r="X123" s="488"/>
      <c r="Y123" s="488"/>
      <c r="Z123" s="488"/>
      <c r="AA123" s="488"/>
      <c r="AB123" s="488"/>
      <c r="AC123" s="488"/>
      <c r="AD123" s="86"/>
      <c r="AE123" s="86"/>
      <c r="AF123" s="86"/>
      <c r="AG123" s="86"/>
      <c r="AH123" s="86"/>
      <c r="AI123" s="86"/>
      <c r="AJ123" s="86"/>
      <c r="AK123" s="86"/>
      <c r="AL123" s="86"/>
      <c r="AM123" s="86"/>
      <c r="AN123" s="86"/>
      <c r="AO123" s="86"/>
      <c r="AP123" s="86"/>
      <c r="AQ123" s="86"/>
      <c r="AR123" s="86"/>
      <c r="AS123" s="86"/>
    </row>
    <row r="124" spans="1:45" ht="12.75" hidden="1" customHeight="1">
      <c r="A124" s="3"/>
      <c r="B124" s="3"/>
      <c r="C124" s="488"/>
      <c r="D124" s="488"/>
      <c r="E124" s="488"/>
      <c r="F124" s="488"/>
      <c r="G124" s="488"/>
      <c r="H124" s="488"/>
      <c r="I124" s="488"/>
      <c r="J124" s="488"/>
      <c r="K124" s="488"/>
      <c r="L124" s="488"/>
      <c r="M124" s="488"/>
      <c r="N124" s="488"/>
      <c r="O124" s="488"/>
      <c r="P124" s="488"/>
      <c r="Q124" s="488"/>
      <c r="R124" s="488"/>
      <c r="S124" s="488"/>
      <c r="T124" s="488"/>
      <c r="U124" s="488"/>
      <c r="V124" s="488"/>
      <c r="W124" s="488"/>
      <c r="X124" s="488"/>
      <c r="Y124" s="488"/>
      <c r="Z124" s="488"/>
      <c r="AA124" s="488"/>
      <c r="AB124" s="488"/>
      <c r="AC124" s="488"/>
      <c r="AD124" s="86"/>
      <c r="AE124" s="86"/>
      <c r="AF124" s="86"/>
      <c r="AG124" s="86"/>
      <c r="AH124" s="86"/>
      <c r="AI124" s="86"/>
      <c r="AJ124" s="86"/>
      <c r="AK124" s="86"/>
      <c r="AL124" s="86"/>
      <c r="AM124" s="86"/>
      <c r="AN124" s="86"/>
      <c r="AO124" s="86"/>
      <c r="AP124" s="86"/>
      <c r="AQ124" s="86"/>
      <c r="AR124" s="86"/>
      <c r="AS124" s="86"/>
    </row>
    <row r="125" spans="1:45" ht="12.75" hidden="1" customHeight="1">
      <c r="A125" s="3"/>
      <c r="B125" s="3"/>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c r="AQ125" s="86"/>
      <c r="AR125" s="86"/>
      <c r="AS125" s="86"/>
    </row>
    <row r="126" spans="1:45" ht="12.75" hidden="1" customHeight="1">
      <c r="A126" s="88"/>
      <c r="B126" s="3"/>
      <c r="C126" s="489"/>
      <c r="D126" s="489"/>
      <c r="E126" s="489"/>
      <c r="F126" s="489"/>
      <c r="G126" s="489"/>
      <c r="H126" s="489"/>
      <c r="I126" s="489"/>
      <c r="J126" s="489"/>
      <c r="K126" s="489"/>
      <c r="L126" s="489"/>
      <c r="M126" s="489"/>
      <c r="N126" s="489"/>
      <c r="O126" s="489"/>
      <c r="P126" s="489"/>
      <c r="Q126" s="489"/>
      <c r="R126" s="489"/>
      <c r="S126" s="489"/>
      <c r="T126" s="489"/>
      <c r="U126" s="489"/>
      <c r="V126" s="489"/>
      <c r="W126" s="489"/>
      <c r="X126" s="489"/>
      <c r="Y126" s="489"/>
      <c r="Z126" s="489"/>
      <c r="AA126" s="489"/>
      <c r="AB126" s="489"/>
      <c r="AC126" s="489"/>
      <c r="AD126" s="489"/>
      <c r="AE126" s="489"/>
      <c r="AF126" s="489"/>
      <c r="AG126" s="489"/>
      <c r="AH126" s="489"/>
      <c r="AI126" s="489"/>
      <c r="AJ126" s="489"/>
      <c r="AK126" s="489"/>
      <c r="AL126" s="489"/>
      <c r="AM126" s="489"/>
      <c r="AN126" s="489"/>
      <c r="AO126" s="489"/>
      <c r="AP126" s="489"/>
      <c r="AQ126" s="489"/>
      <c r="AR126" s="489"/>
      <c r="AS126" s="489"/>
    </row>
    <row r="127" spans="1:45" ht="12.75" hidden="1" customHeight="1">
      <c r="A127" s="3"/>
      <c r="B127" s="3"/>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row>
    <row r="128" spans="1:45" ht="12.75" hidden="1" customHeight="1">
      <c r="A128" s="3"/>
      <c r="B128" s="3"/>
      <c r="C128" s="488"/>
      <c r="D128" s="488"/>
      <c r="E128" s="488"/>
      <c r="F128" s="488"/>
      <c r="G128" s="488"/>
      <c r="H128" s="488"/>
      <c r="I128" s="488"/>
      <c r="J128" s="488"/>
      <c r="K128" s="488"/>
      <c r="L128" s="488"/>
      <c r="M128" s="488"/>
      <c r="N128" s="488"/>
      <c r="O128" s="488"/>
      <c r="P128" s="488"/>
      <c r="Q128" s="488"/>
      <c r="R128" s="488"/>
      <c r="S128" s="488"/>
      <c r="T128" s="488"/>
      <c r="U128" s="488"/>
      <c r="V128" s="488"/>
      <c r="W128" s="488"/>
      <c r="X128" s="488"/>
      <c r="Y128" s="488"/>
      <c r="Z128" s="488"/>
      <c r="AA128" s="488"/>
      <c r="AB128" s="488"/>
      <c r="AC128" s="488"/>
      <c r="AD128" s="86"/>
      <c r="AE128" s="86"/>
      <c r="AF128" s="86"/>
      <c r="AG128" s="86"/>
      <c r="AH128" s="86"/>
      <c r="AI128" s="86"/>
      <c r="AJ128" s="86"/>
      <c r="AK128" s="86"/>
      <c r="AL128" s="86"/>
      <c r="AM128" s="86"/>
      <c r="AN128" s="86"/>
      <c r="AO128" s="86"/>
      <c r="AP128" s="86"/>
      <c r="AQ128" s="86"/>
      <c r="AR128" s="86"/>
      <c r="AS128" s="86"/>
    </row>
    <row r="129" spans="1:45" ht="12.75" hidden="1" customHeight="1">
      <c r="A129" s="3"/>
      <c r="B129" s="3"/>
      <c r="C129" s="488"/>
      <c r="D129" s="488"/>
      <c r="E129" s="488"/>
      <c r="F129" s="488"/>
      <c r="G129" s="488"/>
      <c r="H129" s="488"/>
      <c r="I129" s="488"/>
      <c r="J129" s="488"/>
      <c r="K129" s="488"/>
      <c r="L129" s="488"/>
      <c r="M129" s="488"/>
      <c r="N129" s="488"/>
      <c r="O129" s="488"/>
      <c r="P129" s="488"/>
      <c r="Q129" s="488"/>
      <c r="R129" s="488"/>
      <c r="S129" s="488"/>
      <c r="T129" s="488"/>
      <c r="U129" s="488"/>
      <c r="V129" s="488"/>
      <c r="W129" s="488"/>
      <c r="X129" s="488"/>
      <c r="Y129" s="488"/>
      <c r="Z129" s="488"/>
      <c r="AA129" s="488"/>
      <c r="AB129" s="488"/>
      <c r="AC129" s="488"/>
      <c r="AD129" s="86"/>
      <c r="AE129" s="86"/>
      <c r="AF129" s="86"/>
      <c r="AG129" s="86"/>
      <c r="AH129" s="86"/>
      <c r="AI129" s="86"/>
      <c r="AJ129" s="86"/>
      <c r="AK129" s="86"/>
      <c r="AL129" s="86"/>
      <c r="AM129" s="86"/>
      <c r="AN129" s="86"/>
      <c r="AO129" s="86"/>
      <c r="AP129" s="86"/>
      <c r="AQ129" s="86"/>
      <c r="AR129" s="86"/>
      <c r="AS129" s="86"/>
    </row>
    <row r="130" spans="1:45" ht="12.75" hidden="1" customHeight="1">
      <c r="A130" s="3"/>
      <c r="B130" s="3"/>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c r="AK130" s="86"/>
      <c r="AL130" s="86"/>
      <c r="AM130" s="86"/>
      <c r="AN130" s="86"/>
      <c r="AO130" s="86"/>
      <c r="AP130" s="86"/>
      <c r="AQ130" s="86"/>
      <c r="AR130" s="86"/>
      <c r="AS130" s="86"/>
    </row>
    <row r="131" spans="1:45" ht="12.75" hidden="1" customHeight="1">
      <c r="A131" s="88"/>
      <c r="B131" s="3"/>
      <c r="C131" s="495"/>
      <c r="D131" s="495"/>
      <c r="E131" s="495"/>
      <c r="F131" s="495"/>
      <c r="G131" s="495"/>
      <c r="H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5"/>
      <c r="AM131" s="495"/>
      <c r="AN131" s="495"/>
      <c r="AO131" s="495"/>
      <c r="AP131" s="495"/>
      <c r="AQ131" s="495"/>
      <c r="AR131" s="495"/>
      <c r="AS131" s="495"/>
    </row>
    <row r="132" spans="1:45" ht="12.75" hidden="1" customHeight="1">
      <c r="A132" s="3"/>
      <c r="B132" s="3"/>
      <c r="C132" s="495"/>
      <c r="D132" s="495"/>
      <c r="E132" s="495"/>
      <c r="F132" s="495"/>
      <c r="G132" s="495"/>
      <c r="H132" s="495"/>
      <c r="I132" s="495"/>
      <c r="J132" s="495"/>
      <c r="K132" s="495"/>
      <c r="L132" s="495"/>
      <c r="M132" s="495"/>
      <c r="N132" s="495"/>
      <c r="O132" s="495"/>
      <c r="P132" s="495"/>
      <c r="Q132" s="495"/>
      <c r="R132" s="495"/>
      <c r="S132" s="495"/>
      <c r="T132" s="495"/>
      <c r="U132" s="495"/>
      <c r="V132" s="495"/>
      <c r="W132" s="495"/>
      <c r="X132" s="495"/>
      <c r="Y132" s="495"/>
      <c r="Z132" s="495"/>
      <c r="AA132" s="495"/>
      <c r="AB132" s="495"/>
      <c r="AC132" s="495"/>
      <c r="AD132" s="495"/>
      <c r="AE132" s="495"/>
      <c r="AF132" s="495"/>
      <c r="AG132" s="495"/>
      <c r="AH132" s="495"/>
      <c r="AI132" s="495"/>
      <c r="AJ132" s="495"/>
      <c r="AK132" s="495"/>
      <c r="AL132" s="495"/>
      <c r="AM132" s="495"/>
      <c r="AN132" s="495"/>
      <c r="AO132" s="495"/>
      <c r="AP132" s="495"/>
      <c r="AQ132" s="495"/>
      <c r="AR132" s="495"/>
      <c r="AS132" s="495"/>
    </row>
    <row r="133" spans="1:45" ht="12.75" hidden="1" customHeight="1">
      <c r="A133" s="3"/>
      <c r="B133" s="3"/>
      <c r="C133" s="495"/>
      <c r="D133" s="495"/>
      <c r="E133" s="495"/>
      <c r="F133" s="495"/>
      <c r="G133" s="495"/>
      <c r="H133" s="495"/>
      <c r="I133" s="495"/>
      <c r="J133" s="495"/>
      <c r="K133" s="495"/>
      <c r="L133" s="495"/>
      <c r="M133" s="495"/>
      <c r="N133" s="495"/>
      <c r="O133" s="495"/>
      <c r="P133" s="495"/>
      <c r="Q133" s="495"/>
      <c r="R133" s="495"/>
      <c r="S133" s="495"/>
      <c r="T133" s="495"/>
      <c r="U133" s="495"/>
      <c r="V133" s="495"/>
      <c r="W133" s="495"/>
      <c r="X133" s="495"/>
      <c r="Y133" s="495"/>
      <c r="Z133" s="495"/>
      <c r="AA133" s="495"/>
      <c r="AB133" s="495"/>
      <c r="AC133" s="495"/>
      <c r="AD133" s="495"/>
      <c r="AE133" s="495"/>
      <c r="AF133" s="495"/>
      <c r="AG133" s="495"/>
      <c r="AH133" s="495"/>
      <c r="AI133" s="495"/>
      <c r="AJ133" s="495"/>
      <c r="AK133" s="495"/>
      <c r="AL133" s="495"/>
      <c r="AM133" s="495"/>
      <c r="AN133" s="495"/>
      <c r="AO133" s="495"/>
      <c r="AP133" s="495"/>
      <c r="AQ133" s="495"/>
      <c r="AR133" s="495"/>
      <c r="AS133" s="495"/>
    </row>
    <row r="134" spans="1:45" ht="12.75" hidden="1" customHeight="1">
      <c r="A134" s="3"/>
      <c r="B134" s="3"/>
      <c r="C134" s="495"/>
      <c r="D134" s="495"/>
      <c r="E134" s="495"/>
      <c r="F134" s="495"/>
      <c r="G134" s="495"/>
      <c r="H134" s="495"/>
      <c r="I134" s="495"/>
      <c r="J134" s="495"/>
      <c r="K134" s="495"/>
      <c r="L134" s="495"/>
      <c r="M134" s="495"/>
      <c r="N134" s="495"/>
      <c r="O134" s="495"/>
      <c r="P134" s="495"/>
      <c r="Q134" s="495"/>
      <c r="R134" s="495"/>
      <c r="S134" s="495"/>
      <c r="T134" s="495"/>
      <c r="U134" s="495"/>
      <c r="V134" s="495"/>
      <c r="W134" s="495"/>
      <c r="X134" s="495"/>
      <c r="Y134" s="495"/>
      <c r="Z134" s="495"/>
      <c r="AA134" s="495"/>
      <c r="AB134" s="495"/>
      <c r="AC134" s="495"/>
      <c r="AD134" s="495"/>
      <c r="AE134" s="495"/>
      <c r="AF134" s="495"/>
      <c r="AG134" s="495"/>
      <c r="AH134" s="495"/>
      <c r="AI134" s="495"/>
      <c r="AJ134" s="495"/>
      <c r="AK134" s="495"/>
      <c r="AL134" s="495"/>
      <c r="AM134" s="495"/>
      <c r="AN134" s="495"/>
      <c r="AO134" s="495"/>
      <c r="AP134" s="495"/>
      <c r="AQ134" s="495"/>
      <c r="AR134" s="495"/>
      <c r="AS134" s="495"/>
    </row>
    <row r="136" spans="1:45" ht="15">
      <c r="A136" s="43" t="s">
        <v>500</v>
      </c>
      <c r="B136" s="40"/>
      <c r="C136" s="441" t="s">
        <v>804</v>
      </c>
      <c r="D136" s="441"/>
      <c r="E136" s="441"/>
      <c r="F136" s="441"/>
      <c r="G136" s="441"/>
      <c r="H136" s="441"/>
      <c r="I136" s="441"/>
      <c r="J136" s="441"/>
      <c r="K136" s="441"/>
      <c r="L136" s="441"/>
      <c r="M136" s="441"/>
      <c r="N136" s="441"/>
      <c r="O136" s="441"/>
      <c r="P136" s="441"/>
      <c r="Q136" s="441"/>
      <c r="R136" s="441"/>
      <c r="S136" s="441"/>
      <c r="T136" s="441"/>
      <c r="U136" s="441"/>
      <c r="V136" s="441"/>
      <c r="W136" s="441"/>
      <c r="X136" s="441"/>
      <c r="Y136" s="441"/>
      <c r="Z136" s="441"/>
      <c r="AA136" s="441"/>
      <c r="AB136" s="441"/>
      <c r="AC136" s="441"/>
      <c r="AD136" s="441"/>
      <c r="AE136" s="441"/>
      <c r="AF136" s="441"/>
      <c r="AG136" s="441"/>
      <c r="AH136" s="441"/>
      <c r="AI136" s="441"/>
      <c r="AJ136" s="441"/>
      <c r="AK136" s="441"/>
      <c r="AL136" s="441"/>
      <c r="AM136" s="441"/>
      <c r="AN136" s="441"/>
      <c r="AO136" s="441"/>
      <c r="AP136" s="441"/>
      <c r="AQ136" s="441"/>
      <c r="AR136" s="441"/>
      <c r="AS136" s="441"/>
    </row>
    <row r="138" spans="1:45" ht="12.75" customHeight="1">
      <c r="A138" s="2" t="s">
        <v>142</v>
      </c>
      <c r="C138" s="172" t="s">
        <v>805</v>
      </c>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72"/>
      <c r="AJ138" s="172"/>
      <c r="AK138" s="172"/>
      <c r="AL138" s="172"/>
      <c r="AM138" s="172"/>
      <c r="AN138" s="172"/>
      <c r="AO138" s="172"/>
      <c r="AP138" s="172"/>
      <c r="AQ138" s="172"/>
      <c r="AR138" s="172"/>
      <c r="AS138" s="172"/>
    </row>
    <row r="139" spans="1:45" ht="12.75" customHeight="1">
      <c r="A139" s="2" t="s">
        <v>143</v>
      </c>
      <c r="C139" s="172" t="s">
        <v>806</v>
      </c>
      <c r="D139" s="172"/>
      <c r="E139" s="172"/>
      <c r="F139" s="172"/>
      <c r="G139" s="172"/>
      <c r="H139" s="172"/>
      <c r="I139" s="172"/>
      <c r="J139" s="172"/>
      <c r="K139" s="172"/>
      <c r="L139" s="172"/>
      <c r="M139" s="172"/>
      <c r="N139" s="172"/>
      <c r="O139" s="172"/>
      <c r="P139" s="172"/>
      <c r="Q139" s="172"/>
      <c r="R139" s="172"/>
      <c r="S139" s="172"/>
      <c r="T139" s="172"/>
      <c r="U139" s="172"/>
      <c r="V139" s="172"/>
      <c r="W139" s="172"/>
      <c r="X139" s="172"/>
      <c r="Y139" s="172"/>
      <c r="Z139" s="172"/>
      <c r="AA139" s="172"/>
      <c r="AB139" s="172"/>
      <c r="AC139" s="172"/>
      <c r="AD139" s="172"/>
      <c r="AE139" s="172"/>
      <c r="AF139" s="172"/>
      <c r="AG139" s="172"/>
      <c r="AH139" s="172"/>
      <c r="AI139" s="172"/>
      <c r="AJ139" s="172"/>
      <c r="AK139" s="172"/>
      <c r="AL139" s="172"/>
      <c r="AM139" s="172"/>
      <c r="AN139" s="172"/>
      <c r="AO139" s="172"/>
      <c r="AP139" s="172"/>
      <c r="AQ139" s="172"/>
      <c r="AR139" s="172"/>
      <c r="AS139" s="172"/>
    </row>
    <row r="140" spans="1:45" ht="12.75" customHeight="1">
      <c r="A140" s="2" t="s">
        <v>144</v>
      </c>
      <c r="C140" s="172" t="s">
        <v>220</v>
      </c>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c r="AA140" s="172"/>
      <c r="AB140" s="172"/>
      <c r="AC140" s="172"/>
      <c r="AD140" s="172"/>
      <c r="AE140" s="172"/>
      <c r="AF140" s="172"/>
      <c r="AG140" s="172"/>
      <c r="AH140" s="172"/>
      <c r="AI140" s="172"/>
      <c r="AJ140" s="172"/>
      <c r="AK140" s="172"/>
      <c r="AL140" s="172"/>
      <c r="AM140" s="172"/>
      <c r="AN140" s="172"/>
      <c r="AO140" s="172"/>
      <c r="AP140" s="172"/>
      <c r="AQ140" s="172"/>
      <c r="AR140" s="172"/>
      <c r="AS140" s="172"/>
    </row>
    <row r="141" spans="1:45" ht="12.75" customHeight="1">
      <c r="A141" s="2" t="s">
        <v>150</v>
      </c>
      <c r="C141" s="172" t="s">
        <v>221</v>
      </c>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c r="AA141" s="172"/>
      <c r="AB141" s="172"/>
      <c r="AC141" s="172"/>
      <c r="AD141" s="172"/>
      <c r="AE141" s="172"/>
      <c r="AF141" s="172"/>
      <c r="AG141" s="172"/>
      <c r="AH141" s="172"/>
      <c r="AI141" s="172"/>
      <c r="AJ141" s="172"/>
      <c r="AK141" s="172"/>
      <c r="AL141" s="172"/>
      <c r="AM141" s="172"/>
      <c r="AN141" s="172"/>
      <c r="AO141" s="172"/>
      <c r="AP141" s="172"/>
      <c r="AQ141" s="172"/>
      <c r="AR141" s="172"/>
      <c r="AS141" s="172"/>
    </row>
    <row r="142" spans="1:45" ht="12.75" customHeight="1">
      <c r="A142" s="2" t="s">
        <v>153</v>
      </c>
      <c r="C142" s="172" t="s">
        <v>222</v>
      </c>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c r="AA142" s="172"/>
      <c r="AB142" s="172"/>
      <c r="AC142" s="172"/>
      <c r="AD142" s="172"/>
      <c r="AE142" s="172"/>
      <c r="AF142" s="172"/>
      <c r="AG142" s="172"/>
      <c r="AH142" s="172"/>
      <c r="AI142" s="172"/>
      <c r="AJ142" s="172"/>
      <c r="AK142" s="172"/>
      <c r="AL142" s="172"/>
      <c r="AM142" s="172"/>
      <c r="AN142" s="172"/>
      <c r="AO142" s="172"/>
      <c r="AP142" s="172"/>
      <c r="AQ142" s="172"/>
      <c r="AR142" s="172"/>
      <c r="AS142" s="172"/>
    </row>
    <row r="143" spans="1:45" ht="12.75" customHeight="1">
      <c r="A143" s="2" t="s">
        <v>155</v>
      </c>
      <c r="C143" s="172" t="s">
        <v>223</v>
      </c>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c r="AJ143" s="172"/>
      <c r="AK143" s="172"/>
      <c r="AL143" s="172"/>
      <c r="AM143" s="172"/>
      <c r="AN143" s="172"/>
      <c r="AO143" s="172"/>
      <c r="AP143" s="172"/>
      <c r="AQ143" s="172"/>
      <c r="AR143" s="172"/>
      <c r="AS143" s="172"/>
    </row>
    <row r="144" spans="1:45" ht="12.75" customHeight="1">
      <c r="A144" s="2" t="s">
        <v>157</v>
      </c>
      <c r="C144" s="172" t="s">
        <v>224</v>
      </c>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c r="AJ144" s="172"/>
      <c r="AK144" s="172"/>
      <c r="AL144" s="172"/>
      <c r="AM144" s="172"/>
      <c r="AN144" s="172"/>
      <c r="AO144" s="172"/>
      <c r="AP144" s="172"/>
      <c r="AQ144" s="172"/>
      <c r="AR144" s="172"/>
      <c r="AS144" s="172"/>
    </row>
    <row r="145" spans="1:45" ht="12.75" customHeight="1">
      <c r="A145" s="2" t="s">
        <v>607</v>
      </c>
      <c r="C145" s="172" t="s">
        <v>225</v>
      </c>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c r="AJ145" s="172"/>
      <c r="AK145" s="172"/>
      <c r="AL145" s="172"/>
      <c r="AM145" s="172"/>
      <c r="AN145" s="172"/>
      <c r="AO145" s="172"/>
      <c r="AP145" s="172"/>
      <c r="AQ145" s="172"/>
      <c r="AR145" s="172"/>
      <c r="AS145" s="172"/>
    </row>
    <row r="146" spans="1:45" ht="12.75" customHeight="1">
      <c r="A146" s="2" t="s">
        <v>819</v>
      </c>
      <c r="C146" s="172" t="s">
        <v>226</v>
      </c>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c r="AJ146" s="172"/>
      <c r="AK146" s="172"/>
      <c r="AL146" s="172"/>
      <c r="AM146" s="172"/>
      <c r="AN146" s="172"/>
      <c r="AO146" s="172"/>
      <c r="AP146" s="172"/>
      <c r="AQ146" s="172"/>
      <c r="AR146" s="172"/>
      <c r="AS146" s="172"/>
    </row>
    <row r="147" spans="1:45" ht="12.75" customHeight="1">
      <c r="A147" s="2" t="s">
        <v>821</v>
      </c>
      <c r="C147" s="172" t="s">
        <v>227</v>
      </c>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c r="AA147" s="172"/>
      <c r="AB147" s="172"/>
      <c r="AC147" s="172"/>
      <c r="AD147" s="172"/>
      <c r="AE147" s="172"/>
      <c r="AF147" s="172"/>
      <c r="AG147" s="172"/>
      <c r="AH147" s="172"/>
      <c r="AI147" s="172"/>
      <c r="AJ147" s="172"/>
      <c r="AK147" s="172"/>
      <c r="AL147" s="172"/>
      <c r="AM147" s="172"/>
      <c r="AN147" s="172"/>
      <c r="AO147" s="172"/>
      <c r="AP147" s="172"/>
      <c r="AQ147" s="172"/>
      <c r="AR147" s="172"/>
      <c r="AS147" s="172"/>
    </row>
    <row r="148" spans="1:45" ht="12.75" customHeight="1">
      <c r="A148" s="2" t="s">
        <v>824</v>
      </c>
      <c r="C148" s="172" t="s">
        <v>228</v>
      </c>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c r="AA148" s="172"/>
      <c r="AB148" s="172"/>
      <c r="AC148" s="172"/>
      <c r="AD148" s="172"/>
      <c r="AE148" s="172"/>
      <c r="AF148" s="172"/>
      <c r="AG148" s="172"/>
      <c r="AH148" s="172"/>
      <c r="AI148" s="172"/>
      <c r="AJ148" s="172"/>
      <c r="AK148" s="172"/>
      <c r="AL148" s="172"/>
      <c r="AM148" s="172"/>
      <c r="AN148" s="172"/>
      <c r="AO148" s="172"/>
      <c r="AP148" s="172"/>
      <c r="AQ148" s="172"/>
      <c r="AR148" s="172"/>
      <c r="AS148" s="172"/>
    </row>
    <row r="149" spans="1:45" ht="12.75" customHeight="1">
      <c r="A149" s="2" t="s">
        <v>354</v>
      </c>
      <c r="C149" s="172" t="s">
        <v>229</v>
      </c>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c r="AJ149" s="172"/>
      <c r="AK149" s="172"/>
      <c r="AL149" s="172"/>
      <c r="AM149" s="172"/>
      <c r="AN149" s="172"/>
      <c r="AO149" s="172"/>
      <c r="AP149" s="172"/>
      <c r="AQ149" s="172"/>
      <c r="AR149" s="172"/>
      <c r="AS149" s="172"/>
    </row>
    <row r="151" spans="1:45" ht="15">
      <c r="A151" s="39" t="s">
        <v>803</v>
      </c>
      <c r="B151" s="40"/>
      <c r="C151" s="441" t="s">
        <v>528</v>
      </c>
      <c r="D151" s="441"/>
      <c r="E151" s="441"/>
      <c r="F151" s="441"/>
      <c r="G151" s="441"/>
      <c r="H151" s="441"/>
      <c r="I151" s="441"/>
      <c r="J151" s="441"/>
      <c r="K151" s="441"/>
      <c r="L151" s="441"/>
      <c r="M151" s="441"/>
      <c r="N151" s="441"/>
      <c r="O151" s="441"/>
      <c r="P151" s="441"/>
      <c r="Q151" s="441"/>
      <c r="R151" s="441"/>
      <c r="S151" s="441"/>
      <c r="T151" s="441"/>
      <c r="U151" s="441"/>
      <c r="V151" s="441"/>
      <c r="W151" s="441"/>
      <c r="X151" s="441"/>
      <c r="Y151" s="441"/>
      <c r="Z151" s="441"/>
      <c r="AA151" s="441"/>
      <c r="AB151" s="441"/>
      <c r="AC151" s="441"/>
      <c r="AD151" s="441"/>
      <c r="AE151" s="441"/>
      <c r="AF151" s="441"/>
      <c r="AG151" s="441"/>
      <c r="AH151" s="441"/>
      <c r="AI151" s="441"/>
      <c r="AJ151" s="441"/>
      <c r="AK151" s="441"/>
      <c r="AL151" s="441"/>
      <c r="AM151" s="441"/>
      <c r="AN151" s="441"/>
      <c r="AO151" s="441"/>
      <c r="AP151" s="441"/>
      <c r="AQ151" s="441"/>
      <c r="AR151" s="441"/>
      <c r="AS151" s="441"/>
    </row>
    <row r="153" spans="1:45" ht="12.75" customHeight="1">
      <c r="A153" s="44" t="s">
        <v>142</v>
      </c>
      <c r="B153" s="42"/>
      <c r="C153" s="440" t="s">
        <v>529</v>
      </c>
      <c r="D153" s="440"/>
      <c r="E153" s="440"/>
      <c r="F153" s="440"/>
      <c r="G153" s="440"/>
      <c r="H153" s="440"/>
      <c r="I153" s="440"/>
      <c r="J153" s="440"/>
      <c r="K153" s="440"/>
      <c r="L153" s="440"/>
      <c r="M153" s="440"/>
      <c r="N153" s="440"/>
      <c r="O153" s="440"/>
      <c r="P153" s="440"/>
      <c r="Q153" s="440"/>
      <c r="R153" s="440"/>
      <c r="S153" s="440"/>
      <c r="T153" s="440"/>
      <c r="U153" s="440"/>
      <c r="V153" s="440"/>
      <c r="W153" s="440"/>
      <c r="X153" s="440"/>
      <c r="Y153" s="440"/>
      <c r="Z153" s="440"/>
      <c r="AA153" s="440"/>
      <c r="AB153" s="440"/>
      <c r="AC153" s="440"/>
      <c r="AD153" s="440"/>
      <c r="AE153" s="440"/>
      <c r="AF153" s="440"/>
      <c r="AG153" s="440"/>
      <c r="AH153" s="440"/>
      <c r="AI153" s="440"/>
      <c r="AJ153" s="440"/>
      <c r="AK153" s="440"/>
      <c r="AL153" s="440"/>
      <c r="AM153" s="440"/>
      <c r="AN153" s="440"/>
      <c r="AO153" s="440"/>
      <c r="AP153" s="440"/>
      <c r="AQ153" s="440"/>
      <c r="AR153" s="440"/>
      <c r="AS153" s="440"/>
    </row>
    <row r="154" spans="1:45" ht="12.75" customHeight="1">
      <c r="C154" s="172" t="s">
        <v>888</v>
      </c>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c r="AF154" s="172"/>
      <c r="AG154" s="172"/>
      <c r="AH154" s="172"/>
      <c r="AI154" s="172"/>
      <c r="AJ154" s="172"/>
      <c r="AK154" s="172"/>
      <c r="AL154" s="172"/>
      <c r="AM154" s="172"/>
      <c r="AN154" s="172"/>
      <c r="AO154" s="172"/>
      <c r="AP154" s="172"/>
      <c r="AQ154" s="172"/>
      <c r="AR154" s="172"/>
      <c r="AS154" s="172"/>
    </row>
    <row r="156" spans="1:45" ht="12.75" customHeight="1">
      <c r="A156" s="10" t="s">
        <v>143</v>
      </c>
      <c r="C156" s="356" t="s">
        <v>599</v>
      </c>
      <c r="D156" s="356"/>
      <c r="E156" s="356"/>
      <c r="F156" s="356"/>
      <c r="G156" s="356"/>
      <c r="H156" s="356"/>
      <c r="I156" s="356"/>
      <c r="J156" s="356"/>
      <c r="K156" s="356"/>
      <c r="L156" s="356"/>
      <c r="M156" s="356"/>
      <c r="N156" s="356"/>
      <c r="O156" s="356"/>
      <c r="P156" s="356"/>
      <c r="Q156" s="356"/>
      <c r="R156" s="356"/>
      <c r="S156" s="356"/>
      <c r="T156" s="356"/>
      <c r="U156" s="356"/>
      <c r="V156" s="356"/>
      <c r="W156" s="356"/>
      <c r="X156" s="356"/>
      <c r="Y156" s="356"/>
      <c r="Z156" s="356"/>
      <c r="AA156" s="356"/>
      <c r="AB156" s="356"/>
      <c r="AC156" s="356"/>
      <c r="AD156" s="356"/>
      <c r="AE156" s="356"/>
      <c r="AF156" s="356"/>
      <c r="AG156" s="356"/>
      <c r="AH156" s="356"/>
      <c r="AI156" s="356"/>
      <c r="AJ156" s="356"/>
      <c r="AK156" s="356"/>
      <c r="AL156" s="356"/>
      <c r="AM156" s="356"/>
      <c r="AN156" s="356"/>
      <c r="AO156" s="356"/>
      <c r="AP156" s="356"/>
      <c r="AQ156" s="356"/>
      <c r="AR156" s="356"/>
      <c r="AS156" s="356"/>
    </row>
    <row r="157" spans="1:45" ht="12.75" hidden="1" customHeight="1"/>
    <row r="158" spans="1:45" ht="12.75" hidden="1" customHeight="1">
      <c r="C158" s="173"/>
      <c r="D158" s="173"/>
      <c r="E158" s="173"/>
      <c r="F158" s="173"/>
      <c r="G158" s="173"/>
      <c r="H158" s="173"/>
      <c r="I158" s="173"/>
      <c r="J158" s="173"/>
      <c r="K158" s="173"/>
      <c r="L158" s="173"/>
      <c r="M158" s="173"/>
      <c r="N158" s="173"/>
      <c r="O158" s="173"/>
      <c r="P158" s="173"/>
      <c r="Q158" s="173"/>
      <c r="R158" s="173"/>
      <c r="S158" s="173"/>
      <c r="T158" s="173"/>
      <c r="U158" s="173"/>
      <c r="V158" s="173"/>
      <c r="W158" s="173"/>
      <c r="X158" s="173"/>
      <c r="Y158" s="173"/>
      <c r="Z158" s="173"/>
      <c r="AA158" s="173"/>
      <c r="AB158" s="173"/>
      <c r="AC158" s="173"/>
      <c r="AD158" s="173"/>
      <c r="AE158" s="173"/>
      <c r="AF158" s="173"/>
      <c r="AG158" s="173"/>
      <c r="AH158" s="173"/>
      <c r="AI158" s="173"/>
      <c r="AJ158" s="173"/>
      <c r="AK158" s="173"/>
      <c r="AL158" s="173"/>
      <c r="AM158" s="173"/>
      <c r="AN158" s="173"/>
      <c r="AO158" s="173"/>
      <c r="AP158" s="173"/>
      <c r="AQ158" s="173"/>
      <c r="AR158" s="173"/>
      <c r="AS158" s="173"/>
    </row>
    <row r="159" spans="1:45" ht="12.75" hidden="1" customHeight="1">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73"/>
      <c r="AA159" s="173"/>
      <c r="AB159" s="173"/>
      <c r="AC159" s="173"/>
      <c r="AD159" s="173"/>
      <c r="AE159" s="173"/>
      <c r="AF159" s="173"/>
      <c r="AG159" s="173"/>
      <c r="AH159" s="173"/>
      <c r="AI159" s="173"/>
      <c r="AJ159" s="173"/>
      <c r="AK159" s="173"/>
      <c r="AL159" s="173"/>
      <c r="AM159" s="173"/>
      <c r="AN159" s="173"/>
      <c r="AO159" s="173"/>
      <c r="AP159" s="173"/>
      <c r="AQ159" s="173"/>
      <c r="AR159" s="173"/>
      <c r="AS159" s="173"/>
    </row>
    <row r="160" spans="1:45" ht="12.75" hidden="1" customHeight="1"/>
    <row r="161" spans="1:45" ht="12.75" hidden="1" customHeight="1">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c r="AA161" s="173"/>
      <c r="AB161" s="173"/>
      <c r="AC161" s="173"/>
      <c r="AD161" s="173"/>
      <c r="AE161" s="173"/>
      <c r="AF161" s="173"/>
      <c r="AG161" s="173"/>
      <c r="AH161" s="173"/>
      <c r="AI161" s="173"/>
      <c r="AJ161" s="173"/>
      <c r="AK161" s="173"/>
      <c r="AL161" s="173"/>
      <c r="AM161" s="173"/>
      <c r="AN161" s="173"/>
      <c r="AO161" s="173"/>
      <c r="AP161" s="173"/>
      <c r="AQ161" s="173"/>
      <c r="AR161" s="173"/>
      <c r="AS161" s="173"/>
    </row>
    <row r="162" spans="1:45" ht="12.75" hidden="1" customHeight="1">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173"/>
      <c r="AA162" s="173"/>
      <c r="AB162" s="173"/>
      <c r="AC162" s="173"/>
      <c r="AD162" s="173"/>
      <c r="AE162" s="173"/>
      <c r="AF162" s="173"/>
      <c r="AG162" s="173"/>
      <c r="AH162" s="173"/>
      <c r="AI162" s="173"/>
      <c r="AJ162" s="173"/>
      <c r="AK162" s="173"/>
      <c r="AL162" s="173"/>
      <c r="AM162" s="173"/>
      <c r="AN162" s="173"/>
      <c r="AO162" s="173"/>
      <c r="AP162" s="173"/>
      <c r="AQ162" s="173"/>
      <c r="AR162" s="173"/>
      <c r="AS162" s="173"/>
    </row>
    <row r="164" spans="1:45" ht="12.75" customHeight="1">
      <c r="C164" s="172" t="s">
        <v>16</v>
      </c>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c r="AC164" s="172"/>
      <c r="AD164" s="172"/>
      <c r="AE164" s="172"/>
      <c r="AF164" s="172"/>
      <c r="AG164" s="172"/>
      <c r="AH164" s="172"/>
      <c r="AI164" s="172"/>
      <c r="AJ164" s="172"/>
      <c r="AK164" s="172"/>
      <c r="AL164" s="172"/>
      <c r="AM164" s="172"/>
      <c r="AN164" s="172"/>
      <c r="AO164" s="172"/>
      <c r="AP164" s="172"/>
      <c r="AQ164" s="172"/>
      <c r="AR164" s="172"/>
      <c r="AS164" s="172"/>
    </row>
    <row r="166" spans="1:45" ht="12.75" customHeight="1">
      <c r="A166" s="44" t="s">
        <v>144</v>
      </c>
      <c r="B166" s="42"/>
      <c r="C166" s="41" t="s">
        <v>889</v>
      </c>
    </row>
    <row r="168" spans="1:45" ht="12.75" customHeight="1">
      <c r="A168" s="44" t="s">
        <v>145</v>
      </c>
      <c r="B168" s="42" t="s">
        <v>1</v>
      </c>
      <c r="C168" s="41" t="s">
        <v>530</v>
      </c>
    </row>
    <row r="169" spans="1:45" ht="12.75" customHeight="1">
      <c r="C169" s="247" t="s">
        <v>531</v>
      </c>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row>
    <row r="170" spans="1:45" ht="12.75" customHeight="1">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row>
    <row r="172" spans="1:45" ht="12.75" customHeight="1">
      <c r="C172" s="247" t="s">
        <v>532</v>
      </c>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row>
    <row r="173" spans="1:45" ht="12.75" customHeight="1">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row>
    <row r="174" spans="1:45" ht="12.75" hidden="1" customHeight="1">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row>
    <row r="176" spans="1:45" ht="12.75" customHeight="1">
      <c r="C176" s="247" t="s">
        <v>896</v>
      </c>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row>
    <row r="177" spans="3:45" ht="12.75" customHeight="1">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row>
    <row r="179" spans="3:45" ht="12.75" customHeight="1">
      <c r="C179" s="247" t="s">
        <v>897</v>
      </c>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row>
    <row r="180" spans="3:45" ht="12.75" customHeight="1">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row>
    <row r="182" spans="3:45" ht="12.75" customHeight="1">
      <c r="C182" s="247" t="s">
        <v>557</v>
      </c>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row>
    <row r="183" spans="3:45" ht="12.75" customHeight="1">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row>
    <row r="184" spans="3:45" ht="12.75" customHeight="1">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row>
    <row r="185" spans="3:45" ht="12.75" customHeight="1">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row>
    <row r="187" spans="3:45" ht="12.75" customHeight="1">
      <c r="C187" s="247" t="s">
        <v>0</v>
      </c>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row>
    <row r="188" spans="3:45" ht="12.75" customHeight="1">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row>
    <row r="189" spans="3:45" ht="12.75" customHeight="1">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row>
    <row r="191" spans="3:45" ht="12.75" customHeight="1">
      <c r="C191" s="247" t="s">
        <v>566</v>
      </c>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row>
    <row r="192" spans="3:45" ht="12.75" customHeight="1">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row>
    <row r="193" spans="3:45" ht="12.75" customHeight="1">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row>
    <row r="194" spans="3:45" ht="12.75" customHeight="1">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row>
    <row r="195" spans="3:45" ht="12.75" customHeight="1">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row>
    <row r="196" spans="3:45" ht="12.75" customHeight="1">
      <c r="C196" s="3"/>
      <c r="D196" s="3"/>
      <c r="E196" s="3"/>
      <c r="F196" s="3"/>
      <c r="G196" s="3"/>
      <c r="H196" s="3"/>
      <c r="I196" s="3"/>
      <c r="J196" s="3"/>
      <c r="K196" s="3"/>
      <c r="L196" s="3"/>
      <c r="M196" s="3"/>
      <c r="N196" s="3"/>
      <c r="O196" s="3"/>
      <c r="P196" s="493" t="s">
        <v>972</v>
      </c>
      <c r="Q196" s="493"/>
      <c r="R196" s="493"/>
      <c r="S196" s="493"/>
      <c r="T196" s="493"/>
      <c r="U196" s="493"/>
      <c r="V196" s="493"/>
      <c r="W196" s="493"/>
      <c r="X196" s="493" t="s">
        <v>973</v>
      </c>
      <c r="Y196" s="493"/>
      <c r="Z196" s="493"/>
      <c r="AA196" s="493"/>
      <c r="AB196" s="493"/>
      <c r="AC196" s="493"/>
      <c r="AD196" s="493"/>
      <c r="AE196" s="493"/>
      <c r="AF196" s="493" t="s">
        <v>649</v>
      </c>
      <c r="AG196" s="493"/>
      <c r="AH196" s="493"/>
      <c r="AI196" s="493"/>
      <c r="AJ196" s="493"/>
      <c r="AK196" s="493"/>
      <c r="AL196" s="493"/>
      <c r="AM196" s="493"/>
    </row>
    <row r="197" spans="3:45" ht="12.75" customHeight="1">
      <c r="C197" s="45"/>
      <c r="D197" s="45"/>
      <c r="E197" s="45"/>
      <c r="F197" s="45"/>
      <c r="G197" s="45"/>
      <c r="H197" s="45"/>
      <c r="I197" s="45"/>
      <c r="J197" s="45"/>
      <c r="K197" s="45"/>
      <c r="L197" s="45"/>
      <c r="M197" s="45"/>
      <c r="N197" s="45"/>
      <c r="O197" s="45"/>
      <c r="P197" s="494"/>
      <c r="Q197" s="494"/>
      <c r="R197" s="494"/>
      <c r="S197" s="494"/>
      <c r="T197" s="494"/>
      <c r="U197" s="494"/>
      <c r="V197" s="494"/>
      <c r="W197" s="494"/>
      <c r="X197" s="494"/>
      <c r="Y197" s="494"/>
      <c r="Z197" s="494"/>
      <c r="AA197" s="494"/>
      <c r="AB197" s="494"/>
      <c r="AC197" s="494"/>
      <c r="AD197" s="494"/>
      <c r="AE197" s="494"/>
      <c r="AF197" s="494"/>
      <c r="AG197" s="494"/>
      <c r="AH197" s="494"/>
      <c r="AI197" s="494"/>
      <c r="AJ197" s="494"/>
      <c r="AK197" s="494"/>
      <c r="AL197" s="494"/>
      <c r="AM197" s="494"/>
    </row>
    <row r="198" spans="3:45" ht="12.75" customHeight="1">
      <c r="C198" s="172" t="s">
        <v>567</v>
      </c>
      <c r="D198" s="172"/>
      <c r="E198" s="172"/>
      <c r="F198" s="172"/>
      <c r="G198" s="172"/>
      <c r="H198" s="172"/>
      <c r="I198" s="172"/>
      <c r="J198" s="172"/>
      <c r="K198" s="172"/>
      <c r="L198" s="172"/>
      <c r="M198" s="172"/>
      <c r="N198" s="172"/>
      <c r="O198" s="172"/>
      <c r="P198" s="492">
        <v>5</v>
      </c>
      <c r="Q198" s="492"/>
      <c r="R198" s="492"/>
      <c r="S198" s="492"/>
      <c r="T198" s="492"/>
      <c r="U198" s="492"/>
      <c r="V198" s="492"/>
      <c r="W198" s="492"/>
      <c r="X198" s="492" t="s">
        <v>975</v>
      </c>
      <c r="Y198" s="492"/>
      <c r="Z198" s="492"/>
      <c r="AA198" s="492"/>
      <c r="AB198" s="492"/>
      <c r="AC198" s="492"/>
      <c r="AD198" s="492"/>
      <c r="AE198" s="492"/>
      <c r="AF198" s="492">
        <v>20</v>
      </c>
      <c r="AG198" s="492"/>
      <c r="AH198" s="492"/>
      <c r="AI198" s="492"/>
      <c r="AJ198" s="492"/>
      <c r="AK198" s="492"/>
      <c r="AL198" s="492"/>
      <c r="AM198" s="492"/>
    </row>
    <row r="199" spans="3:45" ht="12.75" customHeight="1">
      <c r="C199" s="172" t="s">
        <v>173</v>
      </c>
      <c r="D199" s="172"/>
      <c r="E199" s="172"/>
      <c r="F199" s="172"/>
      <c r="G199" s="172"/>
      <c r="H199" s="172"/>
      <c r="I199" s="172"/>
      <c r="J199" s="172"/>
      <c r="K199" s="172"/>
      <c r="L199" s="172"/>
      <c r="M199" s="172"/>
      <c r="N199" s="172"/>
      <c r="O199" s="172"/>
      <c r="P199" s="492">
        <v>4</v>
      </c>
      <c r="Q199" s="492"/>
      <c r="R199" s="492"/>
      <c r="S199" s="492"/>
      <c r="T199" s="492"/>
      <c r="U199" s="492"/>
      <c r="V199" s="492"/>
      <c r="W199" s="492"/>
      <c r="X199" s="492" t="s">
        <v>975</v>
      </c>
      <c r="Y199" s="492"/>
      <c r="Z199" s="492"/>
      <c r="AA199" s="492"/>
      <c r="AB199" s="492"/>
      <c r="AC199" s="492"/>
      <c r="AD199" s="492"/>
      <c r="AE199" s="492"/>
      <c r="AF199" s="492">
        <v>25</v>
      </c>
      <c r="AG199" s="492"/>
      <c r="AH199" s="492"/>
      <c r="AI199" s="492"/>
      <c r="AJ199" s="492"/>
      <c r="AK199" s="492"/>
      <c r="AL199" s="492"/>
      <c r="AM199" s="492"/>
    </row>
    <row r="200" spans="3:45" ht="12.75" customHeight="1">
      <c r="C200" s="172" t="s">
        <v>568</v>
      </c>
      <c r="D200" s="172"/>
      <c r="E200" s="172"/>
      <c r="F200" s="172"/>
      <c r="G200" s="172"/>
      <c r="H200" s="172"/>
      <c r="I200" s="172"/>
      <c r="J200" s="172"/>
      <c r="K200" s="172"/>
      <c r="L200" s="172"/>
      <c r="M200" s="172"/>
      <c r="N200" s="172"/>
      <c r="O200" s="172"/>
      <c r="P200" s="492">
        <v>8</v>
      </c>
      <c r="Q200" s="492"/>
      <c r="R200" s="492"/>
      <c r="S200" s="492"/>
      <c r="T200" s="492"/>
      <c r="U200" s="492"/>
      <c r="V200" s="492"/>
      <c r="W200" s="492"/>
      <c r="X200" s="492" t="s">
        <v>975</v>
      </c>
      <c r="Y200" s="492"/>
      <c r="Z200" s="492"/>
      <c r="AA200" s="492"/>
      <c r="AB200" s="492"/>
      <c r="AC200" s="492"/>
      <c r="AD200" s="492"/>
      <c r="AE200" s="492"/>
      <c r="AF200" s="492">
        <v>12.5</v>
      </c>
      <c r="AG200" s="492"/>
      <c r="AH200" s="492"/>
      <c r="AI200" s="492"/>
      <c r="AJ200" s="492"/>
      <c r="AK200" s="492"/>
      <c r="AL200" s="492"/>
      <c r="AM200" s="492"/>
    </row>
    <row r="201" spans="3:45" ht="12.75" customHeight="1">
      <c r="C201" s="172" t="s">
        <v>971</v>
      </c>
      <c r="D201" s="172"/>
      <c r="E201" s="172"/>
      <c r="F201" s="172"/>
      <c r="G201" s="172"/>
      <c r="H201" s="172"/>
      <c r="I201" s="172"/>
      <c r="J201" s="172"/>
      <c r="K201" s="172"/>
      <c r="L201" s="172"/>
      <c r="M201" s="172"/>
      <c r="N201" s="172"/>
      <c r="O201" s="172"/>
      <c r="P201" s="492" t="s">
        <v>974</v>
      </c>
      <c r="Q201" s="492"/>
      <c r="R201" s="492"/>
      <c r="S201" s="492"/>
      <c r="T201" s="492"/>
      <c r="U201" s="492"/>
      <c r="V201" s="492"/>
      <c r="W201" s="492"/>
      <c r="X201" s="492" t="s">
        <v>976</v>
      </c>
      <c r="Y201" s="492"/>
      <c r="Z201" s="492"/>
      <c r="AA201" s="492"/>
      <c r="AB201" s="492"/>
      <c r="AC201" s="492"/>
      <c r="AD201" s="492"/>
      <c r="AE201" s="492"/>
      <c r="AF201" s="492">
        <v>100</v>
      </c>
      <c r="AG201" s="492"/>
      <c r="AH201" s="492"/>
      <c r="AI201" s="492"/>
      <c r="AJ201" s="492"/>
      <c r="AK201" s="492"/>
      <c r="AL201" s="492"/>
      <c r="AM201" s="492"/>
    </row>
    <row r="203" spans="3:45" ht="12.75" customHeight="1">
      <c r="C203" s="247" t="s">
        <v>977</v>
      </c>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row>
    <row r="204" spans="3:45" ht="12.75" customHeight="1">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row>
    <row r="205" spans="3:45" ht="12.75" customHeight="1">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row>
    <row r="206" spans="3:45" ht="12.75" customHeight="1">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row>
    <row r="208" spans="3:45" ht="12.75" customHeight="1">
      <c r="C208" s="3"/>
      <c r="D208" s="3"/>
      <c r="E208" s="3"/>
      <c r="F208" s="3"/>
      <c r="G208" s="3"/>
      <c r="H208" s="3"/>
      <c r="I208" s="3"/>
      <c r="J208" s="3"/>
      <c r="K208" s="3"/>
      <c r="L208" s="3"/>
      <c r="M208" s="3"/>
      <c r="N208" s="3"/>
      <c r="O208" s="3"/>
      <c r="P208" s="493" t="s">
        <v>972</v>
      </c>
      <c r="Q208" s="493"/>
      <c r="R208" s="493"/>
      <c r="S208" s="493"/>
      <c r="T208" s="493"/>
      <c r="U208" s="493"/>
      <c r="V208" s="493"/>
      <c r="W208" s="493"/>
      <c r="X208" s="493" t="s">
        <v>973</v>
      </c>
      <c r="Y208" s="493"/>
      <c r="Z208" s="493"/>
      <c r="AA208" s="493"/>
      <c r="AB208" s="493"/>
      <c r="AC208" s="493"/>
      <c r="AD208" s="493"/>
      <c r="AE208" s="493"/>
      <c r="AF208" s="493" t="s">
        <v>649</v>
      </c>
      <c r="AG208" s="493"/>
      <c r="AH208" s="493"/>
      <c r="AI208" s="493"/>
      <c r="AJ208" s="493"/>
      <c r="AK208" s="493"/>
      <c r="AL208" s="493"/>
      <c r="AM208" s="493"/>
    </row>
    <row r="209" spans="1:45" ht="12.75" customHeight="1">
      <c r="C209" s="45"/>
      <c r="D209" s="45"/>
      <c r="E209" s="45"/>
      <c r="F209" s="45"/>
      <c r="G209" s="45"/>
      <c r="H209" s="45"/>
      <c r="I209" s="45"/>
      <c r="J209" s="45"/>
      <c r="K209" s="45"/>
      <c r="L209" s="45"/>
      <c r="M209" s="45"/>
      <c r="N209" s="45"/>
      <c r="O209" s="45"/>
      <c r="P209" s="494"/>
      <c r="Q209" s="494"/>
      <c r="R209" s="494"/>
      <c r="S209" s="494"/>
      <c r="T209" s="494"/>
      <c r="U209" s="494"/>
      <c r="V209" s="494"/>
      <c r="W209" s="494"/>
      <c r="X209" s="494"/>
      <c r="Y209" s="494"/>
      <c r="Z209" s="494"/>
      <c r="AA209" s="494"/>
      <c r="AB209" s="494"/>
      <c r="AC209" s="494"/>
      <c r="AD209" s="494"/>
      <c r="AE209" s="494"/>
      <c r="AF209" s="494"/>
      <c r="AG209" s="494"/>
      <c r="AH209" s="494"/>
      <c r="AI209" s="494"/>
      <c r="AJ209" s="494"/>
      <c r="AK209" s="494"/>
      <c r="AL209" s="494"/>
      <c r="AM209" s="494"/>
    </row>
    <row r="210" spans="1:45" ht="12.75" customHeight="1">
      <c r="C210" s="172" t="s">
        <v>192</v>
      </c>
      <c r="D210" s="172"/>
      <c r="E210" s="172"/>
      <c r="F210" s="172"/>
      <c r="G210" s="172"/>
      <c r="H210" s="172"/>
      <c r="I210" s="172"/>
      <c r="J210" s="172"/>
      <c r="K210" s="172"/>
      <c r="L210" s="172"/>
      <c r="M210" s="172"/>
      <c r="N210" s="172"/>
      <c r="O210" s="172"/>
      <c r="P210" s="496" t="s">
        <v>54</v>
      </c>
      <c r="Q210" s="496"/>
      <c r="R210" s="496"/>
      <c r="S210" s="496"/>
      <c r="T210" s="496"/>
      <c r="U210" s="496"/>
      <c r="V210" s="496"/>
      <c r="W210" s="496"/>
      <c r="X210" s="496" t="s">
        <v>975</v>
      </c>
      <c r="Y210" s="496"/>
      <c r="Z210" s="496"/>
      <c r="AA210" s="496"/>
      <c r="AB210" s="496"/>
      <c r="AC210" s="496"/>
      <c r="AD210" s="496"/>
      <c r="AE210" s="496"/>
      <c r="AF210" s="496" t="s">
        <v>55</v>
      </c>
      <c r="AG210" s="496"/>
      <c r="AH210" s="496"/>
      <c r="AI210" s="496"/>
      <c r="AJ210" s="496"/>
      <c r="AK210" s="496"/>
      <c r="AL210" s="496"/>
      <c r="AM210" s="496"/>
    </row>
    <row r="211" spans="1:45" ht="12.75" customHeight="1">
      <c r="C211" s="172" t="s">
        <v>978</v>
      </c>
      <c r="D211" s="172"/>
      <c r="E211" s="172"/>
      <c r="F211" s="172"/>
      <c r="G211" s="172"/>
      <c r="H211" s="172"/>
      <c r="I211" s="172"/>
      <c r="J211" s="172"/>
      <c r="K211" s="172"/>
      <c r="L211" s="172"/>
      <c r="M211" s="172"/>
      <c r="N211" s="172"/>
      <c r="O211" s="172"/>
      <c r="P211" s="496" t="s">
        <v>349</v>
      </c>
      <c r="Q211" s="496"/>
      <c r="R211" s="496"/>
      <c r="S211" s="496"/>
      <c r="T211" s="496"/>
      <c r="U211" s="496"/>
      <c r="V211" s="496"/>
      <c r="W211" s="496"/>
      <c r="X211" s="492" t="s">
        <v>975</v>
      </c>
      <c r="Y211" s="492"/>
      <c r="Z211" s="492"/>
      <c r="AA211" s="492"/>
      <c r="AB211" s="492"/>
      <c r="AC211" s="492"/>
      <c r="AD211" s="492"/>
      <c r="AE211" s="492"/>
      <c r="AF211" s="492" t="s">
        <v>891</v>
      </c>
      <c r="AG211" s="492"/>
      <c r="AH211" s="492"/>
      <c r="AI211" s="492"/>
      <c r="AJ211" s="492"/>
      <c r="AK211" s="492"/>
      <c r="AL211" s="492"/>
      <c r="AM211" s="492"/>
    </row>
    <row r="212" spans="1:45" ht="12.75" customHeight="1">
      <c r="C212" s="172" t="s">
        <v>979</v>
      </c>
      <c r="D212" s="172"/>
      <c r="E212" s="172"/>
      <c r="F212" s="172"/>
      <c r="G212" s="172"/>
      <c r="H212" s="172"/>
      <c r="I212" s="172"/>
      <c r="J212" s="172"/>
      <c r="K212" s="172"/>
      <c r="L212" s="172"/>
      <c r="M212" s="172"/>
      <c r="N212" s="172"/>
      <c r="O212" s="172"/>
      <c r="P212" s="496" t="s">
        <v>890</v>
      </c>
      <c r="Q212" s="496"/>
      <c r="R212" s="496"/>
      <c r="S212" s="496"/>
      <c r="T212" s="496"/>
      <c r="U212" s="496"/>
      <c r="V212" s="496"/>
      <c r="W212" s="496"/>
      <c r="X212" s="492" t="s">
        <v>975</v>
      </c>
      <c r="Y212" s="492"/>
      <c r="Z212" s="492"/>
      <c r="AA212" s="492"/>
      <c r="AB212" s="492"/>
      <c r="AC212" s="492"/>
      <c r="AD212" s="492"/>
      <c r="AE212" s="492"/>
      <c r="AF212" s="492" t="s">
        <v>650</v>
      </c>
      <c r="AG212" s="492"/>
      <c r="AH212" s="492"/>
      <c r="AI212" s="492"/>
      <c r="AJ212" s="492"/>
      <c r="AK212" s="492"/>
      <c r="AL212" s="492"/>
      <c r="AM212" s="492"/>
    </row>
    <row r="213" spans="1:45" ht="12.75" customHeight="1">
      <c r="C213" s="172" t="s">
        <v>980</v>
      </c>
      <c r="D213" s="172"/>
      <c r="E213" s="172"/>
      <c r="F213" s="172"/>
      <c r="G213" s="172"/>
      <c r="H213" s="172"/>
      <c r="I213" s="172"/>
      <c r="J213" s="172"/>
      <c r="K213" s="172"/>
      <c r="L213" s="172"/>
      <c r="M213" s="172"/>
      <c r="N213" s="172"/>
      <c r="O213" s="172"/>
      <c r="P213" s="496" t="s">
        <v>974</v>
      </c>
      <c r="Q213" s="496"/>
      <c r="R213" s="496"/>
      <c r="S213" s="496"/>
      <c r="T213" s="496"/>
      <c r="U213" s="496"/>
      <c r="V213" s="496"/>
      <c r="W213" s="496"/>
      <c r="X213" s="492" t="s">
        <v>976</v>
      </c>
      <c r="Y213" s="492"/>
      <c r="Z213" s="492"/>
      <c r="AA213" s="492"/>
      <c r="AB213" s="492"/>
      <c r="AC213" s="492"/>
      <c r="AD213" s="492"/>
      <c r="AE213" s="492"/>
      <c r="AF213" s="492">
        <v>100</v>
      </c>
      <c r="AG213" s="492"/>
      <c r="AH213" s="492"/>
      <c r="AI213" s="492"/>
      <c r="AJ213" s="492"/>
      <c r="AK213" s="492"/>
      <c r="AL213" s="492"/>
      <c r="AM213" s="492"/>
    </row>
    <row r="215" spans="1:45" ht="12.75" customHeight="1">
      <c r="A215" s="41" t="s">
        <v>675</v>
      </c>
      <c r="B215" s="42" t="s">
        <v>1</v>
      </c>
      <c r="C215" s="440" t="s">
        <v>981</v>
      </c>
      <c r="D215" s="440"/>
      <c r="E215" s="440"/>
      <c r="F215" s="440"/>
      <c r="G215" s="440"/>
      <c r="H215" s="440"/>
      <c r="I215" s="440"/>
      <c r="J215" s="440"/>
      <c r="K215" s="440"/>
      <c r="L215" s="440"/>
      <c r="M215" s="440"/>
      <c r="N215" s="440"/>
      <c r="O215" s="440"/>
      <c r="P215" s="440"/>
      <c r="Q215" s="440"/>
      <c r="R215" s="440"/>
      <c r="S215" s="440"/>
      <c r="T215" s="440"/>
      <c r="U215" s="440"/>
      <c r="V215" s="440"/>
      <c r="W215" s="440"/>
      <c r="X215" s="440"/>
      <c r="Y215" s="440"/>
      <c r="Z215" s="440"/>
      <c r="AA215" s="440"/>
      <c r="AB215" s="440"/>
      <c r="AC215" s="440"/>
      <c r="AD215" s="440"/>
      <c r="AE215" s="440"/>
      <c r="AF215" s="440"/>
      <c r="AG215" s="440"/>
      <c r="AH215" s="440"/>
      <c r="AI215" s="440"/>
      <c r="AJ215" s="440"/>
      <c r="AK215" s="440"/>
      <c r="AL215" s="440"/>
      <c r="AM215" s="440"/>
      <c r="AN215" s="440"/>
      <c r="AO215" s="440"/>
      <c r="AP215" s="440"/>
      <c r="AQ215" s="440"/>
      <c r="AR215" s="440"/>
      <c r="AS215" s="440"/>
    </row>
    <row r="216" spans="1:45" ht="12.75" customHeight="1">
      <c r="C216" s="247" t="s">
        <v>892</v>
      </c>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row>
    <row r="217" spans="1:45" ht="12.75" customHeight="1">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row>
    <row r="219" spans="1:45" ht="12.75" customHeight="1">
      <c r="C219" s="172" t="s">
        <v>893</v>
      </c>
      <c r="D219" s="172"/>
      <c r="E219" s="172"/>
      <c r="F219" s="172"/>
      <c r="G219" s="172"/>
      <c r="H219" s="172"/>
      <c r="I219" s="172"/>
      <c r="J219" s="172"/>
      <c r="K219" s="172"/>
      <c r="L219" s="172"/>
      <c r="M219" s="172"/>
      <c r="N219" s="172"/>
      <c r="O219" s="172"/>
      <c r="P219" s="172"/>
      <c r="Q219" s="172"/>
      <c r="R219" s="172"/>
      <c r="S219" s="172"/>
      <c r="T219" s="172"/>
      <c r="U219" s="172"/>
      <c r="V219" s="172"/>
      <c r="W219" s="172"/>
      <c r="X219" s="172"/>
      <c r="Y219" s="172"/>
      <c r="Z219" s="172"/>
      <c r="AA219" s="172"/>
      <c r="AB219" s="172"/>
      <c r="AC219" s="172"/>
      <c r="AD219" s="172"/>
      <c r="AE219" s="172"/>
      <c r="AF219" s="172"/>
      <c r="AG219" s="172"/>
      <c r="AH219" s="172"/>
      <c r="AI219" s="172"/>
      <c r="AJ219" s="172"/>
      <c r="AK219" s="172"/>
      <c r="AL219" s="172"/>
      <c r="AM219" s="172"/>
      <c r="AN219" s="172"/>
      <c r="AO219" s="172"/>
      <c r="AP219" s="172"/>
      <c r="AQ219" s="172"/>
      <c r="AR219" s="172"/>
      <c r="AS219" s="172"/>
    </row>
    <row r="221" spans="1:45" ht="12.75" hidden="1" customHeight="1"/>
    <row r="222" spans="1:45" ht="12.75" customHeight="1">
      <c r="A222" s="41" t="s">
        <v>676</v>
      </c>
      <c r="B222" s="42" t="s">
        <v>1</v>
      </c>
      <c r="C222" s="440" t="s">
        <v>210</v>
      </c>
      <c r="D222" s="440"/>
      <c r="E222" s="440"/>
      <c r="F222" s="440"/>
      <c r="G222" s="440"/>
      <c r="H222" s="440"/>
      <c r="I222" s="440"/>
      <c r="J222" s="440"/>
      <c r="K222" s="440"/>
      <c r="L222" s="440"/>
      <c r="M222" s="440"/>
      <c r="N222" s="440"/>
      <c r="O222" s="440"/>
      <c r="P222" s="440"/>
      <c r="Q222" s="440"/>
      <c r="R222" s="440"/>
      <c r="S222" s="440"/>
      <c r="T222" s="440"/>
      <c r="U222" s="440"/>
      <c r="V222" s="440"/>
      <c r="W222" s="440"/>
      <c r="X222" s="440"/>
      <c r="Y222" s="440"/>
      <c r="Z222" s="440"/>
      <c r="AA222" s="440"/>
      <c r="AB222" s="440"/>
      <c r="AC222" s="440"/>
      <c r="AD222" s="440"/>
      <c r="AE222" s="440"/>
      <c r="AF222" s="440"/>
      <c r="AG222" s="440"/>
      <c r="AH222" s="440"/>
      <c r="AI222" s="440"/>
      <c r="AJ222" s="440"/>
      <c r="AK222" s="440"/>
      <c r="AL222" s="440"/>
      <c r="AM222" s="440"/>
      <c r="AN222" s="440"/>
      <c r="AO222" s="440"/>
      <c r="AP222" s="440"/>
      <c r="AQ222" s="440"/>
      <c r="AR222" s="440"/>
      <c r="AS222" s="440"/>
    </row>
    <row r="223" spans="1:45" ht="12.75" customHeight="1">
      <c r="C223" s="247" t="s">
        <v>982</v>
      </c>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row>
    <row r="224" spans="1:45" ht="12.75" customHeight="1">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row>
    <row r="226" spans="3:45" ht="12.75" customHeight="1">
      <c r="C226" s="172" t="s">
        <v>983</v>
      </c>
      <c r="D226" s="172"/>
      <c r="E226" s="172"/>
      <c r="F226" s="172"/>
      <c r="G226" s="172"/>
      <c r="H226" s="172"/>
      <c r="I226" s="172"/>
      <c r="J226" s="172"/>
      <c r="K226" s="172"/>
      <c r="L226" s="172"/>
      <c r="M226" s="172"/>
      <c r="N226" s="172"/>
      <c r="O226" s="172"/>
      <c r="P226" s="172"/>
      <c r="Q226" s="172"/>
      <c r="R226" s="172"/>
      <c r="S226" s="172"/>
      <c r="T226" s="172"/>
      <c r="U226" s="172"/>
      <c r="V226" s="172"/>
      <c r="W226" s="172"/>
      <c r="X226" s="172"/>
      <c r="Y226" s="172"/>
      <c r="Z226" s="172"/>
      <c r="AA226" s="172"/>
      <c r="AB226" s="172"/>
      <c r="AC226" s="172"/>
      <c r="AD226" s="172"/>
      <c r="AE226" s="172"/>
      <c r="AF226" s="172"/>
      <c r="AG226" s="172"/>
      <c r="AH226" s="172"/>
      <c r="AI226" s="172"/>
      <c r="AJ226" s="172"/>
      <c r="AK226" s="172"/>
      <c r="AL226" s="172"/>
      <c r="AM226" s="172"/>
      <c r="AN226" s="172"/>
      <c r="AO226" s="172"/>
      <c r="AP226" s="172"/>
      <c r="AQ226" s="172"/>
      <c r="AR226" s="172"/>
      <c r="AS226" s="172"/>
    </row>
    <row r="228" spans="3:45" ht="12.75" customHeight="1">
      <c r="C228" s="172" t="s">
        <v>138</v>
      </c>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c r="AJ228" s="172"/>
      <c r="AK228" s="172"/>
      <c r="AL228" s="172"/>
      <c r="AM228" s="172"/>
      <c r="AN228" s="172"/>
      <c r="AO228" s="172"/>
      <c r="AP228" s="172"/>
      <c r="AQ228" s="172"/>
      <c r="AR228" s="172"/>
      <c r="AS228" s="172"/>
    </row>
    <row r="230" spans="3:45" ht="12.75" customHeight="1">
      <c r="C230" s="247" t="s">
        <v>93</v>
      </c>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row>
    <row r="231" spans="3:45" ht="12.75" customHeight="1">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row>
    <row r="232" spans="3:45" ht="12.75" customHeight="1">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row>
    <row r="233" spans="3:45" ht="12.75" customHeight="1">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row>
    <row r="235" spans="3:45" ht="12.75" customHeight="1">
      <c r="C235" s="247" t="s">
        <v>29</v>
      </c>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row>
    <row r="236" spans="3:45" ht="12.75" customHeight="1">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row>
    <row r="238" spans="3:45" ht="12.75" customHeight="1">
      <c r="C238" s="172" t="s">
        <v>894</v>
      </c>
      <c r="D238" s="172"/>
      <c r="E238" s="172"/>
      <c r="F238" s="172"/>
      <c r="G238" s="172"/>
      <c r="H238" s="172"/>
      <c r="I238" s="172"/>
      <c r="J238" s="172"/>
      <c r="K238" s="172"/>
      <c r="L238" s="172"/>
      <c r="M238" s="172"/>
      <c r="N238" s="172"/>
      <c r="O238" s="172"/>
      <c r="P238" s="172"/>
      <c r="Q238" s="172"/>
      <c r="R238" s="172"/>
      <c r="S238" s="172"/>
      <c r="T238" s="172"/>
      <c r="U238" s="172"/>
      <c r="V238" s="172"/>
      <c r="W238" s="172"/>
      <c r="X238" s="172"/>
      <c r="Y238" s="172"/>
      <c r="Z238" s="172"/>
      <c r="AA238" s="172"/>
      <c r="AB238" s="172"/>
      <c r="AC238" s="172"/>
      <c r="AD238" s="172"/>
      <c r="AE238" s="172"/>
      <c r="AF238" s="172"/>
      <c r="AG238" s="172"/>
      <c r="AH238" s="172"/>
      <c r="AI238" s="172"/>
      <c r="AJ238" s="172"/>
      <c r="AK238" s="172"/>
      <c r="AL238" s="172"/>
      <c r="AM238" s="172"/>
      <c r="AN238" s="172"/>
      <c r="AO238" s="172"/>
      <c r="AP238" s="172"/>
      <c r="AQ238" s="172"/>
      <c r="AR238" s="172"/>
      <c r="AS238" s="172"/>
    </row>
    <row r="240" spans="3:45" ht="12.75" customHeight="1">
      <c r="C240" s="396" t="s">
        <v>653</v>
      </c>
      <c r="D240" s="396"/>
      <c r="E240" s="396"/>
      <c r="F240" s="396"/>
      <c r="G240" s="396"/>
      <c r="H240" s="396"/>
      <c r="I240" s="396"/>
      <c r="J240" s="396"/>
      <c r="K240" s="396"/>
      <c r="L240" s="396"/>
      <c r="M240" s="396"/>
      <c r="N240" s="396"/>
      <c r="O240" s="396"/>
      <c r="P240" s="396"/>
      <c r="Q240" s="396"/>
      <c r="R240" s="396"/>
      <c r="S240" s="396"/>
      <c r="T240" s="396"/>
      <c r="U240" s="396"/>
      <c r="V240" s="396"/>
      <c r="W240" s="396"/>
      <c r="X240" s="396"/>
      <c r="Y240" s="396"/>
      <c r="Z240" s="396"/>
      <c r="AA240" s="396"/>
      <c r="AB240" s="396"/>
      <c r="AC240" s="396"/>
      <c r="AD240" s="396"/>
      <c r="AE240" s="396"/>
      <c r="AF240" s="396"/>
      <c r="AG240" s="396"/>
      <c r="AH240" s="396"/>
      <c r="AI240" s="396"/>
      <c r="AJ240" s="396"/>
      <c r="AK240" s="396"/>
      <c r="AL240" s="396"/>
      <c r="AM240" s="396"/>
      <c r="AN240" s="396"/>
      <c r="AO240" s="396"/>
      <c r="AP240" s="396"/>
      <c r="AQ240" s="396"/>
      <c r="AR240" s="396"/>
      <c r="AS240" s="396"/>
    </row>
    <row r="241" spans="1:45" ht="12.75" hidden="1" customHeight="1">
      <c r="C241" s="37"/>
      <c r="D241" s="497"/>
      <c r="E241" s="497"/>
      <c r="F241" s="497"/>
      <c r="G241" s="497"/>
      <c r="H241" s="497"/>
      <c r="I241" s="497"/>
      <c r="J241" s="497"/>
      <c r="K241" s="497"/>
      <c r="L241" s="497"/>
      <c r="M241" s="497"/>
      <c r="N241" s="497"/>
      <c r="O241" s="497"/>
      <c r="P241" s="497"/>
      <c r="Q241" s="497"/>
      <c r="R241" s="497"/>
      <c r="S241" s="497"/>
      <c r="T241" s="497"/>
      <c r="U241" s="497"/>
      <c r="V241" s="497"/>
      <c r="W241" s="497"/>
      <c r="X241" s="497"/>
      <c r="Y241" s="497"/>
      <c r="Z241" s="497"/>
      <c r="AA241" s="497"/>
      <c r="AB241" s="497"/>
      <c r="AC241" s="497"/>
      <c r="AD241" s="497"/>
      <c r="AE241" s="497"/>
      <c r="AF241" s="497"/>
      <c r="AG241" s="497"/>
      <c r="AH241" s="497"/>
      <c r="AI241" s="497"/>
      <c r="AJ241" s="497"/>
      <c r="AK241" s="497"/>
      <c r="AL241" s="497"/>
      <c r="AM241" s="497"/>
      <c r="AN241" s="497"/>
      <c r="AO241" s="497"/>
      <c r="AP241" s="497"/>
      <c r="AQ241" s="497"/>
      <c r="AR241" s="497"/>
      <c r="AS241" s="497"/>
    </row>
    <row r="242" spans="1:45" ht="12.75" hidden="1" customHeight="1">
      <c r="C242" s="37"/>
      <c r="D242" s="497"/>
      <c r="E242" s="497"/>
      <c r="F242" s="497"/>
      <c r="G242" s="497"/>
      <c r="H242" s="497"/>
      <c r="I242" s="497"/>
      <c r="J242" s="497"/>
      <c r="K242" s="497"/>
      <c r="L242" s="497"/>
      <c r="M242" s="497"/>
      <c r="N242" s="497"/>
      <c r="O242" s="497"/>
      <c r="P242" s="497"/>
      <c r="Q242" s="497"/>
      <c r="R242" s="497"/>
      <c r="S242" s="497"/>
      <c r="T242" s="497"/>
      <c r="U242" s="497"/>
      <c r="V242" s="497"/>
      <c r="W242" s="497"/>
      <c r="X242" s="497"/>
      <c r="Y242" s="497"/>
      <c r="Z242" s="497"/>
      <c r="AA242" s="497"/>
      <c r="AB242" s="497"/>
      <c r="AC242" s="497"/>
      <c r="AD242" s="497"/>
      <c r="AE242" s="497"/>
      <c r="AF242" s="497"/>
      <c r="AG242" s="497"/>
      <c r="AH242" s="497"/>
      <c r="AI242" s="497"/>
      <c r="AJ242" s="497"/>
      <c r="AK242" s="497"/>
      <c r="AL242" s="497"/>
      <c r="AM242" s="497"/>
      <c r="AN242" s="497"/>
      <c r="AO242" s="497"/>
      <c r="AP242" s="497"/>
      <c r="AQ242" s="497"/>
      <c r="AR242" s="497"/>
      <c r="AS242" s="497"/>
    </row>
    <row r="243" spans="1:45" ht="12.75" customHeight="1">
      <c r="C243" s="36"/>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row>
    <row r="244" spans="1:45" ht="12.75" customHeight="1">
      <c r="C244" s="37"/>
      <c r="D244" s="396" t="s">
        <v>654</v>
      </c>
      <c r="E244" s="396"/>
      <c r="F244" s="396"/>
      <c r="G244" s="396"/>
      <c r="H244" s="396"/>
      <c r="I244" s="396"/>
      <c r="J244" s="396"/>
      <c r="K244" s="396"/>
      <c r="L244" s="396"/>
      <c r="M244" s="396"/>
      <c r="N244" s="396"/>
      <c r="O244" s="396"/>
      <c r="P244" s="396"/>
      <c r="Q244" s="396"/>
      <c r="R244" s="396"/>
      <c r="S244" s="396"/>
      <c r="T244" s="396"/>
      <c r="U244" s="396"/>
      <c r="V244" s="396"/>
      <c r="W244" s="396"/>
      <c r="X244" s="396"/>
      <c r="Y244" s="396"/>
      <c r="Z244" s="396"/>
      <c r="AA244" s="396"/>
      <c r="AB244" s="396"/>
      <c r="AC244" s="396"/>
      <c r="AD244" s="396"/>
      <c r="AE244" s="396"/>
      <c r="AF244" s="396"/>
      <c r="AG244" s="396"/>
      <c r="AH244" s="396"/>
      <c r="AI244" s="396"/>
      <c r="AJ244" s="396"/>
      <c r="AK244" s="396"/>
      <c r="AL244" s="396"/>
      <c r="AM244" s="396"/>
      <c r="AN244" s="396"/>
      <c r="AO244" s="396"/>
      <c r="AP244" s="396"/>
      <c r="AQ244" s="396"/>
      <c r="AR244" s="396"/>
      <c r="AS244" s="396"/>
    </row>
    <row r="245" spans="1:45" ht="12.75" customHeight="1">
      <c r="C245" s="37"/>
    </row>
    <row r="246" spans="1:45" ht="12.75" hidden="1" customHeight="1">
      <c r="C246" s="37"/>
      <c r="D246" s="199"/>
      <c r="E246" s="199"/>
      <c r="F246" s="199"/>
      <c r="G246" s="199"/>
      <c r="H246" s="199"/>
      <c r="I246" s="199"/>
      <c r="J246" s="199"/>
      <c r="K246" s="199"/>
      <c r="L246" s="199"/>
      <c r="M246" s="199"/>
      <c r="N246" s="199"/>
      <c r="O246" s="199"/>
      <c r="P246" s="199"/>
      <c r="Q246" s="199"/>
      <c r="R246" s="199"/>
      <c r="S246" s="199"/>
      <c r="T246" s="199"/>
      <c r="U246" s="199"/>
      <c r="V246" s="199"/>
      <c r="W246" s="199"/>
      <c r="X246" s="199"/>
      <c r="Y246" s="199"/>
      <c r="Z246" s="199"/>
      <c r="AA246" s="199"/>
      <c r="AB246" s="199"/>
      <c r="AC246" s="199"/>
      <c r="AD246" s="199"/>
      <c r="AE246" s="199"/>
      <c r="AF246" s="199"/>
      <c r="AG246" s="199"/>
      <c r="AH246" s="199"/>
      <c r="AI246" s="199"/>
      <c r="AJ246" s="199"/>
      <c r="AK246" s="199"/>
      <c r="AL246" s="199"/>
      <c r="AM246" s="199"/>
      <c r="AN246" s="199"/>
      <c r="AO246" s="199"/>
      <c r="AP246" s="199"/>
      <c r="AQ246" s="199"/>
      <c r="AR246" s="199"/>
      <c r="AS246" s="199"/>
    </row>
    <row r="247" spans="1:45" ht="12.75" hidden="1" customHeight="1">
      <c r="C247" s="37"/>
    </row>
    <row r="248" spans="1:45" ht="12.75" hidden="1" customHeight="1">
      <c r="C248" s="37"/>
      <c r="D248" s="199"/>
      <c r="E248" s="199"/>
      <c r="F248" s="199"/>
      <c r="G248" s="199"/>
      <c r="H248" s="199"/>
      <c r="I248" s="199"/>
      <c r="J248" s="199"/>
      <c r="K248" s="199"/>
      <c r="L248" s="199"/>
      <c r="M248" s="199"/>
      <c r="N248" s="199"/>
      <c r="O248" s="199"/>
      <c r="P248" s="199"/>
      <c r="Q248" s="199"/>
      <c r="R248" s="199"/>
      <c r="S248" s="199"/>
      <c r="T248" s="199"/>
      <c r="U248" s="199"/>
      <c r="V248" s="199"/>
      <c r="W248" s="199"/>
      <c r="X248" s="199"/>
      <c r="Y248" s="199"/>
      <c r="Z248" s="199"/>
      <c r="AA248" s="199"/>
      <c r="AB248" s="199"/>
      <c r="AC248" s="199"/>
      <c r="AD248" s="199"/>
      <c r="AE248" s="199"/>
      <c r="AF248" s="199"/>
      <c r="AG248" s="199"/>
      <c r="AH248" s="199"/>
      <c r="AI248" s="199"/>
      <c r="AJ248" s="199"/>
      <c r="AK248" s="199"/>
      <c r="AL248" s="199"/>
      <c r="AM248" s="199"/>
      <c r="AN248" s="199"/>
      <c r="AO248" s="199"/>
      <c r="AP248" s="199"/>
      <c r="AQ248" s="199"/>
      <c r="AR248" s="199"/>
      <c r="AS248" s="199"/>
    </row>
    <row r="249" spans="1:45" ht="12.75" hidden="1" customHeight="1"/>
    <row r="250" spans="1:45" ht="12.75" hidden="1" customHeight="1">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c r="AB250" s="173"/>
      <c r="AC250" s="173"/>
      <c r="AD250" s="173"/>
      <c r="AE250" s="173"/>
      <c r="AF250" s="173"/>
      <c r="AG250" s="173"/>
      <c r="AH250" s="173"/>
      <c r="AI250" s="173"/>
      <c r="AJ250" s="173"/>
      <c r="AK250" s="173"/>
      <c r="AL250" s="173"/>
      <c r="AM250" s="173"/>
      <c r="AN250" s="173"/>
      <c r="AO250" s="173"/>
      <c r="AP250" s="173"/>
      <c r="AQ250" s="173"/>
      <c r="AR250" s="173"/>
      <c r="AS250" s="173"/>
    </row>
    <row r="251" spans="1:45" ht="12.75" hidden="1" customHeight="1">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c r="AB251" s="173"/>
      <c r="AC251" s="173"/>
      <c r="AD251" s="173"/>
      <c r="AE251" s="173"/>
      <c r="AF251" s="173"/>
      <c r="AG251" s="173"/>
      <c r="AH251" s="173"/>
      <c r="AI251" s="173"/>
      <c r="AJ251" s="173"/>
      <c r="AK251" s="173"/>
      <c r="AL251" s="173"/>
      <c r="AM251" s="173"/>
      <c r="AN251" s="173"/>
      <c r="AO251" s="173"/>
      <c r="AP251" s="173"/>
      <c r="AQ251" s="173"/>
      <c r="AR251" s="173"/>
      <c r="AS251" s="173"/>
    </row>
    <row r="252" spans="1:45" ht="12.75" hidden="1" customHeight="1"/>
    <row r="253" spans="1:45" ht="12.75" customHeight="1">
      <c r="A253" s="41" t="s">
        <v>242</v>
      </c>
      <c r="B253" s="46"/>
      <c r="C253" s="440" t="s">
        <v>30</v>
      </c>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0"/>
    </row>
    <row r="254" spans="1:45" ht="12.75" customHeight="1">
      <c r="C254" s="172" t="s">
        <v>31</v>
      </c>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c r="AB254" s="172"/>
      <c r="AC254" s="172"/>
      <c r="AD254" s="172"/>
      <c r="AE254" s="172"/>
      <c r="AF254" s="172"/>
      <c r="AG254" s="172"/>
      <c r="AH254" s="172"/>
      <c r="AI254" s="172"/>
      <c r="AJ254" s="172"/>
      <c r="AK254" s="172"/>
      <c r="AL254" s="172"/>
      <c r="AM254" s="172"/>
      <c r="AN254" s="172"/>
      <c r="AO254" s="172"/>
      <c r="AP254" s="172"/>
      <c r="AQ254" s="172"/>
      <c r="AR254" s="172"/>
      <c r="AS254" s="172"/>
    </row>
    <row r="256" spans="1:45" ht="12.75" customHeight="1">
      <c r="A256" s="41" t="s">
        <v>243</v>
      </c>
      <c r="B256" s="46"/>
      <c r="C256" s="41" t="s">
        <v>32</v>
      </c>
    </row>
    <row r="257" spans="1:45" ht="12.75" customHeight="1">
      <c r="C257" s="498" t="s">
        <v>33</v>
      </c>
      <c r="D257" s="498"/>
      <c r="E257" s="498"/>
      <c r="F257" s="498"/>
      <c r="G257" s="498"/>
      <c r="H257" s="498"/>
      <c r="I257" s="498"/>
      <c r="J257" s="498"/>
      <c r="K257" s="498"/>
      <c r="L257" s="498"/>
      <c r="M257" s="498"/>
      <c r="N257" s="498"/>
      <c r="O257" s="498"/>
      <c r="P257" s="498"/>
      <c r="Q257" s="498"/>
      <c r="R257" s="498"/>
      <c r="S257" s="498"/>
      <c r="T257" s="498"/>
      <c r="U257" s="498"/>
      <c r="V257" s="498"/>
      <c r="W257" s="498"/>
      <c r="X257" s="498"/>
      <c r="Y257" s="498"/>
      <c r="Z257" s="498"/>
      <c r="AA257" s="498"/>
      <c r="AB257" s="498"/>
      <c r="AC257" s="498"/>
      <c r="AD257" s="498"/>
      <c r="AE257" s="498"/>
      <c r="AF257" s="498"/>
      <c r="AG257" s="498"/>
      <c r="AH257" s="498"/>
      <c r="AI257" s="498"/>
      <c r="AJ257" s="498"/>
      <c r="AK257" s="498"/>
      <c r="AL257" s="498"/>
      <c r="AM257" s="498"/>
      <c r="AN257" s="498"/>
      <c r="AO257" s="498"/>
      <c r="AP257" s="498"/>
      <c r="AQ257" s="498"/>
      <c r="AR257" s="498"/>
      <c r="AS257" s="498"/>
    </row>
    <row r="258" spans="1:45" ht="12.75" customHeight="1">
      <c r="C258" s="172" t="s">
        <v>34</v>
      </c>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c r="AA258" s="172"/>
      <c r="AB258" s="172"/>
      <c r="AC258" s="172"/>
      <c r="AD258" s="172"/>
      <c r="AE258" s="172"/>
      <c r="AF258" s="172"/>
      <c r="AG258" s="172"/>
      <c r="AH258" s="172"/>
      <c r="AI258" s="172"/>
      <c r="AJ258" s="172"/>
      <c r="AK258" s="172"/>
      <c r="AL258" s="172"/>
      <c r="AM258" s="172"/>
      <c r="AN258" s="172"/>
      <c r="AO258" s="172"/>
      <c r="AP258" s="172"/>
      <c r="AQ258" s="172"/>
      <c r="AR258" s="172"/>
      <c r="AS258" s="172"/>
    </row>
    <row r="260" spans="1:45" ht="12.75" customHeight="1">
      <c r="C260" s="498" t="s">
        <v>35</v>
      </c>
      <c r="D260" s="498"/>
      <c r="E260" s="498"/>
      <c r="F260" s="498"/>
      <c r="G260" s="498"/>
      <c r="H260" s="498"/>
      <c r="I260" s="498"/>
      <c r="J260" s="498"/>
      <c r="K260" s="498"/>
      <c r="L260" s="498"/>
      <c r="M260" s="498"/>
      <c r="N260" s="498"/>
      <c r="O260" s="498"/>
      <c r="P260" s="498"/>
      <c r="Q260" s="498"/>
      <c r="R260" s="498"/>
      <c r="S260" s="498"/>
      <c r="T260" s="498"/>
      <c r="U260" s="498"/>
      <c r="V260" s="498"/>
      <c r="W260" s="498"/>
      <c r="X260" s="498"/>
      <c r="Y260" s="498"/>
      <c r="Z260" s="498"/>
      <c r="AA260" s="498"/>
      <c r="AB260" s="498"/>
      <c r="AC260" s="498"/>
      <c r="AD260" s="498"/>
      <c r="AE260" s="498"/>
      <c r="AF260" s="498"/>
      <c r="AG260" s="498"/>
      <c r="AH260" s="498"/>
      <c r="AI260" s="498"/>
      <c r="AJ260" s="498"/>
      <c r="AK260" s="498"/>
      <c r="AL260" s="498"/>
      <c r="AM260" s="498"/>
      <c r="AN260" s="498"/>
      <c r="AO260" s="498"/>
      <c r="AP260" s="498"/>
      <c r="AQ260" s="498"/>
      <c r="AR260" s="498"/>
      <c r="AS260" s="498"/>
    </row>
    <row r="261" spans="1:45" ht="12.75" customHeight="1">
      <c r="C261" s="247" t="s">
        <v>895</v>
      </c>
      <c r="D261" s="247"/>
      <c r="E261" s="247"/>
      <c r="F261" s="247"/>
      <c r="G261" s="247"/>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row>
    <row r="262" spans="1:45" ht="12.75" customHeight="1">
      <c r="C262" s="247"/>
      <c r="D262" s="247"/>
      <c r="E262" s="247"/>
      <c r="F262" s="247"/>
      <c r="G262" s="247"/>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row>
    <row r="264" spans="1:45" ht="12.75" customHeight="1">
      <c r="A264" s="41" t="s">
        <v>245</v>
      </c>
      <c r="B264" s="46"/>
      <c r="C264" s="440" t="s">
        <v>710</v>
      </c>
      <c r="D264" s="440"/>
      <c r="E264" s="440"/>
      <c r="F264" s="440"/>
      <c r="G264" s="440"/>
      <c r="H264" s="440"/>
      <c r="I264" s="440"/>
      <c r="J264" s="440"/>
      <c r="K264" s="440"/>
      <c r="L264" s="440"/>
      <c r="M264" s="440"/>
      <c r="N264" s="440"/>
      <c r="O264" s="440"/>
      <c r="P264" s="440"/>
      <c r="Q264" s="440"/>
      <c r="R264" s="440"/>
      <c r="S264" s="440"/>
      <c r="T264" s="440"/>
      <c r="U264" s="440"/>
      <c r="V264" s="440"/>
      <c r="W264" s="440"/>
      <c r="X264" s="440"/>
      <c r="Y264" s="440"/>
      <c r="Z264" s="440"/>
      <c r="AA264" s="440"/>
      <c r="AB264" s="440"/>
      <c r="AC264" s="440"/>
      <c r="AD264" s="440"/>
      <c r="AE264" s="440"/>
      <c r="AF264" s="440"/>
      <c r="AG264" s="440"/>
      <c r="AH264" s="440"/>
      <c r="AI264" s="440"/>
      <c r="AJ264" s="440"/>
      <c r="AK264" s="440"/>
      <c r="AL264" s="440"/>
      <c r="AM264" s="440"/>
      <c r="AN264" s="440"/>
      <c r="AO264" s="440"/>
      <c r="AP264" s="440"/>
      <c r="AQ264" s="440"/>
      <c r="AR264" s="440"/>
      <c r="AS264" s="440"/>
    </row>
    <row r="265" spans="1:45" ht="20.100000000000001" customHeight="1">
      <c r="C265" s="247" t="s">
        <v>36</v>
      </c>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c r="AS265" s="247"/>
    </row>
    <row r="266" spans="1:45" ht="20.100000000000001" customHeight="1">
      <c r="C266" s="247"/>
      <c r="D266" s="247"/>
      <c r="E266" s="247"/>
      <c r="F266" s="247"/>
      <c r="G266" s="247"/>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c r="AS266" s="247"/>
    </row>
    <row r="268" spans="1:45" ht="12.75" customHeight="1">
      <c r="A268" s="41" t="s">
        <v>247</v>
      </c>
      <c r="B268" s="46"/>
      <c r="C268" s="440" t="s">
        <v>606</v>
      </c>
      <c r="D268" s="440"/>
      <c r="E268" s="440"/>
      <c r="F268" s="440"/>
      <c r="G268" s="440"/>
      <c r="H268" s="440"/>
      <c r="I268" s="440"/>
      <c r="J268" s="440"/>
      <c r="K268" s="440"/>
      <c r="L268" s="440"/>
      <c r="M268" s="440"/>
      <c r="N268" s="440"/>
      <c r="O268" s="440"/>
      <c r="P268" s="440"/>
      <c r="Q268" s="440"/>
      <c r="R268" s="440"/>
      <c r="S268" s="440"/>
      <c r="T268" s="440"/>
      <c r="U268" s="440"/>
      <c r="V268" s="440"/>
      <c r="W268" s="440"/>
      <c r="X268" s="440"/>
      <c r="Y268" s="440"/>
      <c r="Z268" s="440"/>
      <c r="AA268" s="440"/>
      <c r="AB268" s="440"/>
      <c r="AC268" s="440"/>
      <c r="AD268" s="440"/>
      <c r="AE268" s="440"/>
      <c r="AF268" s="440"/>
      <c r="AG268" s="440"/>
      <c r="AH268" s="440"/>
      <c r="AI268" s="440"/>
      <c r="AJ268" s="440"/>
      <c r="AK268" s="440"/>
      <c r="AL268" s="440"/>
      <c r="AM268" s="440"/>
      <c r="AN268" s="440"/>
      <c r="AO268" s="440"/>
      <c r="AP268" s="440"/>
      <c r="AQ268" s="440"/>
      <c r="AR268" s="440"/>
      <c r="AS268" s="440"/>
    </row>
    <row r="269" spans="1:45" ht="12.75" customHeight="1">
      <c r="C269" s="172" t="s">
        <v>818</v>
      </c>
      <c r="D269" s="172"/>
      <c r="E269" s="172"/>
      <c r="F269" s="172"/>
      <c r="G269" s="172"/>
      <c r="H269" s="172"/>
      <c r="I269" s="172"/>
      <c r="J269" s="172"/>
      <c r="K269" s="172"/>
      <c r="L269" s="172"/>
      <c r="M269" s="172"/>
      <c r="N269" s="172"/>
      <c r="O269" s="172"/>
      <c r="P269" s="172"/>
      <c r="Q269" s="172"/>
      <c r="R269" s="172"/>
      <c r="S269" s="172"/>
      <c r="T269" s="172"/>
      <c r="U269" s="172"/>
      <c r="V269" s="172"/>
      <c r="W269" s="172"/>
      <c r="X269" s="172"/>
      <c r="Y269" s="172"/>
      <c r="Z269" s="172"/>
      <c r="AA269" s="172"/>
      <c r="AB269" s="172"/>
      <c r="AC269" s="172"/>
      <c r="AD269" s="172"/>
      <c r="AE269" s="172"/>
      <c r="AF269" s="172"/>
      <c r="AG269" s="172"/>
      <c r="AH269" s="172"/>
      <c r="AI269" s="172"/>
      <c r="AJ269" s="172"/>
      <c r="AK269" s="172"/>
      <c r="AL269" s="172"/>
      <c r="AM269" s="172"/>
      <c r="AN269" s="172"/>
      <c r="AO269" s="172"/>
      <c r="AP269" s="172"/>
      <c r="AQ269" s="172"/>
      <c r="AR269" s="172"/>
      <c r="AS269" s="172"/>
    </row>
    <row r="271" spans="1:45" ht="12.75" customHeight="1">
      <c r="A271" s="41" t="s">
        <v>248</v>
      </c>
      <c r="B271" s="46"/>
      <c r="C271" s="440" t="s">
        <v>820</v>
      </c>
      <c r="D271" s="440"/>
      <c r="E271" s="440"/>
      <c r="F271" s="440"/>
      <c r="G271" s="440"/>
      <c r="H271" s="440"/>
      <c r="I271" s="440"/>
      <c r="J271" s="440"/>
      <c r="K271" s="440"/>
      <c r="L271" s="440"/>
      <c r="M271" s="440"/>
      <c r="N271" s="440"/>
      <c r="O271" s="440"/>
      <c r="P271" s="440"/>
      <c r="Q271" s="440"/>
      <c r="R271" s="440"/>
      <c r="S271" s="440"/>
      <c r="T271" s="440"/>
      <c r="U271" s="440"/>
      <c r="V271" s="440"/>
      <c r="W271" s="440"/>
      <c r="X271" s="440"/>
      <c r="Y271" s="440"/>
      <c r="Z271" s="440"/>
      <c r="AA271" s="440"/>
      <c r="AB271" s="440"/>
      <c r="AC271" s="440"/>
      <c r="AD271" s="440"/>
      <c r="AE271" s="440"/>
      <c r="AF271" s="440"/>
      <c r="AG271" s="440"/>
      <c r="AH271" s="440"/>
      <c r="AI271" s="440"/>
      <c r="AJ271" s="440"/>
      <c r="AK271" s="440"/>
      <c r="AL271" s="440"/>
      <c r="AM271" s="440"/>
      <c r="AN271" s="440"/>
      <c r="AO271" s="440"/>
      <c r="AP271" s="440"/>
      <c r="AQ271" s="440"/>
      <c r="AR271" s="440"/>
      <c r="AS271" s="440"/>
    </row>
    <row r="272" spans="1:45" ht="12.75" customHeight="1">
      <c r="C272" s="247" t="s">
        <v>368</v>
      </c>
      <c r="D272" s="247"/>
      <c r="E272" s="247"/>
      <c r="F272" s="247"/>
      <c r="G272" s="247"/>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row>
    <row r="273" spans="1:45" ht="12.75" customHeight="1">
      <c r="C273" s="247"/>
      <c r="D273" s="247"/>
      <c r="E273" s="247"/>
      <c r="F273" s="247"/>
      <c r="G273" s="247"/>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row>
    <row r="275" spans="1:45" ht="12.75" customHeight="1">
      <c r="A275" s="41" t="s">
        <v>53</v>
      </c>
      <c r="B275" s="46"/>
      <c r="C275" s="440" t="s">
        <v>822</v>
      </c>
      <c r="D275" s="440"/>
      <c r="E275" s="440"/>
      <c r="F275" s="440"/>
      <c r="G275" s="440"/>
      <c r="H275" s="440"/>
      <c r="I275" s="440"/>
      <c r="J275" s="440"/>
      <c r="K275" s="440"/>
      <c r="L275" s="440"/>
      <c r="M275" s="440"/>
      <c r="N275" s="440"/>
      <c r="O275" s="440"/>
      <c r="P275" s="440"/>
      <c r="Q275" s="440"/>
      <c r="R275" s="440"/>
      <c r="S275" s="440"/>
      <c r="T275" s="440"/>
      <c r="U275" s="440"/>
      <c r="V275" s="440"/>
      <c r="W275" s="440"/>
      <c r="X275" s="440"/>
      <c r="Y275" s="440"/>
      <c r="Z275" s="440"/>
      <c r="AA275" s="440"/>
      <c r="AB275" s="440"/>
      <c r="AC275" s="440"/>
      <c r="AD275" s="440"/>
      <c r="AE275" s="440"/>
      <c r="AF275" s="440"/>
      <c r="AG275" s="440"/>
      <c r="AH275" s="440"/>
      <c r="AI275" s="440"/>
      <c r="AJ275" s="440"/>
      <c r="AK275" s="440"/>
      <c r="AL275" s="440"/>
      <c r="AM275" s="440"/>
      <c r="AN275" s="440"/>
      <c r="AO275" s="440"/>
      <c r="AP275" s="440"/>
      <c r="AQ275" s="440"/>
      <c r="AR275" s="440"/>
      <c r="AS275" s="440"/>
    </row>
    <row r="276" spans="1:45" ht="12.75" customHeight="1">
      <c r="C276" s="247" t="s">
        <v>823</v>
      </c>
      <c r="D276" s="247"/>
      <c r="E276" s="247"/>
      <c r="F276" s="247"/>
      <c r="G276" s="247"/>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row>
    <row r="277" spans="1:45" ht="12.75" customHeight="1">
      <c r="C277" s="247"/>
      <c r="D277" s="247"/>
      <c r="E277" s="247"/>
      <c r="F277" s="247"/>
      <c r="G277" s="247"/>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row>
    <row r="279" spans="1:45" ht="12.75" customHeight="1">
      <c r="A279" s="41" t="s">
        <v>338</v>
      </c>
      <c r="B279" s="46"/>
      <c r="C279" s="440" t="s">
        <v>825</v>
      </c>
      <c r="D279" s="440"/>
      <c r="E279" s="440"/>
      <c r="F279" s="440"/>
      <c r="G279" s="440"/>
      <c r="H279" s="440"/>
      <c r="I279" s="440"/>
      <c r="J279" s="440"/>
      <c r="K279" s="440"/>
      <c r="L279" s="440"/>
      <c r="M279" s="440"/>
      <c r="N279" s="440"/>
      <c r="O279" s="440"/>
      <c r="P279" s="440"/>
      <c r="Q279" s="440"/>
      <c r="R279" s="440"/>
      <c r="S279" s="440"/>
      <c r="T279" s="440"/>
      <c r="U279" s="440"/>
      <c r="V279" s="440"/>
      <c r="W279" s="440"/>
      <c r="X279" s="440"/>
      <c r="Y279" s="440"/>
      <c r="Z279" s="440"/>
      <c r="AA279" s="440"/>
      <c r="AB279" s="440"/>
      <c r="AC279" s="440"/>
      <c r="AD279" s="440"/>
      <c r="AE279" s="440"/>
      <c r="AF279" s="440"/>
      <c r="AG279" s="440"/>
      <c r="AH279" s="440"/>
      <c r="AI279" s="440"/>
      <c r="AJ279" s="440"/>
      <c r="AK279" s="440"/>
      <c r="AL279" s="440"/>
      <c r="AM279" s="440"/>
      <c r="AN279" s="440"/>
      <c r="AO279" s="440"/>
      <c r="AP279" s="440"/>
      <c r="AQ279" s="440"/>
      <c r="AR279" s="440"/>
      <c r="AS279" s="440"/>
    </row>
    <row r="280" spans="1:45" ht="12.75" customHeight="1">
      <c r="C280" s="247" t="s">
        <v>353</v>
      </c>
      <c r="D280" s="247"/>
      <c r="E280" s="247"/>
      <c r="F280" s="247"/>
      <c r="G280" s="247"/>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row>
    <row r="281" spans="1:45" ht="12.75" customHeight="1">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row>
    <row r="283" spans="1:45" ht="12.75" customHeight="1">
      <c r="A283" s="41" t="s">
        <v>339</v>
      </c>
      <c r="B283" s="46"/>
      <c r="C283" s="440" t="s">
        <v>369</v>
      </c>
      <c r="D283" s="440"/>
      <c r="E283" s="440"/>
      <c r="F283" s="440"/>
      <c r="G283" s="440"/>
      <c r="H283" s="440"/>
      <c r="I283" s="440"/>
      <c r="J283" s="440"/>
      <c r="K283" s="440"/>
      <c r="L283" s="440"/>
      <c r="M283" s="440"/>
      <c r="N283" s="440"/>
      <c r="O283" s="440"/>
      <c r="P283" s="440"/>
      <c r="Q283" s="440"/>
      <c r="R283" s="440"/>
      <c r="S283" s="440"/>
      <c r="T283" s="440"/>
      <c r="U283" s="440"/>
      <c r="V283" s="440"/>
      <c r="W283" s="440"/>
      <c r="X283" s="440"/>
      <c r="Y283" s="440"/>
      <c r="Z283" s="440"/>
      <c r="AA283" s="440"/>
      <c r="AB283" s="440"/>
      <c r="AC283" s="440"/>
      <c r="AD283" s="440"/>
      <c r="AE283" s="440"/>
      <c r="AF283" s="440"/>
      <c r="AG283" s="440"/>
      <c r="AH283" s="440"/>
      <c r="AI283" s="440"/>
      <c r="AJ283" s="440"/>
      <c r="AK283" s="440"/>
      <c r="AL283" s="440"/>
      <c r="AM283" s="440"/>
      <c r="AN283" s="440"/>
      <c r="AO283" s="440"/>
      <c r="AP283" s="440"/>
      <c r="AQ283" s="440"/>
      <c r="AR283" s="440"/>
      <c r="AS283" s="440"/>
    </row>
    <row r="284" spans="1:45" ht="12.75" customHeight="1">
      <c r="C284" s="247" t="s">
        <v>655</v>
      </c>
      <c r="D284" s="247"/>
      <c r="E284" s="247"/>
      <c r="F284" s="247"/>
      <c r="G284" s="247"/>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row>
    <row r="285" spans="1:45" ht="12.75" customHeight="1">
      <c r="C285" s="247"/>
      <c r="D285" s="247"/>
      <c r="E285" s="247"/>
      <c r="F285" s="247"/>
      <c r="G285" s="247"/>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row>
    <row r="287" spans="1:45" ht="12.75" customHeight="1">
      <c r="C287" s="172" t="s">
        <v>355</v>
      </c>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c r="AA287" s="172"/>
      <c r="AB287" s="172"/>
      <c r="AC287" s="172"/>
      <c r="AD287" s="172"/>
      <c r="AE287" s="172"/>
      <c r="AF287" s="172"/>
      <c r="AG287" s="172"/>
      <c r="AH287" s="172"/>
      <c r="AI287" s="172"/>
      <c r="AJ287" s="172"/>
      <c r="AK287" s="172"/>
      <c r="AL287" s="172"/>
      <c r="AM287" s="172"/>
      <c r="AN287" s="172"/>
      <c r="AO287" s="172"/>
      <c r="AP287" s="172"/>
      <c r="AQ287" s="172"/>
      <c r="AR287" s="172"/>
      <c r="AS287" s="172"/>
    </row>
    <row r="288" spans="1:45" ht="12.75" customHeight="1">
      <c r="C288" s="34" t="s">
        <v>142</v>
      </c>
      <c r="D288" s="356" t="s">
        <v>356</v>
      </c>
      <c r="E288" s="356"/>
      <c r="F288" s="356"/>
      <c r="G288" s="356"/>
      <c r="H288" s="356"/>
      <c r="I288" s="356"/>
      <c r="J288" s="356"/>
      <c r="K288" s="356"/>
      <c r="L288" s="356"/>
      <c r="M288" s="356"/>
      <c r="N288" s="356"/>
      <c r="O288" s="356"/>
      <c r="P288" s="356"/>
      <c r="Q288" s="356"/>
      <c r="R288" s="356"/>
      <c r="S288" s="356"/>
      <c r="T288" s="356"/>
      <c r="U288" s="356"/>
      <c r="V288" s="356"/>
      <c r="W288" s="356"/>
      <c r="X288" s="356"/>
      <c r="Y288" s="356"/>
      <c r="Z288" s="356"/>
      <c r="AA288" s="356"/>
      <c r="AB288" s="356"/>
      <c r="AC288" s="356"/>
      <c r="AD288" s="356"/>
      <c r="AE288" s="356"/>
      <c r="AF288" s="356"/>
      <c r="AG288" s="356"/>
      <c r="AH288" s="356"/>
      <c r="AI288" s="356"/>
      <c r="AJ288" s="356"/>
      <c r="AK288" s="356"/>
      <c r="AL288" s="356"/>
      <c r="AM288" s="356"/>
      <c r="AN288" s="356"/>
      <c r="AO288" s="356"/>
      <c r="AP288" s="356"/>
      <c r="AQ288" s="356"/>
      <c r="AR288" s="356"/>
      <c r="AS288" s="356"/>
    </row>
    <row r="289" spans="3:45" ht="12.75" customHeight="1">
      <c r="C289" s="15" t="s">
        <v>143</v>
      </c>
      <c r="D289" s="172" t="s">
        <v>357</v>
      </c>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c r="AA289" s="172"/>
      <c r="AB289" s="172"/>
      <c r="AC289" s="172"/>
      <c r="AD289" s="172"/>
      <c r="AE289" s="172"/>
      <c r="AF289" s="172"/>
      <c r="AG289" s="172"/>
      <c r="AH289" s="172"/>
      <c r="AI289" s="172"/>
      <c r="AJ289" s="172"/>
      <c r="AK289" s="172"/>
      <c r="AL289" s="172"/>
      <c r="AM289" s="172"/>
      <c r="AN289" s="172"/>
      <c r="AO289" s="172"/>
      <c r="AP289" s="172"/>
      <c r="AQ289" s="172"/>
      <c r="AR289" s="172"/>
      <c r="AS289" s="172"/>
    </row>
    <row r="290" spans="3:45" ht="12.75" customHeight="1">
      <c r="C290" s="15" t="s">
        <v>144</v>
      </c>
      <c r="D290" s="172" t="s">
        <v>358</v>
      </c>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c r="AA290" s="172"/>
      <c r="AB290" s="172"/>
      <c r="AC290" s="172"/>
      <c r="AD290" s="172"/>
      <c r="AE290" s="172"/>
      <c r="AF290" s="172"/>
      <c r="AG290" s="172"/>
      <c r="AH290" s="172"/>
      <c r="AI290" s="172"/>
      <c r="AJ290" s="172"/>
      <c r="AK290" s="172"/>
      <c r="AL290" s="172"/>
      <c r="AM290" s="172"/>
      <c r="AN290" s="172"/>
      <c r="AO290" s="172"/>
      <c r="AP290" s="172"/>
      <c r="AQ290" s="172"/>
      <c r="AR290" s="172"/>
      <c r="AS290" s="172"/>
    </row>
    <row r="292" spans="3:45" ht="12.75" customHeight="1">
      <c r="C292" s="172" t="s">
        <v>656</v>
      </c>
      <c r="D292" s="172"/>
      <c r="E292" s="172"/>
      <c r="F292" s="172"/>
      <c r="G292" s="172"/>
      <c r="H292" s="172"/>
      <c r="I292" s="172"/>
      <c r="J292" s="172"/>
      <c r="K292" s="172"/>
      <c r="L292" s="172"/>
      <c r="M292" s="172"/>
      <c r="N292" s="172"/>
      <c r="O292" s="172"/>
      <c r="P292" s="172"/>
      <c r="Q292" s="172"/>
      <c r="R292" s="172"/>
      <c r="S292" s="172"/>
      <c r="T292" s="172"/>
      <c r="U292" s="172"/>
      <c r="V292" s="172"/>
      <c r="W292" s="172"/>
      <c r="X292" s="172"/>
      <c r="Y292" s="172"/>
      <c r="Z292" s="172"/>
      <c r="AA292" s="172"/>
      <c r="AB292" s="172"/>
      <c r="AC292" s="172"/>
      <c r="AD292" s="172"/>
      <c r="AE292" s="172"/>
      <c r="AF292" s="172"/>
      <c r="AG292" s="172"/>
      <c r="AH292" s="172"/>
      <c r="AI292" s="172"/>
      <c r="AJ292" s="172"/>
      <c r="AK292" s="172"/>
      <c r="AL292" s="172"/>
      <c r="AM292" s="172"/>
      <c r="AN292" s="172"/>
      <c r="AO292" s="172"/>
      <c r="AP292" s="172"/>
      <c r="AQ292" s="172"/>
      <c r="AR292" s="172"/>
      <c r="AS292" s="172"/>
    </row>
    <row r="294" spans="3:45" ht="12.75" hidden="1" customHeight="1">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c r="AB294" s="173"/>
      <c r="AC294" s="173"/>
      <c r="AD294" s="173"/>
      <c r="AE294" s="173"/>
      <c r="AF294" s="173"/>
      <c r="AG294" s="173"/>
      <c r="AH294" s="173"/>
      <c r="AI294" s="173"/>
      <c r="AJ294" s="173"/>
      <c r="AK294" s="173"/>
      <c r="AL294" s="173"/>
      <c r="AM294" s="173"/>
      <c r="AN294" s="173"/>
      <c r="AO294" s="173"/>
      <c r="AP294" s="173"/>
      <c r="AQ294" s="173"/>
      <c r="AR294" s="173"/>
      <c r="AS294" s="173"/>
    </row>
    <row r="295" spans="3:45" ht="12.75" hidden="1" customHeight="1">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c r="AB295" s="173"/>
      <c r="AC295" s="173"/>
      <c r="AD295" s="173"/>
      <c r="AE295" s="173"/>
      <c r="AF295" s="173"/>
      <c r="AG295" s="173"/>
      <c r="AH295" s="173"/>
      <c r="AI295" s="173"/>
      <c r="AJ295" s="173"/>
      <c r="AK295" s="173"/>
      <c r="AL295" s="173"/>
      <c r="AM295" s="173"/>
      <c r="AN295" s="173"/>
      <c r="AO295" s="173"/>
      <c r="AP295" s="173"/>
      <c r="AQ295" s="173"/>
      <c r="AR295" s="173"/>
      <c r="AS295" s="173"/>
    </row>
    <row r="296" spans="3:45" ht="12.75" hidden="1" customHeight="1">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c r="AB296" s="173"/>
      <c r="AC296" s="173"/>
      <c r="AD296" s="173"/>
      <c r="AE296" s="173"/>
      <c r="AF296" s="173"/>
      <c r="AG296" s="173"/>
      <c r="AH296" s="173"/>
      <c r="AI296" s="173"/>
      <c r="AJ296" s="173"/>
      <c r="AK296" s="173"/>
      <c r="AL296" s="173"/>
      <c r="AM296" s="173"/>
      <c r="AN296" s="173"/>
      <c r="AO296" s="173"/>
      <c r="AP296" s="173"/>
      <c r="AQ296" s="173"/>
      <c r="AR296" s="173"/>
      <c r="AS296" s="173"/>
    </row>
    <row r="297" spans="3:45" ht="12.75" hidden="1" customHeight="1">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c r="AB297" s="173"/>
      <c r="AC297" s="173"/>
      <c r="AD297" s="173"/>
      <c r="AE297" s="173"/>
      <c r="AF297" s="173"/>
      <c r="AG297" s="173"/>
      <c r="AH297" s="173"/>
      <c r="AI297" s="173"/>
      <c r="AJ297" s="173"/>
      <c r="AK297" s="173"/>
      <c r="AL297" s="173"/>
      <c r="AM297" s="173"/>
      <c r="AN297" s="173"/>
      <c r="AO297" s="173"/>
      <c r="AP297" s="173"/>
      <c r="AQ297" s="173"/>
      <c r="AR297" s="173"/>
      <c r="AS297" s="173"/>
    </row>
    <row r="298" spans="3:45" ht="12.75" hidden="1" customHeight="1"/>
    <row r="299" spans="3:45" ht="12.75" customHeight="1">
      <c r="C299" s="174" t="s">
        <v>352</v>
      </c>
      <c r="D299" s="174"/>
      <c r="E299" s="174"/>
      <c r="F299" s="174"/>
      <c r="G299" s="174"/>
      <c r="H299" s="174"/>
      <c r="I299" s="174"/>
      <c r="J299" s="174"/>
      <c r="K299" s="174"/>
      <c r="L299" s="174"/>
      <c r="M299" s="174"/>
      <c r="N299" s="174"/>
      <c r="O299" s="174"/>
      <c r="P299" s="174"/>
      <c r="Q299" s="174"/>
      <c r="R299" s="174"/>
      <c r="S299" s="174"/>
      <c r="T299" s="174"/>
      <c r="U299" s="174"/>
      <c r="V299" s="174"/>
      <c r="W299" s="174"/>
      <c r="X299" s="174"/>
      <c r="Y299" s="174"/>
      <c r="Z299" s="174"/>
      <c r="AA299" s="174"/>
      <c r="AB299" s="174"/>
      <c r="AC299" s="174"/>
      <c r="AD299" s="174"/>
      <c r="AE299" s="174"/>
      <c r="AF299" s="174"/>
      <c r="AG299" s="174"/>
      <c r="AH299" s="174"/>
      <c r="AI299" s="174"/>
      <c r="AJ299" s="174"/>
      <c r="AK299" s="174"/>
      <c r="AL299" s="174"/>
      <c r="AM299" s="174"/>
      <c r="AN299" s="174"/>
      <c r="AO299" s="174"/>
      <c r="AP299" s="174"/>
      <c r="AQ299" s="174"/>
      <c r="AR299" s="174"/>
      <c r="AS299" s="174"/>
    </row>
    <row r="300" spans="3:45" ht="12.75" customHeight="1">
      <c r="C300" s="174"/>
      <c r="D300" s="174"/>
      <c r="E300" s="174"/>
      <c r="F300" s="174"/>
      <c r="G300" s="174"/>
      <c r="H300" s="174"/>
      <c r="I300" s="174"/>
      <c r="J300" s="174"/>
      <c r="K300" s="174"/>
      <c r="L300" s="174"/>
      <c r="M300" s="174"/>
      <c r="N300" s="174"/>
      <c r="O300" s="174"/>
      <c r="P300" s="174"/>
      <c r="Q300" s="174"/>
      <c r="R300" s="174"/>
      <c r="S300" s="174"/>
      <c r="T300" s="174"/>
      <c r="U300" s="174"/>
      <c r="V300" s="174"/>
      <c r="W300" s="174"/>
      <c r="X300" s="174"/>
      <c r="Y300" s="174"/>
      <c r="Z300" s="174"/>
      <c r="AA300" s="174"/>
      <c r="AB300" s="174"/>
      <c r="AC300" s="174"/>
      <c r="AD300" s="174"/>
      <c r="AE300" s="174"/>
      <c r="AF300" s="174"/>
      <c r="AG300" s="174"/>
      <c r="AH300" s="174"/>
      <c r="AI300" s="174"/>
      <c r="AJ300" s="174"/>
      <c r="AK300" s="174"/>
      <c r="AL300" s="174"/>
      <c r="AM300" s="174"/>
      <c r="AN300" s="174"/>
      <c r="AO300" s="174"/>
      <c r="AP300" s="174"/>
      <c r="AQ300" s="174"/>
      <c r="AR300" s="174"/>
      <c r="AS300" s="174"/>
    </row>
    <row r="302" spans="3:45" ht="12.75" customHeight="1">
      <c r="C302" s="174" t="s">
        <v>657</v>
      </c>
      <c r="D302" s="174"/>
      <c r="E302" s="174"/>
      <c r="F302" s="174"/>
      <c r="G302" s="174"/>
      <c r="H302" s="174"/>
      <c r="I302" s="174"/>
      <c r="J302" s="174"/>
      <c r="K302" s="174"/>
      <c r="L302" s="174"/>
      <c r="M302" s="174"/>
      <c r="N302" s="174"/>
      <c r="O302" s="174"/>
      <c r="P302" s="174"/>
      <c r="Q302" s="174"/>
      <c r="R302" s="174"/>
      <c r="S302" s="174"/>
      <c r="T302" s="174"/>
      <c r="U302" s="174"/>
      <c r="V302" s="174"/>
      <c r="W302" s="174"/>
      <c r="X302" s="174"/>
      <c r="Y302" s="174"/>
      <c r="Z302" s="174"/>
      <c r="AA302" s="174"/>
      <c r="AB302" s="174"/>
      <c r="AC302" s="174"/>
      <c r="AD302" s="174"/>
      <c r="AE302" s="174"/>
      <c r="AF302" s="174"/>
      <c r="AG302" s="174"/>
      <c r="AH302" s="174"/>
      <c r="AI302" s="174"/>
      <c r="AJ302" s="174"/>
      <c r="AK302" s="174"/>
      <c r="AL302" s="174"/>
      <c r="AM302" s="174"/>
      <c r="AN302" s="174"/>
      <c r="AO302" s="174"/>
      <c r="AP302" s="174"/>
      <c r="AQ302" s="174"/>
      <c r="AR302" s="174"/>
      <c r="AS302" s="174"/>
    </row>
    <row r="303" spans="3:45" ht="12.75" customHeight="1">
      <c r="C303" s="174"/>
      <c r="D303" s="174"/>
      <c r="E303" s="174"/>
      <c r="F303" s="174"/>
      <c r="G303" s="174"/>
      <c r="H303" s="174"/>
      <c r="I303" s="174"/>
      <c r="J303" s="174"/>
      <c r="K303" s="174"/>
      <c r="L303" s="174"/>
      <c r="M303" s="174"/>
      <c r="N303" s="174"/>
      <c r="O303" s="174"/>
      <c r="P303" s="174"/>
      <c r="Q303" s="174"/>
      <c r="R303" s="174"/>
      <c r="S303" s="174"/>
      <c r="T303" s="174"/>
      <c r="U303" s="174"/>
      <c r="V303" s="174"/>
      <c r="W303" s="174"/>
      <c r="X303" s="174"/>
      <c r="Y303" s="174"/>
      <c r="Z303" s="174"/>
      <c r="AA303" s="174"/>
      <c r="AB303" s="174"/>
      <c r="AC303" s="174"/>
      <c r="AD303" s="174"/>
      <c r="AE303" s="174"/>
      <c r="AF303" s="174"/>
      <c r="AG303" s="174"/>
      <c r="AH303" s="174"/>
      <c r="AI303" s="174"/>
      <c r="AJ303" s="174"/>
      <c r="AK303" s="174"/>
      <c r="AL303" s="174"/>
      <c r="AM303" s="174"/>
      <c r="AN303" s="174"/>
      <c r="AO303" s="174"/>
      <c r="AP303" s="174"/>
      <c r="AQ303" s="174"/>
      <c r="AR303" s="174"/>
      <c r="AS303" s="174"/>
    </row>
    <row r="305" spans="1:45" ht="12.75" customHeight="1">
      <c r="A305" s="41" t="s">
        <v>340</v>
      </c>
      <c r="B305" s="46"/>
      <c r="C305" s="440" t="s">
        <v>359</v>
      </c>
      <c r="D305" s="440"/>
      <c r="E305" s="440"/>
      <c r="F305" s="440"/>
      <c r="G305" s="440"/>
      <c r="H305" s="440"/>
      <c r="I305" s="440"/>
      <c r="J305" s="440"/>
      <c r="K305" s="440"/>
      <c r="L305" s="440"/>
      <c r="M305" s="440"/>
      <c r="N305" s="440"/>
      <c r="O305" s="440"/>
      <c r="P305" s="440"/>
      <c r="Q305" s="440"/>
      <c r="R305" s="440"/>
      <c r="S305" s="440"/>
      <c r="T305" s="440"/>
      <c r="U305" s="440"/>
      <c r="V305" s="440"/>
      <c r="W305" s="440"/>
      <c r="X305" s="440"/>
      <c r="Y305" s="440"/>
      <c r="Z305" s="440"/>
      <c r="AA305" s="440"/>
      <c r="AB305" s="440"/>
      <c r="AC305" s="440"/>
      <c r="AD305" s="440"/>
      <c r="AE305" s="440"/>
      <c r="AF305" s="440"/>
      <c r="AG305" s="440"/>
      <c r="AH305" s="440"/>
      <c r="AI305" s="440"/>
      <c r="AJ305" s="440"/>
      <c r="AK305" s="440"/>
      <c r="AL305" s="440"/>
      <c r="AM305" s="440"/>
      <c r="AN305" s="440"/>
      <c r="AO305" s="440"/>
      <c r="AP305" s="440"/>
      <c r="AQ305" s="440"/>
      <c r="AR305" s="440"/>
      <c r="AS305" s="440"/>
    </row>
    <row r="306" spans="1:45" ht="12.75" customHeight="1">
      <c r="C306" s="247" t="s">
        <v>360</v>
      </c>
      <c r="D306" s="247"/>
      <c r="E306" s="247"/>
      <c r="F306" s="247"/>
      <c r="G306" s="247"/>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c r="AS306" s="247"/>
    </row>
    <row r="307" spans="1:45" ht="12.75" customHeight="1">
      <c r="C307" s="247"/>
      <c r="D307" s="247"/>
      <c r="E307" s="247"/>
      <c r="F307" s="247"/>
      <c r="G307" s="247"/>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c r="AS307" s="247"/>
    </row>
    <row r="309" spans="1:45" ht="12.75" customHeight="1">
      <c r="A309" s="41" t="s">
        <v>341</v>
      </c>
      <c r="B309" s="46"/>
      <c r="C309" s="501" t="s">
        <v>641</v>
      </c>
      <c r="D309" s="501"/>
      <c r="E309" s="501"/>
      <c r="F309" s="501"/>
      <c r="G309" s="501"/>
      <c r="H309" s="501"/>
      <c r="I309" s="501"/>
      <c r="J309" s="501"/>
      <c r="K309" s="501"/>
      <c r="L309" s="501"/>
      <c r="M309" s="501"/>
      <c r="N309" s="501"/>
      <c r="O309" s="501"/>
      <c r="P309" s="501"/>
      <c r="Q309" s="501"/>
      <c r="R309" s="501"/>
      <c r="S309" s="501"/>
      <c r="T309" s="501"/>
      <c r="U309" s="501"/>
      <c r="V309" s="501"/>
      <c r="W309" s="501"/>
      <c r="X309" s="501"/>
      <c r="Y309" s="501"/>
      <c r="Z309" s="501"/>
      <c r="AA309" s="501"/>
      <c r="AB309" s="501"/>
      <c r="AC309" s="501"/>
      <c r="AD309" s="501"/>
      <c r="AE309" s="501"/>
      <c r="AF309" s="501"/>
      <c r="AG309" s="501"/>
      <c r="AH309" s="501"/>
      <c r="AI309" s="501"/>
      <c r="AJ309" s="501"/>
      <c r="AK309" s="501"/>
      <c r="AL309" s="501"/>
      <c r="AM309" s="501"/>
      <c r="AN309" s="501"/>
      <c r="AO309" s="501"/>
      <c r="AP309" s="501"/>
      <c r="AQ309" s="501"/>
      <c r="AR309" s="501"/>
      <c r="AS309" s="501"/>
    </row>
    <row r="310" spans="1:45" ht="12.75" hidden="1" customHeight="1">
      <c r="C310" s="499"/>
      <c r="D310" s="499"/>
      <c r="E310" s="499"/>
      <c r="F310" s="499"/>
      <c r="G310" s="499"/>
      <c r="H310" s="499"/>
      <c r="I310" s="499"/>
      <c r="J310" s="499"/>
      <c r="K310" s="499"/>
      <c r="L310" s="499"/>
      <c r="M310" s="499"/>
      <c r="N310" s="499"/>
      <c r="O310" s="499"/>
      <c r="P310" s="499"/>
      <c r="Q310" s="499"/>
      <c r="R310" s="499"/>
      <c r="S310" s="499"/>
      <c r="T310" s="499"/>
      <c r="U310" s="499"/>
      <c r="V310" s="499"/>
      <c r="W310" s="499"/>
      <c r="X310" s="499"/>
      <c r="Y310" s="499"/>
      <c r="Z310" s="499"/>
      <c r="AA310" s="499"/>
      <c r="AB310" s="499"/>
      <c r="AC310" s="499"/>
      <c r="AD310" s="499"/>
      <c r="AE310" s="499"/>
      <c r="AF310" s="499"/>
      <c r="AG310" s="499"/>
      <c r="AH310" s="499"/>
      <c r="AI310" s="499"/>
      <c r="AJ310" s="499"/>
      <c r="AK310" s="499"/>
      <c r="AL310" s="499"/>
      <c r="AM310" s="499"/>
      <c r="AN310" s="499"/>
      <c r="AO310" s="499"/>
      <c r="AP310" s="499"/>
      <c r="AQ310" s="499"/>
      <c r="AR310" s="499"/>
      <c r="AS310" s="499"/>
    </row>
    <row r="311" spans="1:45" ht="12.75" hidden="1" customHeight="1">
      <c r="C311" s="499"/>
      <c r="D311" s="499"/>
      <c r="E311" s="499"/>
      <c r="F311" s="499"/>
      <c r="G311" s="499"/>
      <c r="H311" s="499"/>
      <c r="I311" s="499"/>
      <c r="J311" s="499"/>
      <c r="K311" s="499"/>
      <c r="L311" s="499"/>
      <c r="M311" s="499"/>
      <c r="N311" s="499"/>
      <c r="O311" s="499"/>
      <c r="P311" s="499"/>
      <c r="Q311" s="499"/>
      <c r="R311" s="499"/>
      <c r="S311" s="499"/>
      <c r="T311" s="499"/>
      <c r="U311" s="499"/>
      <c r="V311" s="499"/>
      <c r="W311" s="499"/>
      <c r="X311" s="499"/>
      <c r="Y311" s="499"/>
      <c r="Z311" s="499"/>
      <c r="AA311" s="499"/>
      <c r="AB311" s="499"/>
      <c r="AC311" s="499"/>
      <c r="AD311" s="499"/>
      <c r="AE311" s="499"/>
      <c r="AF311" s="499"/>
      <c r="AG311" s="499"/>
      <c r="AH311" s="499"/>
      <c r="AI311" s="499"/>
      <c r="AJ311" s="499"/>
      <c r="AK311" s="499"/>
      <c r="AL311" s="499"/>
      <c r="AM311" s="499"/>
      <c r="AN311" s="499"/>
      <c r="AO311" s="499"/>
      <c r="AP311" s="499"/>
      <c r="AQ311" s="499"/>
      <c r="AR311" s="499"/>
      <c r="AS311" s="499"/>
    </row>
    <row r="312" spans="1:45" ht="12.75" hidden="1" customHeight="1">
      <c r="C312" s="78"/>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row>
    <row r="313" spans="1:45" ht="12.75" hidden="1" customHeight="1">
      <c r="C313" s="499"/>
      <c r="D313" s="499"/>
      <c r="E313" s="499"/>
      <c r="F313" s="499"/>
      <c r="G313" s="499"/>
      <c r="H313" s="499"/>
      <c r="I313" s="499"/>
      <c r="J313" s="499"/>
      <c r="K313" s="499"/>
      <c r="L313" s="499"/>
      <c r="M313" s="499"/>
      <c r="N313" s="499"/>
      <c r="O313" s="499"/>
      <c r="P313" s="499"/>
      <c r="Q313" s="499"/>
      <c r="R313" s="499"/>
      <c r="S313" s="499"/>
      <c r="T313" s="499"/>
      <c r="U313" s="499"/>
      <c r="V313" s="499"/>
      <c r="W313" s="499"/>
      <c r="X313" s="499"/>
      <c r="Y313" s="499"/>
      <c r="Z313" s="499"/>
      <c r="AA313" s="499"/>
      <c r="AB313" s="499"/>
      <c r="AC313" s="499"/>
      <c r="AD313" s="499"/>
      <c r="AE313" s="499"/>
      <c r="AF313" s="499"/>
      <c r="AG313" s="499"/>
      <c r="AH313" s="499"/>
      <c r="AI313" s="499"/>
      <c r="AJ313" s="499"/>
      <c r="AK313" s="499"/>
      <c r="AL313" s="499"/>
      <c r="AM313" s="499"/>
      <c r="AN313" s="499"/>
      <c r="AO313" s="499"/>
      <c r="AP313" s="499"/>
      <c r="AQ313" s="499"/>
      <c r="AR313" s="499"/>
      <c r="AS313" s="499"/>
    </row>
    <row r="314" spans="1:45" ht="12.75" hidden="1" customHeight="1">
      <c r="C314" s="499"/>
      <c r="D314" s="499"/>
      <c r="E314" s="499"/>
      <c r="F314" s="499"/>
      <c r="G314" s="499"/>
      <c r="H314" s="499"/>
      <c r="I314" s="499"/>
      <c r="J314" s="499"/>
      <c r="K314" s="499"/>
      <c r="L314" s="499"/>
      <c r="M314" s="499"/>
      <c r="N314" s="499"/>
      <c r="O314" s="499"/>
      <c r="P314" s="499"/>
      <c r="Q314" s="499"/>
      <c r="R314" s="499"/>
      <c r="S314" s="499"/>
      <c r="T314" s="499"/>
      <c r="U314" s="499"/>
      <c r="V314" s="499"/>
      <c r="W314" s="499"/>
      <c r="X314" s="499"/>
      <c r="Y314" s="499"/>
      <c r="Z314" s="499"/>
      <c r="AA314" s="499"/>
      <c r="AB314" s="499"/>
      <c r="AC314" s="499"/>
      <c r="AD314" s="499"/>
      <c r="AE314" s="499"/>
      <c r="AF314" s="499"/>
      <c r="AG314" s="499"/>
      <c r="AH314" s="499"/>
      <c r="AI314" s="499"/>
      <c r="AJ314" s="499"/>
      <c r="AK314" s="499"/>
      <c r="AL314" s="499"/>
      <c r="AM314" s="499"/>
      <c r="AN314" s="499"/>
      <c r="AO314" s="499"/>
      <c r="AP314" s="499"/>
      <c r="AQ314" s="499"/>
      <c r="AR314" s="499"/>
      <c r="AS314" s="499"/>
    </row>
    <row r="315" spans="1:45" ht="12.75" hidden="1" customHeight="1">
      <c r="C315" s="78"/>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c r="AF315" s="78"/>
      <c r="AG315" s="78"/>
      <c r="AH315" s="78"/>
      <c r="AI315" s="78"/>
      <c r="AJ315" s="78"/>
      <c r="AK315" s="78"/>
      <c r="AL315" s="78"/>
      <c r="AM315" s="78"/>
      <c r="AN315" s="78"/>
      <c r="AO315" s="78"/>
      <c r="AP315" s="78"/>
      <c r="AQ315" s="78"/>
      <c r="AR315" s="78"/>
      <c r="AS315" s="78"/>
    </row>
    <row r="316" spans="1:45" ht="12.75" hidden="1" customHeight="1">
      <c r="C316" s="500"/>
      <c r="D316" s="500"/>
      <c r="E316" s="500"/>
      <c r="F316" s="500"/>
      <c r="G316" s="500"/>
      <c r="H316" s="500"/>
      <c r="I316" s="500"/>
      <c r="J316" s="500"/>
      <c r="K316" s="500"/>
      <c r="L316" s="500"/>
      <c r="M316" s="500"/>
      <c r="N316" s="500"/>
      <c r="O316" s="500"/>
      <c r="P316" s="500"/>
      <c r="Q316" s="500"/>
      <c r="R316" s="500"/>
      <c r="S316" s="500"/>
      <c r="T316" s="500"/>
      <c r="U316" s="500"/>
      <c r="V316" s="500"/>
      <c r="W316" s="500"/>
      <c r="X316" s="500"/>
      <c r="Y316" s="500"/>
      <c r="Z316" s="500"/>
      <c r="AA316" s="500"/>
      <c r="AB316" s="500"/>
      <c r="AC316" s="500"/>
      <c r="AD316" s="500"/>
      <c r="AE316" s="500"/>
      <c r="AF316" s="500"/>
      <c r="AG316" s="500"/>
      <c r="AH316" s="500"/>
      <c r="AI316" s="500"/>
      <c r="AJ316" s="500"/>
      <c r="AK316" s="500"/>
      <c r="AL316" s="500"/>
      <c r="AM316" s="500"/>
      <c r="AN316" s="500"/>
      <c r="AO316" s="500"/>
      <c r="AP316" s="500"/>
      <c r="AQ316" s="500"/>
      <c r="AR316" s="500"/>
      <c r="AS316" s="500"/>
    </row>
    <row r="318" spans="1:45" ht="12.75" customHeight="1">
      <c r="A318" s="41" t="s">
        <v>342</v>
      </c>
      <c r="B318" s="46"/>
      <c r="C318" s="440" t="s">
        <v>361</v>
      </c>
      <c r="D318" s="440"/>
      <c r="E318" s="440"/>
      <c r="F318" s="440"/>
      <c r="G318" s="440"/>
      <c r="H318" s="440"/>
      <c r="I318" s="440"/>
      <c r="J318" s="440"/>
      <c r="K318" s="440"/>
      <c r="L318" s="440"/>
      <c r="M318" s="440"/>
      <c r="N318" s="440"/>
      <c r="O318" s="440"/>
      <c r="P318" s="440"/>
      <c r="Q318" s="440"/>
      <c r="R318" s="440"/>
      <c r="S318" s="440"/>
      <c r="T318" s="440"/>
      <c r="U318" s="440"/>
      <c r="V318" s="440"/>
      <c r="W318" s="440"/>
      <c r="X318" s="440"/>
      <c r="Y318" s="440"/>
      <c r="Z318" s="440"/>
      <c r="AA318" s="440"/>
      <c r="AB318" s="440"/>
      <c r="AC318" s="440"/>
      <c r="AD318" s="440"/>
      <c r="AE318" s="440"/>
      <c r="AF318" s="440"/>
      <c r="AG318" s="440"/>
      <c r="AH318" s="440"/>
      <c r="AI318" s="440"/>
      <c r="AJ318" s="440"/>
      <c r="AK318" s="440"/>
      <c r="AL318" s="440"/>
      <c r="AM318" s="440"/>
      <c r="AN318" s="440"/>
      <c r="AO318" s="440"/>
      <c r="AP318" s="440"/>
      <c r="AQ318" s="440"/>
      <c r="AR318" s="440"/>
      <c r="AS318" s="440"/>
    </row>
    <row r="319" spans="1:45" ht="12.75" customHeight="1">
      <c r="C319" s="247" t="s">
        <v>370</v>
      </c>
      <c r="D319" s="247"/>
      <c r="E319" s="247"/>
      <c r="F319" s="247"/>
      <c r="G319" s="247"/>
      <c r="H319" s="247"/>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row>
    <row r="320" spans="1:45" ht="12.75" customHeight="1">
      <c r="C320" s="247"/>
      <c r="D320" s="247"/>
      <c r="E320" s="247"/>
      <c r="F320" s="247"/>
      <c r="G320" s="247"/>
      <c r="H320" s="247"/>
      <c r="I320" s="247"/>
      <c r="J320" s="247"/>
      <c r="K320" s="247"/>
      <c r="L320" s="247"/>
      <c r="M320" s="247"/>
      <c r="N320" s="247"/>
      <c r="O320" s="247"/>
      <c r="P320" s="247"/>
      <c r="Q320" s="247"/>
      <c r="R320" s="247"/>
      <c r="S320" s="247"/>
      <c r="T320" s="247"/>
      <c r="U320" s="247"/>
      <c r="V320" s="247"/>
      <c r="W320" s="247"/>
      <c r="X320" s="247"/>
      <c r="Y320" s="247"/>
      <c r="Z320" s="247"/>
      <c r="AA320" s="247"/>
      <c r="AB320" s="247"/>
      <c r="AC320" s="247"/>
      <c r="AD320" s="247"/>
      <c r="AE320" s="247"/>
      <c r="AF320" s="247"/>
      <c r="AG320" s="247"/>
      <c r="AH320" s="247"/>
      <c r="AI320" s="247"/>
      <c r="AJ320" s="247"/>
      <c r="AK320" s="247"/>
      <c r="AL320" s="247"/>
      <c r="AM320" s="247"/>
      <c r="AN320" s="247"/>
      <c r="AO320" s="247"/>
      <c r="AP320" s="247"/>
      <c r="AQ320" s="247"/>
      <c r="AR320" s="247"/>
      <c r="AS320" s="247"/>
    </row>
    <row r="321" spans="1:45" ht="12.75" customHeight="1">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row>
    <row r="322" spans="1:45" ht="12.75" customHeight="1">
      <c r="C322" s="174" t="s">
        <v>362</v>
      </c>
      <c r="D322" s="174"/>
      <c r="E322" s="174"/>
      <c r="F322" s="174"/>
      <c r="G322" s="174"/>
      <c r="H322" s="174"/>
      <c r="I322" s="174"/>
      <c r="J322" s="174"/>
      <c r="K322" s="174"/>
      <c r="L322" s="174"/>
      <c r="M322" s="174"/>
      <c r="N322" s="174"/>
      <c r="O322" s="174"/>
      <c r="P322" s="174"/>
      <c r="Q322" s="174"/>
      <c r="R322" s="174"/>
      <c r="S322" s="174"/>
      <c r="T322" s="174"/>
      <c r="U322" s="174"/>
      <c r="V322" s="174"/>
      <c r="W322" s="174"/>
      <c r="X322" s="174"/>
      <c r="Y322" s="174"/>
      <c r="Z322" s="174"/>
      <c r="AA322" s="174"/>
      <c r="AB322" s="174"/>
      <c r="AC322" s="174"/>
      <c r="AD322" s="174"/>
      <c r="AE322" s="174"/>
      <c r="AF322" s="174"/>
      <c r="AG322" s="174"/>
      <c r="AH322" s="174"/>
      <c r="AI322" s="174"/>
      <c r="AJ322" s="174"/>
      <c r="AK322" s="174"/>
      <c r="AL322" s="174"/>
      <c r="AM322" s="174"/>
      <c r="AN322" s="174"/>
      <c r="AO322" s="174"/>
      <c r="AP322" s="174"/>
      <c r="AQ322" s="174"/>
      <c r="AR322" s="174"/>
      <c r="AS322" s="174"/>
    </row>
    <row r="323" spans="1:45" ht="12.75" customHeight="1">
      <c r="C323" s="174"/>
      <c r="D323" s="174"/>
      <c r="E323" s="174"/>
      <c r="F323" s="174"/>
      <c r="G323" s="174"/>
      <c r="H323" s="174"/>
      <c r="I323" s="174"/>
      <c r="J323" s="174"/>
      <c r="K323" s="174"/>
      <c r="L323" s="174"/>
      <c r="M323" s="174"/>
      <c r="N323" s="174"/>
      <c r="O323" s="174"/>
      <c r="P323" s="174"/>
      <c r="Q323" s="174"/>
      <c r="R323" s="174"/>
      <c r="S323" s="174"/>
      <c r="T323" s="174"/>
      <c r="U323" s="174"/>
      <c r="V323" s="174"/>
      <c r="W323" s="174"/>
      <c r="X323" s="174"/>
      <c r="Y323" s="174"/>
      <c r="Z323" s="174"/>
      <c r="AA323" s="174"/>
      <c r="AB323" s="174"/>
      <c r="AC323" s="174"/>
      <c r="AD323" s="174"/>
      <c r="AE323" s="174"/>
      <c r="AF323" s="174"/>
      <c r="AG323" s="174"/>
      <c r="AH323" s="174"/>
      <c r="AI323" s="174"/>
      <c r="AJ323" s="174"/>
      <c r="AK323" s="174"/>
      <c r="AL323" s="174"/>
      <c r="AM323" s="174"/>
      <c r="AN323" s="174"/>
      <c r="AO323" s="174"/>
      <c r="AP323" s="174"/>
      <c r="AQ323" s="174"/>
      <c r="AR323" s="174"/>
      <c r="AS323" s="174"/>
    </row>
    <row r="324" spans="1:45" ht="12.75" customHeight="1">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row>
    <row r="325" spans="1:45" ht="12.75" customHeight="1">
      <c r="C325" s="247" t="s">
        <v>363</v>
      </c>
      <c r="D325" s="247"/>
      <c r="E325" s="247"/>
      <c r="F325" s="247"/>
      <c r="G325" s="247"/>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row>
    <row r="326" spans="1:45" ht="12.75" customHeight="1">
      <c r="C326" s="247"/>
      <c r="D326" s="247"/>
      <c r="E326" s="247"/>
      <c r="F326" s="247"/>
      <c r="G326" s="247"/>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row>
    <row r="328" spans="1:45" ht="12.75" customHeight="1">
      <c r="A328" s="41" t="s">
        <v>343</v>
      </c>
      <c r="B328" s="46"/>
      <c r="C328" s="440" t="s">
        <v>364</v>
      </c>
      <c r="D328" s="440"/>
      <c r="E328" s="440"/>
      <c r="F328" s="440"/>
      <c r="G328" s="440"/>
      <c r="H328" s="440"/>
      <c r="I328" s="440"/>
      <c r="J328" s="440"/>
      <c r="K328" s="440"/>
      <c r="L328" s="440"/>
      <c r="M328" s="440"/>
      <c r="N328" s="440"/>
      <c r="O328" s="440"/>
      <c r="P328" s="440"/>
      <c r="Q328" s="440"/>
      <c r="R328" s="440"/>
      <c r="S328" s="440"/>
      <c r="T328" s="440"/>
      <c r="U328" s="440"/>
      <c r="V328" s="440"/>
      <c r="W328" s="440"/>
      <c r="X328" s="440"/>
      <c r="Y328" s="440"/>
      <c r="Z328" s="440"/>
      <c r="AA328" s="440"/>
      <c r="AB328" s="440"/>
      <c r="AC328" s="440"/>
      <c r="AD328" s="440"/>
      <c r="AE328" s="440"/>
      <c r="AF328" s="440"/>
      <c r="AG328" s="440"/>
      <c r="AH328" s="440"/>
      <c r="AI328" s="440"/>
      <c r="AJ328" s="440"/>
      <c r="AK328" s="440"/>
      <c r="AL328" s="440"/>
      <c r="AM328" s="440"/>
      <c r="AN328" s="440"/>
      <c r="AO328" s="440"/>
      <c r="AP328" s="440"/>
      <c r="AQ328" s="440"/>
      <c r="AR328" s="440"/>
      <c r="AS328" s="440"/>
    </row>
    <row r="329" spans="1:45" ht="12.75" customHeight="1">
      <c r="C329" s="172" t="s">
        <v>371</v>
      </c>
      <c r="D329" s="172"/>
      <c r="E329" s="172"/>
      <c r="F329" s="172"/>
      <c r="G329" s="172"/>
      <c r="H329" s="172"/>
      <c r="I329" s="172"/>
      <c r="J329" s="172"/>
      <c r="K329" s="172"/>
      <c r="L329" s="172"/>
      <c r="M329" s="172"/>
      <c r="N329" s="172"/>
      <c r="O329" s="172"/>
      <c r="P329" s="172"/>
      <c r="Q329" s="172"/>
      <c r="R329" s="172"/>
      <c r="S329" s="172"/>
      <c r="T329" s="172"/>
      <c r="U329" s="172"/>
      <c r="V329" s="172"/>
      <c r="W329" s="172"/>
      <c r="X329" s="172"/>
      <c r="Y329" s="172"/>
      <c r="Z329" s="172"/>
      <c r="AA329" s="172"/>
      <c r="AB329" s="172"/>
      <c r="AC329" s="172"/>
      <c r="AD329" s="172"/>
      <c r="AE329" s="172"/>
      <c r="AF329" s="172"/>
      <c r="AG329" s="172"/>
      <c r="AH329" s="172"/>
      <c r="AI329" s="172"/>
      <c r="AJ329" s="172"/>
      <c r="AK329" s="172"/>
      <c r="AL329" s="172"/>
      <c r="AM329" s="172"/>
      <c r="AN329" s="172"/>
      <c r="AO329" s="172"/>
      <c r="AP329" s="172"/>
      <c r="AQ329" s="172"/>
      <c r="AR329" s="172"/>
      <c r="AS329" s="172"/>
    </row>
    <row r="331" spans="1:45" ht="12.75" customHeight="1">
      <c r="C331" s="247" t="s">
        <v>94</v>
      </c>
      <c r="D331" s="247"/>
      <c r="E331" s="247"/>
      <c r="F331" s="247"/>
      <c r="G331" s="247"/>
      <c r="H331" s="247"/>
      <c r="I331" s="247"/>
      <c r="J331" s="247"/>
      <c r="K331" s="247"/>
      <c r="L331" s="247"/>
      <c r="M331" s="247"/>
      <c r="N331" s="247"/>
      <c r="O331" s="247"/>
      <c r="P331" s="247"/>
      <c r="Q331" s="247"/>
      <c r="R331" s="247"/>
      <c r="S331" s="247"/>
      <c r="T331" s="247"/>
      <c r="U331" s="247"/>
      <c r="V331" s="247"/>
      <c r="W331" s="247"/>
      <c r="X331" s="247"/>
      <c r="Y331" s="247"/>
      <c r="Z331" s="247"/>
      <c r="AA331" s="247"/>
      <c r="AB331" s="247"/>
      <c r="AC331" s="247"/>
      <c r="AD331" s="247"/>
      <c r="AE331" s="247"/>
      <c r="AF331" s="247"/>
      <c r="AG331" s="247"/>
      <c r="AH331" s="247"/>
      <c r="AI331" s="247"/>
      <c r="AJ331" s="247"/>
      <c r="AK331" s="247"/>
      <c r="AL331" s="247"/>
      <c r="AM331" s="247"/>
      <c r="AN331" s="247"/>
      <c r="AO331" s="247"/>
      <c r="AP331" s="247"/>
      <c r="AQ331" s="247"/>
      <c r="AR331" s="247"/>
      <c r="AS331" s="247"/>
    </row>
    <row r="332" spans="1:45" ht="12.75" customHeight="1">
      <c r="C332" s="247"/>
      <c r="D332" s="247"/>
      <c r="E332" s="247"/>
      <c r="F332" s="247"/>
      <c r="G332" s="247"/>
      <c r="H332" s="247"/>
      <c r="I332" s="247"/>
      <c r="J332" s="247"/>
      <c r="K332" s="247"/>
      <c r="L332" s="247"/>
      <c r="M332" s="247"/>
      <c r="N332" s="247"/>
      <c r="O332" s="247"/>
      <c r="P332" s="247"/>
      <c r="Q332" s="247"/>
      <c r="R332" s="247"/>
      <c r="S332" s="247"/>
      <c r="T332" s="247"/>
      <c r="U332" s="247"/>
      <c r="V332" s="247"/>
      <c r="W332" s="247"/>
      <c r="X332" s="247"/>
      <c r="Y332" s="247"/>
      <c r="Z332" s="247"/>
      <c r="AA332" s="247"/>
      <c r="AB332" s="247"/>
      <c r="AC332" s="247"/>
      <c r="AD332" s="247"/>
      <c r="AE332" s="247"/>
      <c r="AF332" s="247"/>
      <c r="AG332" s="247"/>
      <c r="AH332" s="247"/>
      <c r="AI332" s="247"/>
      <c r="AJ332" s="247"/>
      <c r="AK332" s="247"/>
      <c r="AL332" s="247"/>
      <c r="AM332" s="247"/>
      <c r="AN332" s="247"/>
      <c r="AO332" s="247"/>
      <c r="AP332" s="247"/>
      <c r="AQ332" s="247"/>
      <c r="AR332" s="247"/>
      <c r="AS332" s="247"/>
    </row>
    <row r="333" spans="1:45" ht="12.75" customHeight="1">
      <c r="C333" s="247"/>
      <c r="D333" s="247"/>
      <c r="E333" s="247"/>
      <c r="F333" s="247"/>
      <c r="G333" s="247"/>
      <c r="H333" s="247"/>
      <c r="I333" s="247"/>
      <c r="J333" s="247"/>
      <c r="K333" s="247"/>
      <c r="L333" s="247"/>
      <c r="M333" s="247"/>
      <c r="N333" s="247"/>
      <c r="O333" s="247"/>
      <c r="P333" s="247"/>
      <c r="Q333" s="247"/>
      <c r="R333" s="247"/>
      <c r="S333" s="247"/>
      <c r="T333" s="247"/>
      <c r="U333" s="247"/>
      <c r="V333" s="247"/>
      <c r="W333" s="247"/>
      <c r="X333" s="247"/>
      <c r="Y333" s="247"/>
      <c r="Z333" s="247"/>
      <c r="AA333" s="247"/>
      <c r="AB333" s="247"/>
      <c r="AC333" s="247"/>
      <c r="AD333" s="247"/>
      <c r="AE333" s="247"/>
      <c r="AF333" s="247"/>
      <c r="AG333" s="247"/>
      <c r="AH333" s="247"/>
      <c r="AI333" s="247"/>
      <c r="AJ333" s="247"/>
      <c r="AK333" s="247"/>
      <c r="AL333" s="247"/>
      <c r="AM333" s="247"/>
      <c r="AN333" s="247"/>
      <c r="AO333" s="247"/>
      <c r="AP333" s="247"/>
      <c r="AQ333" s="247"/>
      <c r="AR333" s="247"/>
      <c r="AS333" s="247"/>
    </row>
    <row r="335" spans="1:45" ht="12.75" customHeight="1">
      <c r="C335" s="247" t="s">
        <v>372</v>
      </c>
      <c r="D335" s="247"/>
      <c r="E335" s="247"/>
      <c r="F335" s="247"/>
      <c r="G335" s="247"/>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row>
    <row r="336" spans="1:45" ht="12.75" customHeight="1">
      <c r="C336" s="247"/>
      <c r="D336" s="247"/>
      <c r="E336" s="247"/>
      <c r="F336" s="247"/>
      <c r="G336" s="247"/>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row>
    <row r="338" spans="1:45" ht="12.75" customHeight="1">
      <c r="C338" s="174" t="s">
        <v>984</v>
      </c>
      <c r="D338" s="174"/>
      <c r="E338" s="174"/>
      <c r="F338" s="174"/>
      <c r="G338" s="174"/>
      <c r="H338" s="174"/>
      <c r="I338" s="174"/>
      <c r="J338" s="174"/>
      <c r="K338" s="174"/>
      <c r="L338" s="174"/>
      <c r="M338" s="174"/>
      <c r="N338" s="174"/>
      <c r="O338" s="174"/>
      <c r="P338" s="174"/>
      <c r="Q338" s="174"/>
      <c r="R338" s="174"/>
      <c r="S338" s="174"/>
      <c r="T338" s="174"/>
      <c r="U338" s="174"/>
      <c r="V338" s="174"/>
      <c r="W338" s="174"/>
      <c r="X338" s="174"/>
      <c r="Y338" s="174"/>
      <c r="Z338" s="174"/>
      <c r="AA338" s="174"/>
      <c r="AB338" s="174"/>
      <c r="AC338" s="174"/>
      <c r="AD338" s="174"/>
      <c r="AE338" s="174"/>
      <c r="AF338" s="174"/>
      <c r="AG338" s="174"/>
      <c r="AH338" s="174"/>
      <c r="AI338" s="174"/>
      <c r="AJ338" s="174"/>
      <c r="AK338" s="174"/>
      <c r="AL338" s="174"/>
      <c r="AM338" s="174"/>
      <c r="AN338" s="174"/>
      <c r="AO338" s="174"/>
      <c r="AP338" s="174"/>
      <c r="AQ338" s="174"/>
      <c r="AR338" s="174"/>
      <c r="AS338" s="174"/>
    </row>
    <row r="339" spans="1:45" ht="12.75" customHeight="1">
      <c r="C339" s="174"/>
      <c r="D339" s="174"/>
      <c r="E339" s="174"/>
      <c r="F339" s="174"/>
      <c r="G339" s="174"/>
      <c r="H339" s="174"/>
      <c r="I339" s="174"/>
      <c r="J339" s="174"/>
      <c r="K339" s="174"/>
      <c r="L339" s="174"/>
      <c r="M339" s="174"/>
      <c r="N339" s="174"/>
      <c r="O339" s="174"/>
      <c r="P339" s="174"/>
      <c r="Q339" s="174"/>
      <c r="R339" s="174"/>
      <c r="S339" s="174"/>
      <c r="T339" s="174"/>
      <c r="U339" s="174"/>
      <c r="V339" s="174"/>
      <c r="W339" s="174"/>
      <c r="X339" s="174"/>
      <c r="Y339" s="174"/>
      <c r="Z339" s="174"/>
      <c r="AA339" s="174"/>
      <c r="AB339" s="174"/>
      <c r="AC339" s="174"/>
      <c r="AD339" s="174"/>
      <c r="AE339" s="174"/>
      <c r="AF339" s="174"/>
      <c r="AG339" s="174"/>
      <c r="AH339" s="174"/>
      <c r="AI339" s="174"/>
      <c r="AJ339" s="174"/>
      <c r="AK339" s="174"/>
      <c r="AL339" s="174"/>
      <c r="AM339" s="174"/>
      <c r="AN339" s="174"/>
      <c r="AO339" s="174"/>
      <c r="AP339" s="174"/>
      <c r="AQ339" s="174"/>
      <c r="AR339" s="174"/>
      <c r="AS339" s="174"/>
    </row>
    <row r="340" spans="1:45" ht="12.75" customHeight="1">
      <c r="C340" s="174"/>
      <c r="D340" s="174"/>
      <c r="E340" s="174"/>
      <c r="F340" s="174"/>
      <c r="G340" s="174"/>
      <c r="H340" s="174"/>
      <c r="I340" s="174"/>
      <c r="J340" s="174"/>
      <c r="K340" s="174"/>
      <c r="L340" s="174"/>
      <c r="M340" s="174"/>
      <c r="N340" s="174"/>
      <c r="O340" s="174"/>
      <c r="P340" s="174"/>
      <c r="Q340" s="174"/>
      <c r="R340" s="174"/>
      <c r="S340" s="174"/>
      <c r="T340" s="174"/>
      <c r="U340" s="174"/>
      <c r="V340" s="174"/>
      <c r="W340" s="174"/>
      <c r="X340" s="174"/>
      <c r="Y340" s="174"/>
      <c r="Z340" s="174"/>
      <c r="AA340" s="174"/>
      <c r="AB340" s="174"/>
      <c r="AC340" s="174"/>
      <c r="AD340" s="174"/>
      <c r="AE340" s="174"/>
      <c r="AF340" s="174"/>
      <c r="AG340" s="174"/>
      <c r="AH340" s="174"/>
      <c r="AI340" s="174"/>
      <c r="AJ340" s="174"/>
      <c r="AK340" s="174"/>
      <c r="AL340" s="174"/>
      <c r="AM340" s="174"/>
      <c r="AN340" s="174"/>
      <c r="AO340" s="174"/>
      <c r="AP340" s="174"/>
      <c r="AQ340" s="174"/>
      <c r="AR340" s="174"/>
      <c r="AS340" s="174"/>
    </row>
    <row r="341" spans="1:45" ht="12.75" customHeight="1">
      <c r="C341" s="174"/>
      <c r="D341" s="174"/>
      <c r="E341" s="174"/>
      <c r="F341" s="174"/>
      <c r="G341" s="174"/>
      <c r="H341" s="174"/>
      <c r="I341" s="174"/>
      <c r="J341" s="174"/>
      <c r="K341" s="174"/>
      <c r="L341" s="174"/>
      <c r="M341" s="174"/>
      <c r="N341" s="174"/>
      <c r="O341" s="174"/>
      <c r="P341" s="174"/>
      <c r="Q341" s="174"/>
      <c r="R341" s="174"/>
      <c r="S341" s="174"/>
      <c r="T341" s="174"/>
      <c r="U341" s="174"/>
      <c r="V341" s="174"/>
      <c r="W341" s="174"/>
      <c r="X341" s="174"/>
      <c r="Y341" s="174"/>
      <c r="Z341" s="174"/>
      <c r="AA341" s="174"/>
      <c r="AB341" s="174"/>
      <c r="AC341" s="174"/>
      <c r="AD341" s="174"/>
      <c r="AE341" s="174"/>
      <c r="AF341" s="174"/>
      <c r="AG341" s="174"/>
      <c r="AH341" s="174"/>
      <c r="AI341" s="174"/>
      <c r="AJ341" s="174"/>
      <c r="AK341" s="174"/>
      <c r="AL341" s="174"/>
      <c r="AM341" s="174"/>
      <c r="AN341" s="174"/>
      <c r="AO341" s="174"/>
      <c r="AP341" s="174"/>
      <c r="AQ341" s="174"/>
      <c r="AR341" s="174"/>
      <c r="AS341" s="174"/>
    </row>
    <row r="343" spans="1:45" ht="12.75" customHeight="1">
      <c r="A343" s="41" t="s">
        <v>344</v>
      </c>
      <c r="B343" s="46"/>
      <c r="C343" s="89" t="s">
        <v>365</v>
      </c>
      <c r="D343" s="90"/>
      <c r="E343" s="90"/>
      <c r="F343" s="90"/>
      <c r="G343" s="396" t="s">
        <v>44</v>
      </c>
      <c r="H343" s="396"/>
      <c r="I343" s="396"/>
      <c r="J343" s="396"/>
      <c r="K343" s="396"/>
      <c r="L343" s="396"/>
      <c r="M343" s="396"/>
      <c r="N343" s="396"/>
      <c r="O343" s="396"/>
      <c r="P343" s="396"/>
      <c r="Q343" s="396"/>
      <c r="R343" s="396"/>
      <c r="S343" s="396"/>
      <c r="T343" s="396"/>
      <c r="U343" s="396"/>
      <c r="V343" s="396"/>
      <c r="W343" s="396"/>
      <c r="X343" s="396"/>
      <c r="Y343" s="396"/>
      <c r="Z343" s="396"/>
    </row>
    <row r="344" spans="1:45" ht="12.75" hidden="1" customHeight="1">
      <c r="C344" s="172"/>
      <c r="D344" s="172"/>
      <c r="E344" s="172"/>
      <c r="F344" s="172"/>
      <c r="G344" s="172"/>
      <c r="H344" s="172"/>
      <c r="I344" s="172"/>
      <c r="J344" s="172"/>
      <c r="K344" s="172"/>
      <c r="L344" s="172"/>
      <c r="M344" s="172"/>
      <c r="N344" s="172"/>
      <c r="O344" s="172"/>
      <c r="P344" s="172"/>
      <c r="Q344" s="172"/>
      <c r="R344" s="172"/>
      <c r="S344" s="172"/>
      <c r="T344" s="172"/>
      <c r="U344" s="172"/>
      <c r="V344" s="172"/>
      <c r="W344" s="172"/>
      <c r="X344" s="172"/>
      <c r="Y344" s="172"/>
      <c r="Z344" s="172"/>
      <c r="AA344" s="172"/>
      <c r="AB344" s="172"/>
      <c r="AC344" s="172"/>
      <c r="AD344" s="172"/>
      <c r="AE344" s="172"/>
      <c r="AF344" s="172"/>
      <c r="AG344" s="172"/>
      <c r="AH344" s="172"/>
      <c r="AI344" s="172"/>
      <c r="AJ344" s="172"/>
      <c r="AK344" s="172"/>
      <c r="AL344" s="172"/>
      <c r="AM344" s="172"/>
      <c r="AN344" s="172"/>
      <c r="AO344" s="172"/>
      <c r="AP344" s="172"/>
      <c r="AQ344" s="172"/>
      <c r="AR344" s="172"/>
      <c r="AS344" s="172"/>
    </row>
    <row r="345" spans="1:45" ht="12.75" hidden="1" customHeight="1"/>
    <row r="346" spans="1:45" ht="12.75" hidden="1" customHeight="1">
      <c r="C346" s="172"/>
      <c r="D346" s="172"/>
      <c r="E346" s="172"/>
      <c r="F346" s="172"/>
      <c r="G346" s="172"/>
      <c r="H346" s="172"/>
      <c r="I346" s="172"/>
      <c r="J346" s="172"/>
      <c r="K346" s="172"/>
      <c r="L346" s="172"/>
      <c r="M346" s="172"/>
      <c r="N346" s="172"/>
      <c r="O346" s="172"/>
      <c r="P346" s="172"/>
      <c r="Q346" s="172"/>
      <c r="R346" s="172"/>
      <c r="S346" s="172"/>
      <c r="T346" s="172"/>
      <c r="U346" s="172"/>
      <c r="V346" s="172"/>
      <c r="W346" s="172"/>
      <c r="X346" s="172"/>
      <c r="Y346" s="172"/>
      <c r="Z346" s="172"/>
      <c r="AA346" s="172"/>
      <c r="AB346" s="172"/>
      <c r="AC346" s="172"/>
      <c r="AD346" s="172"/>
      <c r="AE346" s="172"/>
      <c r="AF346" s="172"/>
      <c r="AG346" s="172"/>
      <c r="AH346" s="172"/>
      <c r="AI346" s="172"/>
      <c r="AJ346" s="172"/>
      <c r="AK346" s="172"/>
      <c r="AL346" s="172"/>
      <c r="AM346" s="172"/>
      <c r="AN346" s="172"/>
      <c r="AO346" s="172"/>
      <c r="AP346" s="172"/>
      <c r="AQ346" s="172"/>
      <c r="AR346" s="172"/>
      <c r="AS346" s="172"/>
    </row>
    <row r="347" spans="1:45" ht="12.75" hidden="1" customHeight="1"/>
    <row r="348" spans="1:45" ht="12.75" hidden="1" customHeight="1">
      <c r="C348" s="247"/>
      <c r="D348" s="247"/>
      <c r="E348" s="247"/>
      <c r="F348" s="247"/>
      <c r="G348" s="247"/>
      <c r="H348" s="247"/>
      <c r="I348" s="247"/>
      <c r="J348" s="247"/>
      <c r="K348" s="247"/>
      <c r="L348" s="247"/>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row>
    <row r="349" spans="1:45" ht="12.75" hidden="1" customHeight="1">
      <c r="C349" s="247"/>
      <c r="D349" s="247"/>
      <c r="E349" s="247"/>
      <c r="F349" s="247"/>
      <c r="G349" s="247"/>
      <c r="H349" s="247"/>
      <c r="I349" s="247"/>
      <c r="J349" s="247"/>
      <c r="K349" s="247"/>
      <c r="L349" s="2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row>
    <row r="350" spans="1:45" ht="12.75" hidden="1" customHeight="1">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row>
    <row r="351" spans="1:45" ht="12.75" hidden="1" customHeight="1">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row>
    <row r="352" spans="1:45" ht="12.75" hidden="1" customHeight="1">
      <c r="C352" s="247"/>
      <c r="D352" s="247"/>
      <c r="E352" s="247"/>
      <c r="F352" s="247"/>
      <c r="G352" s="247"/>
      <c r="H352" s="247"/>
      <c r="I352" s="247"/>
      <c r="J352" s="247"/>
      <c r="K352" s="247"/>
      <c r="L352" s="247"/>
      <c r="M352" s="247"/>
      <c r="N352" s="247"/>
      <c r="O352" s="247"/>
      <c r="P352" s="247"/>
      <c r="Q352" s="247"/>
      <c r="R352" s="247"/>
      <c r="S352" s="247"/>
      <c r="T352" s="247"/>
      <c r="U352" s="247"/>
      <c r="V352" s="247"/>
      <c r="W352" s="247"/>
      <c r="X352" s="247"/>
      <c r="Y352" s="247"/>
      <c r="Z352" s="247"/>
      <c r="AA352" s="247"/>
      <c r="AB352" s="247"/>
      <c r="AC352" s="247"/>
      <c r="AD352" s="247"/>
      <c r="AE352" s="247"/>
      <c r="AF352" s="247"/>
      <c r="AG352" s="247"/>
      <c r="AH352" s="247"/>
      <c r="AI352" s="247"/>
      <c r="AJ352" s="247"/>
      <c r="AK352" s="247"/>
      <c r="AL352" s="247"/>
      <c r="AM352" s="247"/>
      <c r="AN352" s="247"/>
      <c r="AO352" s="247"/>
      <c r="AP352" s="247"/>
      <c r="AQ352" s="247"/>
      <c r="AR352" s="247"/>
      <c r="AS352" s="247"/>
    </row>
    <row r="354" spans="1:45" ht="12.75" customHeight="1">
      <c r="A354" s="41" t="s">
        <v>345</v>
      </c>
      <c r="B354"/>
      <c r="C354" s="502" t="s">
        <v>642</v>
      </c>
      <c r="D354" s="502"/>
      <c r="E354" s="502"/>
      <c r="F354" s="502"/>
      <c r="G354" s="502"/>
      <c r="H354" s="502"/>
      <c r="I354" s="502"/>
      <c r="J354" s="502"/>
      <c r="K354" s="502"/>
      <c r="L354" s="502"/>
      <c r="M354" s="502"/>
      <c r="N354" s="502"/>
      <c r="O354" s="502"/>
      <c r="P354" s="502"/>
      <c r="Q354" s="502"/>
      <c r="R354" s="502"/>
      <c r="S354" s="502"/>
      <c r="T354" s="502"/>
      <c r="U354" s="502"/>
      <c r="V354" s="502"/>
      <c r="W354" s="502"/>
      <c r="X354" s="502"/>
      <c r="Y354" s="502"/>
      <c r="Z354" s="502"/>
      <c r="AA354" s="502"/>
      <c r="AB354" s="502"/>
      <c r="AC354" s="502"/>
      <c r="AD354" s="502"/>
      <c r="AE354" s="502"/>
      <c r="AF354" s="502"/>
      <c r="AG354" s="502"/>
      <c r="AH354" s="502"/>
      <c r="AI354" s="502"/>
      <c r="AJ354" s="502"/>
      <c r="AK354" s="502"/>
      <c r="AL354" s="502"/>
      <c r="AM354" s="502"/>
      <c r="AN354" s="502"/>
      <c r="AO354" s="502"/>
      <c r="AP354" s="502"/>
      <c r="AQ354" s="502"/>
      <c r="AR354" s="502"/>
      <c r="AS354" s="502"/>
    </row>
    <row r="355" spans="1:45" ht="12.75" hidden="1" customHeight="1">
      <c r="C355" s="247"/>
      <c r="D355" s="247"/>
      <c r="E355" s="247"/>
      <c r="F355" s="247"/>
      <c r="G355" s="247"/>
      <c r="H355" s="247"/>
      <c r="I355" s="247"/>
      <c r="J355" s="247"/>
      <c r="K355" s="247"/>
      <c r="L355" s="247"/>
      <c r="M355" s="247"/>
      <c r="N355" s="247"/>
      <c r="O355" s="247"/>
      <c r="P355" s="247"/>
      <c r="Q355" s="247"/>
      <c r="R355" s="247"/>
      <c r="S355" s="247"/>
      <c r="T355" s="247"/>
      <c r="U355" s="247"/>
      <c r="V355" s="247"/>
      <c r="W355" s="247"/>
      <c r="X355" s="247"/>
      <c r="Y355" s="247"/>
      <c r="Z355" s="247"/>
      <c r="AA355" s="247"/>
      <c r="AB355" s="247"/>
      <c r="AC355" s="247"/>
      <c r="AD355" s="247"/>
      <c r="AE355" s="247"/>
      <c r="AF355" s="247"/>
      <c r="AG355" s="247"/>
      <c r="AH355" s="247"/>
      <c r="AI355" s="247"/>
      <c r="AJ355" s="247"/>
      <c r="AK355" s="247"/>
      <c r="AL355" s="247"/>
      <c r="AM355" s="247"/>
      <c r="AN355" s="247"/>
      <c r="AO355" s="247"/>
      <c r="AP355" s="247"/>
      <c r="AQ355" s="247"/>
      <c r="AR355" s="247"/>
      <c r="AS355" s="247"/>
    </row>
    <row r="356" spans="1:45" ht="12.75" hidden="1" customHeight="1">
      <c r="C356" s="247"/>
      <c r="D356" s="247"/>
      <c r="E356" s="247"/>
      <c r="F356" s="247"/>
      <c r="G356" s="247"/>
      <c r="H356" s="247"/>
      <c r="I356" s="247"/>
      <c r="J356" s="247"/>
      <c r="K356" s="247"/>
      <c r="L356" s="247"/>
      <c r="M356" s="247"/>
      <c r="N356" s="247"/>
      <c r="O356" s="247"/>
      <c r="P356" s="247"/>
      <c r="Q356" s="247"/>
      <c r="R356" s="247"/>
      <c r="S356" s="247"/>
      <c r="T356" s="247"/>
      <c r="U356" s="247"/>
      <c r="V356" s="247"/>
      <c r="W356" s="247"/>
      <c r="X356" s="247"/>
      <c r="Y356" s="247"/>
      <c r="Z356" s="247"/>
      <c r="AA356" s="247"/>
      <c r="AB356" s="247"/>
      <c r="AC356" s="247"/>
      <c r="AD356" s="247"/>
      <c r="AE356" s="247"/>
      <c r="AF356" s="247"/>
      <c r="AG356" s="247"/>
      <c r="AH356" s="247"/>
      <c r="AI356" s="247"/>
      <c r="AJ356" s="247"/>
      <c r="AK356" s="247"/>
      <c r="AL356" s="247"/>
      <c r="AM356" s="247"/>
      <c r="AN356" s="247"/>
      <c r="AO356" s="247"/>
      <c r="AP356" s="247"/>
      <c r="AQ356" s="247"/>
      <c r="AR356" s="247"/>
      <c r="AS356" s="247"/>
    </row>
    <row r="358" spans="1:45" ht="12.75" customHeight="1">
      <c r="A358" s="41" t="s">
        <v>346</v>
      </c>
      <c r="B358" s="46"/>
      <c r="C358" s="440" t="s">
        <v>366</v>
      </c>
      <c r="D358" s="440"/>
      <c r="E358" s="440"/>
      <c r="F358" s="440"/>
      <c r="G358" s="440"/>
      <c r="H358" s="440"/>
      <c r="I358" s="440"/>
      <c r="J358" s="440"/>
      <c r="K358" s="440"/>
      <c r="L358" s="440"/>
      <c r="M358" s="440"/>
      <c r="N358" s="440"/>
      <c r="O358" s="440"/>
      <c r="P358" s="440"/>
      <c r="Q358" s="440"/>
      <c r="R358" s="440"/>
      <c r="S358" s="440"/>
      <c r="T358" s="440"/>
      <c r="U358" s="440"/>
      <c r="V358" s="440"/>
      <c r="W358" s="440"/>
      <c r="X358" s="440"/>
      <c r="Y358" s="440"/>
      <c r="Z358" s="440"/>
      <c r="AA358" s="440"/>
      <c r="AB358" s="440"/>
      <c r="AC358" s="440"/>
      <c r="AD358" s="440"/>
      <c r="AE358" s="440"/>
      <c r="AF358" s="440"/>
      <c r="AG358" s="440"/>
      <c r="AH358" s="440"/>
      <c r="AI358" s="440"/>
      <c r="AJ358" s="440"/>
      <c r="AK358" s="440"/>
      <c r="AL358" s="440"/>
      <c r="AM358" s="440"/>
      <c r="AN358" s="440"/>
      <c r="AO358" s="440"/>
      <c r="AP358" s="440"/>
      <c r="AQ358" s="440"/>
      <c r="AR358" s="440"/>
      <c r="AS358" s="440"/>
    </row>
    <row r="359" spans="1:45" ht="20.100000000000001" customHeight="1">
      <c r="C359" s="247" t="s">
        <v>367</v>
      </c>
      <c r="D359" s="247"/>
      <c r="E359" s="247"/>
      <c r="F359" s="247"/>
      <c r="G359" s="247"/>
      <c r="H359" s="247"/>
      <c r="I359" s="247"/>
      <c r="J359" s="247"/>
      <c r="K359" s="247"/>
      <c r="L359" s="247"/>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row>
    <row r="360" spans="1:45" ht="20.100000000000001" customHeight="1">
      <c r="C360" s="247"/>
      <c r="D360" s="247"/>
      <c r="E360" s="247"/>
      <c r="F360" s="247"/>
      <c r="G360" s="247"/>
      <c r="H360" s="247"/>
      <c r="I360" s="247"/>
      <c r="J360" s="247"/>
      <c r="K360" s="247"/>
      <c r="L360" s="247"/>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row>
    <row r="362" spans="1:45" ht="12.75" customHeight="1">
      <c r="C362" s="1" t="s">
        <v>2</v>
      </c>
    </row>
    <row r="367" spans="1:45" ht="20.100000000000001" customHeight="1">
      <c r="C367" s="247" t="s">
        <v>3</v>
      </c>
      <c r="D367" s="247"/>
      <c r="E367" s="247"/>
      <c r="F367" s="247"/>
      <c r="G367" s="247"/>
      <c r="H367" s="247"/>
      <c r="I367" s="247"/>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c r="AN367" s="247"/>
      <c r="AO367" s="247"/>
      <c r="AP367" s="247"/>
      <c r="AQ367" s="247"/>
      <c r="AR367" s="247"/>
      <c r="AS367" s="247"/>
    </row>
    <row r="368" spans="1:45" ht="20.100000000000001" customHeight="1">
      <c r="C368" s="247"/>
      <c r="D368" s="247"/>
      <c r="E368" s="247"/>
      <c r="F368" s="247"/>
      <c r="G368" s="247"/>
      <c r="H368" s="247"/>
      <c r="I368" s="247"/>
      <c r="J368" s="247"/>
      <c r="K368" s="247"/>
      <c r="L368" s="247"/>
      <c r="M368" s="247"/>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c r="AR368" s="247"/>
      <c r="AS368" s="247"/>
    </row>
    <row r="369" spans="1:45" ht="12.75" customHeight="1">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row>
    <row r="370" spans="1:45" ht="12.75" customHeight="1">
      <c r="C370" s="247" t="s">
        <v>853</v>
      </c>
      <c r="D370" s="247"/>
      <c r="E370" s="247"/>
      <c r="F370" s="247"/>
      <c r="G370" s="247"/>
      <c r="H370" s="247"/>
      <c r="I370" s="247"/>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c r="AN370" s="247"/>
      <c r="AO370" s="247"/>
      <c r="AP370" s="247"/>
      <c r="AQ370" s="247"/>
      <c r="AR370" s="247"/>
      <c r="AS370" s="247"/>
    </row>
    <row r="371" spans="1:45" ht="12.75" customHeight="1">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c r="AA371" s="247"/>
      <c r="AB371" s="247"/>
      <c r="AC371" s="247"/>
      <c r="AD371" s="247"/>
      <c r="AE371" s="247"/>
      <c r="AF371" s="247"/>
      <c r="AG371" s="247"/>
      <c r="AH371" s="247"/>
      <c r="AI371" s="247"/>
      <c r="AJ371" s="247"/>
      <c r="AK371" s="247"/>
      <c r="AL371" s="247"/>
      <c r="AM371" s="247"/>
      <c r="AN371" s="247"/>
      <c r="AO371" s="247"/>
      <c r="AP371" s="247"/>
      <c r="AQ371" s="247"/>
      <c r="AR371" s="247"/>
      <c r="AS371" s="247"/>
    </row>
    <row r="372" spans="1:45" ht="12.75" customHeight="1">
      <c r="C372" s="247"/>
      <c r="D372" s="247"/>
      <c r="E372" s="247"/>
      <c r="F372" s="247"/>
      <c r="G372" s="247"/>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c r="AR372" s="247"/>
      <c r="AS372" s="247"/>
    </row>
    <row r="374" spans="1:45" ht="12.75" customHeight="1">
      <c r="C374" s="247" t="s">
        <v>588</v>
      </c>
      <c r="D374" s="247"/>
      <c r="E374" s="247"/>
      <c r="F374" s="247"/>
      <c r="G374" s="247"/>
      <c r="H374" s="247"/>
      <c r="I374" s="247"/>
      <c r="J374" s="247"/>
      <c r="K374" s="247"/>
      <c r="L374" s="247"/>
      <c r="M374" s="247"/>
      <c r="N374" s="247"/>
      <c r="O374" s="247"/>
      <c r="P374" s="247"/>
      <c r="Q374" s="247"/>
      <c r="R374" s="247"/>
      <c r="S374" s="247"/>
      <c r="T374" s="247"/>
      <c r="U374" s="247"/>
      <c r="V374" s="247"/>
      <c r="W374" s="247"/>
      <c r="X374" s="247"/>
      <c r="Y374" s="247"/>
      <c r="Z374" s="247"/>
      <c r="AA374" s="247"/>
      <c r="AB374" s="247"/>
      <c r="AC374" s="247"/>
      <c r="AD374" s="247"/>
      <c r="AE374" s="247"/>
      <c r="AF374" s="247"/>
      <c r="AG374" s="247"/>
      <c r="AH374" s="247"/>
      <c r="AI374" s="247"/>
      <c r="AJ374" s="247"/>
      <c r="AK374" s="247"/>
      <c r="AL374" s="247"/>
      <c r="AM374" s="247"/>
      <c r="AN374" s="247"/>
      <c r="AO374" s="247"/>
      <c r="AP374" s="247"/>
      <c r="AQ374" s="247"/>
      <c r="AR374" s="247"/>
      <c r="AS374" s="247"/>
    </row>
    <row r="375" spans="1:45" ht="12.75" customHeight="1">
      <c r="C375" s="247"/>
      <c r="D375" s="247"/>
      <c r="E375" s="247"/>
      <c r="F375" s="247"/>
      <c r="G375" s="247"/>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47"/>
      <c r="AD375" s="247"/>
      <c r="AE375" s="247"/>
      <c r="AF375" s="247"/>
      <c r="AG375" s="247"/>
      <c r="AH375" s="247"/>
      <c r="AI375" s="247"/>
      <c r="AJ375" s="247"/>
      <c r="AK375" s="247"/>
      <c r="AL375" s="247"/>
      <c r="AM375" s="247"/>
      <c r="AN375" s="247"/>
      <c r="AO375" s="247"/>
      <c r="AP375" s="247"/>
      <c r="AQ375" s="247"/>
      <c r="AR375" s="247"/>
      <c r="AS375" s="247"/>
    </row>
    <row r="376" spans="1:45" ht="12.75" customHeight="1">
      <c r="C376" s="247"/>
      <c r="D376" s="247"/>
      <c r="E376" s="247"/>
      <c r="F376" s="247"/>
      <c r="G376" s="247"/>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c r="AR376" s="247"/>
      <c r="AS376" s="247"/>
    </row>
    <row r="378" spans="1:45" ht="12.75" customHeight="1">
      <c r="C378" s="247" t="s">
        <v>854</v>
      </c>
      <c r="D378" s="247"/>
      <c r="E378" s="247"/>
      <c r="F378" s="247"/>
      <c r="G378" s="247"/>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c r="AS378" s="247"/>
    </row>
    <row r="379" spans="1:45" ht="12.75" customHeight="1">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47"/>
      <c r="AD379" s="247"/>
      <c r="AE379" s="247"/>
      <c r="AF379" s="247"/>
      <c r="AG379" s="247"/>
      <c r="AH379" s="247"/>
      <c r="AI379" s="247"/>
      <c r="AJ379" s="247"/>
      <c r="AK379" s="247"/>
      <c r="AL379" s="247"/>
      <c r="AM379" s="247"/>
      <c r="AN379" s="247"/>
      <c r="AO379" s="247"/>
      <c r="AP379" s="247"/>
      <c r="AQ379" s="247"/>
      <c r="AR379" s="247"/>
      <c r="AS379" s="247"/>
    </row>
    <row r="381" spans="1:45" ht="12.75" customHeight="1">
      <c r="A381" s="41" t="s">
        <v>347</v>
      </c>
      <c r="B381" s="46"/>
      <c r="C381" s="440" t="s">
        <v>855</v>
      </c>
      <c r="D381" s="440"/>
      <c r="E381" s="440"/>
      <c r="F381" s="440"/>
      <c r="G381" s="440"/>
      <c r="H381" s="440"/>
      <c r="I381" s="440"/>
      <c r="J381" s="440"/>
      <c r="K381" s="440"/>
      <c r="L381" s="440"/>
      <c r="M381" s="440"/>
      <c r="N381" s="440"/>
      <c r="O381" s="440"/>
      <c r="P381" s="440"/>
      <c r="Q381" s="440"/>
      <c r="R381" s="440"/>
      <c r="S381" s="440"/>
      <c r="T381" s="440"/>
      <c r="U381" s="440"/>
      <c r="V381" s="440"/>
      <c r="W381" s="440"/>
      <c r="X381" s="440"/>
      <c r="Y381" s="440"/>
      <c r="Z381" s="440"/>
      <c r="AA381" s="440"/>
      <c r="AB381" s="440"/>
      <c r="AC381" s="440"/>
      <c r="AD381" s="440"/>
      <c r="AE381" s="440"/>
      <c r="AF381" s="440"/>
      <c r="AG381" s="440"/>
      <c r="AH381" s="440"/>
      <c r="AI381" s="440"/>
      <c r="AJ381" s="440"/>
      <c r="AK381" s="440"/>
      <c r="AL381" s="440"/>
      <c r="AM381" s="440"/>
      <c r="AN381" s="440"/>
      <c r="AO381" s="440"/>
      <c r="AP381" s="440"/>
      <c r="AQ381" s="440"/>
      <c r="AR381" s="440"/>
      <c r="AS381" s="440"/>
    </row>
    <row r="382" spans="1:45" ht="12.75" customHeight="1">
      <c r="C382" s="247" t="s">
        <v>802</v>
      </c>
      <c r="D382" s="247"/>
      <c r="E382" s="247"/>
      <c r="F382" s="247"/>
      <c r="G382" s="247"/>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47"/>
      <c r="AD382" s="247"/>
      <c r="AE382" s="247"/>
      <c r="AF382" s="247"/>
      <c r="AG382" s="247"/>
      <c r="AH382" s="247"/>
      <c r="AI382" s="247"/>
      <c r="AJ382" s="247"/>
      <c r="AK382" s="247"/>
      <c r="AL382" s="247"/>
      <c r="AM382" s="247"/>
      <c r="AN382" s="247"/>
      <c r="AO382" s="247"/>
      <c r="AP382" s="247"/>
      <c r="AQ382" s="247"/>
      <c r="AR382" s="247"/>
      <c r="AS382" s="247"/>
    </row>
    <row r="383" spans="1:45" ht="12.75" customHeight="1">
      <c r="C383" s="247"/>
      <c r="D383" s="247"/>
      <c r="E383" s="247"/>
      <c r="F383" s="247"/>
      <c r="G383" s="247"/>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47"/>
      <c r="AD383" s="247"/>
      <c r="AE383" s="247"/>
      <c r="AF383" s="247"/>
      <c r="AG383" s="247"/>
      <c r="AH383" s="247"/>
      <c r="AI383" s="247"/>
      <c r="AJ383" s="247"/>
      <c r="AK383" s="247"/>
      <c r="AL383" s="247"/>
      <c r="AM383" s="247"/>
      <c r="AN383" s="247"/>
      <c r="AO383" s="247"/>
      <c r="AP383" s="247"/>
      <c r="AQ383" s="247"/>
      <c r="AR383" s="247"/>
      <c r="AS383" s="247"/>
    </row>
    <row r="384" spans="1:45" ht="12.75" customHeight="1">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row>
    <row r="385" spans="3:45" ht="12.75" customHeight="1">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row>
    <row r="386" spans="3:45" ht="12.75" customHeight="1">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row>
    <row r="387" spans="3:45" ht="12.75" customHeight="1">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row>
    <row r="388" spans="3:45" ht="12.75" customHeight="1">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row>
    <row r="389" spans="3:45" ht="12.75" customHeight="1">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row>
    <row r="390" spans="3:45" ht="12.75" customHeight="1">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row>
    <row r="391" spans="3:45" ht="12.75" customHeight="1">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row>
    <row r="392" spans="3:45" ht="12.75" customHeight="1">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row>
    <row r="393" spans="3:45" ht="12.75" customHeight="1">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row>
    <row r="394" spans="3:45" ht="12.75" customHeight="1">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row>
    <row r="395" spans="3:45" ht="12.75" customHeight="1">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row>
    <row r="396" spans="3:45" ht="12.75" customHeight="1">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row>
    <row r="397" spans="3:45" ht="12.75" customHeight="1">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row>
    <row r="398" spans="3:45" ht="12.75" customHeight="1">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row>
    <row r="399" spans="3:45" ht="12.75" customHeight="1">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row>
    <row r="400" spans="3:45" ht="12.75" customHeight="1">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row>
    <row r="401" spans="3:45" ht="12.75" customHeight="1">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row>
    <row r="402" spans="3:45" ht="12.75" customHeight="1">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row>
    <row r="403" spans="3:45" ht="12.75" customHeight="1">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row>
    <row r="404" spans="3:45" ht="12.75" customHeight="1">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row>
    <row r="405" spans="3:45" ht="12.75" customHeight="1">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row>
    <row r="406" spans="3:45" ht="12.75" customHeight="1">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row>
    <row r="407" spans="3:45" ht="12.75" customHeight="1">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row>
    <row r="408" spans="3:45" ht="12.75" customHeight="1">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row>
    <row r="409" spans="3:45" ht="12.75" customHeight="1">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row>
    <row r="410" spans="3:45" ht="12.75" customHeight="1">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row>
    <row r="411" spans="3:45" ht="12.75" customHeight="1">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row>
    <row r="412" spans="3:45" ht="12.75" customHeight="1">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row>
    <row r="413" spans="3:45" ht="12.75" customHeight="1">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row>
    <row r="414" spans="3:45" ht="12.75" customHeight="1">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row>
    <row r="415" spans="3:45" ht="12.75" customHeight="1">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row>
    <row r="416" spans="3:45" ht="12.75" customHeight="1">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row>
    <row r="417" spans="3:45" ht="12.75" customHeight="1">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row>
    <row r="418" spans="3:45" ht="12.75" customHeight="1">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row>
    <row r="419" spans="3:45" ht="12.75" customHeight="1">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row>
    <row r="420" spans="3:45" ht="12.75" customHeight="1">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row>
    <row r="421" spans="3:45" ht="12.75" customHeight="1">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row>
    <row r="422" spans="3:45" ht="12.75" customHeight="1">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row>
    <row r="423" spans="3:45" ht="12.75" customHeight="1">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row>
    <row r="424" spans="3:45" ht="12.75" customHeight="1">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row>
    <row r="425" spans="3:45" ht="12.75" customHeight="1">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row>
    <row r="426" spans="3:45" ht="12.75" customHeight="1">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row>
    <row r="427" spans="3:45" ht="12.75" customHeight="1">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row>
    <row r="428" spans="3:45" ht="12.75" customHeight="1">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row>
    <row r="429" spans="3:45" ht="12.75" customHeight="1">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row>
    <row r="430" spans="3:45" ht="12.75" customHeight="1">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row>
    <row r="431" spans="3:45" ht="12.75" customHeight="1">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row>
    <row r="432" spans="3:45" ht="12.75" customHeight="1">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row>
    <row r="433" spans="1:45" ht="12.75" customHeight="1">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row>
    <row r="434" spans="1:45" ht="12.75" hidden="1" customHeight="1"/>
    <row r="435" spans="1:45" ht="15">
      <c r="A435" s="47" t="s">
        <v>230</v>
      </c>
      <c r="B435" s="48"/>
      <c r="C435" s="49" t="s">
        <v>231</v>
      </c>
    </row>
    <row r="437" spans="1:45" ht="12.75" customHeight="1">
      <c r="A437" s="50" t="s">
        <v>145</v>
      </c>
      <c r="B437" s="51"/>
      <c r="C437" s="41" t="s">
        <v>530</v>
      </c>
    </row>
    <row r="438" spans="1:45" ht="12.75" customHeight="1">
      <c r="C438" s="247" t="s">
        <v>17</v>
      </c>
      <c r="D438" s="247"/>
      <c r="E438" s="247"/>
      <c r="F438" s="247"/>
      <c r="G438" s="247"/>
      <c r="H438" s="247"/>
      <c r="I438" s="247"/>
      <c r="J438" s="247"/>
      <c r="K438" s="247"/>
      <c r="L438" s="247"/>
      <c r="M438" s="247"/>
      <c r="N438" s="247"/>
      <c r="O438" s="247"/>
      <c r="P438" s="247"/>
      <c r="Q438" s="247"/>
      <c r="R438" s="247"/>
      <c r="S438" s="247"/>
      <c r="T438" s="247"/>
      <c r="U438" s="247"/>
      <c r="V438" s="247"/>
      <c r="W438" s="247"/>
      <c r="X438" s="247"/>
      <c r="Y438" s="247"/>
      <c r="Z438" s="247"/>
      <c r="AA438" s="247"/>
      <c r="AB438" s="247"/>
      <c r="AC438" s="247"/>
      <c r="AD438" s="247"/>
      <c r="AE438" s="247"/>
      <c r="AF438" s="247"/>
      <c r="AG438" s="247"/>
      <c r="AH438" s="247"/>
      <c r="AI438" s="247"/>
      <c r="AJ438" s="247"/>
      <c r="AK438" s="247"/>
      <c r="AL438" s="247"/>
      <c r="AM438" s="247"/>
      <c r="AN438" s="247"/>
      <c r="AO438" s="247"/>
      <c r="AP438" s="247"/>
      <c r="AQ438" s="247"/>
      <c r="AR438" s="247"/>
      <c r="AS438" s="247"/>
    </row>
    <row r="439" spans="1:45" ht="12.75" customHeight="1">
      <c r="C439" s="247"/>
      <c r="D439" s="247"/>
      <c r="E439" s="247"/>
      <c r="F439" s="247"/>
      <c r="G439" s="247"/>
      <c r="H439" s="247"/>
      <c r="I439" s="247"/>
      <c r="J439" s="247"/>
      <c r="K439" s="247"/>
      <c r="L439" s="247"/>
      <c r="M439" s="247"/>
      <c r="N439" s="247"/>
      <c r="O439" s="247"/>
      <c r="P439" s="247"/>
      <c r="Q439" s="247"/>
      <c r="R439" s="247"/>
      <c r="S439" s="247"/>
      <c r="T439" s="247"/>
      <c r="U439" s="247"/>
      <c r="V439" s="247"/>
      <c r="W439" s="247"/>
      <c r="X439" s="247"/>
      <c r="Y439" s="247"/>
      <c r="Z439" s="247"/>
      <c r="AA439" s="247"/>
      <c r="AB439" s="247"/>
      <c r="AC439" s="247"/>
      <c r="AD439" s="247"/>
      <c r="AE439" s="247"/>
      <c r="AF439" s="247"/>
      <c r="AG439" s="247"/>
      <c r="AH439" s="247"/>
      <c r="AI439" s="247"/>
      <c r="AJ439" s="247"/>
      <c r="AK439" s="247"/>
      <c r="AL439" s="247"/>
      <c r="AM439" s="247"/>
      <c r="AN439" s="247"/>
      <c r="AO439" s="247"/>
      <c r="AP439" s="247"/>
      <c r="AQ439" s="247"/>
      <c r="AR439" s="247"/>
      <c r="AS439" s="247"/>
    </row>
    <row r="440" spans="1:45" ht="12.75" customHeight="1">
      <c r="C440" s="25"/>
    </row>
    <row r="441" spans="1:45" ht="12.75" customHeight="1">
      <c r="C441" s="193" t="s">
        <v>172</v>
      </c>
      <c r="D441" s="193"/>
      <c r="E441" s="193"/>
      <c r="F441" s="193"/>
      <c r="G441" s="193"/>
      <c r="H441" s="193" t="s">
        <v>147</v>
      </c>
      <c r="I441" s="193"/>
      <c r="J441" s="193"/>
      <c r="K441" s="193"/>
      <c r="L441" s="193"/>
      <c r="M441" s="193"/>
      <c r="N441" s="193"/>
      <c r="O441" s="193"/>
      <c r="P441" s="193"/>
      <c r="Q441" s="193"/>
      <c r="R441" s="193"/>
      <c r="S441" s="193"/>
      <c r="T441" s="193"/>
      <c r="U441" s="193"/>
      <c r="V441" s="193"/>
      <c r="W441" s="193"/>
      <c r="X441" s="193"/>
      <c r="Y441" s="193"/>
      <c r="Z441" s="193"/>
      <c r="AA441" s="193"/>
      <c r="AB441" s="193"/>
      <c r="AC441" s="193"/>
      <c r="AD441" s="193"/>
      <c r="AE441" s="193"/>
      <c r="AF441" s="193"/>
      <c r="AG441" s="193"/>
      <c r="AH441" s="193"/>
      <c r="AI441" s="193"/>
      <c r="AJ441" s="193"/>
      <c r="AK441" s="193"/>
      <c r="AL441" s="193"/>
      <c r="AM441" s="193"/>
    </row>
    <row r="442" spans="1:45" ht="12.75" customHeight="1">
      <c r="C442" s="193"/>
      <c r="D442" s="193"/>
      <c r="E442" s="193"/>
      <c r="F442" s="193"/>
      <c r="G442" s="193"/>
      <c r="H442" s="193" t="s">
        <v>860</v>
      </c>
      <c r="I442" s="193"/>
      <c r="J442" s="193"/>
      <c r="K442" s="193"/>
      <c r="L442" s="193" t="s">
        <v>173</v>
      </c>
      <c r="M442" s="193"/>
      <c r="N442" s="193"/>
      <c r="O442" s="193"/>
      <c r="P442" s="193" t="s">
        <v>92</v>
      </c>
      <c r="Q442" s="193"/>
      <c r="R442" s="193"/>
      <c r="S442" s="193"/>
      <c r="T442" s="193" t="s">
        <v>174</v>
      </c>
      <c r="U442" s="193"/>
      <c r="V442" s="193"/>
      <c r="W442" s="193"/>
      <c r="X442" s="193" t="s">
        <v>175</v>
      </c>
      <c r="Y442" s="193"/>
      <c r="Z442" s="193"/>
      <c r="AA442" s="193"/>
      <c r="AB442" s="193" t="s">
        <v>176</v>
      </c>
      <c r="AC442" s="193"/>
      <c r="AD442" s="193"/>
      <c r="AE442" s="193"/>
      <c r="AF442" s="193" t="s">
        <v>861</v>
      </c>
      <c r="AG442" s="193"/>
      <c r="AH442" s="193"/>
      <c r="AI442" s="193"/>
      <c r="AJ442" s="193" t="s">
        <v>169</v>
      </c>
      <c r="AK442" s="193"/>
      <c r="AL442" s="193"/>
      <c r="AM442" s="193"/>
      <c r="AN442" s="4"/>
      <c r="AO442" s="4"/>
      <c r="AP442" s="4"/>
      <c r="AQ442" s="4"/>
    </row>
    <row r="443" spans="1:45" ht="12.75" customHeight="1">
      <c r="C443" s="193"/>
      <c r="D443" s="193"/>
      <c r="E443" s="193"/>
      <c r="F443" s="193"/>
      <c r="G443" s="193"/>
      <c r="H443" s="193"/>
      <c r="I443" s="193"/>
      <c r="J443" s="193"/>
      <c r="K443" s="193"/>
      <c r="L443" s="193"/>
      <c r="M443" s="193"/>
      <c r="N443" s="193"/>
      <c r="O443" s="193"/>
      <c r="P443" s="193"/>
      <c r="Q443" s="193"/>
      <c r="R443" s="193"/>
      <c r="S443" s="193"/>
      <c r="T443" s="193"/>
      <c r="U443" s="193"/>
      <c r="V443" s="193"/>
      <c r="W443" s="193"/>
      <c r="X443" s="193"/>
      <c r="Y443" s="193"/>
      <c r="Z443" s="193"/>
      <c r="AA443" s="193"/>
      <c r="AB443" s="193"/>
      <c r="AC443" s="193"/>
      <c r="AD443" s="193"/>
      <c r="AE443" s="193"/>
      <c r="AF443" s="193"/>
      <c r="AG443" s="193"/>
      <c r="AH443" s="193"/>
      <c r="AI443" s="193"/>
      <c r="AJ443" s="193"/>
      <c r="AK443" s="193"/>
      <c r="AL443" s="193"/>
      <c r="AM443" s="193"/>
      <c r="AN443" s="4"/>
      <c r="AO443" s="4"/>
      <c r="AP443" s="4"/>
      <c r="AQ443" s="4"/>
    </row>
    <row r="444" spans="1:45" ht="12.75" customHeight="1">
      <c r="C444" s="193"/>
      <c r="D444" s="193"/>
      <c r="E444" s="193"/>
      <c r="F444" s="193"/>
      <c r="G444" s="193"/>
      <c r="H444" s="193"/>
      <c r="I444" s="193"/>
      <c r="J444" s="193"/>
      <c r="K444" s="193"/>
      <c r="L444" s="193"/>
      <c r="M444" s="193"/>
      <c r="N444" s="193"/>
      <c r="O444" s="193"/>
      <c r="P444" s="193"/>
      <c r="Q444" s="193"/>
      <c r="R444" s="193"/>
      <c r="S444" s="193"/>
      <c r="T444" s="193"/>
      <c r="U444" s="193"/>
      <c r="V444" s="193"/>
      <c r="W444" s="193"/>
      <c r="X444" s="193"/>
      <c r="Y444" s="193"/>
      <c r="Z444" s="193"/>
      <c r="AA444" s="193"/>
      <c r="AB444" s="193"/>
      <c r="AC444" s="193"/>
      <c r="AD444" s="193"/>
      <c r="AE444" s="193"/>
      <c r="AF444" s="193"/>
      <c r="AG444" s="193"/>
      <c r="AH444" s="193"/>
      <c r="AI444" s="193"/>
      <c r="AJ444" s="193"/>
      <c r="AK444" s="193"/>
      <c r="AL444" s="193"/>
      <c r="AM444" s="193"/>
      <c r="AN444" s="4"/>
      <c r="AO444" s="4"/>
      <c r="AP444" s="4"/>
      <c r="AQ444" s="4"/>
    </row>
    <row r="445" spans="1:45" ht="12.75" customHeight="1">
      <c r="C445" s="194"/>
      <c r="D445" s="194"/>
      <c r="E445" s="194"/>
      <c r="F445" s="194"/>
      <c r="G445" s="194"/>
      <c r="H445" s="194"/>
      <c r="I445" s="194"/>
      <c r="J445" s="194"/>
      <c r="K445" s="194"/>
      <c r="L445" s="194"/>
      <c r="M445" s="194"/>
      <c r="N445" s="194"/>
      <c r="O445" s="194"/>
      <c r="P445" s="194"/>
      <c r="Q445" s="194"/>
      <c r="R445" s="194"/>
      <c r="S445" s="194"/>
      <c r="T445" s="194"/>
      <c r="U445" s="194"/>
      <c r="V445" s="194"/>
      <c r="W445" s="194"/>
      <c r="X445" s="194"/>
      <c r="Y445" s="194"/>
      <c r="Z445" s="194"/>
      <c r="AA445" s="194"/>
      <c r="AB445" s="194"/>
      <c r="AC445" s="194"/>
      <c r="AD445" s="194"/>
      <c r="AE445" s="194"/>
      <c r="AF445" s="194"/>
      <c r="AG445" s="194"/>
      <c r="AH445" s="194"/>
      <c r="AI445" s="194"/>
      <c r="AJ445" s="194"/>
      <c r="AK445" s="194"/>
      <c r="AL445" s="194"/>
      <c r="AM445" s="194"/>
      <c r="AN445" s="4"/>
      <c r="AO445" s="4"/>
      <c r="AP445" s="4"/>
      <c r="AQ445" s="4"/>
    </row>
    <row r="446" spans="1:45" ht="12.75" customHeight="1">
      <c r="C446" s="377" t="s">
        <v>159</v>
      </c>
      <c r="D446" s="377"/>
      <c r="E446" s="377"/>
      <c r="F446" s="377"/>
      <c r="G446" s="377"/>
      <c r="H446" s="377" t="s">
        <v>163</v>
      </c>
      <c r="I446" s="377"/>
      <c r="J446" s="377"/>
      <c r="K446" s="377"/>
      <c r="L446" s="377" t="s">
        <v>164</v>
      </c>
      <c r="M446" s="377"/>
      <c r="N446" s="377"/>
      <c r="O446" s="377"/>
      <c r="P446" s="377" t="s">
        <v>166</v>
      </c>
      <c r="Q446" s="377"/>
      <c r="R446" s="377"/>
      <c r="S446" s="377"/>
      <c r="T446" s="377" t="s">
        <v>168</v>
      </c>
      <c r="U446" s="377"/>
      <c r="V446" s="377"/>
      <c r="W446" s="377"/>
      <c r="X446" s="377" t="s">
        <v>171</v>
      </c>
      <c r="Y446" s="377"/>
      <c r="Z446" s="377"/>
      <c r="AA446" s="377"/>
      <c r="AB446" s="377" t="s">
        <v>177</v>
      </c>
      <c r="AC446" s="377"/>
      <c r="AD446" s="377"/>
      <c r="AE446" s="377"/>
      <c r="AF446" s="377" t="s">
        <v>178</v>
      </c>
      <c r="AG446" s="377"/>
      <c r="AH446" s="377"/>
      <c r="AI446" s="377"/>
      <c r="AJ446" s="377" t="s">
        <v>179</v>
      </c>
      <c r="AK446" s="377"/>
      <c r="AL446" s="377"/>
      <c r="AM446" s="377"/>
      <c r="AN446" s="4"/>
      <c r="AO446" s="4"/>
      <c r="AP446" s="4"/>
      <c r="AQ446" s="4"/>
    </row>
    <row r="447" spans="1:45" ht="12.75" customHeight="1">
      <c r="C447" s="385" t="s">
        <v>180</v>
      </c>
      <c r="D447" s="385"/>
      <c r="E447" s="385"/>
      <c r="F447" s="385"/>
      <c r="G447" s="385"/>
      <c r="H447" s="385"/>
      <c r="I447" s="385"/>
      <c r="J447" s="385"/>
      <c r="K447" s="385"/>
      <c r="L447" s="385"/>
      <c r="M447" s="385"/>
      <c r="N447" s="385"/>
      <c r="O447" s="385"/>
      <c r="P447" s="385"/>
      <c r="Q447" s="385"/>
      <c r="R447" s="385"/>
      <c r="S447" s="385"/>
      <c r="T447" s="385"/>
      <c r="U447" s="385"/>
      <c r="V447" s="385"/>
      <c r="W447" s="385"/>
      <c r="X447" s="385"/>
      <c r="Y447" s="385"/>
      <c r="Z447" s="385"/>
      <c r="AA447" s="385"/>
      <c r="AB447" s="385"/>
      <c r="AC447" s="385"/>
      <c r="AD447" s="385"/>
      <c r="AE447" s="385"/>
      <c r="AF447" s="385"/>
      <c r="AG447" s="385"/>
      <c r="AH447" s="385"/>
      <c r="AI447" s="385"/>
      <c r="AJ447" s="385"/>
      <c r="AK447" s="385"/>
      <c r="AL447" s="385"/>
      <c r="AM447" s="385"/>
    </row>
    <row r="448" spans="1:45" ht="12.75" customHeight="1">
      <c r="C448" s="503" t="s">
        <v>181</v>
      </c>
      <c r="D448" s="503"/>
      <c r="E448" s="503"/>
      <c r="F448" s="503"/>
      <c r="G448" s="503"/>
      <c r="H448" s="353"/>
      <c r="I448" s="353"/>
      <c r="J448" s="353"/>
      <c r="K448" s="353"/>
      <c r="L448" s="353">
        <v>10373</v>
      </c>
      <c r="M448" s="353"/>
      <c r="N448" s="353"/>
      <c r="O448" s="353"/>
      <c r="P448" s="353"/>
      <c r="Q448" s="353"/>
      <c r="R448" s="353"/>
      <c r="S448" s="353"/>
      <c r="T448" s="353"/>
      <c r="U448" s="353"/>
      <c r="V448" s="353"/>
      <c r="W448" s="353"/>
      <c r="X448" s="353">
        <v>299</v>
      </c>
      <c r="Y448" s="353"/>
      <c r="Z448" s="353"/>
      <c r="AA448" s="353"/>
      <c r="AB448" s="353"/>
      <c r="AC448" s="353"/>
      <c r="AD448" s="353"/>
      <c r="AE448" s="353"/>
      <c r="AF448" s="353"/>
      <c r="AG448" s="353"/>
      <c r="AH448" s="353"/>
      <c r="AI448" s="353"/>
      <c r="AJ448" s="353">
        <f>SUM(H448:AI451)</f>
        <v>10672</v>
      </c>
      <c r="AK448" s="353"/>
      <c r="AL448" s="353"/>
      <c r="AM448" s="353"/>
    </row>
    <row r="449" spans="3:39" ht="12.75" customHeight="1">
      <c r="C449" s="504"/>
      <c r="D449" s="504"/>
      <c r="E449" s="504"/>
      <c r="F449" s="504"/>
      <c r="G449" s="504"/>
      <c r="H449" s="254"/>
      <c r="I449" s="254"/>
      <c r="J449" s="254"/>
      <c r="K449" s="254"/>
      <c r="L449" s="254"/>
      <c r="M449" s="254"/>
      <c r="N449" s="254"/>
      <c r="O449" s="254"/>
      <c r="P449" s="254"/>
      <c r="Q449" s="254"/>
      <c r="R449" s="254"/>
      <c r="S449" s="254"/>
      <c r="T449" s="254"/>
      <c r="U449" s="254"/>
      <c r="V449" s="254"/>
      <c r="W449" s="254"/>
      <c r="X449" s="254"/>
      <c r="Y449" s="254"/>
      <c r="Z449" s="254"/>
      <c r="AA449" s="254"/>
      <c r="AB449" s="254"/>
      <c r="AC449" s="254"/>
      <c r="AD449" s="254"/>
      <c r="AE449" s="254"/>
      <c r="AF449" s="254"/>
      <c r="AG449" s="254"/>
      <c r="AH449" s="254"/>
      <c r="AI449" s="254"/>
      <c r="AJ449" s="254"/>
      <c r="AK449" s="254"/>
      <c r="AL449" s="254"/>
      <c r="AM449" s="254"/>
    </row>
    <row r="450" spans="3:39" ht="12.75" customHeight="1">
      <c r="C450" s="504"/>
      <c r="D450" s="504"/>
      <c r="E450" s="504"/>
      <c r="F450" s="504"/>
      <c r="G450" s="504"/>
      <c r="H450" s="254"/>
      <c r="I450" s="254"/>
      <c r="J450" s="254"/>
      <c r="K450" s="254"/>
      <c r="L450" s="254"/>
      <c r="M450" s="254"/>
      <c r="N450" s="254"/>
      <c r="O450" s="254"/>
      <c r="P450" s="254"/>
      <c r="Q450" s="254"/>
      <c r="R450" s="254"/>
      <c r="S450" s="254"/>
      <c r="T450" s="254"/>
      <c r="U450" s="254"/>
      <c r="V450" s="254"/>
      <c r="W450" s="254"/>
      <c r="X450" s="254"/>
      <c r="Y450" s="254"/>
      <c r="Z450" s="254"/>
      <c r="AA450" s="254"/>
      <c r="AB450" s="254"/>
      <c r="AC450" s="254"/>
      <c r="AD450" s="254"/>
      <c r="AE450" s="254"/>
      <c r="AF450" s="254"/>
      <c r="AG450" s="254"/>
      <c r="AH450" s="254"/>
      <c r="AI450" s="254"/>
      <c r="AJ450" s="254"/>
      <c r="AK450" s="254"/>
      <c r="AL450" s="254"/>
      <c r="AM450" s="254"/>
    </row>
    <row r="451" spans="3:39" ht="12.75" customHeight="1">
      <c r="C451" s="504"/>
      <c r="D451" s="504"/>
      <c r="E451" s="504"/>
      <c r="F451" s="504"/>
      <c r="G451" s="504"/>
      <c r="H451" s="254"/>
      <c r="I451" s="254"/>
      <c r="J451" s="254"/>
      <c r="K451" s="254"/>
      <c r="L451" s="254"/>
      <c r="M451" s="254"/>
      <c r="N451" s="254"/>
      <c r="O451" s="254"/>
      <c r="P451" s="254"/>
      <c r="Q451" s="254"/>
      <c r="R451" s="254"/>
      <c r="S451" s="254"/>
      <c r="T451" s="254"/>
      <c r="U451" s="254"/>
      <c r="V451" s="254"/>
      <c r="W451" s="254"/>
      <c r="X451" s="254"/>
      <c r="Y451" s="254"/>
      <c r="Z451" s="254"/>
      <c r="AA451" s="254"/>
      <c r="AB451" s="254"/>
      <c r="AC451" s="254"/>
      <c r="AD451" s="254"/>
      <c r="AE451" s="254"/>
      <c r="AF451" s="254"/>
      <c r="AG451" s="254"/>
      <c r="AH451" s="254"/>
      <c r="AI451" s="254"/>
      <c r="AJ451" s="254"/>
      <c r="AK451" s="254"/>
      <c r="AL451" s="254"/>
      <c r="AM451" s="254"/>
    </row>
    <row r="452" spans="3:39" ht="12.75" customHeight="1">
      <c r="C452" s="200" t="s">
        <v>182</v>
      </c>
      <c r="D452" s="200"/>
      <c r="E452" s="200"/>
      <c r="F452" s="200"/>
      <c r="G452" s="200"/>
      <c r="H452" s="139"/>
      <c r="I452" s="139"/>
      <c r="J452" s="139"/>
      <c r="K452" s="139"/>
      <c r="L452" s="139"/>
      <c r="M452" s="139"/>
      <c r="N452" s="139"/>
      <c r="O452" s="139"/>
      <c r="P452" s="139"/>
      <c r="Q452" s="139"/>
      <c r="R452" s="139"/>
      <c r="S452" s="139"/>
      <c r="T452" s="139"/>
      <c r="U452" s="139"/>
      <c r="V452" s="139"/>
      <c r="W452" s="139"/>
      <c r="X452" s="139"/>
      <c r="Y452" s="139"/>
      <c r="Z452" s="139"/>
      <c r="AA452" s="139"/>
      <c r="AB452" s="139"/>
      <c r="AC452" s="139"/>
      <c r="AD452" s="139"/>
      <c r="AE452" s="139"/>
      <c r="AF452" s="139"/>
      <c r="AG452" s="139"/>
      <c r="AH452" s="139"/>
      <c r="AI452" s="139"/>
      <c r="AJ452" s="139">
        <f>SUM(H452:AI452)</f>
        <v>0</v>
      </c>
      <c r="AK452" s="139"/>
      <c r="AL452" s="139"/>
      <c r="AM452" s="139"/>
    </row>
    <row r="453" spans="3:39" ht="12.75" customHeight="1">
      <c r="C453" s="200" t="s">
        <v>183</v>
      </c>
      <c r="D453" s="200"/>
      <c r="E453" s="200"/>
      <c r="F453" s="200"/>
      <c r="G453" s="200"/>
      <c r="H453" s="139"/>
      <c r="I453" s="139"/>
      <c r="J453" s="139"/>
      <c r="K453" s="139"/>
      <c r="L453" s="139">
        <v>898</v>
      </c>
      <c r="M453" s="139"/>
      <c r="N453" s="139"/>
      <c r="O453" s="139"/>
      <c r="P453" s="139"/>
      <c r="Q453" s="139"/>
      <c r="R453" s="139"/>
      <c r="S453" s="139"/>
      <c r="T453" s="139"/>
      <c r="U453" s="139"/>
      <c r="V453" s="139"/>
      <c r="W453" s="139"/>
      <c r="X453" s="139"/>
      <c r="Y453" s="139"/>
      <c r="Z453" s="139"/>
      <c r="AA453" s="139"/>
      <c r="AB453" s="139"/>
      <c r="AC453" s="139"/>
      <c r="AD453" s="139"/>
      <c r="AE453" s="139"/>
      <c r="AF453" s="139"/>
      <c r="AG453" s="139"/>
      <c r="AH453" s="139"/>
      <c r="AI453" s="139"/>
      <c r="AJ453" s="139">
        <f>SUM(H453:AI453)</f>
        <v>898</v>
      </c>
      <c r="AK453" s="139"/>
      <c r="AL453" s="139"/>
      <c r="AM453" s="139"/>
    </row>
    <row r="454" spans="3:39" ht="12.75" customHeight="1">
      <c r="C454" s="200" t="s">
        <v>184</v>
      </c>
      <c r="D454" s="200"/>
      <c r="E454" s="200"/>
      <c r="F454" s="200"/>
      <c r="G454" s="200"/>
      <c r="H454" s="139"/>
      <c r="I454" s="139"/>
      <c r="J454" s="139"/>
      <c r="K454" s="139"/>
      <c r="L454" s="139"/>
      <c r="M454" s="139"/>
      <c r="N454" s="139"/>
      <c r="O454" s="139"/>
      <c r="P454" s="139"/>
      <c r="Q454" s="139"/>
      <c r="R454" s="139"/>
      <c r="S454" s="139"/>
      <c r="T454" s="139"/>
      <c r="U454" s="139"/>
      <c r="V454" s="139"/>
      <c r="W454" s="139"/>
      <c r="X454" s="139"/>
      <c r="Y454" s="139"/>
      <c r="Z454" s="139"/>
      <c r="AA454" s="139"/>
      <c r="AB454" s="139"/>
      <c r="AC454" s="139"/>
      <c r="AD454" s="139"/>
      <c r="AE454" s="139"/>
      <c r="AF454" s="139"/>
      <c r="AG454" s="139"/>
      <c r="AH454" s="139"/>
      <c r="AI454" s="139"/>
      <c r="AJ454" s="139">
        <f>SUM(H454:AI454)</f>
        <v>0</v>
      </c>
      <c r="AK454" s="139"/>
      <c r="AL454" s="139"/>
      <c r="AM454" s="139"/>
    </row>
    <row r="455" spans="3:39" ht="12.75" customHeight="1">
      <c r="C455" s="504" t="s">
        <v>185</v>
      </c>
      <c r="D455" s="504"/>
      <c r="E455" s="504"/>
      <c r="F455" s="504"/>
      <c r="G455" s="504"/>
      <c r="H455" s="254">
        <f>H448+H452-H453+H454</f>
        <v>0</v>
      </c>
      <c r="I455" s="254"/>
      <c r="J455" s="254"/>
      <c r="K455" s="254"/>
      <c r="L455" s="254">
        <f>L448+L452-L453+L454</f>
        <v>9475</v>
      </c>
      <c r="M455" s="254"/>
      <c r="N455" s="254"/>
      <c r="O455" s="254"/>
      <c r="P455" s="254">
        <f>P448+P452-P453+P454</f>
        <v>0</v>
      </c>
      <c r="Q455" s="254"/>
      <c r="R455" s="254"/>
      <c r="S455" s="254"/>
      <c r="T455" s="254">
        <f>T448+T452-T453+T454</f>
        <v>0</v>
      </c>
      <c r="U455" s="254"/>
      <c r="V455" s="254"/>
      <c r="W455" s="254"/>
      <c r="X455" s="254">
        <f>X448+X452-X453+X454</f>
        <v>299</v>
      </c>
      <c r="Y455" s="254"/>
      <c r="Z455" s="254"/>
      <c r="AA455" s="254"/>
      <c r="AB455" s="254">
        <f>AB448+AB452-AB453+AB454</f>
        <v>0</v>
      </c>
      <c r="AC455" s="254"/>
      <c r="AD455" s="254"/>
      <c r="AE455" s="254"/>
      <c r="AF455" s="254">
        <f>AF448+AF452-AF453+AF454</f>
        <v>0</v>
      </c>
      <c r="AG455" s="254"/>
      <c r="AH455" s="254"/>
      <c r="AI455" s="254"/>
      <c r="AJ455" s="254">
        <f>AJ448+AJ452-AJ453+AJ454</f>
        <v>9774</v>
      </c>
      <c r="AK455" s="254"/>
      <c r="AL455" s="254"/>
      <c r="AM455" s="254"/>
    </row>
    <row r="456" spans="3:39" ht="12.75" customHeight="1">
      <c r="C456" s="504"/>
      <c r="D456" s="504"/>
      <c r="E456" s="504"/>
      <c r="F456" s="504"/>
      <c r="G456" s="504"/>
      <c r="H456" s="254"/>
      <c r="I456" s="254"/>
      <c r="J456" s="254"/>
      <c r="K456" s="254"/>
      <c r="L456" s="254"/>
      <c r="M456" s="254"/>
      <c r="N456" s="254"/>
      <c r="O456" s="254"/>
      <c r="P456" s="254"/>
      <c r="Q456" s="254"/>
      <c r="R456" s="254"/>
      <c r="S456" s="254"/>
      <c r="T456" s="254"/>
      <c r="U456" s="254"/>
      <c r="V456" s="254"/>
      <c r="W456" s="254"/>
      <c r="X456" s="254"/>
      <c r="Y456" s="254"/>
      <c r="Z456" s="254"/>
      <c r="AA456" s="254"/>
      <c r="AB456" s="254"/>
      <c r="AC456" s="254"/>
      <c r="AD456" s="254"/>
      <c r="AE456" s="254"/>
      <c r="AF456" s="254"/>
      <c r="AG456" s="254"/>
      <c r="AH456" s="254"/>
      <c r="AI456" s="254"/>
      <c r="AJ456" s="254"/>
      <c r="AK456" s="254"/>
      <c r="AL456" s="254"/>
      <c r="AM456" s="254"/>
    </row>
    <row r="457" spans="3:39" ht="12.75" customHeight="1">
      <c r="C457" s="504"/>
      <c r="D457" s="504"/>
      <c r="E457" s="504"/>
      <c r="F457" s="504"/>
      <c r="G457" s="504"/>
      <c r="H457" s="254"/>
      <c r="I457" s="254"/>
      <c r="J457" s="254"/>
      <c r="K457" s="254"/>
      <c r="L457" s="254"/>
      <c r="M457" s="254"/>
      <c r="N457" s="254"/>
      <c r="O457" s="254"/>
      <c r="P457" s="254"/>
      <c r="Q457" s="254"/>
      <c r="R457" s="254"/>
      <c r="S457" s="254"/>
      <c r="T457" s="254"/>
      <c r="U457" s="254"/>
      <c r="V457" s="254"/>
      <c r="W457" s="254"/>
      <c r="X457" s="254"/>
      <c r="Y457" s="254"/>
      <c r="Z457" s="254"/>
      <c r="AA457" s="254"/>
      <c r="AB457" s="254"/>
      <c r="AC457" s="254"/>
      <c r="AD457" s="254"/>
      <c r="AE457" s="254"/>
      <c r="AF457" s="254"/>
      <c r="AG457" s="254"/>
      <c r="AH457" s="254"/>
      <c r="AI457" s="254"/>
      <c r="AJ457" s="254"/>
      <c r="AK457" s="254"/>
      <c r="AL457" s="254"/>
      <c r="AM457" s="254"/>
    </row>
    <row r="458" spans="3:39" ht="12.75" customHeight="1">
      <c r="C458" s="505"/>
      <c r="D458" s="505"/>
      <c r="E458" s="505"/>
      <c r="F458" s="505"/>
      <c r="G458" s="505"/>
      <c r="H458" s="354"/>
      <c r="I458" s="354"/>
      <c r="J458" s="354"/>
      <c r="K458" s="354"/>
      <c r="L458" s="354"/>
      <c r="M458" s="354"/>
      <c r="N458" s="354"/>
      <c r="O458" s="354"/>
      <c r="P458" s="354"/>
      <c r="Q458" s="354"/>
      <c r="R458" s="354"/>
      <c r="S458" s="354"/>
      <c r="T458" s="354"/>
      <c r="U458" s="354"/>
      <c r="V458" s="354"/>
      <c r="W458" s="354"/>
      <c r="X458" s="354"/>
      <c r="Y458" s="354"/>
      <c r="Z458" s="354"/>
      <c r="AA458" s="354"/>
      <c r="AB458" s="354"/>
      <c r="AC458" s="354"/>
      <c r="AD458" s="354"/>
      <c r="AE458" s="354"/>
      <c r="AF458" s="354"/>
      <c r="AG458" s="354"/>
      <c r="AH458" s="354"/>
      <c r="AI458" s="354"/>
      <c r="AJ458" s="354"/>
      <c r="AK458" s="354"/>
      <c r="AL458" s="354"/>
      <c r="AM458" s="354"/>
    </row>
    <row r="459" spans="3:39" ht="12.75" customHeight="1">
      <c r="C459" s="385" t="s">
        <v>186</v>
      </c>
      <c r="D459" s="385"/>
      <c r="E459" s="385"/>
      <c r="F459" s="385"/>
      <c r="G459" s="385"/>
      <c r="H459" s="385"/>
      <c r="I459" s="385"/>
      <c r="J459" s="385"/>
      <c r="K459" s="385"/>
      <c r="L459" s="385"/>
      <c r="M459" s="385"/>
      <c r="N459" s="385"/>
      <c r="O459" s="385"/>
      <c r="P459" s="385"/>
      <c r="Q459" s="385"/>
      <c r="R459" s="385"/>
      <c r="S459" s="385"/>
      <c r="T459" s="385"/>
      <c r="U459" s="385"/>
      <c r="V459" s="385"/>
      <c r="W459" s="385"/>
      <c r="X459" s="385"/>
      <c r="Y459" s="385"/>
      <c r="Z459" s="385"/>
      <c r="AA459" s="385"/>
      <c r="AB459" s="385"/>
      <c r="AC459" s="385"/>
      <c r="AD459" s="385"/>
      <c r="AE459" s="385"/>
      <c r="AF459" s="385"/>
      <c r="AG459" s="385"/>
      <c r="AH459" s="385"/>
      <c r="AI459" s="385"/>
      <c r="AJ459" s="385"/>
      <c r="AK459" s="385"/>
      <c r="AL459" s="385"/>
      <c r="AM459" s="385"/>
    </row>
    <row r="460" spans="3:39" ht="12.75" customHeight="1">
      <c r="C460" s="503" t="s">
        <v>181</v>
      </c>
      <c r="D460" s="503"/>
      <c r="E460" s="503"/>
      <c r="F460" s="503"/>
      <c r="G460" s="503"/>
      <c r="H460" s="353"/>
      <c r="I460" s="353"/>
      <c r="J460" s="353"/>
      <c r="K460" s="353"/>
      <c r="L460" s="353">
        <v>10373</v>
      </c>
      <c r="M460" s="353"/>
      <c r="N460" s="353"/>
      <c r="O460" s="353"/>
      <c r="P460" s="353"/>
      <c r="Q460" s="353"/>
      <c r="R460" s="353"/>
      <c r="S460" s="353"/>
      <c r="T460" s="353"/>
      <c r="U460" s="353"/>
      <c r="V460" s="353"/>
      <c r="W460" s="353"/>
      <c r="X460" s="353">
        <v>299</v>
      </c>
      <c r="Y460" s="353"/>
      <c r="Z460" s="353"/>
      <c r="AA460" s="353"/>
      <c r="AB460" s="353"/>
      <c r="AC460" s="353"/>
      <c r="AD460" s="353"/>
      <c r="AE460" s="353"/>
      <c r="AF460" s="353"/>
      <c r="AG460" s="353"/>
      <c r="AH460" s="353"/>
      <c r="AI460" s="353"/>
      <c r="AJ460" s="353">
        <f>SUM(H460:AI463)</f>
        <v>10672</v>
      </c>
      <c r="AK460" s="353"/>
      <c r="AL460" s="353"/>
      <c r="AM460" s="353"/>
    </row>
    <row r="461" spans="3:39" ht="12.75" customHeight="1">
      <c r="C461" s="504"/>
      <c r="D461" s="504"/>
      <c r="E461" s="504"/>
      <c r="F461" s="504"/>
      <c r="G461" s="504"/>
      <c r="H461" s="254"/>
      <c r="I461" s="254"/>
      <c r="J461" s="254"/>
      <c r="K461" s="254"/>
      <c r="L461" s="254"/>
      <c r="M461" s="254"/>
      <c r="N461" s="254"/>
      <c r="O461" s="254"/>
      <c r="P461" s="254"/>
      <c r="Q461" s="254"/>
      <c r="R461" s="254"/>
      <c r="S461" s="254"/>
      <c r="T461" s="254"/>
      <c r="U461" s="254"/>
      <c r="V461" s="254"/>
      <c r="W461" s="254"/>
      <c r="X461" s="254"/>
      <c r="Y461" s="254"/>
      <c r="Z461" s="254"/>
      <c r="AA461" s="254"/>
      <c r="AB461" s="254"/>
      <c r="AC461" s="254"/>
      <c r="AD461" s="254"/>
      <c r="AE461" s="254"/>
      <c r="AF461" s="254"/>
      <c r="AG461" s="254"/>
      <c r="AH461" s="254"/>
      <c r="AI461" s="254"/>
      <c r="AJ461" s="254"/>
      <c r="AK461" s="254"/>
      <c r="AL461" s="254"/>
      <c r="AM461" s="254"/>
    </row>
    <row r="462" spans="3:39" ht="12.75" customHeight="1">
      <c r="C462" s="504"/>
      <c r="D462" s="504"/>
      <c r="E462" s="504"/>
      <c r="F462" s="504"/>
      <c r="G462" s="504"/>
      <c r="H462" s="254"/>
      <c r="I462" s="254"/>
      <c r="J462" s="254"/>
      <c r="K462" s="254"/>
      <c r="L462" s="254"/>
      <c r="M462" s="254"/>
      <c r="N462" s="254"/>
      <c r="O462" s="254"/>
      <c r="P462" s="254"/>
      <c r="Q462" s="254"/>
      <c r="R462" s="254"/>
      <c r="S462" s="254"/>
      <c r="T462" s="254"/>
      <c r="U462" s="254"/>
      <c r="V462" s="254"/>
      <c r="W462" s="254"/>
      <c r="X462" s="254"/>
      <c r="Y462" s="254"/>
      <c r="Z462" s="254"/>
      <c r="AA462" s="254"/>
      <c r="AB462" s="254"/>
      <c r="AC462" s="254"/>
      <c r="AD462" s="254"/>
      <c r="AE462" s="254"/>
      <c r="AF462" s="254"/>
      <c r="AG462" s="254"/>
      <c r="AH462" s="254"/>
      <c r="AI462" s="254"/>
      <c r="AJ462" s="254"/>
      <c r="AK462" s="254"/>
      <c r="AL462" s="254"/>
      <c r="AM462" s="254"/>
    </row>
    <row r="463" spans="3:39" ht="12.75" customHeight="1">
      <c r="C463" s="504"/>
      <c r="D463" s="504"/>
      <c r="E463" s="504"/>
      <c r="F463" s="504"/>
      <c r="G463" s="504"/>
      <c r="H463" s="254"/>
      <c r="I463" s="254"/>
      <c r="J463" s="254"/>
      <c r="K463" s="254"/>
      <c r="L463" s="254"/>
      <c r="M463" s="254"/>
      <c r="N463" s="254"/>
      <c r="O463" s="254"/>
      <c r="P463" s="254"/>
      <c r="Q463" s="254"/>
      <c r="R463" s="254"/>
      <c r="S463" s="254"/>
      <c r="T463" s="254"/>
      <c r="U463" s="254"/>
      <c r="V463" s="254"/>
      <c r="W463" s="254"/>
      <c r="X463" s="254"/>
      <c r="Y463" s="254"/>
      <c r="Z463" s="254"/>
      <c r="AA463" s="254"/>
      <c r="AB463" s="254"/>
      <c r="AC463" s="254"/>
      <c r="AD463" s="254"/>
      <c r="AE463" s="254"/>
      <c r="AF463" s="254"/>
      <c r="AG463" s="254"/>
      <c r="AH463" s="254"/>
      <c r="AI463" s="254"/>
      <c r="AJ463" s="254"/>
      <c r="AK463" s="254"/>
      <c r="AL463" s="254"/>
      <c r="AM463" s="254"/>
    </row>
    <row r="464" spans="3:39" ht="12.75" customHeight="1">
      <c r="C464" s="200" t="s">
        <v>182</v>
      </c>
      <c r="D464" s="200"/>
      <c r="E464" s="200"/>
      <c r="F464" s="200"/>
      <c r="G464" s="200"/>
      <c r="H464" s="139"/>
      <c r="I464" s="139"/>
      <c r="J464" s="139"/>
      <c r="K464" s="139"/>
      <c r="L464" s="139"/>
      <c r="M464" s="139"/>
      <c r="N464" s="139"/>
      <c r="O464" s="139"/>
      <c r="P464" s="139"/>
      <c r="Q464" s="139"/>
      <c r="R464" s="139"/>
      <c r="S464" s="139"/>
      <c r="T464" s="139"/>
      <c r="U464" s="139"/>
      <c r="V464" s="139"/>
      <c r="W464" s="139"/>
      <c r="X464" s="139"/>
      <c r="Y464" s="139"/>
      <c r="Z464" s="139"/>
      <c r="AA464" s="139"/>
      <c r="AB464" s="139"/>
      <c r="AC464" s="139"/>
      <c r="AD464" s="139"/>
      <c r="AE464" s="139"/>
      <c r="AF464" s="139"/>
      <c r="AG464" s="139"/>
      <c r="AH464" s="139"/>
      <c r="AI464" s="139"/>
      <c r="AJ464" s="139">
        <f>SUM(H464:AI464)</f>
        <v>0</v>
      </c>
      <c r="AK464" s="139"/>
      <c r="AL464" s="139"/>
      <c r="AM464" s="139"/>
    </row>
    <row r="465" spans="3:39" ht="12.75" customHeight="1">
      <c r="C465" s="200" t="s">
        <v>183</v>
      </c>
      <c r="D465" s="200"/>
      <c r="E465" s="200"/>
      <c r="F465" s="200"/>
      <c r="G465" s="200"/>
      <c r="H465" s="139"/>
      <c r="I465" s="139"/>
      <c r="J465" s="139"/>
      <c r="K465" s="139"/>
      <c r="L465" s="139">
        <v>898</v>
      </c>
      <c r="M465" s="139"/>
      <c r="N465" s="139"/>
      <c r="O465" s="139"/>
      <c r="P465" s="139"/>
      <c r="Q465" s="139"/>
      <c r="R465" s="139"/>
      <c r="S465" s="139"/>
      <c r="T465" s="139"/>
      <c r="U465" s="139"/>
      <c r="V465" s="139"/>
      <c r="W465" s="139"/>
      <c r="X465" s="139"/>
      <c r="Y465" s="139"/>
      <c r="Z465" s="139"/>
      <c r="AA465" s="139"/>
      <c r="AB465" s="139"/>
      <c r="AC465" s="139"/>
      <c r="AD465" s="139"/>
      <c r="AE465" s="139"/>
      <c r="AF465" s="139"/>
      <c r="AG465" s="139"/>
      <c r="AH465" s="139"/>
      <c r="AI465" s="139"/>
      <c r="AJ465" s="139">
        <f>SUM(H465:AI465)</f>
        <v>898</v>
      </c>
      <c r="AK465" s="139"/>
      <c r="AL465" s="139"/>
      <c r="AM465" s="139"/>
    </row>
    <row r="466" spans="3:39" ht="12.75" customHeight="1">
      <c r="C466" s="200" t="s">
        <v>184</v>
      </c>
      <c r="D466" s="200"/>
      <c r="E466" s="200"/>
      <c r="F466" s="200"/>
      <c r="G466" s="200"/>
      <c r="H466" s="139"/>
      <c r="I466" s="139"/>
      <c r="J466" s="139"/>
      <c r="K466" s="139"/>
      <c r="L466" s="139"/>
      <c r="M466" s="139"/>
      <c r="N466" s="139"/>
      <c r="O466" s="139"/>
      <c r="P466" s="139"/>
      <c r="Q466" s="139"/>
      <c r="R466" s="139"/>
      <c r="S466" s="139"/>
      <c r="T466" s="139"/>
      <c r="U466" s="139"/>
      <c r="V466" s="139"/>
      <c r="W466" s="139"/>
      <c r="X466" s="139"/>
      <c r="Y466" s="139"/>
      <c r="Z466" s="139"/>
      <c r="AA466" s="139"/>
      <c r="AB466" s="139"/>
      <c r="AC466" s="139"/>
      <c r="AD466" s="139"/>
      <c r="AE466" s="139"/>
      <c r="AF466" s="139"/>
      <c r="AG466" s="139"/>
      <c r="AH466" s="139"/>
      <c r="AI466" s="139"/>
      <c r="AJ466" s="139">
        <f>SUM(H466:AI466)</f>
        <v>0</v>
      </c>
      <c r="AK466" s="139"/>
      <c r="AL466" s="139"/>
      <c r="AM466" s="139"/>
    </row>
    <row r="467" spans="3:39" ht="12.75" customHeight="1">
      <c r="C467" s="504" t="s">
        <v>185</v>
      </c>
      <c r="D467" s="504"/>
      <c r="E467" s="504"/>
      <c r="F467" s="504"/>
      <c r="G467" s="504"/>
      <c r="H467" s="254">
        <f>H460+H464-H465+H466</f>
        <v>0</v>
      </c>
      <c r="I467" s="254"/>
      <c r="J467" s="254"/>
      <c r="K467" s="254"/>
      <c r="L467" s="254">
        <f>L460+L464-L465+L466</f>
        <v>9475</v>
      </c>
      <c r="M467" s="254"/>
      <c r="N467" s="254"/>
      <c r="O467" s="254"/>
      <c r="P467" s="254">
        <f>P460+P464-P465+P466</f>
        <v>0</v>
      </c>
      <c r="Q467" s="254"/>
      <c r="R467" s="254"/>
      <c r="S467" s="254"/>
      <c r="T467" s="254">
        <f>T460+T464-T465+T466</f>
        <v>0</v>
      </c>
      <c r="U467" s="254"/>
      <c r="V467" s="254"/>
      <c r="W467" s="254"/>
      <c r="X467" s="254">
        <f>X460+X464-X465+X466</f>
        <v>299</v>
      </c>
      <c r="Y467" s="254"/>
      <c r="Z467" s="254"/>
      <c r="AA467" s="254"/>
      <c r="AB467" s="254">
        <f>AB460+AB464-AB465+AB466</f>
        <v>0</v>
      </c>
      <c r="AC467" s="254"/>
      <c r="AD467" s="254"/>
      <c r="AE467" s="254"/>
      <c r="AF467" s="254">
        <f>AF460+AF464-AF465+AF466</f>
        <v>0</v>
      </c>
      <c r="AG467" s="254"/>
      <c r="AH467" s="254"/>
      <c r="AI467" s="254"/>
      <c r="AJ467" s="254">
        <f>AJ460+AJ464-AJ465+AJ466</f>
        <v>9774</v>
      </c>
      <c r="AK467" s="254"/>
      <c r="AL467" s="254"/>
      <c r="AM467" s="254"/>
    </row>
    <row r="468" spans="3:39" ht="12.75" customHeight="1">
      <c r="C468" s="504"/>
      <c r="D468" s="504"/>
      <c r="E468" s="504"/>
      <c r="F468" s="504"/>
      <c r="G468" s="504"/>
      <c r="H468" s="254"/>
      <c r="I468" s="254"/>
      <c r="J468" s="254"/>
      <c r="K468" s="254"/>
      <c r="L468" s="254"/>
      <c r="M468" s="254"/>
      <c r="N468" s="254"/>
      <c r="O468" s="254"/>
      <c r="P468" s="254"/>
      <c r="Q468" s="254"/>
      <c r="R468" s="254"/>
      <c r="S468" s="254"/>
      <c r="T468" s="254"/>
      <c r="U468" s="254"/>
      <c r="V468" s="254"/>
      <c r="W468" s="254"/>
      <c r="X468" s="254"/>
      <c r="Y468" s="254"/>
      <c r="Z468" s="254"/>
      <c r="AA468" s="254"/>
      <c r="AB468" s="254"/>
      <c r="AC468" s="254"/>
      <c r="AD468" s="254"/>
      <c r="AE468" s="254"/>
      <c r="AF468" s="254"/>
      <c r="AG468" s="254"/>
      <c r="AH468" s="254"/>
      <c r="AI468" s="254"/>
      <c r="AJ468" s="254"/>
      <c r="AK468" s="254"/>
      <c r="AL468" s="254"/>
      <c r="AM468" s="254"/>
    </row>
    <row r="469" spans="3:39" ht="12.75" customHeight="1">
      <c r="C469" s="504"/>
      <c r="D469" s="504"/>
      <c r="E469" s="504"/>
      <c r="F469" s="504"/>
      <c r="G469" s="504"/>
      <c r="H469" s="254"/>
      <c r="I469" s="254"/>
      <c r="J469" s="254"/>
      <c r="K469" s="254"/>
      <c r="L469" s="254"/>
      <c r="M469" s="254"/>
      <c r="N469" s="254"/>
      <c r="O469" s="254"/>
      <c r="P469" s="254"/>
      <c r="Q469" s="254"/>
      <c r="R469" s="254"/>
      <c r="S469" s="254"/>
      <c r="T469" s="254"/>
      <c r="U469" s="254"/>
      <c r="V469" s="254"/>
      <c r="W469" s="254"/>
      <c r="X469" s="254"/>
      <c r="Y469" s="254"/>
      <c r="Z469" s="254"/>
      <c r="AA469" s="254"/>
      <c r="AB469" s="254"/>
      <c r="AC469" s="254"/>
      <c r="AD469" s="254"/>
      <c r="AE469" s="254"/>
      <c r="AF469" s="254"/>
      <c r="AG469" s="254"/>
      <c r="AH469" s="254"/>
      <c r="AI469" s="254"/>
      <c r="AJ469" s="254"/>
      <c r="AK469" s="254"/>
      <c r="AL469" s="254"/>
      <c r="AM469" s="254"/>
    </row>
    <row r="470" spans="3:39" ht="12.75" customHeight="1">
      <c r="C470" s="505"/>
      <c r="D470" s="505"/>
      <c r="E470" s="505"/>
      <c r="F470" s="505"/>
      <c r="G470" s="505"/>
      <c r="H470" s="354"/>
      <c r="I470" s="354"/>
      <c r="J470" s="354"/>
      <c r="K470" s="354"/>
      <c r="L470" s="354"/>
      <c r="M470" s="354"/>
      <c r="N470" s="354"/>
      <c r="O470" s="354"/>
      <c r="P470" s="354"/>
      <c r="Q470" s="354"/>
      <c r="R470" s="354"/>
      <c r="S470" s="354"/>
      <c r="T470" s="354"/>
      <c r="U470" s="354"/>
      <c r="V470" s="354"/>
      <c r="W470" s="354"/>
      <c r="X470" s="354"/>
      <c r="Y470" s="354"/>
      <c r="Z470" s="354"/>
      <c r="AA470" s="354"/>
      <c r="AB470" s="354"/>
      <c r="AC470" s="354"/>
      <c r="AD470" s="354"/>
      <c r="AE470" s="354"/>
      <c r="AF470" s="354"/>
      <c r="AG470" s="354"/>
      <c r="AH470" s="354"/>
      <c r="AI470" s="354"/>
      <c r="AJ470" s="354"/>
      <c r="AK470" s="354"/>
      <c r="AL470" s="354"/>
      <c r="AM470" s="354"/>
    </row>
    <row r="471" spans="3:39" ht="12.75" customHeight="1">
      <c r="C471" s="385" t="s">
        <v>187</v>
      </c>
      <c r="D471" s="385"/>
      <c r="E471" s="385"/>
      <c r="F471" s="385"/>
      <c r="G471" s="385"/>
      <c r="H471" s="385"/>
      <c r="I471" s="385"/>
      <c r="J471" s="385"/>
      <c r="K471" s="385"/>
      <c r="L471" s="385"/>
      <c r="M471" s="385"/>
      <c r="N471" s="385"/>
      <c r="O471" s="385"/>
      <c r="P471" s="385"/>
      <c r="Q471" s="385"/>
      <c r="R471" s="385"/>
      <c r="S471" s="385"/>
      <c r="T471" s="385"/>
      <c r="U471" s="385"/>
      <c r="V471" s="385"/>
      <c r="W471" s="385"/>
      <c r="X471" s="385"/>
      <c r="Y471" s="385"/>
      <c r="Z471" s="385"/>
      <c r="AA471" s="385"/>
      <c r="AB471" s="385"/>
      <c r="AC471" s="385"/>
      <c r="AD471" s="385"/>
      <c r="AE471" s="385"/>
      <c r="AF471" s="385"/>
      <c r="AG471" s="385"/>
      <c r="AH471" s="385"/>
      <c r="AI471" s="385"/>
      <c r="AJ471" s="385"/>
      <c r="AK471" s="385"/>
      <c r="AL471" s="385"/>
      <c r="AM471" s="385"/>
    </row>
    <row r="472" spans="3:39" ht="12.75" customHeight="1">
      <c r="C472" s="503" t="s">
        <v>181</v>
      </c>
      <c r="D472" s="503"/>
      <c r="E472" s="503"/>
      <c r="F472" s="503"/>
      <c r="G472" s="503"/>
      <c r="H472" s="353"/>
      <c r="I472" s="353"/>
      <c r="J472" s="353"/>
      <c r="K472" s="353"/>
      <c r="L472" s="353"/>
      <c r="M472" s="353"/>
      <c r="N472" s="353"/>
      <c r="O472" s="353"/>
      <c r="P472" s="353"/>
      <c r="Q472" s="353"/>
      <c r="R472" s="353"/>
      <c r="S472" s="353"/>
      <c r="T472" s="353"/>
      <c r="U472" s="353"/>
      <c r="V472" s="353"/>
      <c r="W472" s="353"/>
      <c r="X472" s="353"/>
      <c r="Y472" s="353"/>
      <c r="Z472" s="353"/>
      <c r="AA472" s="353"/>
      <c r="AB472" s="353"/>
      <c r="AC472" s="353"/>
      <c r="AD472" s="353"/>
      <c r="AE472" s="353"/>
      <c r="AF472" s="353"/>
      <c r="AG472" s="353"/>
      <c r="AH472" s="353"/>
      <c r="AI472" s="353"/>
      <c r="AJ472" s="353">
        <f>SUM(H472:AI475)</f>
        <v>0</v>
      </c>
      <c r="AK472" s="353"/>
      <c r="AL472" s="353"/>
      <c r="AM472" s="353"/>
    </row>
    <row r="473" spans="3:39" ht="12.75" customHeight="1">
      <c r="C473" s="504"/>
      <c r="D473" s="504"/>
      <c r="E473" s="504"/>
      <c r="F473" s="504"/>
      <c r="G473" s="504"/>
      <c r="H473" s="254"/>
      <c r="I473" s="254"/>
      <c r="J473" s="254"/>
      <c r="K473" s="254"/>
      <c r="L473" s="254"/>
      <c r="M473" s="254"/>
      <c r="N473" s="254"/>
      <c r="O473" s="254"/>
      <c r="P473" s="254"/>
      <c r="Q473" s="254"/>
      <c r="R473" s="254"/>
      <c r="S473" s="254"/>
      <c r="T473" s="254"/>
      <c r="U473" s="254"/>
      <c r="V473" s="254"/>
      <c r="W473" s="254"/>
      <c r="X473" s="254"/>
      <c r="Y473" s="254"/>
      <c r="Z473" s="254"/>
      <c r="AA473" s="254"/>
      <c r="AB473" s="254"/>
      <c r="AC473" s="254"/>
      <c r="AD473" s="254"/>
      <c r="AE473" s="254"/>
      <c r="AF473" s="254"/>
      <c r="AG473" s="254"/>
      <c r="AH473" s="254"/>
      <c r="AI473" s="254"/>
      <c r="AJ473" s="254"/>
      <c r="AK473" s="254"/>
      <c r="AL473" s="254"/>
      <c r="AM473" s="254"/>
    </row>
    <row r="474" spans="3:39" ht="12.75" customHeight="1">
      <c r="C474" s="504"/>
      <c r="D474" s="504"/>
      <c r="E474" s="504"/>
      <c r="F474" s="504"/>
      <c r="G474" s="504"/>
      <c r="H474" s="254"/>
      <c r="I474" s="254"/>
      <c r="J474" s="254"/>
      <c r="K474" s="254"/>
      <c r="L474" s="254"/>
      <c r="M474" s="254"/>
      <c r="N474" s="254"/>
      <c r="O474" s="254"/>
      <c r="P474" s="254"/>
      <c r="Q474" s="254"/>
      <c r="R474" s="254"/>
      <c r="S474" s="254"/>
      <c r="T474" s="254"/>
      <c r="U474" s="254"/>
      <c r="V474" s="254"/>
      <c r="W474" s="254"/>
      <c r="X474" s="254"/>
      <c r="Y474" s="254"/>
      <c r="Z474" s="254"/>
      <c r="AA474" s="254"/>
      <c r="AB474" s="254"/>
      <c r="AC474" s="254"/>
      <c r="AD474" s="254"/>
      <c r="AE474" s="254"/>
      <c r="AF474" s="254"/>
      <c r="AG474" s="254"/>
      <c r="AH474" s="254"/>
      <c r="AI474" s="254"/>
      <c r="AJ474" s="254"/>
      <c r="AK474" s="254"/>
      <c r="AL474" s="254"/>
      <c r="AM474" s="254"/>
    </row>
    <row r="475" spans="3:39" ht="12.75" customHeight="1">
      <c r="C475" s="504"/>
      <c r="D475" s="504"/>
      <c r="E475" s="504"/>
      <c r="F475" s="504"/>
      <c r="G475" s="504"/>
      <c r="H475" s="254"/>
      <c r="I475" s="254"/>
      <c r="J475" s="254"/>
      <c r="K475" s="254"/>
      <c r="L475" s="254"/>
      <c r="M475" s="254"/>
      <c r="N475" s="254"/>
      <c r="O475" s="254"/>
      <c r="P475" s="254"/>
      <c r="Q475" s="254"/>
      <c r="R475" s="254"/>
      <c r="S475" s="254"/>
      <c r="T475" s="254"/>
      <c r="U475" s="254"/>
      <c r="V475" s="254"/>
      <c r="W475" s="254"/>
      <c r="X475" s="254"/>
      <c r="Y475" s="254"/>
      <c r="Z475" s="254"/>
      <c r="AA475" s="254"/>
      <c r="AB475" s="254"/>
      <c r="AC475" s="254"/>
      <c r="AD475" s="254"/>
      <c r="AE475" s="254"/>
      <c r="AF475" s="254"/>
      <c r="AG475" s="254"/>
      <c r="AH475" s="254"/>
      <c r="AI475" s="254"/>
      <c r="AJ475" s="254"/>
      <c r="AK475" s="254"/>
      <c r="AL475" s="254"/>
      <c r="AM475" s="254"/>
    </row>
    <row r="476" spans="3:39" ht="12.75" customHeight="1">
      <c r="C476" s="200" t="s">
        <v>182</v>
      </c>
      <c r="D476" s="200"/>
      <c r="E476" s="200"/>
      <c r="F476" s="200"/>
      <c r="G476" s="200"/>
      <c r="H476" s="139"/>
      <c r="I476" s="139"/>
      <c r="J476" s="139"/>
      <c r="K476" s="139"/>
      <c r="L476" s="139"/>
      <c r="M476" s="139"/>
      <c r="N476" s="139"/>
      <c r="O476" s="139"/>
      <c r="P476" s="139"/>
      <c r="Q476" s="139"/>
      <c r="R476" s="139"/>
      <c r="S476" s="139"/>
      <c r="T476" s="139"/>
      <c r="U476" s="139"/>
      <c r="V476" s="139"/>
      <c r="W476" s="139"/>
      <c r="X476" s="139"/>
      <c r="Y476" s="139"/>
      <c r="Z476" s="139"/>
      <c r="AA476" s="139"/>
      <c r="AB476" s="139"/>
      <c r="AC476" s="139"/>
      <c r="AD476" s="139"/>
      <c r="AE476" s="139"/>
      <c r="AF476" s="139"/>
      <c r="AG476" s="139"/>
      <c r="AH476" s="139"/>
      <c r="AI476" s="139"/>
      <c r="AJ476" s="139">
        <f>SUM(H476:AI476)</f>
        <v>0</v>
      </c>
      <c r="AK476" s="139"/>
      <c r="AL476" s="139"/>
      <c r="AM476" s="139"/>
    </row>
    <row r="477" spans="3:39" ht="12.75" customHeight="1">
      <c r="C477" s="200" t="s">
        <v>183</v>
      </c>
      <c r="D477" s="200"/>
      <c r="E477" s="200"/>
      <c r="F477" s="200"/>
      <c r="G477" s="200"/>
      <c r="H477" s="139"/>
      <c r="I477" s="139"/>
      <c r="J477" s="139"/>
      <c r="K477" s="139"/>
      <c r="L477" s="139"/>
      <c r="M477" s="139"/>
      <c r="N477" s="139"/>
      <c r="O477" s="139"/>
      <c r="P477" s="139"/>
      <c r="Q477" s="139"/>
      <c r="R477" s="139"/>
      <c r="S477" s="139"/>
      <c r="T477" s="139"/>
      <c r="U477" s="139"/>
      <c r="V477" s="139"/>
      <c r="W477" s="139"/>
      <c r="X477" s="139"/>
      <c r="Y477" s="139"/>
      <c r="Z477" s="139"/>
      <c r="AA477" s="139"/>
      <c r="AB477" s="139"/>
      <c r="AC477" s="139"/>
      <c r="AD477" s="139"/>
      <c r="AE477" s="139"/>
      <c r="AF477" s="139"/>
      <c r="AG477" s="139"/>
      <c r="AH477" s="139"/>
      <c r="AI477" s="139"/>
      <c r="AJ477" s="139">
        <f>SUM(H477:AI477)</f>
        <v>0</v>
      </c>
      <c r="AK477" s="139"/>
      <c r="AL477" s="139"/>
      <c r="AM477" s="139"/>
    </row>
    <row r="478" spans="3:39" ht="12.75" customHeight="1">
      <c r="C478" s="200" t="s">
        <v>184</v>
      </c>
      <c r="D478" s="200"/>
      <c r="E478" s="200"/>
      <c r="F478" s="200"/>
      <c r="G478" s="200"/>
      <c r="H478" s="139"/>
      <c r="I478" s="139"/>
      <c r="J478" s="139"/>
      <c r="K478" s="139"/>
      <c r="L478" s="139"/>
      <c r="M478" s="139"/>
      <c r="N478" s="139"/>
      <c r="O478" s="139"/>
      <c r="P478" s="139"/>
      <c r="Q478" s="139"/>
      <c r="R478" s="139"/>
      <c r="S478" s="139"/>
      <c r="T478" s="139"/>
      <c r="U478" s="139"/>
      <c r="V478" s="139"/>
      <c r="W478" s="139"/>
      <c r="X478" s="139"/>
      <c r="Y478" s="139"/>
      <c r="Z478" s="139"/>
      <c r="AA478" s="139"/>
      <c r="AB478" s="139"/>
      <c r="AC478" s="139"/>
      <c r="AD478" s="139"/>
      <c r="AE478" s="139"/>
      <c r="AF478" s="139"/>
      <c r="AG478" s="139"/>
      <c r="AH478" s="139"/>
      <c r="AI478" s="139"/>
      <c r="AJ478" s="139">
        <f>SUM(H478:AI478)</f>
        <v>0</v>
      </c>
      <c r="AK478" s="139"/>
      <c r="AL478" s="139"/>
      <c r="AM478" s="139"/>
    </row>
    <row r="479" spans="3:39" ht="12.75" customHeight="1">
      <c r="C479" s="504" t="s">
        <v>185</v>
      </c>
      <c r="D479" s="504"/>
      <c r="E479" s="504"/>
      <c r="F479" s="504"/>
      <c r="G479" s="504"/>
      <c r="H479" s="254">
        <f>H472+H476-H477+H478</f>
        <v>0</v>
      </c>
      <c r="I479" s="254"/>
      <c r="J479" s="254"/>
      <c r="K479" s="254"/>
      <c r="L479" s="254">
        <f>L472+L476-L477+L478</f>
        <v>0</v>
      </c>
      <c r="M479" s="254"/>
      <c r="N479" s="254"/>
      <c r="O479" s="254"/>
      <c r="P479" s="254">
        <f>P472+P476-P477+P478</f>
        <v>0</v>
      </c>
      <c r="Q479" s="254"/>
      <c r="R479" s="254"/>
      <c r="S479" s="254"/>
      <c r="T479" s="254">
        <f>T472+T476-T477+T478</f>
        <v>0</v>
      </c>
      <c r="U479" s="254"/>
      <c r="V479" s="254"/>
      <c r="W479" s="254"/>
      <c r="X479" s="254">
        <f>X472+X476-X477+X478</f>
        <v>0</v>
      </c>
      <c r="Y479" s="254"/>
      <c r="Z479" s="254"/>
      <c r="AA479" s="254"/>
      <c r="AB479" s="254">
        <f>AB472+AB476-AB477+AB478</f>
        <v>0</v>
      </c>
      <c r="AC479" s="254"/>
      <c r="AD479" s="254"/>
      <c r="AE479" s="254"/>
      <c r="AF479" s="254">
        <f>AF472+AF476-AF477+AF478</f>
        <v>0</v>
      </c>
      <c r="AG479" s="254"/>
      <c r="AH479" s="254"/>
      <c r="AI479" s="254"/>
      <c r="AJ479" s="254">
        <f>AJ472+AJ476-AJ477+AJ478</f>
        <v>0</v>
      </c>
      <c r="AK479" s="254"/>
      <c r="AL479" s="254"/>
      <c r="AM479" s="254"/>
    </row>
    <row r="480" spans="3:39" ht="12.75" customHeight="1">
      <c r="C480" s="504"/>
      <c r="D480" s="504"/>
      <c r="E480" s="504"/>
      <c r="F480" s="504"/>
      <c r="G480" s="504"/>
      <c r="H480" s="254"/>
      <c r="I480" s="254"/>
      <c r="J480" s="254"/>
      <c r="K480" s="254"/>
      <c r="L480" s="254"/>
      <c r="M480" s="254"/>
      <c r="N480" s="254"/>
      <c r="O480" s="254"/>
      <c r="P480" s="254"/>
      <c r="Q480" s="254"/>
      <c r="R480" s="254"/>
      <c r="S480" s="254"/>
      <c r="T480" s="254"/>
      <c r="U480" s="254"/>
      <c r="V480" s="254"/>
      <c r="W480" s="254"/>
      <c r="X480" s="254"/>
      <c r="Y480" s="254"/>
      <c r="Z480" s="254"/>
      <c r="AA480" s="254"/>
      <c r="AB480" s="254"/>
      <c r="AC480" s="254"/>
      <c r="AD480" s="254"/>
      <c r="AE480" s="254"/>
      <c r="AF480" s="254"/>
      <c r="AG480" s="254"/>
      <c r="AH480" s="254"/>
      <c r="AI480" s="254"/>
      <c r="AJ480" s="254"/>
      <c r="AK480" s="254"/>
      <c r="AL480" s="254"/>
      <c r="AM480" s="254"/>
    </row>
    <row r="481" spans="3:39" ht="12.75" customHeight="1">
      <c r="C481" s="504"/>
      <c r="D481" s="504"/>
      <c r="E481" s="504"/>
      <c r="F481" s="504"/>
      <c r="G481" s="504"/>
      <c r="H481" s="254"/>
      <c r="I481" s="254"/>
      <c r="J481" s="254"/>
      <c r="K481" s="254"/>
      <c r="L481" s="254"/>
      <c r="M481" s="254"/>
      <c r="N481" s="254"/>
      <c r="O481" s="254"/>
      <c r="P481" s="254"/>
      <c r="Q481" s="254"/>
      <c r="R481" s="254"/>
      <c r="S481" s="254"/>
      <c r="T481" s="254"/>
      <c r="U481" s="254"/>
      <c r="V481" s="254"/>
      <c r="W481" s="254"/>
      <c r="X481" s="254"/>
      <c r="Y481" s="254"/>
      <c r="Z481" s="254"/>
      <c r="AA481" s="254"/>
      <c r="AB481" s="254"/>
      <c r="AC481" s="254"/>
      <c r="AD481" s="254"/>
      <c r="AE481" s="254"/>
      <c r="AF481" s="254"/>
      <c r="AG481" s="254"/>
      <c r="AH481" s="254"/>
      <c r="AI481" s="254"/>
      <c r="AJ481" s="254"/>
      <c r="AK481" s="254"/>
      <c r="AL481" s="254"/>
      <c r="AM481" s="254"/>
    </row>
    <row r="482" spans="3:39" ht="12.75" customHeight="1">
      <c r="C482" s="505"/>
      <c r="D482" s="505"/>
      <c r="E482" s="505"/>
      <c r="F482" s="505"/>
      <c r="G482" s="505"/>
      <c r="H482" s="354"/>
      <c r="I482" s="354"/>
      <c r="J482" s="354"/>
      <c r="K482" s="354"/>
      <c r="L482" s="354"/>
      <c r="M482" s="354"/>
      <c r="N482" s="354"/>
      <c r="O482" s="354"/>
      <c r="P482" s="354"/>
      <c r="Q482" s="354"/>
      <c r="R482" s="354"/>
      <c r="S482" s="354"/>
      <c r="T482" s="354"/>
      <c r="U482" s="354"/>
      <c r="V482" s="354"/>
      <c r="W482" s="354"/>
      <c r="X482" s="354"/>
      <c r="Y482" s="354"/>
      <c r="Z482" s="354"/>
      <c r="AA482" s="354"/>
      <c r="AB482" s="354"/>
      <c r="AC482" s="354"/>
      <c r="AD482" s="354"/>
      <c r="AE482" s="354"/>
      <c r="AF482" s="354"/>
      <c r="AG482" s="354"/>
      <c r="AH482" s="354"/>
      <c r="AI482" s="354"/>
      <c r="AJ482" s="354"/>
      <c r="AK482" s="354"/>
      <c r="AL482" s="354"/>
      <c r="AM482" s="354"/>
    </row>
    <row r="483" spans="3:39" ht="12.75" customHeight="1">
      <c r="C483" s="509" t="s">
        <v>188</v>
      </c>
      <c r="D483" s="509"/>
      <c r="E483" s="509"/>
      <c r="F483" s="509"/>
      <c r="G483" s="509"/>
      <c r="H483" s="509"/>
      <c r="I483" s="509"/>
      <c r="J483" s="509"/>
      <c r="K483" s="509"/>
      <c r="L483" s="509"/>
      <c r="M483" s="509"/>
      <c r="N483" s="509"/>
      <c r="O483" s="509"/>
      <c r="P483" s="509"/>
      <c r="Q483" s="509"/>
      <c r="R483" s="509"/>
      <c r="S483" s="509"/>
      <c r="T483" s="509"/>
      <c r="U483" s="509"/>
      <c r="V483" s="509"/>
      <c r="W483" s="509"/>
      <c r="X483" s="509"/>
      <c r="Y483" s="509"/>
      <c r="Z483" s="509"/>
      <c r="AA483" s="509"/>
      <c r="AB483" s="509"/>
      <c r="AC483" s="509"/>
      <c r="AD483" s="509"/>
      <c r="AE483" s="509"/>
      <c r="AF483" s="509"/>
      <c r="AG483" s="509"/>
      <c r="AH483" s="509"/>
      <c r="AI483" s="509"/>
      <c r="AJ483" s="509"/>
      <c r="AK483" s="509"/>
      <c r="AL483" s="509"/>
      <c r="AM483" s="509"/>
    </row>
    <row r="484" spans="3:39" ht="12.75" customHeight="1">
      <c r="C484" s="503" t="s">
        <v>181</v>
      </c>
      <c r="D484" s="503"/>
      <c r="E484" s="503"/>
      <c r="F484" s="503"/>
      <c r="G484" s="503"/>
      <c r="H484" s="506">
        <f>H448-H460-H472</f>
        <v>0</v>
      </c>
      <c r="I484" s="506"/>
      <c r="J484" s="506"/>
      <c r="K484" s="506"/>
      <c r="L484" s="506">
        <f>L448-L460-L472</f>
        <v>0</v>
      </c>
      <c r="M484" s="506"/>
      <c r="N484" s="506"/>
      <c r="O484" s="506"/>
      <c r="P484" s="506">
        <f>P448-P460-P472</f>
        <v>0</v>
      </c>
      <c r="Q484" s="506"/>
      <c r="R484" s="506"/>
      <c r="S484" s="506"/>
      <c r="T484" s="506">
        <f>T448-T460-T472</f>
        <v>0</v>
      </c>
      <c r="U484" s="506"/>
      <c r="V484" s="506"/>
      <c r="W484" s="506"/>
      <c r="X484" s="506">
        <f>X448-X460-X472</f>
        <v>0</v>
      </c>
      <c r="Y484" s="506"/>
      <c r="Z484" s="506"/>
      <c r="AA484" s="506"/>
      <c r="AB484" s="506">
        <f>AB448-AB460-AB472</f>
        <v>0</v>
      </c>
      <c r="AC484" s="506"/>
      <c r="AD484" s="506"/>
      <c r="AE484" s="506"/>
      <c r="AF484" s="506">
        <f>AF448-AF460-AF472</f>
        <v>0</v>
      </c>
      <c r="AG484" s="506"/>
      <c r="AH484" s="506"/>
      <c r="AI484" s="506"/>
      <c r="AJ484" s="506">
        <f>SUM(H484:AI487)</f>
        <v>0</v>
      </c>
      <c r="AK484" s="506"/>
      <c r="AL484" s="506"/>
      <c r="AM484" s="506"/>
    </row>
    <row r="485" spans="3:39" ht="12.75" customHeight="1">
      <c r="C485" s="504"/>
      <c r="D485" s="504"/>
      <c r="E485" s="504"/>
      <c r="F485" s="504"/>
      <c r="G485" s="504"/>
      <c r="H485" s="507"/>
      <c r="I485" s="507"/>
      <c r="J485" s="507"/>
      <c r="K485" s="507"/>
      <c r="L485" s="507"/>
      <c r="M485" s="507"/>
      <c r="N485" s="507"/>
      <c r="O485" s="507"/>
      <c r="P485" s="507"/>
      <c r="Q485" s="507"/>
      <c r="R485" s="507"/>
      <c r="S485" s="507"/>
      <c r="T485" s="507"/>
      <c r="U485" s="507"/>
      <c r="V485" s="507"/>
      <c r="W485" s="507"/>
      <c r="X485" s="507"/>
      <c r="Y485" s="507"/>
      <c r="Z485" s="507"/>
      <c r="AA485" s="507"/>
      <c r="AB485" s="507"/>
      <c r="AC485" s="507"/>
      <c r="AD485" s="507"/>
      <c r="AE485" s="507"/>
      <c r="AF485" s="507"/>
      <c r="AG485" s="507"/>
      <c r="AH485" s="507"/>
      <c r="AI485" s="507"/>
      <c r="AJ485" s="507"/>
      <c r="AK485" s="507"/>
      <c r="AL485" s="507"/>
      <c r="AM485" s="507"/>
    </row>
    <row r="486" spans="3:39" ht="12.75" customHeight="1">
      <c r="C486" s="504"/>
      <c r="D486" s="504"/>
      <c r="E486" s="504"/>
      <c r="F486" s="504"/>
      <c r="G486" s="504"/>
      <c r="H486" s="507"/>
      <c r="I486" s="507"/>
      <c r="J486" s="507"/>
      <c r="K486" s="507"/>
      <c r="L486" s="507"/>
      <c r="M486" s="507"/>
      <c r="N486" s="507"/>
      <c r="O486" s="507"/>
      <c r="P486" s="507"/>
      <c r="Q486" s="507"/>
      <c r="R486" s="507"/>
      <c r="S486" s="507"/>
      <c r="T486" s="507"/>
      <c r="U486" s="507"/>
      <c r="V486" s="507"/>
      <c r="W486" s="507"/>
      <c r="X486" s="507"/>
      <c r="Y486" s="507"/>
      <c r="Z486" s="507"/>
      <c r="AA486" s="507"/>
      <c r="AB486" s="507"/>
      <c r="AC486" s="507"/>
      <c r="AD486" s="507"/>
      <c r="AE486" s="507"/>
      <c r="AF486" s="507"/>
      <c r="AG486" s="507"/>
      <c r="AH486" s="507"/>
      <c r="AI486" s="507"/>
      <c r="AJ486" s="507"/>
      <c r="AK486" s="507"/>
      <c r="AL486" s="507"/>
      <c r="AM486" s="507"/>
    </row>
    <row r="487" spans="3:39" ht="12.75" customHeight="1">
      <c r="C487" s="505"/>
      <c r="D487" s="505"/>
      <c r="E487" s="505"/>
      <c r="F487" s="505"/>
      <c r="G487" s="505"/>
      <c r="H487" s="508"/>
      <c r="I487" s="508"/>
      <c r="J487" s="508"/>
      <c r="K487" s="508"/>
      <c r="L487" s="508"/>
      <c r="M487" s="508"/>
      <c r="N487" s="508"/>
      <c r="O487" s="508"/>
      <c r="P487" s="508"/>
      <c r="Q487" s="508"/>
      <c r="R487" s="508"/>
      <c r="S487" s="508"/>
      <c r="T487" s="508"/>
      <c r="U487" s="508"/>
      <c r="V487" s="508"/>
      <c r="W487" s="508"/>
      <c r="X487" s="508"/>
      <c r="Y487" s="508"/>
      <c r="Z487" s="508"/>
      <c r="AA487" s="508"/>
      <c r="AB487" s="508"/>
      <c r="AC487" s="508"/>
      <c r="AD487" s="508"/>
      <c r="AE487" s="508"/>
      <c r="AF487" s="508"/>
      <c r="AG487" s="508"/>
      <c r="AH487" s="508"/>
      <c r="AI487" s="508"/>
      <c r="AJ487" s="508"/>
      <c r="AK487" s="508"/>
      <c r="AL487" s="508"/>
      <c r="AM487" s="508"/>
    </row>
    <row r="488" spans="3:39" ht="12.75" customHeight="1">
      <c r="C488" s="503" t="s">
        <v>185</v>
      </c>
      <c r="D488" s="503"/>
      <c r="E488" s="503"/>
      <c r="F488" s="503"/>
      <c r="G488" s="503"/>
      <c r="H488" s="506">
        <f>H455-H467-H479</f>
        <v>0</v>
      </c>
      <c r="I488" s="506"/>
      <c r="J488" s="506"/>
      <c r="K488" s="506"/>
      <c r="L488" s="506">
        <f>L455-L467-L479</f>
        <v>0</v>
      </c>
      <c r="M488" s="506"/>
      <c r="N488" s="506"/>
      <c r="O488" s="506"/>
      <c r="P488" s="506">
        <f>P455-P467-P479</f>
        <v>0</v>
      </c>
      <c r="Q488" s="506"/>
      <c r="R488" s="506"/>
      <c r="S488" s="506"/>
      <c r="T488" s="506">
        <f>T455-T467-T479</f>
        <v>0</v>
      </c>
      <c r="U488" s="506"/>
      <c r="V488" s="506"/>
      <c r="W488" s="506"/>
      <c r="X488" s="506">
        <f>X455-X467-X479</f>
        <v>0</v>
      </c>
      <c r="Y488" s="506"/>
      <c r="Z488" s="506"/>
      <c r="AA488" s="506"/>
      <c r="AB488" s="506">
        <f>AB455-AB467-AB479</f>
        <v>0</v>
      </c>
      <c r="AC488" s="506"/>
      <c r="AD488" s="506"/>
      <c r="AE488" s="506"/>
      <c r="AF488" s="506">
        <f>AF455-AF467-AF479</f>
        <v>0</v>
      </c>
      <c r="AG488" s="506"/>
      <c r="AH488" s="506"/>
      <c r="AI488" s="506"/>
      <c r="AJ488" s="506">
        <f>SUM(H488:AI491)</f>
        <v>0</v>
      </c>
      <c r="AK488" s="506"/>
      <c r="AL488" s="506"/>
      <c r="AM488" s="506"/>
    </row>
    <row r="489" spans="3:39" ht="12.75" customHeight="1">
      <c r="C489" s="504"/>
      <c r="D489" s="504"/>
      <c r="E489" s="504"/>
      <c r="F489" s="504"/>
      <c r="G489" s="504"/>
      <c r="H489" s="507"/>
      <c r="I489" s="507"/>
      <c r="J489" s="507"/>
      <c r="K489" s="507"/>
      <c r="L489" s="507"/>
      <c r="M489" s="507"/>
      <c r="N489" s="507"/>
      <c r="O489" s="507"/>
      <c r="P489" s="507"/>
      <c r="Q489" s="507"/>
      <c r="R489" s="507"/>
      <c r="S489" s="507"/>
      <c r="T489" s="507"/>
      <c r="U489" s="507"/>
      <c r="V489" s="507"/>
      <c r="W489" s="507"/>
      <c r="X489" s="507"/>
      <c r="Y489" s="507"/>
      <c r="Z489" s="507"/>
      <c r="AA489" s="507"/>
      <c r="AB489" s="507"/>
      <c r="AC489" s="507"/>
      <c r="AD489" s="507"/>
      <c r="AE489" s="507"/>
      <c r="AF489" s="507"/>
      <c r="AG489" s="507"/>
      <c r="AH489" s="507"/>
      <c r="AI489" s="507"/>
      <c r="AJ489" s="507"/>
      <c r="AK489" s="507"/>
      <c r="AL489" s="507"/>
      <c r="AM489" s="507"/>
    </row>
    <row r="490" spans="3:39" ht="12.75" customHeight="1">
      <c r="C490" s="504"/>
      <c r="D490" s="504"/>
      <c r="E490" s="504"/>
      <c r="F490" s="504"/>
      <c r="G490" s="504"/>
      <c r="H490" s="507"/>
      <c r="I490" s="507"/>
      <c r="J490" s="507"/>
      <c r="K490" s="507"/>
      <c r="L490" s="507"/>
      <c r="M490" s="507"/>
      <c r="N490" s="507"/>
      <c r="O490" s="507"/>
      <c r="P490" s="507"/>
      <c r="Q490" s="507"/>
      <c r="R490" s="507"/>
      <c r="S490" s="507"/>
      <c r="T490" s="507"/>
      <c r="U490" s="507"/>
      <c r="V490" s="507"/>
      <c r="W490" s="507"/>
      <c r="X490" s="507"/>
      <c r="Y490" s="507"/>
      <c r="Z490" s="507"/>
      <c r="AA490" s="507"/>
      <c r="AB490" s="507"/>
      <c r="AC490" s="507"/>
      <c r="AD490" s="507"/>
      <c r="AE490" s="507"/>
      <c r="AF490" s="507"/>
      <c r="AG490" s="507"/>
      <c r="AH490" s="507"/>
      <c r="AI490" s="507"/>
      <c r="AJ490" s="507"/>
      <c r="AK490" s="507"/>
      <c r="AL490" s="507"/>
      <c r="AM490" s="507"/>
    </row>
    <row r="491" spans="3:39" ht="12.75" customHeight="1">
      <c r="C491" s="505"/>
      <c r="D491" s="505"/>
      <c r="E491" s="505"/>
      <c r="F491" s="505"/>
      <c r="G491" s="505"/>
      <c r="H491" s="508"/>
      <c r="I491" s="508"/>
      <c r="J491" s="508"/>
      <c r="K491" s="508"/>
      <c r="L491" s="508"/>
      <c r="M491" s="508"/>
      <c r="N491" s="508"/>
      <c r="O491" s="508"/>
      <c r="P491" s="508"/>
      <c r="Q491" s="508"/>
      <c r="R491" s="508"/>
      <c r="S491" s="508"/>
      <c r="T491" s="508"/>
      <c r="U491" s="508"/>
      <c r="V491" s="508"/>
      <c r="W491" s="508"/>
      <c r="X491" s="508"/>
      <c r="Y491" s="508"/>
      <c r="Z491" s="508"/>
      <c r="AA491" s="508"/>
      <c r="AB491" s="508"/>
      <c r="AC491" s="508"/>
      <c r="AD491" s="508"/>
      <c r="AE491" s="508"/>
      <c r="AF491" s="508"/>
      <c r="AG491" s="508"/>
      <c r="AH491" s="508"/>
      <c r="AI491" s="508"/>
      <c r="AJ491" s="508"/>
      <c r="AK491" s="508"/>
      <c r="AL491" s="508"/>
      <c r="AM491" s="508"/>
    </row>
    <row r="501" spans="3:39" ht="12.75" customHeight="1">
      <c r="C501" s="25"/>
    </row>
    <row r="502" spans="3:39" ht="12.75" customHeight="1">
      <c r="C502" s="193" t="s">
        <v>172</v>
      </c>
      <c r="D502" s="193"/>
      <c r="E502" s="193"/>
      <c r="F502" s="193"/>
      <c r="G502" s="193"/>
      <c r="H502" s="193" t="s">
        <v>148</v>
      </c>
      <c r="I502" s="193"/>
      <c r="J502" s="193"/>
      <c r="K502" s="193"/>
      <c r="L502" s="193"/>
      <c r="M502" s="193"/>
      <c r="N502" s="193"/>
      <c r="O502" s="193"/>
      <c r="P502" s="193"/>
      <c r="Q502" s="193"/>
      <c r="R502" s="193"/>
      <c r="S502" s="193"/>
      <c r="T502" s="193"/>
      <c r="U502" s="193"/>
      <c r="V502" s="193"/>
      <c r="W502" s="193"/>
      <c r="X502" s="193"/>
      <c r="Y502" s="193"/>
      <c r="Z502" s="193"/>
      <c r="AA502" s="193"/>
      <c r="AB502" s="193"/>
      <c r="AC502" s="193"/>
      <c r="AD502" s="193"/>
      <c r="AE502" s="193"/>
      <c r="AF502" s="193"/>
      <c r="AG502" s="193"/>
      <c r="AH502" s="193"/>
      <c r="AI502" s="193"/>
      <c r="AJ502" s="193"/>
      <c r="AK502" s="193"/>
      <c r="AL502" s="193"/>
      <c r="AM502" s="193"/>
    </row>
    <row r="503" spans="3:39" ht="12.75" customHeight="1">
      <c r="C503" s="193"/>
      <c r="D503" s="193"/>
      <c r="E503" s="193"/>
      <c r="F503" s="193"/>
      <c r="G503" s="193"/>
      <c r="H503" s="193" t="s">
        <v>860</v>
      </c>
      <c r="I503" s="193"/>
      <c r="J503" s="193"/>
      <c r="K503" s="193"/>
      <c r="L503" s="193" t="s">
        <v>173</v>
      </c>
      <c r="M503" s="193"/>
      <c r="N503" s="193"/>
      <c r="O503" s="193"/>
      <c r="P503" s="193" t="s">
        <v>92</v>
      </c>
      <c r="Q503" s="193"/>
      <c r="R503" s="193"/>
      <c r="S503" s="193"/>
      <c r="T503" s="193" t="s">
        <v>174</v>
      </c>
      <c r="U503" s="193"/>
      <c r="V503" s="193"/>
      <c r="W503" s="193"/>
      <c r="X503" s="193" t="s">
        <v>175</v>
      </c>
      <c r="Y503" s="193"/>
      <c r="Z503" s="193"/>
      <c r="AA503" s="193"/>
      <c r="AB503" s="193" t="s">
        <v>176</v>
      </c>
      <c r="AC503" s="193"/>
      <c r="AD503" s="193"/>
      <c r="AE503" s="193"/>
      <c r="AF503" s="193" t="s">
        <v>861</v>
      </c>
      <c r="AG503" s="193"/>
      <c r="AH503" s="193"/>
      <c r="AI503" s="193"/>
      <c r="AJ503" s="193" t="s">
        <v>169</v>
      </c>
      <c r="AK503" s="193"/>
      <c r="AL503" s="193"/>
      <c r="AM503" s="193"/>
    </row>
    <row r="504" spans="3:39" ht="12.75" customHeight="1">
      <c r="C504" s="193"/>
      <c r="D504" s="193"/>
      <c r="E504" s="193"/>
      <c r="F504" s="193"/>
      <c r="G504" s="193"/>
      <c r="H504" s="193"/>
      <c r="I504" s="193"/>
      <c r="J504" s="193"/>
      <c r="K504" s="193"/>
      <c r="L504" s="193"/>
      <c r="M504" s="193"/>
      <c r="N504" s="193"/>
      <c r="O504" s="193"/>
      <c r="P504" s="193"/>
      <c r="Q504" s="193"/>
      <c r="R504" s="193"/>
      <c r="S504" s="193"/>
      <c r="T504" s="193"/>
      <c r="U504" s="193"/>
      <c r="V504" s="193"/>
      <c r="W504" s="193"/>
      <c r="X504" s="193"/>
      <c r="Y504" s="193"/>
      <c r="Z504" s="193"/>
      <c r="AA504" s="193"/>
      <c r="AB504" s="193"/>
      <c r="AC504" s="193"/>
      <c r="AD504" s="193"/>
      <c r="AE504" s="193"/>
      <c r="AF504" s="193"/>
      <c r="AG504" s="193"/>
      <c r="AH504" s="193"/>
      <c r="AI504" s="193"/>
      <c r="AJ504" s="193"/>
      <c r="AK504" s="193"/>
      <c r="AL504" s="193"/>
      <c r="AM504" s="193"/>
    </row>
    <row r="505" spans="3:39" ht="12.75" customHeight="1">
      <c r="C505" s="193"/>
      <c r="D505" s="193"/>
      <c r="E505" s="193"/>
      <c r="F505" s="193"/>
      <c r="G505" s="193"/>
      <c r="H505" s="193"/>
      <c r="I505" s="193"/>
      <c r="J505" s="193"/>
      <c r="K505" s="193"/>
      <c r="L505" s="193"/>
      <c r="M505" s="193"/>
      <c r="N505" s="193"/>
      <c r="O505" s="193"/>
      <c r="P505" s="193"/>
      <c r="Q505" s="193"/>
      <c r="R505" s="193"/>
      <c r="S505" s="193"/>
      <c r="T505" s="193"/>
      <c r="U505" s="193"/>
      <c r="V505" s="193"/>
      <c r="W505" s="193"/>
      <c r="X505" s="193"/>
      <c r="Y505" s="193"/>
      <c r="Z505" s="193"/>
      <c r="AA505" s="193"/>
      <c r="AB505" s="193"/>
      <c r="AC505" s="193"/>
      <c r="AD505" s="193"/>
      <c r="AE505" s="193"/>
      <c r="AF505" s="193"/>
      <c r="AG505" s="193"/>
      <c r="AH505" s="193"/>
      <c r="AI505" s="193"/>
      <c r="AJ505" s="193"/>
      <c r="AK505" s="193"/>
      <c r="AL505" s="193"/>
      <c r="AM505" s="193"/>
    </row>
    <row r="506" spans="3:39" ht="12.75" customHeight="1">
      <c r="C506" s="194"/>
      <c r="D506" s="194"/>
      <c r="E506" s="194"/>
      <c r="F506" s="194"/>
      <c r="G506" s="194"/>
      <c r="H506" s="194"/>
      <c r="I506" s="194"/>
      <c r="J506" s="194"/>
      <c r="K506" s="194"/>
      <c r="L506" s="194"/>
      <c r="M506" s="194"/>
      <c r="N506" s="194"/>
      <c r="O506" s="194"/>
      <c r="P506" s="194"/>
      <c r="Q506" s="194"/>
      <c r="R506" s="194"/>
      <c r="S506" s="194"/>
      <c r="T506" s="194"/>
      <c r="U506" s="194"/>
      <c r="V506" s="194"/>
      <c r="W506" s="194"/>
      <c r="X506" s="194"/>
      <c r="Y506" s="194"/>
      <c r="Z506" s="194"/>
      <c r="AA506" s="194"/>
      <c r="AB506" s="194"/>
      <c r="AC506" s="194"/>
      <c r="AD506" s="194"/>
      <c r="AE506" s="194"/>
      <c r="AF506" s="194"/>
      <c r="AG506" s="194"/>
      <c r="AH506" s="194"/>
      <c r="AI506" s="194"/>
      <c r="AJ506" s="194"/>
      <c r="AK506" s="194"/>
      <c r="AL506" s="194"/>
      <c r="AM506" s="194"/>
    </row>
    <row r="507" spans="3:39" ht="12.75" customHeight="1">
      <c r="C507" s="377" t="s">
        <v>159</v>
      </c>
      <c r="D507" s="377"/>
      <c r="E507" s="377"/>
      <c r="F507" s="377"/>
      <c r="G507" s="377"/>
      <c r="H507" s="377" t="s">
        <v>163</v>
      </c>
      <c r="I507" s="377"/>
      <c r="J507" s="377"/>
      <c r="K507" s="377"/>
      <c r="L507" s="377" t="s">
        <v>164</v>
      </c>
      <c r="M507" s="377"/>
      <c r="N507" s="377"/>
      <c r="O507" s="377"/>
      <c r="P507" s="377" t="s">
        <v>166</v>
      </c>
      <c r="Q507" s="377"/>
      <c r="R507" s="377"/>
      <c r="S507" s="377"/>
      <c r="T507" s="377" t="s">
        <v>168</v>
      </c>
      <c r="U507" s="377"/>
      <c r="V507" s="377"/>
      <c r="W507" s="377"/>
      <c r="X507" s="377" t="s">
        <v>171</v>
      </c>
      <c r="Y507" s="377"/>
      <c r="Z507" s="377"/>
      <c r="AA507" s="377"/>
      <c r="AB507" s="377" t="s">
        <v>177</v>
      </c>
      <c r="AC507" s="377"/>
      <c r="AD507" s="377"/>
      <c r="AE507" s="377"/>
      <c r="AF507" s="377" t="s">
        <v>178</v>
      </c>
      <c r="AG507" s="377"/>
      <c r="AH507" s="377"/>
      <c r="AI507" s="377"/>
      <c r="AJ507" s="377" t="s">
        <v>179</v>
      </c>
      <c r="AK507" s="377"/>
      <c r="AL507" s="377"/>
      <c r="AM507" s="377"/>
    </row>
    <row r="508" spans="3:39" ht="12.75" customHeight="1">
      <c r="C508" s="385" t="s">
        <v>180</v>
      </c>
      <c r="D508" s="385"/>
      <c r="E508" s="385"/>
      <c r="F508" s="385"/>
      <c r="G508" s="385"/>
      <c r="H508" s="385"/>
      <c r="I508" s="385"/>
      <c r="J508" s="385"/>
      <c r="K508" s="385"/>
      <c r="L508" s="385"/>
      <c r="M508" s="385"/>
      <c r="N508" s="385"/>
      <c r="O508" s="385"/>
      <c r="P508" s="385"/>
      <c r="Q508" s="385"/>
      <c r="R508" s="385"/>
      <c r="S508" s="385"/>
      <c r="T508" s="385"/>
      <c r="U508" s="385"/>
      <c r="V508" s="385"/>
      <c r="W508" s="385"/>
      <c r="X508" s="385"/>
      <c r="Y508" s="385"/>
      <c r="Z508" s="385"/>
      <c r="AA508" s="385"/>
      <c r="AB508" s="385"/>
      <c r="AC508" s="385"/>
      <c r="AD508" s="385"/>
      <c r="AE508" s="385"/>
      <c r="AF508" s="385"/>
      <c r="AG508" s="385"/>
      <c r="AH508" s="385"/>
      <c r="AI508" s="385"/>
      <c r="AJ508" s="385"/>
      <c r="AK508" s="385"/>
      <c r="AL508" s="385"/>
      <c r="AM508" s="385"/>
    </row>
    <row r="509" spans="3:39" ht="12.75" customHeight="1">
      <c r="C509" s="503" t="s">
        <v>181</v>
      </c>
      <c r="D509" s="503"/>
      <c r="E509" s="503"/>
      <c r="F509" s="503"/>
      <c r="G509" s="503"/>
      <c r="H509" s="353"/>
      <c r="I509" s="353"/>
      <c r="J509" s="353"/>
      <c r="K509" s="353"/>
      <c r="L509" s="353">
        <v>10373</v>
      </c>
      <c r="M509" s="353"/>
      <c r="N509" s="353"/>
      <c r="O509" s="353"/>
      <c r="P509" s="353"/>
      <c r="Q509" s="353"/>
      <c r="R509" s="353"/>
      <c r="S509" s="353"/>
      <c r="T509" s="353"/>
      <c r="U509" s="353"/>
      <c r="V509" s="353"/>
      <c r="W509" s="353"/>
      <c r="X509" s="353">
        <v>299</v>
      </c>
      <c r="Y509" s="353"/>
      <c r="Z509" s="353"/>
      <c r="AA509" s="353"/>
      <c r="AB509" s="353"/>
      <c r="AC509" s="353"/>
      <c r="AD509" s="353"/>
      <c r="AE509" s="353"/>
      <c r="AF509" s="353"/>
      <c r="AG509" s="353"/>
      <c r="AH509" s="353"/>
      <c r="AI509" s="353"/>
      <c r="AJ509" s="353">
        <f>SUM(H509:AI512)</f>
        <v>10672</v>
      </c>
      <c r="AK509" s="353"/>
      <c r="AL509" s="353"/>
      <c r="AM509" s="353"/>
    </row>
    <row r="510" spans="3:39" ht="12.75" customHeight="1">
      <c r="C510" s="504"/>
      <c r="D510" s="504"/>
      <c r="E510" s="504"/>
      <c r="F510" s="504"/>
      <c r="G510" s="504"/>
      <c r="H510" s="254"/>
      <c r="I510" s="254"/>
      <c r="J510" s="254"/>
      <c r="K510" s="254"/>
      <c r="L510" s="254"/>
      <c r="M510" s="254"/>
      <c r="N510" s="254"/>
      <c r="O510" s="254"/>
      <c r="P510" s="254"/>
      <c r="Q510" s="254"/>
      <c r="R510" s="254"/>
      <c r="S510" s="254"/>
      <c r="T510" s="254"/>
      <c r="U510" s="254"/>
      <c r="V510" s="254"/>
      <c r="W510" s="254"/>
      <c r="X510" s="254"/>
      <c r="Y510" s="254"/>
      <c r="Z510" s="254"/>
      <c r="AA510" s="254"/>
      <c r="AB510" s="254"/>
      <c r="AC510" s="254"/>
      <c r="AD510" s="254"/>
      <c r="AE510" s="254"/>
      <c r="AF510" s="254"/>
      <c r="AG510" s="254"/>
      <c r="AH510" s="254"/>
      <c r="AI510" s="254"/>
      <c r="AJ510" s="254"/>
      <c r="AK510" s="254"/>
      <c r="AL510" s="254"/>
      <c r="AM510" s="254"/>
    </row>
    <row r="511" spans="3:39" ht="12.75" customHeight="1">
      <c r="C511" s="504"/>
      <c r="D511" s="504"/>
      <c r="E511" s="504"/>
      <c r="F511" s="504"/>
      <c r="G511" s="504"/>
      <c r="H511" s="254"/>
      <c r="I511" s="254"/>
      <c r="J511" s="254"/>
      <c r="K511" s="254"/>
      <c r="L511" s="254"/>
      <c r="M511" s="254"/>
      <c r="N511" s="254"/>
      <c r="O511" s="254"/>
      <c r="P511" s="254"/>
      <c r="Q511" s="254"/>
      <c r="R511" s="254"/>
      <c r="S511" s="254"/>
      <c r="T511" s="254"/>
      <c r="U511" s="254"/>
      <c r="V511" s="254"/>
      <c r="W511" s="254"/>
      <c r="X511" s="254"/>
      <c r="Y511" s="254"/>
      <c r="Z511" s="254"/>
      <c r="AA511" s="254"/>
      <c r="AB511" s="254"/>
      <c r="AC511" s="254"/>
      <c r="AD511" s="254"/>
      <c r="AE511" s="254"/>
      <c r="AF511" s="254"/>
      <c r="AG511" s="254"/>
      <c r="AH511" s="254"/>
      <c r="AI511" s="254"/>
      <c r="AJ511" s="254"/>
      <c r="AK511" s="254"/>
      <c r="AL511" s="254"/>
      <c r="AM511" s="254"/>
    </row>
    <row r="512" spans="3:39" ht="12.75" customHeight="1">
      <c r="C512" s="504"/>
      <c r="D512" s="504"/>
      <c r="E512" s="504"/>
      <c r="F512" s="504"/>
      <c r="G512" s="504"/>
      <c r="H512" s="254"/>
      <c r="I512" s="254"/>
      <c r="J512" s="254"/>
      <c r="K512" s="254"/>
      <c r="L512" s="254"/>
      <c r="M512" s="254"/>
      <c r="N512" s="254"/>
      <c r="O512" s="254"/>
      <c r="P512" s="254"/>
      <c r="Q512" s="254"/>
      <c r="R512" s="254"/>
      <c r="S512" s="254"/>
      <c r="T512" s="254"/>
      <c r="U512" s="254"/>
      <c r="V512" s="254"/>
      <c r="W512" s="254"/>
      <c r="X512" s="254"/>
      <c r="Y512" s="254"/>
      <c r="Z512" s="254"/>
      <c r="AA512" s="254"/>
      <c r="AB512" s="254"/>
      <c r="AC512" s="254"/>
      <c r="AD512" s="254"/>
      <c r="AE512" s="254"/>
      <c r="AF512" s="254"/>
      <c r="AG512" s="254"/>
      <c r="AH512" s="254"/>
      <c r="AI512" s="254"/>
      <c r="AJ512" s="254"/>
      <c r="AK512" s="254"/>
      <c r="AL512" s="254"/>
      <c r="AM512" s="254"/>
    </row>
    <row r="513" spans="3:39" ht="12.75" customHeight="1">
      <c r="C513" s="200" t="s">
        <v>182</v>
      </c>
      <c r="D513" s="200"/>
      <c r="E513" s="200"/>
      <c r="F513" s="200"/>
      <c r="G513" s="200"/>
      <c r="H513" s="139"/>
      <c r="I513" s="139"/>
      <c r="J513" s="139"/>
      <c r="K513" s="139"/>
      <c r="L513" s="139"/>
      <c r="M513" s="139"/>
      <c r="N513" s="139"/>
      <c r="O513" s="139"/>
      <c r="P513" s="139"/>
      <c r="Q513" s="139"/>
      <c r="R513" s="139"/>
      <c r="S513" s="139"/>
      <c r="T513" s="139"/>
      <c r="U513" s="139"/>
      <c r="V513" s="139"/>
      <c r="W513" s="139"/>
      <c r="X513" s="139"/>
      <c r="Y513" s="139"/>
      <c r="Z513" s="139"/>
      <c r="AA513" s="139"/>
      <c r="AB513" s="139"/>
      <c r="AC513" s="139"/>
      <c r="AD513" s="139"/>
      <c r="AE513" s="139"/>
      <c r="AF513" s="139"/>
      <c r="AG513" s="139"/>
      <c r="AH513" s="139"/>
      <c r="AI513" s="139"/>
      <c r="AJ513" s="139">
        <f>SUM(H513:AI513)</f>
        <v>0</v>
      </c>
      <c r="AK513" s="139"/>
      <c r="AL513" s="139"/>
      <c r="AM513" s="139"/>
    </row>
    <row r="514" spans="3:39" ht="12.75" customHeight="1">
      <c r="C514" s="200" t="s">
        <v>183</v>
      </c>
      <c r="D514" s="200"/>
      <c r="E514" s="200"/>
      <c r="F514" s="200"/>
      <c r="G514" s="200"/>
      <c r="H514" s="139"/>
      <c r="I514" s="139"/>
      <c r="J514" s="139"/>
      <c r="K514" s="139"/>
      <c r="L514" s="139"/>
      <c r="M514" s="139"/>
      <c r="N514" s="139"/>
      <c r="O514" s="139"/>
      <c r="P514" s="139"/>
      <c r="Q514" s="139"/>
      <c r="R514" s="139"/>
      <c r="S514" s="139"/>
      <c r="T514" s="139"/>
      <c r="U514" s="139"/>
      <c r="V514" s="139"/>
      <c r="W514" s="139"/>
      <c r="X514" s="139"/>
      <c r="Y514" s="139"/>
      <c r="Z514" s="139"/>
      <c r="AA514" s="139"/>
      <c r="AB514" s="139"/>
      <c r="AC514" s="139"/>
      <c r="AD514" s="139"/>
      <c r="AE514" s="139"/>
      <c r="AF514" s="139"/>
      <c r="AG514" s="139"/>
      <c r="AH514" s="139"/>
      <c r="AI514" s="139"/>
      <c r="AJ514" s="139">
        <f>SUM(H514:AI514)</f>
        <v>0</v>
      </c>
      <c r="AK514" s="139"/>
      <c r="AL514" s="139"/>
      <c r="AM514" s="139"/>
    </row>
    <row r="515" spans="3:39" ht="12.75" customHeight="1">
      <c r="C515" s="200" t="s">
        <v>184</v>
      </c>
      <c r="D515" s="200"/>
      <c r="E515" s="200"/>
      <c r="F515" s="200"/>
      <c r="G515" s="200"/>
      <c r="H515" s="139"/>
      <c r="I515" s="139"/>
      <c r="J515" s="139"/>
      <c r="K515" s="139"/>
      <c r="L515" s="139"/>
      <c r="M515" s="139"/>
      <c r="N515" s="139"/>
      <c r="O515" s="139"/>
      <c r="P515" s="139"/>
      <c r="Q515" s="139"/>
      <c r="R515" s="139"/>
      <c r="S515" s="139"/>
      <c r="T515" s="139"/>
      <c r="U515" s="139"/>
      <c r="V515" s="139"/>
      <c r="W515" s="139"/>
      <c r="X515" s="139"/>
      <c r="Y515" s="139"/>
      <c r="Z515" s="139"/>
      <c r="AA515" s="139"/>
      <c r="AB515" s="139"/>
      <c r="AC515" s="139"/>
      <c r="AD515" s="139"/>
      <c r="AE515" s="139"/>
      <c r="AF515" s="139"/>
      <c r="AG515" s="139"/>
      <c r="AH515" s="139"/>
      <c r="AI515" s="139"/>
      <c r="AJ515" s="139">
        <f>SUM(H515:AI515)</f>
        <v>0</v>
      </c>
      <c r="AK515" s="139"/>
      <c r="AL515" s="139"/>
      <c r="AM515" s="139"/>
    </row>
    <row r="516" spans="3:39" ht="12.75" customHeight="1">
      <c r="C516" s="504" t="s">
        <v>185</v>
      </c>
      <c r="D516" s="504"/>
      <c r="E516" s="504"/>
      <c r="F516" s="504"/>
      <c r="G516" s="504"/>
      <c r="H516" s="254">
        <f>H509+H513-H514+H515</f>
        <v>0</v>
      </c>
      <c r="I516" s="254"/>
      <c r="J516" s="254"/>
      <c r="K516" s="254"/>
      <c r="L516" s="254">
        <f>L509+L513-L514+L515</f>
        <v>10373</v>
      </c>
      <c r="M516" s="254"/>
      <c r="N516" s="254"/>
      <c r="O516" s="254"/>
      <c r="P516" s="254">
        <f>P509+P513-P514+P515</f>
        <v>0</v>
      </c>
      <c r="Q516" s="254"/>
      <c r="R516" s="254"/>
      <c r="S516" s="254"/>
      <c r="T516" s="254">
        <f>T509+T513-T514+T515</f>
        <v>0</v>
      </c>
      <c r="U516" s="254"/>
      <c r="V516" s="254"/>
      <c r="W516" s="254"/>
      <c r="X516" s="254">
        <f>X509+X513-X514+X515</f>
        <v>299</v>
      </c>
      <c r="Y516" s="254"/>
      <c r="Z516" s="254"/>
      <c r="AA516" s="254"/>
      <c r="AB516" s="254">
        <f>AB509+AB513-AB514+AB515</f>
        <v>0</v>
      </c>
      <c r="AC516" s="254"/>
      <c r="AD516" s="254"/>
      <c r="AE516" s="254"/>
      <c r="AF516" s="254">
        <f>AF509+AF513-AF514+AF515</f>
        <v>0</v>
      </c>
      <c r="AG516" s="254"/>
      <c r="AH516" s="254"/>
      <c r="AI516" s="254"/>
      <c r="AJ516" s="254">
        <f>AJ509+AJ513-AJ514+AJ515</f>
        <v>10672</v>
      </c>
      <c r="AK516" s="254"/>
      <c r="AL516" s="254"/>
      <c r="AM516" s="254"/>
    </row>
    <row r="517" spans="3:39" ht="12.75" customHeight="1">
      <c r="C517" s="504"/>
      <c r="D517" s="504"/>
      <c r="E517" s="504"/>
      <c r="F517" s="504"/>
      <c r="G517" s="504"/>
      <c r="H517" s="254"/>
      <c r="I517" s="254"/>
      <c r="J517" s="254"/>
      <c r="K517" s="254"/>
      <c r="L517" s="254"/>
      <c r="M517" s="254"/>
      <c r="N517" s="254"/>
      <c r="O517" s="254"/>
      <c r="P517" s="254"/>
      <c r="Q517" s="254"/>
      <c r="R517" s="254"/>
      <c r="S517" s="254"/>
      <c r="T517" s="254"/>
      <c r="U517" s="254"/>
      <c r="V517" s="254"/>
      <c r="W517" s="254"/>
      <c r="X517" s="254"/>
      <c r="Y517" s="254"/>
      <c r="Z517" s="254"/>
      <c r="AA517" s="254"/>
      <c r="AB517" s="254"/>
      <c r="AC517" s="254"/>
      <c r="AD517" s="254"/>
      <c r="AE517" s="254"/>
      <c r="AF517" s="254"/>
      <c r="AG517" s="254"/>
      <c r="AH517" s="254"/>
      <c r="AI517" s="254"/>
      <c r="AJ517" s="254"/>
      <c r="AK517" s="254"/>
      <c r="AL517" s="254"/>
      <c r="AM517" s="254"/>
    </row>
    <row r="518" spans="3:39" ht="12.75" customHeight="1">
      <c r="C518" s="504"/>
      <c r="D518" s="504"/>
      <c r="E518" s="504"/>
      <c r="F518" s="504"/>
      <c r="G518" s="504"/>
      <c r="H518" s="254"/>
      <c r="I518" s="254"/>
      <c r="J518" s="254"/>
      <c r="K518" s="254"/>
      <c r="L518" s="254"/>
      <c r="M518" s="254"/>
      <c r="N518" s="254"/>
      <c r="O518" s="254"/>
      <c r="P518" s="254"/>
      <c r="Q518" s="254"/>
      <c r="R518" s="254"/>
      <c r="S518" s="254"/>
      <c r="T518" s="254"/>
      <c r="U518" s="254"/>
      <c r="V518" s="254"/>
      <c r="W518" s="254"/>
      <c r="X518" s="254"/>
      <c r="Y518" s="254"/>
      <c r="Z518" s="254"/>
      <c r="AA518" s="254"/>
      <c r="AB518" s="254"/>
      <c r="AC518" s="254"/>
      <c r="AD518" s="254"/>
      <c r="AE518" s="254"/>
      <c r="AF518" s="254"/>
      <c r="AG518" s="254"/>
      <c r="AH518" s="254"/>
      <c r="AI518" s="254"/>
      <c r="AJ518" s="254"/>
      <c r="AK518" s="254"/>
      <c r="AL518" s="254"/>
      <c r="AM518" s="254"/>
    </row>
    <row r="519" spans="3:39" ht="12.75" customHeight="1">
      <c r="C519" s="505"/>
      <c r="D519" s="505"/>
      <c r="E519" s="505"/>
      <c r="F519" s="505"/>
      <c r="G519" s="505"/>
      <c r="H519" s="354"/>
      <c r="I519" s="354"/>
      <c r="J519" s="354"/>
      <c r="K519" s="354"/>
      <c r="L519" s="354"/>
      <c r="M519" s="354"/>
      <c r="N519" s="354"/>
      <c r="O519" s="354"/>
      <c r="P519" s="354"/>
      <c r="Q519" s="354"/>
      <c r="R519" s="354"/>
      <c r="S519" s="354"/>
      <c r="T519" s="354"/>
      <c r="U519" s="354"/>
      <c r="V519" s="354"/>
      <c r="W519" s="354"/>
      <c r="X519" s="354"/>
      <c r="Y519" s="354"/>
      <c r="Z519" s="354"/>
      <c r="AA519" s="354"/>
      <c r="AB519" s="354"/>
      <c r="AC519" s="354"/>
      <c r="AD519" s="354"/>
      <c r="AE519" s="354"/>
      <c r="AF519" s="354"/>
      <c r="AG519" s="354"/>
      <c r="AH519" s="354"/>
      <c r="AI519" s="354"/>
      <c r="AJ519" s="354"/>
      <c r="AK519" s="354"/>
      <c r="AL519" s="354"/>
      <c r="AM519" s="354"/>
    </row>
    <row r="520" spans="3:39" ht="12.75" customHeight="1">
      <c r="C520" s="385" t="s">
        <v>186</v>
      </c>
      <c r="D520" s="385"/>
      <c r="E520" s="385"/>
      <c r="F520" s="385"/>
      <c r="G520" s="385"/>
      <c r="H520" s="385"/>
      <c r="I520" s="385"/>
      <c r="J520" s="385"/>
      <c r="K520" s="385"/>
      <c r="L520" s="385"/>
      <c r="M520" s="385"/>
      <c r="N520" s="385"/>
      <c r="O520" s="385"/>
      <c r="P520" s="385"/>
      <c r="Q520" s="385"/>
      <c r="R520" s="385"/>
      <c r="S520" s="385"/>
      <c r="T520" s="385"/>
      <c r="U520" s="385"/>
      <c r="V520" s="385"/>
      <c r="W520" s="385"/>
      <c r="X520" s="385"/>
      <c r="Y520" s="385"/>
      <c r="Z520" s="385"/>
      <c r="AA520" s="385"/>
      <c r="AB520" s="385"/>
      <c r="AC520" s="385"/>
      <c r="AD520" s="385"/>
      <c r="AE520" s="385"/>
      <c r="AF520" s="385"/>
      <c r="AG520" s="385"/>
      <c r="AH520" s="385"/>
      <c r="AI520" s="385"/>
      <c r="AJ520" s="385"/>
      <c r="AK520" s="385"/>
      <c r="AL520" s="385"/>
      <c r="AM520" s="385"/>
    </row>
    <row r="521" spans="3:39" ht="12.75" customHeight="1">
      <c r="C521" s="503" t="s">
        <v>181</v>
      </c>
      <c r="D521" s="503"/>
      <c r="E521" s="503"/>
      <c r="F521" s="503"/>
      <c r="G521" s="503"/>
      <c r="H521" s="353"/>
      <c r="I521" s="353"/>
      <c r="J521" s="353"/>
      <c r="K521" s="353"/>
      <c r="L521" s="353">
        <v>10373</v>
      </c>
      <c r="M521" s="353"/>
      <c r="N521" s="353"/>
      <c r="O521" s="353"/>
      <c r="P521" s="353"/>
      <c r="Q521" s="353"/>
      <c r="R521" s="353"/>
      <c r="S521" s="353"/>
      <c r="T521" s="353"/>
      <c r="U521" s="353"/>
      <c r="V521" s="353"/>
      <c r="W521" s="353"/>
      <c r="X521" s="353">
        <v>299</v>
      </c>
      <c r="Y521" s="353"/>
      <c r="Z521" s="353"/>
      <c r="AA521" s="353"/>
      <c r="AB521" s="353"/>
      <c r="AC521" s="353"/>
      <c r="AD521" s="353"/>
      <c r="AE521" s="353"/>
      <c r="AF521" s="353"/>
      <c r="AG521" s="353"/>
      <c r="AH521" s="353"/>
      <c r="AI521" s="353"/>
      <c r="AJ521" s="353">
        <f>SUM(H521:AI524)</f>
        <v>10672</v>
      </c>
      <c r="AK521" s="353"/>
      <c r="AL521" s="353"/>
      <c r="AM521" s="353"/>
    </row>
    <row r="522" spans="3:39" ht="12.75" customHeight="1">
      <c r="C522" s="504"/>
      <c r="D522" s="504"/>
      <c r="E522" s="504"/>
      <c r="F522" s="504"/>
      <c r="G522" s="504"/>
      <c r="H522" s="254"/>
      <c r="I522" s="254"/>
      <c r="J522" s="254"/>
      <c r="K522" s="254"/>
      <c r="L522" s="254"/>
      <c r="M522" s="254"/>
      <c r="N522" s="254"/>
      <c r="O522" s="254"/>
      <c r="P522" s="254"/>
      <c r="Q522" s="254"/>
      <c r="R522" s="254"/>
      <c r="S522" s="254"/>
      <c r="T522" s="254"/>
      <c r="U522" s="254"/>
      <c r="V522" s="254"/>
      <c r="W522" s="254"/>
      <c r="X522" s="254"/>
      <c r="Y522" s="254"/>
      <c r="Z522" s="254"/>
      <c r="AA522" s="254"/>
      <c r="AB522" s="254"/>
      <c r="AC522" s="254"/>
      <c r="AD522" s="254"/>
      <c r="AE522" s="254"/>
      <c r="AF522" s="254"/>
      <c r="AG522" s="254"/>
      <c r="AH522" s="254"/>
      <c r="AI522" s="254"/>
      <c r="AJ522" s="254"/>
      <c r="AK522" s="254"/>
      <c r="AL522" s="254"/>
      <c r="AM522" s="254"/>
    </row>
    <row r="523" spans="3:39" ht="12.75" customHeight="1">
      <c r="C523" s="504"/>
      <c r="D523" s="504"/>
      <c r="E523" s="504"/>
      <c r="F523" s="504"/>
      <c r="G523" s="504"/>
      <c r="H523" s="254"/>
      <c r="I523" s="254"/>
      <c r="J523" s="254"/>
      <c r="K523" s="254"/>
      <c r="L523" s="254"/>
      <c r="M523" s="254"/>
      <c r="N523" s="254"/>
      <c r="O523" s="254"/>
      <c r="P523" s="254"/>
      <c r="Q523" s="254"/>
      <c r="R523" s="254"/>
      <c r="S523" s="254"/>
      <c r="T523" s="254"/>
      <c r="U523" s="254"/>
      <c r="V523" s="254"/>
      <c r="W523" s="254"/>
      <c r="X523" s="254"/>
      <c r="Y523" s="254"/>
      <c r="Z523" s="254"/>
      <c r="AA523" s="254"/>
      <c r="AB523" s="254"/>
      <c r="AC523" s="254"/>
      <c r="AD523" s="254"/>
      <c r="AE523" s="254"/>
      <c r="AF523" s="254"/>
      <c r="AG523" s="254"/>
      <c r="AH523" s="254"/>
      <c r="AI523" s="254"/>
      <c r="AJ523" s="254"/>
      <c r="AK523" s="254"/>
      <c r="AL523" s="254"/>
      <c r="AM523" s="254"/>
    </row>
    <row r="524" spans="3:39" ht="12.75" customHeight="1">
      <c r="C524" s="504"/>
      <c r="D524" s="504"/>
      <c r="E524" s="504"/>
      <c r="F524" s="504"/>
      <c r="G524" s="504"/>
      <c r="H524" s="254"/>
      <c r="I524" s="254"/>
      <c r="J524" s="254"/>
      <c r="K524" s="254"/>
      <c r="L524" s="254"/>
      <c r="M524" s="254"/>
      <c r="N524" s="254"/>
      <c r="O524" s="254"/>
      <c r="P524" s="254"/>
      <c r="Q524" s="254"/>
      <c r="R524" s="254"/>
      <c r="S524" s="254"/>
      <c r="T524" s="254"/>
      <c r="U524" s="254"/>
      <c r="V524" s="254"/>
      <c r="W524" s="254"/>
      <c r="X524" s="254"/>
      <c r="Y524" s="254"/>
      <c r="Z524" s="254"/>
      <c r="AA524" s="254"/>
      <c r="AB524" s="254"/>
      <c r="AC524" s="254"/>
      <c r="AD524" s="254"/>
      <c r="AE524" s="254"/>
      <c r="AF524" s="254"/>
      <c r="AG524" s="254"/>
      <c r="AH524" s="254"/>
      <c r="AI524" s="254"/>
      <c r="AJ524" s="254"/>
      <c r="AK524" s="254"/>
      <c r="AL524" s="254"/>
      <c r="AM524" s="254"/>
    </row>
    <row r="525" spans="3:39" ht="12.75" customHeight="1">
      <c r="C525" s="200" t="s">
        <v>182</v>
      </c>
      <c r="D525" s="200"/>
      <c r="E525" s="200"/>
      <c r="F525" s="200"/>
      <c r="G525" s="200"/>
      <c r="H525" s="139"/>
      <c r="I525" s="139"/>
      <c r="J525" s="139"/>
      <c r="K525" s="139"/>
      <c r="L525" s="139"/>
      <c r="M525" s="139"/>
      <c r="N525" s="139"/>
      <c r="O525" s="139"/>
      <c r="P525" s="139"/>
      <c r="Q525" s="139"/>
      <c r="R525" s="139"/>
      <c r="S525" s="139"/>
      <c r="T525" s="139"/>
      <c r="U525" s="139"/>
      <c r="V525" s="139"/>
      <c r="W525" s="139"/>
      <c r="X525" s="139"/>
      <c r="Y525" s="139"/>
      <c r="Z525" s="139"/>
      <c r="AA525" s="139"/>
      <c r="AB525" s="139"/>
      <c r="AC525" s="139"/>
      <c r="AD525" s="139"/>
      <c r="AE525" s="139"/>
      <c r="AF525" s="139"/>
      <c r="AG525" s="139"/>
      <c r="AH525" s="139"/>
      <c r="AI525" s="139"/>
      <c r="AJ525" s="139">
        <f>SUM(H525:AI525)</f>
        <v>0</v>
      </c>
      <c r="AK525" s="139"/>
      <c r="AL525" s="139"/>
      <c r="AM525" s="139"/>
    </row>
    <row r="526" spans="3:39" ht="12.75" customHeight="1">
      <c r="C526" s="200" t="s">
        <v>183</v>
      </c>
      <c r="D526" s="200"/>
      <c r="E526" s="200"/>
      <c r="F526" s="200"/>
      <c r="G526" s="200"/>
      <c r="H526" s="139"/>
      <c r="I526" s="139"/>
      <c r="J526" s="139"/>
      <c r="K526" s="139"/>
      <c r="L526" s="139"/>
      <c r="M526" s="139"/>
      <c r="N526" s="139"/>
      <c r="O526" s="139"/>
      <c r="P526" s="139"/>
      <c r="Q526" s="139"/>
      <c r="R526" s="139"/>
      <c r="S526" s="139"/>
      <c r="T526" s="139"/>
      <c r="U526" s="139"/>
      <c r="V526" s="139"/>
      <c r="W526" s="139"/>
      <c r="X526" s="139"/>
      <c r="Y526" s="139"/>
      <c r="Z526" s="139"/>
      <c r="AA526" s="139"/>
      <c r="AB526" s="139"/>
      <c r="AC526" s="139"/>
      <c r="AD526" s="139"/>
      <c r="AE526" s="139"/>
      <c r="AF526" s="139"/>
      <c r="AG526" s="139"/>
      <c r="AH526" s="139"/>
      <c r="AI526" s="139"/>
      <c r="AJ526" s="139">
        <f>SUM(H526:AI526)</f>
        <v>0</v>
      </c>
      <c r="AK526" s="139"/>
      <c r="AL526" s="139"/>
      <c r="AM526" s="139"/>
    </row>
    <row r="527" spans="3:39" ht="12.75" customHeight="1">
      <c r="C527" s="200" t="s">
        <v>184</v>
      </c>
      <c r="D527" s="200"/>
      <c r="E527" s="200"/>
      <c r="F527" s="200"/>
      <c r="G527" s="200"/>
      <c r="H527" s="139"/>
      <c r="I527" s="139"/>
      <c r="J527" s="139"/>
      <c r="K527" s="139"/>
      <c r="L527" s="139"/>
      <c r="M527" s="139"/>
      <c r="N527" s="139"/>
      <c r="O527" s="139"/>
      <c r="P527" s="139"/>
      <c r="Q527" s="139"/>
      <c r="R527" s="139"/>
      <c r="S527" s="139"/>
      <c r="T527" s="139"/>
      <c r="U527" s="139"/>
      <c r="V527" s="139"/>
      <c r="W527" s="139"/>
      <c r="X527" s="139"/>
      <c r="Y527" s="139"/>
      <c r="Z527" s="139"/>
      <c r="AA527" s="139"/>
      <c r="AB527" s="139"/>
      <c r="AC527" s="139"/>
      <c r="AD527" s="139"/>
      <c r="AE527" s="139"/>
      <c r="AF527" s="139"/>
      <c r="AG527" s="139"/>
      <c r="AH527" s="139"/>
      <c r="AI527" s="139"/>
      <c r="AJ527" s="139">
        <f>SUM(H527:AI527)</f>
        <v>0</v>
      </c>
      <c r="AK527" s="139"/>
      <c r="AL527" s="139"/>
      <c r="AM527" s="139"/>
    </row>
    <row r="528" spans="3:39" ht="12.75" customHeight="1">
      <c r="C528" s="504" t="s">
        <v>185</v>
      </c>
      <c r="D528" s="504"/>
      <c r="E528" s="504"/>
      <c r="F528" s="504"/>
      <c r="G528" s="504"/>
      <c r="H528" s="254">
        <f>H521+H525-H526+H527</f>
        <v>0</v>
      </c>
      <c r="I528" s="254"/>
      <c r="J528" s="254"/>
      <c r="K528" s="254"/>
      <c r="L528" s="254">
        <f>L521+L525-L526+L527</f>
        <v>10373</v>
      </c>
      <c r="M528" s="254"/>
      <c r="N528" s="254"/>
      <c r="O528" s="254"/>
      <c r="P528" s="254">
        <f>P521+P525-P526+P527</f>
        <v>0</v>
      </c>
      <c r="Q528" s="254"/>
      <c r="R528" s="254"/>
      <c r="S528" s="254"/>
      <c r="T528" s="254">
        <f>T521+T525-T526+T527</f>
        <v>0</v>
      </c>
      <c r="U528" s="254"/>
      <c r="V528" s="254"/>
      <c r="W528" s="254"/>
      <c r="X528" s="254">
        <f>X521+X525-X526+X527</f>
        <v>299</v>
      </c>
      <c r="Y528" s="254"/>
      <c r="Z528" s="254"/>
      <c r="AA528" s="254"/>
      <c r="AB528" s="254">
        <f>AB521+AB525-AB526+AB527</f>
        <v>0</v>
      </c>
      <c r="AC528" s="254"/>
      <c r="AD528" s="254"/>
      <c r="AE528" s="254"/>
      <c r="AF528" s="254">
        <f>AF521+AF525-AF526+AF527</f>
        <v>0</v>
      </c>
      <c r="AG528" s="254"/>
      <c r="AH528" s="254"/>
      <c r="AI528" s="254"/>
      <c r="AJ528" s="254">
        <f>AJ521+AJ525-AJ526+AJ527</f>
        <v>10672</v>
      </c>
      <c r="AK528" s="254"/>
      <c r="AL528" s="254"/>
      <c r="AM528" s="254"/>
    </row>
    <row r="529" spans="3:39" ht="12.75" customHeight="1">
      <c r="C529" s="504"/>
      <c r="D529" s="504"/>
      <c r="E529" s="504"/>
      <c r="F529" s="504"/>
      <c r="G529" s="504"/>
      <c r="H529" s="254"/>
      <c r="I529" s="254"/>
      <c r="J529" s="254"/>
      <c r="K529" s="254"/>
      <c r="L529" s="254"/>
      <c r="M529" s="254"/>
      <c r="N529" s="254"/>
      <c r="O529" s="254"/>
      <c r="P529" s="254"/>
      <c r="Q529" s="254"/>
      <c r="R529" s="254"/>
      <c r="S529" s="254"/>
      <c r="T529" s="254"/>
      <c r="U529" s="254"/>
      <c r="V529" s="254"/>
      <c r="W529" s="254"/>
      <c r="X529" s="254"/>
      <c r="Y529" s="254"/>
      <c r="Z529" s="254"/>
      <c r="AA529" s="254"/>
      <c r="AB529" s="254"/>
      <c r="AC529" s="254"/>
      <c r="AD529" s="254"/>
      <c r="AE529" s="254"/>
      <c r="AF529" s="254"/>
      <c r="AG529" s="254"/>
      <c r="AH529" s="254"/>
      <c r="AI529" s="254"/>
      <c r="AJ529" s="254"/>
      <c r="AK529" s="254"/>
      <c r="AL529" s="254"/>
      <c r="AM529" s="254"/>
    </row>
    <row r="530" spans="3:39" ht="12.75" customHeight="1">
      <c r="C530" s="504"/>
      <c r="D530" s="504"/>
      <c r="E530" s="504"/>
      <c r="F530" s="504"/>
      <c r="G530" s="504"/>
      <c r="H530" s="254"/>
      <c r="I530" s="254"/>
      <c r="J530" s="254"/>
      <c r="K530" s="254"/>
      <c r="L530" s="254"/>
      <c r="M530" s="254"/>
      <c r="N530" s="254"/>
      <c r="O530" s="254"/>
      <c r="P530" s="254"/>
      <c r="Q530" s="254"/>
      <c r="R530" s="254"/>
      <c r="S530" s="254"/>
      <c r="T530" s="254"/>
      <c r="U530" s="254"/>
      <c r="V530" s="254"/>
      <c r="W530" s="254"/>
      <c r="X530" s="254"/>
      <c r="Y530" s="254"/>
      <c r="Z530" s="254"/>
      <c r="AA530" s="254"/>
      <c r="AB530" s="254"/>
      <c r="AC530" s="254"/>
      <c r="AD530" s="254"/>
      <c r="AE530" s="254"/>
      <c r="AF530" s="254"/>
      <c r="AG530" s="254"/>
      <c r="AH530" s="254"/>
      <c r="AI530" s="254"/>
      <c r="AJ530" s="254"/>
      <c r="AK530" s="254"/>
      <c r="AL530" s="254"/>
      <c r="AM530" s="254"/>
    </row>
    <row r="531" spans="3:39" ht="12.75" customHeight="1">
      <c r="C531" s="505"/>
      <c r="D531" s="505"/>
      <c r="E531" s="505"/>
      <c r="F531" s="505"/>
      <c r="G531" s="505"/>
      <c r="H531" s="354"/>
      <c r="I531" s="354"/>
      <c r="J531" s="354"/>
      <c r="K531" s="354"/>
      <c r="L531" s="354"/>
      <c r="M531" s="354"/>
      <c r="N531" s="354"/>
      <c r="O531" s="354"/>
      <c r="P531" s="354"/>
      <c r="Q531" s="354"/>
      <c r="R531" s="354"/>
      <c r="S531" s="354"/>
      <c r="T531" s="354"/>
      <c r="U531" s="354"/>
      <c r="V531" s="354"/>
      <c r="W531" s="354"/>
      <c r="X531" s="354"/>
      <c r="Y531" s="354"/>
      <c r="Z531" s="354"/>
      <c r="AA531" s="354"/>
      <c r="AB531" s="354"/>
      <c r="AC531" s="354"/>
      <c r="AD531" s="354"/>
      <c r="AE531" s="354"/>
      <c r="AF531" s="354"/>
      <c r="AG531" s="354"/>
      <c r="AH531" s="354"/>
      <c r="AI531" s="354"/>
      <c r="AJ531" s="354"/>
      <c r="AK531" s="354"/>
      <c r="AL531" s="354"/>
      <c r="AM531" s="354"/>
    </row>
    <row r="532" spans="3:39" ht="12.75" customHeight="1">
      <c r="C532" s="385" t="s">
        <v>187</v>
      </c>
      <c r="D532" s="385"/>
      <c r="E532" s="385"/>
      <c r="F532" s="385"/>
      <c r="G532" s="385"/>
      <c r="H532" s="385"/>
      <c r="I532" s="385"/>
      <c r="J532" s="385"/>
      <c r="K532" s="385"/>
      <c r="L532" s="385"/>
      <c r="M532" s="385"/>
      <c r="N532" s="385"/>
      <c r="O532" s="385"/>
      <c r="P532" s="385"/>
      <c r="Q532" s="385"/>
      <c r="R532" s="385"/>
      <c r="S532" s="385"/>
      <c r="T532" s="385"/>
      <c r="U532" s="385"/>
      <c r="V532" s="385"/>
      <c r="W532" s="385"/>
      <c r="X532" s="385"/>
      <c r="Y532" s="385"/>
      <c r="Z532" s="385"/>
      <c r="AA532" s="385"/>
      <c r="AB532" s="385"/>
      <c r="AC532" s="385"/>
      <c r="AD532" s="385"/>
      <c r="AE532" s="385"/>
      <c r="AF532" s="385"/>
      <c r="AG532" s="385"/>
      <c r="AH532" s="385"/>
      <c r="AI532" s="385"/>
      <c r="AJ532" s="385"/>
      <c r="AK532" s="385"/>
      <c r="AL532" s="385"/>
      <c r="AM532" s="385"/>
    </row>
    <row r="533" spans="3:39" ht="12.75" customHeight="1">
      <c r="C533" s="503" t="s">
        <v>181</v>
      </c>
      <c r="D533" s="503"/>
      <c r="E533" s="503"/>
      <c r="F533" s="503"/>
      <c r="G533" s="503"/>
      <c r="H533" s="353"/>
      <c r="I533" s="353"/>
      <c r="J533" s="353"/>
      <c r="K533" s="353"/>
      <c r="L533" s="353"/>
      <c r="M533" s="353"/>
      <c r="N533" s="353"/>
      <c r="O533" s="353"/>
      <c r="P533" s="353"/>
      <c r="Q533" s="353"/>
      <c r="R533" s="353"/>
      <c r="S533" s="353"/>
      <c r="T533" s="353"/>
      <c r="U533" s="353"/>
      <c r="V533" s="353"/>
      <c r="W533" s="353"/>
      <c r="X533" s="353"/>
      <c r="Y533" s="353"/>
      <c r="Z533" s="353"/>
      <c r="AA533" s="353"/>
      <c r="AB533" s="353"/>
      <c r="AC533" s="353"/>
      <c r="AD533" s="353"/>
      <c r="AE533" s="353"/>
      <c r="AF533" s="353"/>
      <c r="AG533" s="353"/>
      <c r="AH533" s="353"/>
      <c r="AI533" s="353"/>
      <c r="AJ533" s="353">
        <f>SUM(H533:AI536)</f>
        <v>0</v>
      </c>
      <c r="AK533" s="353"/>
      <c r="AL533" s="353"/>
      <c r="AM533" s="353"/>
    </row>
    <row r="534" spans="3:39" ht="12.75" customHeight="1">
      <c r="C534" s="504"/>
      <c r="D534" s="504"/>
      <c r="E534" s="504"/>
      <c r="F534" s="504"/>
      <c r="G534" s="504"/>
      <c r="H534" s="254"/>
      <c r="I534" s="254"/>
      <c r="J534" s="254"/>
      <c r="K534" s="254"/>
      <c r="L534" s="254"/>
      <c r="M534" s="254"/>
      <c r="N534" s="254"/>
      <c r="O534" s="254"/>
      <c r="P534" s="254"/>
      <c r="Q534" s="254"/>
      <c r="R534" s="254"/>
      <c r="S534" s="254"/>
      <c r="T534" s="254"/>
      <c r="U534" s="254"/>
      <c r="V534" s="254"/>
      <c r="W534" s="254"/>
      <c r="X534" s="254"/>
      <c r="Y534" s="254"/>
      <c r="Z534" s="254"/>
      <c r="AA534" s="254"/>
      <c r="AB534" s="254"/>
      <c r="AC534" s="254"/>
      <c r="AD534" s="254"/>
      <c r="AE534" s="254"/>
      <c r="AF534" s="254"/>
      <c r="AG534" s="254"/>
      <c r="AH534" s="254"/>
      <c r="AI534" s="254"/>
      <c r="AJ534" s="254"/>
      <c r="AK534" s="254"/>
      <c r="AL534" s="254"/>
      <c r="AM534" s="254"/>
    </row>
    <row r="535" spans="3:39" ht="12.75" customHeight="1">
      <c r="C535" s="504"/>
      <c r="D535" s="504"/>
      <c r="E535" s="504"/>
      <c r="F535" s="504"/>
      <c r="G535" s="504"/>
      <c r="H535" s="254"/>
      <c r="I535" s="254"/>
      <c r="J535" s="254"/>
      <c r="K535" s="254"/>
      <c r="L535" s="254"/>
      <c r="M535" s="254"/>
      <c r="N535" s="254"/>
      <c r="O535" s="254"/>
      <c r="P535" s="254"/>
      <c r="Q535" s="254"/>
      <c r="R535" s="254"/>
      <c r="S535" s="254"/>
      <c r="T535" s="254"/>
      <c r="U535" s="254"/>
      <c r="V535" s="254"/>
      <c r="W535" s="254"/>
      <c r="X535" s="254"/>
      <c r="Y535" s="254"/>
      <c r="Z535" s="254"/>
      <c r="AA535" s="254"/>
      <c r="AB535" s="254"/>
      <c r="AC535" s="254"/>
      <c r="AD535" s="254"/>
      <c r="AE535" s="254"/>
      <c r="AF535" s="254"/>
      <c r="AG535" s="254"/>
      <c r="AH535" s="254"/>
      <c r="AI535" s="254"/>
      <c r="AJ535" s="254"/>
      <c r="AK535" s="254"/>
      <c r="AL535" s="254"/>
      <c r="AM535" s="254"/>
    </row>
    <row r="536" spans="3:39" ht="12.75" customHeight="1">
      <c r="C536" s="504"/>
      <c r="D536" s="504"/>
      <c r="E536" s="504"/>
      <c r="F536" s="504"/>
      <c r="G536" s="504"/>
      <c r="H536" s="254"/>
      <c r="I536" s="254"/>
      <c r="J536" s="254"/>
      <c r="K536" s="254"/>
      <c r="L536" s="254"/>
      <c r="M536" s="254"/>
      <c r="N536" s="254"/>
      <c r="O536" s="254"/>
      <c r="P536" s="254"/>
      <c r="Q536" s="254"/>
      <c r="R536" s="254"/>
      <c r="S536" s="254"/>
      <c r="T536" s="254"/>
      <c r="U536" s="254"/>
      <c r="V536" s="254"/>
      <c r="W536" s="254"/>
      <c r="X536" s="254"/>
      <c r="Y536" s="254"/>
      <c r="Z536" s="254"/>
      <c r="AA536" s="254"/>
      <c r="AB536" s="254"/>
      <c r="AC536" s="254"/>
      <c r="AD536" s="254"/>
      <c r="AE536" s="254"/>
      <c r="AF536" s="254"/>
      <c r="AG536" s="254"/>
      <c r="AH536" s="254"/>
      <c r="AI536" s="254"/>
      <c r="AJ536" s="254"/>
      <c r="AK536" s="254"/>
      <c r="AL536" s="254"/>
      <c r="AM536" s="254"/>
    </row>
    <row r="537" spans="3:39" ht="12.75" customHeight="1">
      <c r="C537" s="200" t="s">
        <v>182</v>
      </c>
      <c r="D537" s="200"/>
      <c r="E537" s="200"/>
      <c r="F537" s="200"/>
      <c r="G537" s="200"/>
      <c r="H537" s="139"/>
      <c r="I537" s="139"/>
      <c r="J537" s="139"/>
      <c r="K537" s="139"/>
      <c r="L537" s="139"/>
      <c r="M537" s="139"/>
      <c r="N537" s="139"/>
      <c r="O537" s="139"/>
      <c r="P537" s="139"/>
      <c r="Q537" s="139"/>
      <c r="R537" s="139"/>
      <c r="S537" s="139"/>
      <c r="T537" s="139"/>
      <c r="U537" s="139"/>
      <c r="V537" s="139"/>
      <c r="W537" s="139"/>
      <c r="X537" s="139"/>
      <c r="Y537" s="139"/>
      <c r="Z537" s="139"/>
      <c r="AA537" s="139"/>
      <c r="AB537" s="139"/>
      <c r="AC537" s="139"/>
      <c r="AD537" s="139"/>
      <c r="AE537" s="139"/>
      <c r="AF537" s="139"/>
      <c r="AG537" s="139"/>
      <c r="AH537" s="139"/>
      <c r="AI537" s="139"/>
      <c r="AJ537" s="139">
        <f>SUM(H537:AI537)</f>
        <v>0</v>
      </c>
      <c r="AK537" s="139"/>
      <c r="AL537" s="139"/>
      <c r="AM537" s="139"/>
    </row>
    <row r="538" spans="3:39" ht="12.75" customHeight="1">
      <c r="C538" s="200" t="s">
        <v>183</v>
      </c>
      <c r="D538" s="200"/>
      <c r="E538" s="200"/>
      <c r="F538" s="200"/>
      <c r="G538" s="200"/>
      <c r="H538" s="139"/>
      <c r="I538" s="139"/>
      <c r="J538" s="139"/>
      <c r="K538" s="139"/>
      <c r="L538" s="139"/>
      <c r="M538" s="139"/>
      <c r="N538" s="139"/>
      <c r="O538" s="139"/>
      <c r="P538" s="139"/>
      <c r="Q538" s="139"/>
      <c r="R538" s="139"/>
      <c r="S538" s="139"/>
      <c r="T538" s="139"/>
      <c r="U538" s="139"/>
      <c r="V538" s="139"/>
      <c r="W538" s="139"/>
      <c r="X538" s="139"/>
      <c r="Y538" s="139"/>
      <c r="Z538" s="139"/>
      <c r="AA538" s="139"/>
      <c r="AB538" s="139"/>
      <c r="AC538" s="139"/>
      <c r="AD538" s="139"/>
      <c r="AE538" s="139"/>
      <c r="AF538" s="139"/>
      <c r="AG538" s="139"/>
      <c r="AH538" s="139"/>
      <c r="AI538" s="139"/>
      <c r="AJ538" s="139">
        <f>SUM(H538:AI538)</f>
        <v>0</v>
      </c>
      <c r="AK538" s="139"/>
      <c r="AL538" s="139"/>
      <c r="AM538" s="139"/>
    </row>
    <row r="539" spans="3:39" ht="12.75" customHeight="1">
      <c r="C539" s="200" t="s">
        <v>184</v>
      </c>
      <c r="D539" s="200"/>
      <c r="E539" s="200"/>
      <c r="F539" s="200"/>
      <c r="G539" s="200"/>
      <c r="H539" s="139"/>
      <c r="I539" s="139"/>
      <c r="J539" s="139"/>
      <c r="K539" s="139"/>
      <c r="L539" s="139"/>
      <c r="M539" s="139"/>
      <c r="N539" s="139"/>
      <c r="O539" s="139"/>
      <c r="P539" s="139"/>
      <c r="Q539" s="139"/>
      <c r="R539" s="139"/>
      <c r="S539" s="139"/>
      <c r="T539" s="139"/>
      <c r="U539" s="139"/>
      <c r="V539" s="139"/>
      <c r="W539" s="139"/>
      <c r="X539" s="139"/>
      <c r="Y539" s="139"/>
      <c r="Z539" s="139"/>
      <c r="AA539" s="139"/>
      <c r="AB539" s="139"/>
      <c r="AC539" s="139"/>
      <c r="AD539" s="139"/>
      <c r="AE539" s="139"/>
      <c r="AF539" s="139"/>
      <c r="AG539" s="139"/>
      <c r="AH539" s="139"/>
      <c r="AI539" s="139"/>
      <c r="AJ539" s="139">
        <f>SUM(H539:AI539)</f>
        <v>0</v>
      </c>
      <c r="AK539" s="139"/>
      <c r="AL539" s="139"/>
      <c r="AM539" s="139"/>
    </row>
    <row r="540" spans="3:39" ht="12.75" customHeight="1">
      <c r="C540" s="504" t="s">
        <v>185</v>
      </c>
      <c r="D540" s="504"/>
      <c r="E540" s="504"/>
      <c r="F540" s="504"/>
      <c r="G540" s="504"/>
      <c r="H540" s="254">
        <f>H533+H537-H538+H539</f>
        <v>0</v>
      </c>
      <c r="I540" s="254"/>
      <c r="J540" s="254"/>
      <c r="K540" s="254"/>
      <c r="L540" s="254">
        <f>L533+L537-L538+L539</f>
        <v>0</v>
      </c>
      <c r="M540" s="254"/>
      <c r="N540" s="254"/>
      <c r="O540" s="254"/>
      <c r="P540" s="254">
        <f>P533+P537-P538+P539</f>
        <v>0</v>
      </c>
      <c r="Q540" s="254"/>
      <c r="R540" s="254"/>
      <c r="S540" s="254"/>
      <c r="T540" s="254">
        <f>T533+T537-T538+T539</f>
        <v>0</v>
      </c>
      <c r="U540" s="254"/>
      <c r="V540" s="254"/>
      <c r="W540" s="254"/>
      <c r="X540" s="254">
        <f>X533+X537-X538+X539</f>
        <v>0</v>
      </c>
      <c r="Y540" s="254"/>
      <c r="Z540" s="254"/>
      <c r="AA540" s="254"/>
      <c r="AB540" s="254">
        <f>AB533+AB537-AB538+AB539</f>
        <v>0</v>
      </c>
      <c r="AC540" s="254"/>
      <c r="AD540" s="254"/>
      <c r="AE540" s="254"/>
      <c r="AF540" s="254">
        <f>AF533+AF537-AF538+AF539</f>
        <v>0</v>
      </c>
      <c r="AG540" s="254"/>
      <c r="AH540" s="254"/>
      <c r="AI540" s="254"/>
      <c r="AJ540" s="254">
        <f>AJ533+AJ537-AJ538+AJ539</f>
        <v>0</v>
      </c>
      <c r="AK540" s="254"/>
      <c r="AL540" s="254"/>
      <c r="AM540" s="254"/>
    </row>
    <row r="541" spans="3:39" ht="12.75" customHeight="1">
      <c r="C541" s="504"/>
      <c r="D541" s="504"/>
      <c r="E541" s="504"/>
      <c r="F541" s="504"/>
      <c r="G541" s="504"/>
      <c r="H541" s="254"/>
      <c r="I541" s="254"/>
      <c r="J541" s="254"/>
      <c r="K541" s="254"/>
      <c r="L541" s="254"/>
      <c r="M541" s="254"/>
      <c r="N541" s="254"/>
      <c r="O541" s="254"/>
      <c r="P541" s="254"/>
      <c r="Q541" s="254"/>
      <c r="R541" s="254"/>
      <c r="S541" s="254"/>
      <c r="T541" s="254"/>
      <c r="U541" s="254"/>
      <c r="V541" s="254"/>
      <c r="W541" s="254"/>
      <c r="X541" s="254"/>
      <c r="Y541" s="254"/>
      <c r="Z541" s="254"/>
      <c r="AA541" s="254"/>
      <c r="AB541" s="254"/>
      <c r="AC541" s="254"/>
      <c r="AD541" s="254"/>
      <c r="AE541" s="254"/>
      <c r="AF541" s="254"/>
      <c r="AG541" s="254"/>
      <c r="AH541" s="254"/>
      <c r="AI541" s="254"/>
      <c r="AJ541" s="254"/>
      <c r="AK541" s="254"/>
      <c r="AL541" s="254"/>
      <c r="AM541" s="254"/>
    </row>
    <row r="542" spans="3:39" ht="12.75" customHeight="1">
      <c r="C542" s="504"/>
      <c r="D542" s="504"/>
      <c r="E542" s="504"/>
      <c r="F542" s="504"/>
      <c r="G542" s="504"/>
      <c r="H542" s="254"/>
      <c r="I542" s="254"/>
      <c r="J542" s="254"/>
      <c r="K542" s="254"/>
      <c r="L542" s="254"/>
      <c r="M542" s="254"/>
      <c r="N542" s="254"/>
      <c r="O542" s="254"/>
      <c r="P542" s="254"/>
      <c r="Q542" s="254"/>
      <c r="R542" s="254"/>
      <c r="S542" s="254"/>
      <c r="T542" s="254"/>
      <c r="U542" s="254"/>
      <c r="V542" s="254"/>
      <c r="W542" s="254"/>
      <c r="X542" s="254"/>
      <c r="Y542" s="254"/>
      <c r="Z542" s="254"/>
      <c r="AA542" s="254"/>
      <c r="AB542" s="254"/>
      <c r="AC542" s="254"/>
      <c r="AD542" s="254"/>
      <c r="AE542" s="254"/>
      <c r="AF542" s="254"/>
      <c r="AG542" s="254"/>
      <c r="AH542" s="254"/>
      <c r="AI542" s="254"/>
      <c r="AJ542" s="254"/>
      <c r="AK542" s="254"/>
      <c r="AL542" s="254"/>
      <c r="AM542" s="254"/>
    </row>
    <row r="543" spans="3:39" ht="12.75" customHeight="1">
      <c r="C543" s="505"/>
      <c r="D543" s="505"/>
      <c r="E543" s="505"/>
      <c r="F543" s="505"/>
      <c r="G543" s="505"/>
      <c r="H543" s="354"/>
      <c r="I543" s="354"/>
      <c r="J543" s="354"/>
      <c r="K543" s="354"/>
      <c r="L543" s="354"/>
      <c r="M543" s="354"/>
      <c r="N543" s="354"/>
      <c r="O543" s="354"/>
      <c r="P543" s="354"/>
      <c r="Q543" s="354"/>
      <c r="R543" s="354"/>
      <c r="S543" s="354"/>
      <c r="T543" s="354"/>
      <c r="U543" s="354"/>
      <c r="V543" s="354"/>
      <c r="W543" s="354"/>
      <c r="X543" s="354"/>
      <c r="Y543" s="354"/>
      <c r="Z543" s="354"/>
      <c r="AA543" s="354"/>
      <c r="AB543" s="354"/>
      <c r="AC543" s="354"/>
      <c r="AD543" s="354"/>
      <c r="AE543" s="354"/>
      <c r="AF543" s="354"/>
      <c r="AG543" s="354"/>
      <c r="AH543" s="354"/>
      <c r="AI543" s="354"/>
      <c r="AJ543" s="354"/>
      <c r="AK543" s="354"/>
      <c r="AL543" s="354"/>
      <c r="AM543" s="354"/>
    </row>
    <row r="544" spans="3:39" ht="12.75" customHeight="1">
      <c r="C544" s="509" t="s">
        <v>188</v>
      </c>
      <c r="D544" s="509"/>
      <c r="E544" s="509"/>
      <c r="F544" s="509"/>
      <c r="G544" s="509"/>
      <c r="H544" s="509"/>
      <c r="I544" s="509"/>
      <c r="J544" s="509"/>
      <c r="K544" s="509"/>
      <c r="L544" s="509"/>
      <c r="M544" s="509"/>
      <c r="N544" s="509"/>
      <c r="O544" s="509"/>
      <c r="P544" s="509"/>
      <c r="Q544" s="509"/>
      <c r="R544" s="509"/>
      <c r="S544" s="509"/>
      <c r="T544" s="509"/>
      <c r="U544" s="509"/>
      <c r="V544" s="509"/>
      <c r="W544" s="509"/>
      <c r="X544" s="509"/>
      <c r="Y544" s="509"/>
      <c r="Z544" s="509"/>
      <c r="AA544" s="509"/>
      <c r="AB544" s="509"/>
      <c r="AC544" s="509"/>
      <c r="AD544" s="509"/>
      <c r="AE544" s="509"/>
      <c r="AF544" s="509"/>
      <c r="AG544" s="509"/>
      <c r="AH544" s="509"/>
      <c r="AI544" s="509"/>
      <c r="AJ544" s="509"/>
      <c r="AK544" s="509"/>
      <c r="AL544" s="509"/>
      <c r="AM544" s="509"/>
    </row>
    <row r="545" spans="3:39" ht="12.75" customHeight="1">
      <c r="C545" s="503" t="s">
        <v>181</v>
      </c>
      <c r="D545" s="503"/>
      <c r="E545" s="503"/>
      <c r="F545" s="503"/>
      <c r="G545" s="503"/>
      <c r="H545" s="506">
        <f>H509-H521-H533</f>
        <v>0</v>
      </c>
      <c r="I545" s="506"/>
      <c r="J545" s="506"/>
      <c r="K545" s="506"/>
      <c r="L545" s="506">
        <f>L509-L521-L533</f>
        <v>0</v>
      </c>
      <c r="M545" s="506"/>
      <c r="N545" s="506"/>
      <c r="O545" s="506"/>
      <c r="P545" s="506">
        <f>P509-P521-P533</f>
        <v>0</v>
      </c>
      <c r="Q545" s="506"/>
      <c r="R545" s="506"/>
      <c r="S545" s="506"/>
      <c r="T545" s="506">
        <f>T509-T521-T533</f>
        <v>0</v>
      </c>
      <c r="U545" s="506"/>
      <c r="V545" s="506"/>
      <c r="W545" s="506"/>
      <c r="X545" s="506">
        <f>X509-X521-X533</f>
        <v>0</v>
      </c>
      <c r="Y545" s="506"/>
      <c r="Z545" s="506"/>
      <c r="AA545" s="506"/>
      <c r="AB545" s="506">
        <f>AB509-AB521-AB533</f>
        <v>0</v>
      </c>
      <c r="AC545" s="506"/>
      <c r="AD545" s="506"/>
      <c r="AE545" s="506"/>
      <c r="AF545" s="506">
        <f>AF509-AF521-AF533</f>
        <v>0</v>
      </c>
      <c r="AG545" s="506"/>
      <c r="AH545" s="506"/>
      <c r="AI545" s="506"/>
      <c r="AJ545" s="506">
        <f>SUM(H545:AI548)</f>
        <v>0</v>
      </c>
      <c r="AK545" s="506"/>
      <c r="AL545" s="506"/>
      <c r="AM545" s="506"/>
    </row>
    <row r="546" spans="3:39" ht="12.75" customHeight="1">
      <c r="C546" s="504"/>
      <c r="D546" s="504"/>
      <c r="E546" s="504"/>
      <c r="F546" s="504"/>
      <c r="G546" s="504"/>
      <c r="H546" s="507"/>
      <c r="I546" s="507"/>
      <c r="J546" s="507"/>
      <c r="K546" s="507"/>
      <c r="L546" s="507"/>
      <c r="M546" s="507"/>
      <c r="N546" s="507"/>
      <c r="O546" s="507"/>
      <c r="P546" s="507"/>
      <c r="Q546" s="507"/>
      <c r="R546" s="507"/>
      <c r="S546" s="507"/>
      <c r="T546" s="507"/>
      <c r="U546" s="507"/>
      <c r="V546" s="507"/>
      <c r="W546" s="507"/>
      <c r="X546" s="507"/>
      <c r="Y546" s="507"/>
      <c r="Z546" s="507"/>
      <c r="AA546" s="507"/>
      <c r="AB546" s="507"/>
      <c r="AC546" s="507"/>
      <c r="AD546" s="507"/>
      <c r="AE546" s="507"/>
      <c r="AF546" s="507"/>
      <c r="AG546" s="507"/>
      <c r="AH546" s="507"/>
      <c r="AI546" s="507"/>
      <c r="AJ546" s="507"/>
      <c r="AK546" s="507"/>
      <c r="AL546" s="507"/>
      <c r="AM546" s="507"/>
    </row>
    <row r="547" spans="3:39" ht="12.75" customHeight="1">
      <c r="C547" s="504"/>
      <c r="D547" s="504"/>
      <c r="E547" s="504"/>
      <c r="F547" s="504"/>
      <c r="G547" s="504"/>
      <c r="H547" s="507"/>
      <c r="I547" s="507"/>
      <c r="J547" s="507"/>
      <c r="K547" s="507"/>
      <c r="L547" s="507"/>
      <c r="M547" s="507"/>
      <c r="N547" s="507"/>
      <c r="O547" s="507"/>
      <c r="P547" s="507"/>
      <c r="Q547" s="507"/>
      <c r="R547" s="507"/>
      <c r="S547" s="507"/>
      <c r="T547" s="507"/>
      <c r="U547" s="507"/>
      <c r="V547" s="507"/>
      <c r="W547" s="507"/>
      <c r="X547" s="507"/>
      <c r="Y547" s="507"/>
      <c r="Z547" s="507"/>
      <c r="AA547" s="507"/>
      <c r="AB547" s="507"/>
      <c r="AC547" s="507"/>
      <c r="AD547" s="507"/>
      <c r="AE547" s="507"/>
      <c r="AF547" s="507"/>
      <c r="AG547" s="507"/>
      <c r="AH547" s="507"/>
      <c r="AI547" s="507"/>
      <c r="AJ547" s="507"/>
      <c r="AK547" s="507"/>
      <c r="AL547" s="507"/>
      <c r="AM547" s="507"/>
    </row>
    <row r="548" spans="3:39" ht="12.75" customHeight="1">
      <c r="C548" s="505"/>
      <c r="D548" s="505"/>
      <c r="E548" s="505"/>
      <c r="F548" s="505"/>
      <c r="G548" s="505"/>
      <c r="H548" s="508"/>
      <c r="I548" s="508"/>
      <c r="J548" s="508"/>
      <c r="K548" s="508"/>
      <c r="L548" s="508"/>
      <c r="M548" s="508"/>
      <c r="N548" s="508"/>
      <c r="O548" s="508"/>
      <c r="P548" s="508"/>
      <c r="Q548" s="508"/>
      <c r="R548" s="508"/>
      <c r="S548" s="508"/>
      <c r="T548" s="508"/>
      <c r="U548" s="508"/>
      <c r="V548" s="508"/>
      <c r="W548" s="508"/>
      <c r="X548" s="508"/>
      <c r="Y548" s="508"/>
      <c r="Z548" s="508"/>
      <c r="AA548" s="508"/>
      <c r="AB548" s="508"/>
      <c r="AC548" s="508"/>
      <c r="AD548" s="508"/>
      <c r="AE548" s="508"/>
      <c r="AF548" s="508"/>
      <c r="AG548" s="508"/>
      <c r="AH548" s="508"/>
      <c r="AI548" s="508"/>
      <c r="AJ548" s="508"/>
      <c r="AK548" s="508"/>
      <c r="AL548" s="508"/>
      <c r="AM548" s="508"/>
    </row>
    <row r="549" spans="3:39" ht="12.75" customHeight="1">
      <c r="C549" s="503" t="s">
        <v>185</v>
      </c>
      <c r="D549" s="503"/>
      <c r="E549" s="503"/>
      <c r="F549" s="503"/>
      <c r="G549" s="503"/>
      <c r="H549" s="506">
        <f>H516-H528-H540</f>
        <v>0</v>
      </c>
      <c r="I549" s="506"/>
      <c r="J549" s="506"/>
      <c r="K549" s="506"/>
      <c r="L549" s="506">
        <f>L516-L528-L540</f>
        <v>0</v>
      </c>
      <c r="M549" s="506"/>
      <c r="N549" s="506"/>
      <c r="O549" s="506"/>
      <c r="P549" s="506">
        <f>P516-P528-P540</f>
        <v>0</v>
      </c>
      <c r="Q549" s="506"/>
      <c r="R549" s="506"/>
      <c r="S549" s="506"/>
      <c r="T549" s="506">
        <f>T516-T528-T540</f>
        <v>0</v>
      </c>
      <c r="U549" s="506"/>
      <c r="V549" s="506"/>
      <c r="W549" s="506"/>
      <c r="X549" s="506">
        <f>X516-X528-X540</f>
        <v>0</v>
      </c>
      <c r="Y549" s="506"/>
      <c r="Z549" s="506"/>
      <c r="AA549" s="506"/>
      <c r="AB549" s="506">
        <f>AB516-AB528-AB540</f>
        <v>0</v>
      </c>
      <c r="AC549" s="506"/>
      <c r="AD549" s="506"/>
      <c r="AE549" s="506"/>
      <c r="AF549" s="506">
        <f>AF516-AF528-AF540</f>
        <v>0</v>
      </c>
      <c r="AG549" s="506"/>
      <c r="AH549" s="506"/>
      <c r="AI549" s="506"/>
      <c r="AJ549" s="506">
        <f>SUM(H549:AI552)</f>
        <v>0</v>
      </c>
      <c r="AK549" s="506"/>
      <c r="AL549" s="506"/>
      <c r="AM549" s="506"/>
    </row>
    <row r="550" spans="3:39" ht="12.75" customHeight="1">
      <c r="C550" s="504"/>
      <c r="D550" s="504"/>
      <c r="E550" s="504"/>
      <c r="F550" s="504"/>
      <c r="G550" s="504"/>
      <c r="H550" s="507"/>
      <c r="I550" s="507"/>
      <c r="J550" s="507"/>
      <c r="K550" s="507"/>
      <c r="L550" s="507"/>
      <c r="M550" s="507"/>
      <c r="N550" s="507"/>
      <c r="O550" s="507"/>
      <c r="P550" s="507"/>
      <c r="Q550" s="507"/>
      <c r="R550" s="507"/>
      <c r="S550" s="507"/>
      <c r="T550" s="507"/>
      <c r="U550" s="507"/>
      <c r="V550" s="507"/>
      <c r="W550" s="507"/>
      <c r="X550" s="507"/>
      <c r="Y550" s="507"/>
      <c r="Z550" s="507"/>
      <c r="AA550" s="507"/>
      <c r="AB550" s="507"/>
      <c r="AC550" s="507"/>
      <c r="AD550" s="507"/>
      <c r="AE550" s="507"/>
      <c r="AF550" s="507"/>
      <c r="AG550" s="507"/>
      <c r="AH550" s="507"/>
      <c r="AI550" s="507"/>
      <c r="AJ550" s="507"/>
      <c r="AK550" s="507"/>
      <c r="AL550" s="507"/>
      <c r="AM550" s="507"/>
    </row>
    <row r="551" spans="3:39" ht="12.75" customHeight="1">
      <c r="C551" s="504"/>
      <c r="D551" s="504"/>
      <c r="E551" s="504"/>
      <c r="F551" s="504"/>
      <c r="G551" s="504"/>
      <c r="H551" s="507"/>
      <c r="I551" s="507"/>
      <c r="J551" s="507"/>
      <c r="K551" s="507"/>
      <c r="L551" s="507"/>
      <c r="M551" s="507"/>
      <c r="N551" s="507"/>
      <c r="O551" s="507"/>
      <c r="P551" s="507"/>
      <c r="Q551" s="507"/>
      <c r="R551" s="507"/>
      <c r="S551" s="507"/>
      <c r="T551" s="507"/>
      <c r="U551" s="507"/>
      <c r="V551" s="507"/>
      <c r="W551" s="507"/>
      <c r="X551" s="507"/>
      <c r="Y551" s="507"/>
      <c r="Z551" s="507"/>
      <c r="AA551" s="507"/>
      <c r="AB551" s="507"/>
      <c r="AC551" s="507"/>
      <c r="AD551" s="507"/>
      <c r="AE551" s="507"/>
      <c r="AF551" s="507"/>
      <c r="AG551" s="507"/>
      <c r="AH551" s="507"/>
      <c r="AI551" s="507"/>
      <c r="AJ551" s="507"/>
      <c r="AK551" s="507"/>
      <c r="AL551" s="507"/>
      <c r="AM551" s="507"/>
    </row>
    <row r="552" spans="3:39" ht="12.75" customHeight="1">
      <c r="C552" s="505"/>
      <c r="D552" s="505"/>
      <c r="E552" s="505"/>
      <c r="F552" s="505"/>
      <c r="G552" s="505"/>
      <c r="H552" s="508"/>
      <c r="I552" s="508"/>
      <c r="J552" s="508"/>
      <c r="K552" s="508"/>
      <c r="L552" s="508"/>
      <c r="M552" s="508"/>
      <c r="N552" s="508"/>
      <c r="O552" s="508"/>
      <c r="P552" s="508"/>
      <c r="Q552" s="508"/>
      <c r="R552" s="508"/>
      <c r="S552" s="508"/>
      <c r="T552" s="508"/>
      <c r="U552" s="508"/>
      <c r="V552" s="508"/>
      <c r="W552" s="508"/>
      <c r="X552" s="508"/>
      <c r="Y552" s="508"/>
      <c r="Z552" s="508"/>
      <c r="AA552" s="508"/>
      <c r="AB552" s="508"/>
      <c r="AC552" s="508"/>
      <c r="AD552" s="508"/>
      <c r="AE552" s="508"/>
      <c r="AF552" s="508"/>
      <c r="AG552" s="508"/>
      <c r="AH552" s="508"/>
      <c r="AI552" s="508"/>
      <c r="AJ552" s="508"/>
      <c r="AK552" s="508"/>
      <c r="AL552" s="508"/>
      <c r="AM552" s="508"/>
    </row>
    <row r="553" spans="3:39" ht="12.75" customHeight="1">
      <c r="C553" s="97"/>
      <c r="D553" s="97"/>
      <c r="E553" s="97"/>
      <c r="F553" s="97"/>
      <c r="G553" s="97"/>
      <c r="H553" s="58"/>
      <c r="I553" s="58"/>
      <c r="J553" s="58"/>
      <c r="K553" s="58"/>
      <c r="L553" s="58"/>
      <c r="M553" s="58"/>
      <c r="N553" s="58"/>
      <c r="O553" s="58"/>
      <c r="P553" s="58"/>
      <c r="Q553" s="58"/>
      <c r="R553" s="58"/>
      <c r="S553" s="58"/>
      <c r="T553" s="58"/>
      <c r="U553" s="58"/>
      <c r="V553" s="58"/>
      <c r="W553" s="58"/>
      <c r="X553" s="58"/>
      <c r="Y553" s="58"/>
      <c r="Z553" s="58"/>
      <c r="AA553" s="58"/>
      <c r="AB553" s="58"/>
      <c r="AC553" s="58"/>
      <c r="AD553" s="58"/>
      <c r="AE553" s="58"/>
      <c r="AF553" s="58"/>
      <c r="AG553" s="58"/>
      <c r="AH553" s="58"/>
      <c r="AI553" s="58"/>
      <c r="AJ553" s="58"/>
      <c r="AK553" s="58"/>
      <c r="AL553" s="58"/>
      <c r="AM553" s="58"/>
    </row>
    <row r="554" spans="3:39" ht="12.75" customHeight="1">
      <c r="C554" s="97"/>
      <c r="D554" s="97"/>
      <c r="E554" s="97"/>
      <c r="F554" s="97"/>
      <c r="G554" s="97"/>
      <c r="H554" s="58"/>
      <c r="I554" s="58"/>
      <c r="J554" s="58"/>
      <c r="K554" s="58"/>
      <c r="L554" s="58"/>
      <c r="M554" s="58"/>
      <c r="N554" s="58"/>
      <c r="O554" s="58"/>
      <c r="P554" s="58"/>
      <c r="Q554" s="58"/>
      <c r="R554" s="58"/>
      <c r="S554" s="58"/>
      <c r="T554" s="58"/>
      <c r="U554" s="58"/>
      <c r="V554" s="58"/>
      <c r="W554" s="58"/>
      <c r="X554" s="58"/>
      <c r="Y554" s="58"/>
      <c r="Z554" s="58"/>
      <c r="AA554" s="58"/>
      <c r="AB554" s="58"/>
      <c r="AC554" s="58"/>
      <c r="AD554" s="58"/>
      <c r="AE554" s="58"/>
      <c r="AF554" s="58"/>
      <c r="AG554" s="58"/>
      <c r="AH554" s="58"/>
      <c r="AI554" s="58"/>
      <c r="AJ554" s="58"/>
      <c r="AK554" s="58"/>
      <c r="AL554" s="58"/>
      <c r="AM554" s="58"/>
    </row>
    <row r="555" spans="3:39" ht="12.75" customHeight="1">
      <c r="C555" s="97"/>
      <c r="D555" s="97"/>
      <c r="E555" s="97"/>
      <c r="F555" s="97"/>
      <c r="G555" s="97"/>
      <c r="H555" s="58"/>
      <c r="I555" s="58"/>
      <c r="J555" s="58"/>
      <c r="K555" s="58"/>
      <c r="L555" s="58"/>
      <c r="M555" s="58"/>
      <c r="N555" s="58"/>
      <c r="O555" s="58"/>
      <c r="P555" s="58"/>
      <c r="Q555" s="58"/>
      <c r="R555" s="58"/>
      <c r="S555" s="58"/>
      <c r="T555" s="58"/>
      <c r="U555" s="58"/>
      <c r="V555" s="58"/>
      <c r="W555" s="58"/>
      <c r="X555" s="58"/>
      <c r="Y555" s="58"/>
      <c r="Z555" s="58"/>
      <c r="AA555" s="58"/>
      <c r="AB555" s="58"/>
      <c r="AC555" s="58"/>
      <c r="AD555" s="58"/>
      <c r="AE555" s="58"/>
      <c r="AF555" s="58"/>
      <c r="AG555" s="58"/>
      <c r="AH555" s="58"/>
      <c r="AI555" s="58"/>
      <c r="AJ555" s="58"/>
      <c r="AK555" s="58"/>
      <c r="AL555" s="58"/>
      <c r="AM555" s="58"/>
    </row>
    <row r="556" spans="3:39" ht="12.75" customHeight="1">
      <c r="C556" s="97"/>
      <c r="D556" s="97"/>
      <c r="E556" s="97"/>
      <c r="F556" s="97"/>
      <c r="G556" s="97"/>
      <c r="H556" s="58"/>
      <c r="I556" s="58"/>
      <c r="J556" s="58"/>
      <c r="K556" s="58"/>
      <c r="L556" s="58"/>
      <c r="M556" s="58"/>
      <c r="N556" s="58"/>
      <c r="O556" s="58"/>
      <c r="P556" s="58"/>
      <c r="Q556" s="58"/>
      <c r="R556" s="58"/>
      <c r="S556" s="58"/>
      <c r="T556" s="58"/>
      <c r="U556" s="58"/>
      <c r="V556" s="58"/>
      <c r="W556" s="58"/>
      <c r="X556" s="58"/>
      <c r="Y556" s="58"/>
      <c r="Z556" s="58"/>
      <c r="AA556" s="58"/>
      <c r="AB556" s="58"/>
      <c r="AC556" s="58"/>
      <c r="AD556" s="58"/>
      <c r="AE556" s="58"/>
      <c r="AF556" s="58"/>
      <c r="AG556" s="58"/>
      <c r="AH556" s="58"/>
      <c r="AI556" s="58"/>
      <c r="AJ556" s="58"/>
      <c r="AK556" s="58"/>
      <c r="AL556" s="58"/>
      <c r="AM556" s="58"/>
    </row>
    <row r="557" spans="3:39" ht="12.75" customHeight="1">
      <c r="C557" s="97"/>
      <c r="D557" s="97"/>
      <c r="E557" s="97"/>
      <c r="F557" s="97"/>
      <c r="G557" s="97"/>
      <c r="H557" s="58"/>
      <c r="I557" s="58"/>
      <c r="J557" s="58"/>
      <c r="K557" s="58"/>
      <c r="L557" s="58"/>
      <c r="M557" s="58"/>
      <c r="N557" s="58"/>
      <c r="O557" s="58"/>
      <c r="P557" s="58"/>
      <c r="Q557" s="58"/>
      <c r="R557" s="58"/>
      <c r="S557" s="58"/>
      <c r="T557" s="58"/>
      <c r="U557" s="58"/>
      <c r="V557" s="58"/>
      <c r="W557" s="58"/>
      <c r="X557" s="58"/>
      <c r="Y557" s="58"/>
      <c r="Z557" s="58"/>
      <c r="AA557" s="58"/>
      <c r="AB557" s="58"/>
      <c r="AC557" s="58"/>
      <c r="AD557" s="58"/>
      <c r="AE557" s="58"/>
      <c r="AF557" s="58"/>
      <c r="AG557" s="58"/>
      <c r="AH557" s="58"/>
      <c r="AI557" s="58"/>
      <c r="AJ557" s="58"/>
      <c r="AK557" s="58"/>
      <c r="AL557" s="58"/>
      <c r="AM557" s="58"/>
    </row>
    <row r="558" spans="3:39" ht="12.75" customHeight="1">
      <c r="C558" s="97"/>
      <c r="D558" s="97"/>
      <c r="E558" s="97"/>
      <c r="F558" s="97"/>
      <c r="G558" s="97"/>
      <c r="H558" s="58"/>
      <c r="I558" s="58"/>
      <c r="J558" s="58"/>
      <c r="K558" s="58"/>
      <c r="L558" s="58"/>
      <c r="M558" s="58"/>
      <c r="N558" s="58"/>
      <c r="O558" s="58"/>
      <c r="P558" s="58"/>
      <c r="Q558" s="58"/>
      <c r="R558" s="58"/>
      <c r="S558" s="58"/>
      <c r="T558" s="58"/>
      <c r="U558" s="58"/>
      <c r="V558" s="58"/>
      <c r="W558" s="58"/>
      <c r="X558" s="58"/>
      <c r="Y558" s="58"/>
      <c r="Z558" s="58"/>
      <c r="AA558" s="58"/>
      <c r="AB558" s="58"/>
      <c r="AC558" s="58"/>
      <c r="AD558" s="58"/>
      <c r="AE558" s="58"/>
      <c r="AF558" s="58"/>
      <c r="AG558" s="58"/>
      <c r="AH558" s="58"/>
      <c r="AI558" s="58"/>
      <c r="AJ558" s="58"/>
      <c r="AK558" s="58"/>
      <c r="AL558" s="58"/>
      <c r="AM558" s="58"/>
    </row>
    <row r="559" spans="3:39" ht="12.75" customHeight="1">
      <c r="C559" s="97"/>
      <c r="D559" s="97"/>
      <c r="E559" s="97"/>
      <c r="F559" s="97"/>
      <c r="G559" s="97"/>
      <c r="H559" s="58"/>
      <c r="I559" s="58"/>
      <c r="J559" s="58"/>
      <c r="K559" s="58"/>
      <c r="L559" s="58"/>
      <c r="M559" s="58"/>
      <c r="N559" s="58"/>
      <c r="O559" s="58"/>
      <c r="P559" s="58"/>
      <c r="Q559" s="58"/>
      <c r="R559" s="58"/>
      <c r="S559" s="58"/>
      <c r="T559" s="58"/>
      <c r="U559" s="58"/>
      <c r="V559" s="58"/>
      <c r="W559" s="58"/>
      <c r="X559" s="58"/>
      <c r="Y559" s="58"/>
      <c r="Z559" s="58"/>
      <c r="AA559" s="58"/>
      <c r="AB559" s="58"/>
      <c r="AC559" s="58"/>
      <c r="AD559" s="58"/>
      <c r="AE559" s="58"/>
      <c r="AF559" s="58"/>
      <c r="AG559" s="58"/>
      <c r="AH559" s="58"/>
      <c r="AI559" s="58"/>
      <c r="AJ559" s="58"/>
      <c r="AK559" s="58"/>
      <c r="AL559" s="58"/>
      <c r="AM559" s="58"/>
    </row>
    <row r="560" spans="3:39" ht="12.75" customHeight="1">
      <c r="C560" s="97"/>
      <c r="D560" s="97"/>
      <c r="E560" s="97"/>
      <c r="F560" s="97"/>
      <c r="G560" s="97"/>
      <c r="H560" s="58"/>
      <c r="I560" s="58"/>
      <c r="J560" s="58"/>
      <c r="K560" s="58"/>
      <c r="L560" s="58"/>
      <c r="M560" s="58"/>
      <c r="N560" s="58"/>
      <c r="O560" s="58"/>
      <c r="P560" s="58"/>
      <c r="Q560" s="58"/>
      <c r="R560" s="58"/>
      <c r="S560" s="58"/>
      <c r="T560" s="58"/>
      <c r="U560" s="58"/>
      <c r="V560" s="58"/>
      <c r="W560" s="58"/>
      <c r="X560" s="58"/>
      <c r="Y560" s="58"/>
      <c r="Z560" s="58"/>
      <c r="AA560" s="58"/>
      <c r="AB560" s="58"/>
      <c r="AC560" s="58"/>
      <c r="AD560" s="58"/>
      <c r="AE560" s="58"/>
      <c r="AF560" s="58"/>
      <c r="AG560" s="58"/>
      <c r="AH560" s="58"/>
      <c r="AI560" s="58"/>
      <c r="AJ560" s="58"/>
      <c r="AK560" s="58"/>
      <c r="AL560" s="58"/>
      <c r="AM560" s="58"/>
    </row>
    <row r="561" spans="3:45" ht="12.75" customHeight="1">
      <c r="C561" s="97"/>
      <c r="D561" s="97"/>
      <c r="E561" s="97"/>
      <c r="F561" s="97"/>
      <c r="G561" s="97"/>
      <c r="H561" s="58"/>
      <c r="I561" s="58"/>
      <c r="J561" s="58"/>
      <c r="K561" s="58"/>
      <c r="L561" s="58"/>
      <c r="M561" s="58"/>
      <c r="N561" s="58"/>
      <c r="O561" s="58"/>
      <c r="P561" s="58"/>
      <c r="Q561" s="58"/>
      <c r="R561" s="58"/>
      <c r="S561" s="58"/>
      <c r="T561" s="58"/>
      <c r="U561" s="58"/>
      <c r="V561" s="58"/>
      <c r="W561" s="58"/>
      <c r="X561" s="58"/>
      <c r="Y561" s="58"/>
      <c r="Z561" s="58"/>
      <c r="AA561" s="58"/>
      <c r="AB561" s="58"/>
      <c r="AC561" s="58"/>
      <c r="AD561" s="58"/>
      <c r="AE561" s="58"/>
      <c r="AF561" s="58"/>
      <c r="AG561" s="58"/>
      <c r="AH561" s="58"/>
      <c r="AI561" s="58"/>
      <c r="AJ561" s="58"/>
      <c r="AK561" s="58"/>
      <c r="AL561" s="58"/>
      <c r="AM561" s="58"/>
    </row>
    <row r="562" spans="3:45" ht="12.75" customHeight="1">
      <c r="C562" s="97"/>
      <c r="D562" s="97"/>
      <c r="E562" s="97"/>
      <c r="F562" s="97"/>
      <c r="G562" s="97"/>
      <c r="H562" s="58"/>
      <c r="I562" s="58"/>
      <c r="J562" s="58"/>
      <c r="K562" s="58"/>
      <c r="L562" s="58"/>
      <c r="M562" s="58"/>
      <c r="N562" s="58"/>
      <c r="O562" s="58"/>
      <c r="P562" s="58"/>
      <c r="Q562" s="58"/>
      <c r="R562" s="58"/>
      <c r="S562" s="58"/>
      <c r="T562" s="58"/>
      <c r="U562" s="58"/>
      <c r="V562" s="58"/>
      <c r="W562" s="58"/>
      <c r="X562" s="58"/>
      <c r="Y562" s="58"/>
      <c r="Z562" s="58"/>
      <c r="AA562" s="58"/>
      <c r="AB562" s="58"/>
      <c r="AC562" s="58"/>
      <c r="AD562" s="58"/>
      <c r="AE562" s="58"/>
      <c r="AF562" s="58"/>
      <c r="AG562" s="58"/>
      <c r="AH562" s="58"/>
      <c r="AI562" s="58"/>
      <c r="AJ562" s="58"/>
      <c r="AK562" s="58"/>
      <c r="AL562" s="58"/>
      <c r="AM562" s="58"/>
    </row>
    <row r="563" spans="3:45" ht="12.75" customHeight="1">
      <c r="C563" s="97"/>
      <c r="D563" s="97"/>
      <c r="E563" s="97"/>
      <c r="F563" s="97"/>
      <c r="G563" s="97"/>
      <c r="H563" s="58"/>
      <c r="I563" s="58"/>
      <c r="J563" s="58"/>
      <c r="K563" s="58"/>
      <c r="L563" s="58"/>
      <c r="M563" s="58"/>
      <c r="N563" s="58"/>
      <c r="O563" s="58"/>
      <c r="P563" s="58"/>
      <c r="Q563" s="58"/>
      <c r="R563" s="58"/>
      <c r="S563" s="58"/>
      <c r="T563" s="58"/>
      <c r="U563" s="58"/>
      <c r="V563" s="58"/>
      <c r="W563" s="58"/>
      <c r="X563" s="58"/>
      <c r="Y563" s="58"/>
      <c r="Z563" s="58"/>
      <c r="AA563" s="58"/>
      <c r="AB563" s="58"/>
      <c r="AC563" s="58"/>
      <c r="AD563" s="58"/>
      <c r="AE563" s="58"/>
      <c r="AF563" s="58"/>
      <c r="AG563" s="58"/>
      <c r="AH563" s="58"/>
      <c r="AI563" s="58"/>
      <c r="AJ563" s="58"/>
      <c r="AK563" s="58"/>
      <c r="AL563" s="58"/>
      <c r="AM563" s="58"/>
    </row>
    <row r="564" spans="3:45" ht="12.75" customHeight="1">
      <c r="C564" s="97"/>
      <c r="D564" s="97"/>
      <c r="E564" s="97"/>
      <c r="F564" s="97"/>
      <c r="G564" s="97"/>
      <c r="H564" s="58"/>
      <c r="I564" s="58"/>
      <c r="J564" s="58"/>
      <c r="K564" s="58"/>
      <c r="L564" s="58"/>
      <c r="M564" s="58"/>
      <c r="N564" s="58"/>
      <c r="O564" s="58"/>
      <c r="P564" s="58"/>
      <c r="Q564" s="58"/>
      <c r="R564" s="58"/>
      <c r="S564" s="58"/>
      <c r="T564" s="58"/>
      <c r="U564" s="58"/>
      <c r="V564" s="58"/>
      <c r="W564" s="58"/>
      <c r="X564" s="58"/>
      <c r="Y564" s="58"/>
      <c r="Z564" s="58"/>
      <c r="AA564" s="58"/>
      <c r="AB564" s="58"/>
      <c r="AC564" s="58"/>
      <c r="AD564" s="58"/>
      <c r="AE564" s="58"/>
      <c r="AF564" s="58"/>
      <c r="AG564" s="58"/>
      <c r="AH564" s="58"/>
      <c r="AI564" s="58"/>
      <c r="AJ564" s="58"/>
      <c r="AK564" s="58"/>
      <c r="AL564" s="58"/>
      <c r="AM564" s="58"/>
    </row>
    <row r="565" spans="3:45" ht="12.75" customHeight="1">
      <c r="C565" s="97"/>
      <c r="D565" s="97"/>
      <c r="E565" s="97"/>
      <c r="F565" s="97"/>
      <c r="G565" s="97"/>
      <c r="H565" s="58"/>
      <c r="I565" s="58"/>
      <c r="J565" s="58"/>
      <c r="K565" s="58"/>
      <c r="L565" s="58"/>
      <c r="M565" s="58"/>
      <c r="N565" s="58"/>
      <c r="O565" s="58"/>
      <c r="P565" s="58"/>
      <c r="Q565" s="58"/>
      <c r="R565" s="58"/>
      <c r="S565" s="58"/>
      <c r="T565" s="58"/>
      <c r="U565" s="58"/>
      <c r="V565" s="58"/>
      <c r="W565" s="58"/>
      <c r="X565" s="58"/>
      <c r="Y565" s="58"/>
      <c r="Z565" s="58"/>
      <c r="AA565" s="58"/>
      <c r="AB565" s="58"/>
      <c r="AC565" s="58"/>
      <c r="AD565" s="58"/>
      <c r="AE565" s="58"/>
      <c r="AF565" s="58"/>
      <c r="AG565" s="58"/>
      <c r="AH565" s="58"/>
      <c r="AI565" s="58"/>
      <c r="AJ565" s="58"/>
      <c r="AK565" s="58"/>
      <c r="AL565" s="58"/>
      <c r="AM565" s="58"/>
    </row>
    <row r="566" spans="3:45" ht="12.75" customHeight="1">
      <c r="C566" s="97"/>
      <c r="D566" s="97"/>
      <c r="E566" s="97"/>
      <c r="F566" s="97"/>
      <c r="G566" s="97"/>
      <c r="H566" s="58"/>
      <c r="I566" s="58"/>
      <c r="J566" s="58"/>
      <c r="K566" s="58"/>
      <c r="L566" s="58"/>
      <c r="M566" s="58"/>
      <c r="N566" s="58"/>
      <c r="O566" s="58"/>
      <c r="P566" s="58"/>
      <c r="Q566" s="58"/>
      <c r="R566" s="58"/>
      <c r="S566" s="58"/>
      <c r="T566" s="58"/>
      <c r="U566" s="58"/>
      <c r="V566" s="58"/>
      <c r="W566" s="58"/>
      <c r="X566" s="58"/>
      <c r="Y566" s="58"/>
      <c r="Z566" s="58"/>
      <c r="AA566" s="58"/>
      <c r="AB566" s="58"/>
      <c r="AC566" s="58"/>
      <c r="AD566" s="58"/>
      <c r="AE566" s="58"/>
      <c r="AF566" s="58"/>
      <c r="AG566" s="58"/>
      <c r="AH566" s="58"/>
      <c r="AI566" s="58"/>
      <c r="AJ566" s="58"/>
      <c r="AK566" s="58"/>
      <c r="AL566" s="58"/>
      <c r="AM566" s="58"/>
    </row>
    <row r="567" spans="3:45" ht="12.75" customHeight="1">
      <c r="C567" s="97"/>
      <c r="D567" s="97"/>
      <c r="E567" s="97"/>
      <c r="F567" s="97"/>
      <c r="G567" s="97"/>
      <c r="H567" s="58"/>
      <c r="I567" s="58"/>
      <c r="J567" s="58"/>
      <c r="K567" s="58"/>
      <c r="L567" s="58"/>
      <c r="M567" s="58"/>
      <c r="N567" s="58"/>
      <c r="O567" s="58"/>
      <c r="P567" s="58"/>
      <c r="Q567" s="58"/>
      <c r="R567" s="58"/>
      <c r="S567" s="58"/>
      <c r="T567" s="58"/>
      <c r="U567" s="58"/>
      <c r="V567" s="58"/>
      <c r="W567" s="58"/>
      <c r="X567" s="58"/>
      <c r="Y567" s="58"/>
      <c r="Z567" s="58"/>
      <c r="AA567" s="58"/>
      <c r="AB567" s="58"/>
      <c r="AC567" s="58"/>
      <c r="AD567" s="58"/>
      <c r="AE567" s="58"/>
      <c r="AF567" s="58"/>
      <c r="AG567" s="58"/>
      <c r="AH567" s="58"/>
      <c r="AI567" s="58"/>
      <c r="AJ567" s="58"/>
      <c r="AK567" s="58"/>
      <c r="AL567" s="58"/>
      <c r="AM567" s="58"/>
    </row>
    <row r="569" spans="3:45" ht="12.75" customHeight="1">
      <c r="C569" s="251" t="s">
        <v>18</v>
      </c>
      <c r="D569" s="251"/>
      <c r="E569" s="251"/>
      <c r="F569" s="251"/>
      <c r="G569" s="251"/>
      <c r="H569" s="251"/>
      <c r="I569" s="251"/>
      <c r="J569" s="251"/>
      <c r="K569" s="251"/>
      <c r="L569" s="251"/>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row>
    <row r="570" spans="3:45" ht="12.75" customHeight="1">
      <c r="C570" s="251"/>
      <c r="D570" s="251"/>
      <c r="E570" s="251"/>
      <c r="F570" s="251"/>
      <c r="G570" s="251"/>
      <c r="H570" s="251"/>
      <c r="I570" s="251"/>
      <c r="J570" s="251"/>
      <c r="K570" s="251"/>
      <c r="L570" s="251"/>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row>
    <row r="571" spans="3:45" ht="12.75" customHeight="1">
      <c r="C571" s="25"/>
    </row>
    <row r="572" spans="3:45" ht="12.75" customHeight="1">
      <c r="C572" s="193" t="s">
        <v>190</v>
      </c>
      <c r="D572" s="193"/>
      <c r="E572" s="193"/>
      <c r="F572" s="193"/>
      <c r="G572" s="193"/>
      <c r="H572" s="510" t="s">
        <v>147</v>
      </c>
      <c r="I572" s="510"/>
      <c r="J572" s="510"/>
      <c r="K572" s="510"/>
      <c r="L572" s="510"/>
      <c r="M572" s="510"/>
      <c r="N572" s="510"/>
      <c r="O572" s="510"/>
      <c r="P572" s="510"/>
      <c r="Q572" s="510"/>
      <c r="R572" s="510"/>
      <c r="S572" s="510"/>
      <c r="T572" s="510"/>
      <c r="U572" s="510"/>
      <c r="V572" s="510"/>
      <c r="W572" s="510"/>
      <c r="X572" s="510"/>
      <c r="Y572" s="510"/>
      <c r="Z572" s="510"/>
      <c r="AA572" s="510"/>
      <c r="AB572" s="510"/>
      <c r="AC572" s="510"/>
      <c r="AD572" s="510"/>
      <c r="AE572" s="510"/>
      <c r="AF572" s="510"/>
      <c r="AG572" s="510"/>
      <c r="AH572" s="510"/>
      <c r="AI572" s="510"/>
      <c r="AJ572" s="510"/>
      <c r="AK572" s="510"/>
      <c r="AL572" s="510"/>
      <c r="AM572" s="510"/>
      <c r="AN572" s="510"/>
      <c r="AO572" s="510"/>
      <c r="AP572" s="510"/>
      <c r="AQ572" s="510"/>
    </row>
    <row r="573" spans="3:45" ht="12.75" customHeight="1">
      <c r="C573" s="193"/>
      <c r="D573" s="193"/>
      <c r="E573" s="193"/>
      <c r="F573" s="193"/>
      <c r="G573" s="193"/>
      <c r="H573" s="193" t="s">
        <v>191</v>
      </c>
      <c r="I573" s="193"/>
      <c r="J573" s="193"/>
      <c r="K573" s="193"/>
      <c r="L573" s="193" t="s">
        <v>192</v>
      </c>
      <c r="M573" s="193"/>
      <c r="N573" s="193"/>
      <c r="O573" s="193"/>
      <c r="P573" s="193" t="s">
        <v>699</v>
      </c>
      <c r="Q573" s="193"/>
      <c r="R573" s="193"/>
      <c r="S573" s="193"/>
      <c r="T573" s="193" t="s">
        <v>196</v>
      </c>
      <c r="U573" s="193"/>
      <c r="V573" s="193"/>
      <c r="W573" s="193"/>
      <c r="X573" s="193" t="s">
        <v>193</v>
      </c>
      <c r="Y573" s="193"/>
      <c r="Z573" s="193"/>
      <c r="AA573" s="193"/>
      <c r="AB573" s="193" t="s">
        <v>194</v>
      </c>
      <c r="AC573" s="193"/>
      <c r="AD573" s="193"/>
      <c r="AE573" s="193"/>
      <c r="AF573" s="193" t="s">
        <v>195</v>
      </c>
      <c r="AG573" s="193"/>
      <c r="AH573" s="193"/>
      <c r="AI573" s="193"/>
      <c r="AJ573" s="193" t="s">
        <v>862</v>
      </c>
      <c r="AK573" s="193"/>
      <c r="AL573" s="193"/>
      <c r="AM573" s="193"/>
      <c r="AN573" s="193" t="s">
        <v>169</v>
      </c>
      <c r="AO573" s="193"/>
      <c r="AP573" s="193"/>
      <c r="AQ573" s="193"/>
    </row>
    <row r="574" spans="3:45" ht="12.75" customHeight="1">
      <c r="C574" s="193"/>
      <c r="D574" s="193"/>
      <c r="E574" s="193"/>
      <c r="F574" s="193"/>
      <c r="G574" s="193"/>
      <c r="H574" s="193"/>
      <c r="I574" s="193"/>
      <c r="J574" s="193"/>
      <c r="K574" s="193"/>
      <c r="L574" s="193"/>
      <c r="M574" s="193"/>
      <c r="N574" s="193"/>
      <c r="O574" s="193"/>
      <c r="P574" s="193"/>
      <c r="Q574" s="193"/>
      <c r="R574" s="193"/>
      <c r="S574" s="193"/>
      <c r="T574" s="193"/>
      <c r="U574" s="193"/>
      <c r="V574" s="193"/>
      <c r="W574" s="193"/>
      <c r="X574" s="193"/>
      <c r="Y574" s="193"/>
      <c r="Z574" s="193"/>
      <c r="AA574" s="193"/>
      <c r="AB574" s="193"/>
      <c r="AC574" s="193"/>
      <c r="AD574" s="193"/>
      <c r="AE574" s="193"/>
      <c r="AF574" s="193"/>
      <c r="AG574" s="193"/>
      <c r="AH574" s="193"/>
      <c r="AI574" s="193"/>
      <c r="AJ574" s="193"/>
      <c r="AK574" s="193"/>
      <c r="AL574" s="193"/>
      <c r="AM574" s="193"/>
      <c r="AN574" s="193"/>
      <c r="AO574" s="193"/>
      <c r="AP574" s="193"/>
      <c r="AQ574" s="193"/>
    </row>
    <row r="575" spans="3:45" ht="12.75" customHeight="1">
      <c r="C575" s="193"/>
      <c r="D575" s="193"/>
      <c r="E575" s="193"/>
      <c r="F575" s="193"/>
      <c r="G575" s="193"/>
      <c r="H575" s="193"/>
      <c r="I575" s="193"/>
      <c r="J575" s="193"/>
      <c r="K575" s="193"/>
      <c r="L575" s="193"/>
      <c r="M575" s="193"/>
      <c r="N575" s="193"/>
      <c r="O575" s="193"/>
      <c r="P575" s="193"/>
      <c r="Q575" s="193"/>
      <c r="R575" s="193"/>
      <c r="S575" s="193"/>
      <c r="T575" s="193"/>
      <c r="U575" s="193"/>
      <c r="V575" s="193"/>
      <c r="W575" s="193"/>
      <c r="X575" s="193"/>
      <c r="Y575" s="193"/>
      <c r="Z575" s="193"/>
      <c r="AA575" s="193"/>
      <c r="AB575" s="193"/>
      <c r="AC575" s="193"/>
      <c r="AD575" s="193"/>
      <c r="AE575" s="193"/>
      <c r="AF575" s="193"/>
      <c r="AG575" s="193"/>
      <c r="AH575" s="193"/>
      <c r="AI575" s="193"/>
      <c r="AJ575" s="193"/>
      <c r="AK575" s="193"/>
      <c r="AL575" s="193"/>
      <c r="AM575" s="193"/>
      <c r="AN575" s="193"/>
      <c r="AO575" s="193"/>
      <c r="AP575" s="193"/>
      <c r="AQ575" s="193"/>
    </row>
    <row r="576" spans="3:45" ht="12.75" customHeight="1">
      <c r="C576" s="193"/>
      <c r="D576" s="193"/>
      <c r="E576" s="193"/>
      <c r="F576" s="193"/>
      <c r="G576" s="193"/>
      <c r="H576" s="193"/>
      <c r="I576" s="193"/>
      <c r="J576" s="193"/>
      <c r="K576" s="193"/>
      <c r="L576" s="193"/>
      <c r="M576" s="193"/>
      <c r="N576" s="193"/>
      <c r="O576" s="193"/>
      <c r="P576" s="193"/>
      <c r="Q576" s="193"/>
      <c r="R576" s="193"/>
      <c r="S576" s="193"/>
      <c r="T576" s="193"/>
      <c r="U576" s="193"/>
      <c r="V576" s="193"/>
      <c r="W576" s="193"/>
      <c r="X576" s="193"/>
      <c r="Y576" s="193"/>
      <c r="Z576" s="193"/>
      <c r="AA576" s="193"/>
      <c r="AB576" s="193"/>
      <c r="AC576" s="193"/>
      <c r="AD576" s="193"/>
      <c r="AE576" s="193"/>
      <c r="AF576" s="193"/>
      <c r="AG576" s="193"/>
      <c r="AH576" s="193"/>
      <c r="AI576" s="193"/>
      <c r="AJ576" s="193"/>
      <c r="AK576" s="193"/>
      <c r="AL576" s="193"/>
      <c r="AM576" s="193"/>
      <c r="AN576" s="193"/>
      <c r="AO576" s="193"/>
      <c r="AP576" s="193"/>
      <c r="AQ576" s="193"/>
    </row>
    <row r="577" spans="3:43" ht="12.75" customHeight="1">
      <c r="C577" s="193"/>
      <c r="D577" s="193"/>
      <c r="E577" s="193"/>
      <c r="F577" s="193"/>
      <c r="G577" s="193"/>
      <c r="H577" s="193"/>
      <c r="I577" s="193"/>
      <c r="J577" s="193"/>
      <c r="K577" s="193"/>
      <c r="L577" s="193"/>
      <c r="M577" s="193"/>
      <c r="N577" s="193"/>
      <c r="O577" s="193"/>
      <c r="P577" s="193"/>
      <c r="Q577" s="193"/>
      <c r="R577" s="193"/>
      <c r="S577" s="193"/>
      <c r="T577" s="193"/>
      <c r="U577" s="193"/>
      <c r="V577" s="193"/>
      <c r="W577" s="193"/>
      <c r="X577" s="193"/>
      <c r="Y577" s="193"/>
      <c r="Z577" s="193"/>
      <c r="AA577" s="193"/>
      <c r="AB577" s="193"/>
      <c r="AC577" s="193"/>
      <c r="AD577" s="193"/>
      <c r="AE577" s="193"/>
      <c r="AF577" s="193"/>
      <c r="AG577" s="193"/>
      <c r="AH577" s="193"/>
      <c r="AI577" s="193"/>
      <c r="AJ577" s="193"/>
      <c r="AK577" s="193"/>
      <c r="AL577" s="193"/>
      <c r="AM577" s="193"/>
      <c r="AN577" s="193"/>
      <c r="AO577" s="193"/>
      <c r="AP577" s="193"/>
      <c r="AQ577" s="193"/>
    </row>
    <row r="578" spans="3:43" ht="12.75" customHeight="1">
      <c r="C578" s="193"/>
      <c r="D578" s="193"/>
      <c r="E578" s="193"/>
      <c r="F578" s="193"/>
      <c r="G578" s="193"/>
      <c r="H578" s="193"/>
      <c r="I578" s="193"/>
      <c r="J578" s="193"/>
      <c r="K578" s="193"/>
      <c r="L578" s="193"/>
      <c r="M578" s="193"/>
      <c r="N578" s="193"/>
      <c r="O578" s="193"/>
      <c r="P578" s="193"/>
      <c r="Q578" s="193"/>
      <c r="R578" s="193"/>
      <c r="S578" s="193"/>
      <c r="T578" s="193"/>
      <c r="U578" s="193"/>
      <c r="V578" s="193"/>
      <c r="W578" s="193"/>
      <c r="X578" s="193"/>
      <c r="Y578" s="193"/>
      <c r="Z578" s="193"/>
      <c r="AA578" s="193"/>
      <c r="AB578" s="193"/>
      <c r="AC578" s="193"/>
      <c r="AD578" s="193"/>
      <c r="AE578" s="193"/>
      <c r="AF578" s="193"/>
      <c r="AG578" s="193"/>
      <c r="AH578" s="193"/>
      <c r="AI578" s="193"/>
      <c r="AJ578" s="193"/>
      <c r="AK578" s="193"/>
      <c r="AL578" s="193"/>
      <c r="AM578" s="193"/>
      <c r="AN578" s="193"/>
      <c r="AO578" s="193"/>
      <c r="AP578" s="193"/>
      <c r="AQ578" s="193"/>
    </row>
    <row r="579" spans="3:43" ht="12.75" customHeight="1">
      <c r="C579" s="194"/>
      <c r="D579" s="194"/>
      <c r="E579" s="194"/>
      <c r="F579" s="194"/>
      <c r="G579" s="194"/>
      <c r="H579" s="194"/>
      <c r="I579" s="194"/>
      <c r="J579" s="194"/>
      <c r="K579" s="194"/>
      <c r="L579" s="194"/>
      <c r="M579" s="194"/>
      <c r="N579" s="194"/>
      <c r="O579" s="194"/>
      <c r="P579" s="194"/>
      <c r="Q579" s="194"/>
      <c r="R579" s="194"/>
      <c r="S579" s="194"/>
      <c r="T579" s="194"/>
      <c r="U579" s="194"/>
      <c r="V579" s="194"/>
      <c r="W579" s="194"/>
      <c r="X579" s="194"/>
      <c r="Y579" s="194"/>
      <c r="Z579" s="194"/>
      <c r="AA579" s="194"/>
      <c r="AB579" s="194"/>
      <c r="AC579" s="194"/>
      <c r="AD579" s="194"/>
      <c r="AE579" s="194"/>
      <c r="AF579" s="194"/>
      <c r="AG579" s="194"/>
      <c r="AH579" s="194"/>
      <c r="AI579" s="194"/>
      <c r="AJ579" s="194"/>
      <c r="AK579" s="194"/>
      <c r="AL579" s="194"/>
      <c r="AM579" s="194"/>
      <c r="AN579" s="194"/>
      <c r="AO579" s="194"/>
      <c r="AP579" s="194"/>
      <c r="AQ579" s="194"/>
    </row>
    <row r="580" spans="3:43" ht="12.75" customHeight="1">
      <c r="C580" s="418" t="s">
        <v>159</v>
      </c>
      <c r="D580" s="418"/>
      <c r="E580" s="418"/>
      <c r="F580" s="418"/>
      <c r="G580" s="418"/>
      <c r="H580" s="418" t="s">
        <v>163</v>
      </c>
      <c r="I580" s="418"/>
      <c r="J580" s="418"/>
      <c r="K580" s="418"/>
      <c r="L580" s="418" t="s">
        <v>164</v>
      </c>
      <c r="M580" s="418"/>
      <c r="N580" s="418"/>
      <c r="O580" s="418"/>
      <c r="P580" s="418" t="s">
        <v>166</v>
      </c>
      <c r="Q580" s="418"/>
      <c r="R580" s="418"/>
      <c r="S580" s="418"/>
      <c r="T580" s="418" t="s">
        <v>168</v>
      </c>
      <c r="U580" s="418"/>
      <c r="V580" s="418"/>
      <c r="W580" s="418"/>
      <c r="X580" s="418" t="s">
        <v>171</v>
      </c>
      <c r="Y580" s="418"/>
      <c r="Z580" s="418"/>
      <c r="AA580" s="418"/>
      <c r="AB580" s="418" t="s">
        <v>177</v>
      </c>
      <c r="AC580" s="418"/>
      <c r="AD580" s="418"/>
      <c r="AE580" s="418"/>
      <c r="AF580" s="418" t="s">
        <v>178</v>
      </c>
      <c r="AG580" s="418"/>
      <c r="AH580" s="418"/>
      <c r="AI580" s="418"/>
      <c r="AJ580" s="418" t="s">
        <v>179</v>
      </c>
      <c r="AK580" s="418"/>
      <c r="AL580" s="418"/>
      <c r="AM580" s="418"/>
      <c r="AN580" s="418" t="s">
        <v>197</v>
      </c>
      <c r="AO580" s="418"/>
      <c r="AP580" s="418"/>
      <c r="AQ580" s="418"/>
    </row>
    <row r="581" spans="3:43" ht="12.75" customHeight="1">
      <c r="C581" s="511" t="s">
        <v>180</v>
      </c>
      <c r="D581" s="511"/>
      <c r="E581" s="511"/>
      <c r="F581" s="511"/>
      <c r="G581" s="511"/>
      <c r="H581" s="511"/>
      <c r="I581" s="511"/>
      <c r="J581" s="511"/>
      <c r="K581" s="511"/>
      <c r="L581" s="511"/>
      <c r="M581" s="511"/>
      <c r="N581" s="511"/>
      <c r="O581" s="511"/>
      <c r="P581" s="511"/>
      <c r="Q581" s="511"/>
      <c r="R581" s="511"/>
      <c r="S581" s="511"/>
      <c r="T581" s="511"/>
      <c r="U581" s="511"/>
      <c r="V581" s="511"/>
      <c r="W581" s="511"/>
      <c r="X581" s="511"/>
      <c r="Y581" s="511"/>
      <c r="Z581" s="511"/>
      <c r="AA581" s="511"/>
      <c r="AB581" s="511"/>
      <c r="AC581" s="511"/>
      <c r="AD581" s="511"/>
      <c r="AE581" s="511"/>
      <c r="AF581" s="511"/>
      <c r="AG581" s="511"/>
      <c r="AH581" s="511"/>
      <c r="AI581" s="511"/>
      <c r="AJ581" s="511"/>
      <c r="AK581" s="511"/>
      <c r="AL581" s="511"/>
      <c r="AM581" s="511"/>
      <c r="AN581" s="511"/>
      <c r="AO581" s="511"/>
      <c r="AP581" s="511"/>
      <c r="AQ581" s="511"/>
    </row>
    <row r="582" spans="3:43" ht="12.75" customHeight="1">
      <c r="C582" s="503" t="s">
        <v>181</v>
      </c>
      <c r="D582" s="503"/>
      <c r="E582" s="503"/>
      <c r="F582" s="503"/>
      <c r="G582" s="503"/>
      <c r="H582" s="353">
        <v>26084</v>
      </c>
      <c r="I582" s="353"/>
      <c r="J582" s="353"/>
      <c r="K582" s="353"/>
      <c r="L582" s="353">
        <v>3889259</v>
      </c>
      <c r="M582" s="353"/>
      <c r="N582" s="353"/>
      <c r="O582" s="353"/>
      <c r="P582" s="353">
        <v>2305610</v>
      </c>
      <c r="Q582" s="353"/>
      <c r="R582" s="353"/>
      <c r="S582" s="353"/>
      <c r="T582" s="353"/>
      <c r="U582" s="353"/>
      <c r="V582" s="353"/>
      <c r="W582" s="353"/>
      <c r="X582" s="353">
        <v>881532</v>
      </c>
      <c r="Y582" s="353"/>
      <c r="Z582" s="353"/>
      <c r="AA582" s="353"/>
      <c r="AB582" s="353"/>
      <c r="AC582" s="353"/>
      <c r="AD582" s="353"/>
      <c r="AE582" s="353"/>
      <c r="AF582" s="353">
        <v>1450</v>
      </c>
      <c r="AG582" s="353"/>
      <c r="AH582" s="353"/>
      <c r="AI582" s="353"/>
      <c r="AJ582" s="353"/>
      <c r="AK582" s="353"/>
      <c r="AL582" s="353"/>
      <c r="AM582" s="353"/>
      <c r="AN582" s="353">
        <f>SUM(H582:AM585)</f>
        <v>7103935</v>
      </c>
      <c r="AO582" s="353"/>
      <c r="AP582" s="353"/>
      <c r="AQ582" s="353"/>
    </row>
    <row r="583" spans="3:43" ht="12.75" customHeight="1">
      <c r="C583" s="504"/>
      <c r="D583" s="504"/>
      <c r="E583" s="504"/>
      <c r="F583" s="504"/>
      <c r="G583" s="504"/>
      <c r="H583" s="254"/>
      <c r="I583" s="254"/>
      <c r="J583" s="254"/>
      <c r="K583" s="254"/>
      <c r="L583" s="254"/>
      <c r="M583" s="254"/>
      <c r="N583" s="254"/>
      <c r="O583" s="254"/>
      <c r="P583" s="254"/>
      <c r="Q583" s="254"/>
      <c r="R583" s="254"/>
      <c r="S583" s="254"/>
      <c r="T583" s="254"/>
      <c r="U583" s="254"/>
      <c r="V583" s="254"/>
      <c r="W583" s="254"/>
      <c r="X583" s="254"/>
      <c r="Y583" s="254"/>
      <c r="Z583" s="254"/>
      <c r="AA583" s="254"/>
      <c r="AB583" s="254"/>
      <c r="AC583" s="254"/>
      <c r="AD583" s="254"/>
      <c r="AE583" s="254"/>
      <c r="AF583" s="254"/>
      <c r="AG583" s="254"/>
      <c r="AH583" s="254"/>
      <c r="AI583" s="254"/>
      <c r="AJ583" s="254"/>
      <c r="AK583" s="254"/>
      <c r="AL583" s="254"/>
      <c r="AM583" s="254"/>
      <c r="AN583" s="254"/>
      <c r="AO583" s="254"/>
      <c r="AP583" s="254"/>
      <c r="AQ583" s="254"/>
    </row>
    <row r="584" spans="3:43" ht="12.75" customHeight="1">
      <c r="C584" s="504"/>
      <c r="D584" s="504"/>
      <c r="E584" s="504"/>
      <c r="F584" s="504"/>
      <c r="G584" s="504"/>
      <c r="H584" s="254"/>
      <c r="I584" s="254"/>
      <c r="J584" s="254"/>
      <c r="K584" s="254"/>
      <c r="L584" s="254"/>
      <c r="M584" s="254"/>
      <c r="N584" s="254"/>
      <c r="O584" s="254"/>
      <c r="P584" s="254"/>
      <c r="Q584" s="254"/>
      <c r="R584" s="254"/>
      <c r="S584" s="254"/>
      <c r="T584" s="254"/>
      <c r="U584" s="254"/>
      <c r="V584" s="254"/>
      <c r="W584" s="254"/>
      <c r="X584" s="254"/>
      <c r="Y584" s="254"/>
      <c r="Z584" s="254"/>
      <c r="AA584" s="254"/>
      <c r="AB584" s="254"/>
      <c r="AC584" s="254"/>
      <c r="AD584" s="254"/>
      <c r="AE584" s="254"/>
      <c r="AF584" s="254"/>
      <c r="AG584" s="254"/>
      <c r="AH584" s="254"/>
      <c r="AI584" s="254"/>
      <c r="AJ584" s="254"/>
      <c r="AK584" s="254"/>
      <c r="AL584" s="254"/>
      <c r="AM584" s="254"/>
      <c r="AN584" s="254"/>
      <c r="AO584" s="254"/>
      <c r="AP584" s="254"/>
      <c r="AQ584" s="254"/>
    </row>
    <row r="585" spans="3:43" ht="12.75" customHeight="1">
      <c r="C585" s="504"/>
      <c r="D585" s="504"/>
      <c r="E585" s="504"/>
      <c r="F585" s="504"/>
      <c r="G585" s="504"/>
      <c r="H585" s="254"/>
      <c r="I585" s="254"/>
      <c r="J585" s="254"/>
      <c r="K585" s="254"/>
      <c r="L585" s="254"/>
      <c r="M585" s="254"/>
      <c r="N585" s="254"/>
      <c r="O585" s="254"/>
      <c r="P585" s="254"/>
      <c r="Q585" s="254"/>
      <c r="R585" s="254"/>
      <c r="S585" s="254"/>
      <c r="T585" s="254"/>
      <c r="U585" s="254"/>
      <c r="V585" s="254"/>
      <c r="W585" s="254"/>
      <c r="X585" s="254"/>
      <c r="Y585" s="254"/>
      <c r="Z585" s="254"/>
      <c r="AA585" s="254"/>
      <c r="AB585" s="254"/>
      <c r="AC585" s="254"/>
      <c r="AD585" s="254"/>
      <c r="AE585" s="254"/>
      <c r="AF585" s="254"/>
      <c r="AG585" s="254"/>
      <c r="AH585" s="254"/>
      <c r="AI585" s="254"/>
      <c r="AJ585" s="254"/>
      <c r="AK585" s="254"/>
      <c r="AL585" s="254"/>
      <c r="AM585" s="254"/>
      <c r="AN585" s="254"/>
      <c r="AO585" s="254"/>
      <c r="AP585" s="254"/>
      <c r="AQ585" s="254"/>
    </row>
    <row r="586" spans="3:43" ht="12.75" customHeight="1">
      <c r="C586" s="200" t="s">
        <v>182</v>
      </c>
      <c r="D586" s="200"/>
      <c r="E586" s="200"/>
      <c r="F586" s="200"/>
      <c r="G586" s="200"/>
      <c r="H586" s="139"/>
      <c r="I586" s="139"/>
      <c r="J586" s="139"/>
      <c r="K586" s="139"/>
      <c r="L586" s="139">
        <v>3176</v>
      </c>
      <c r="M586" s="139"/>
      <c r="N586" s="139"/>
      <c r="O586" s="139"/>
      <c r="P586" s="139">
        <v>104766</v>
      </c>
      <c r="Q586" s="139"/>
      <c r="R586" s="139"/>
      <c r="S586" s="139"/>
      <c r="T586" s="139"/>
      <c r="U586" s="139"/>
      <c r="V586" s="139"/>
      <c r="W586" s="139"/>
      <c r="X586" s="139">
        <v>201987</v>
      </c>
      <c r="Y586" s="139"/>
      <c r="Z586" s="139"/>
      <c r="AA586" s="139"/>
      <c r="AB586" s="139"/>
      <c r="AC586" s="139"/>
      <c r="AD586" s="139"/>
      <c r="AE586" s="139"/>
      <c r="AF586" s="139">
        <v>313774</v>
      </c>
      <c r="AG586" s="139"/>
      <c r="AH586" s="139"/>
      <c r="AI586" s="139"/>
      <c r="AJ586" s="139"/>
      <c r="AK586" s="139"/>
      <c r="AL586" s="139"/>
      <c r="AM586" s="139"/>
      <c r="AN586" s="139">
        <f>SUM(H586:AM586)</f>
        <v>623703</v>
      </c>
      <c r="AO586" s="139"/>
      <c r="AP586" s="139"/>
      <c r="AQ586" s="139"/>
    </row>
    <row r="587" spans="3:43" ht="12.75" customHeight="1">
      <c r="C587" s="200" t="s">
        <v>183</v>
      </c>
      <c r="D587" s="200"/>
      <c r="E587" s="200"/>
      <c r="F587" s="200"/>
      <c r="G587" s="200"/>
      <c r="H587" s="139"/>
      <c r="I587" s="139"/>
      <c r="J587" s="139"/>
      <c r="K587" s="139"/>
      <c r="L587" s="139"/>
      <c r="M587" s="139"/>
      <c r="N587" s="139"/>
      <c r="O587" s="139"/>
      <c r="P587" s="139">
        <v>34022</v>
      </c>
      <c r="Q587" s="139"/>
      <c r="R587" s="139"/>
      <c r="S587" s="139"/>
      <c r="T587" s="139"/>
      <c r="U587" s="139"/>
      <c r="V587" s="139"/>
      <c r="W587" s="139"/>
      <c r="X587" s="139">
        <v>183441</v>
      </c>
      <c r="Y587" s="139"/>
      <c r="Z587" s="139"/>
      <c r="AA587" s="139"/>
      <c r="AB587" s="139"/>
      <c r="AC587" s="139"/>
      <c r="AD587" s="139"/>
      <c r="AE587" s="139"/>
      <c r="AF587" s="139">
        <v>309930</v>
      </c>
      <c r="AG587" s="139"/>
      <c r="AH587" s="139"/>
      <c r="AI587" s="139"/>
      <c r="AJ587" s="139"/>
      <c r="AK587" s="139"/>
      <c r="AL587" s="139"/>
      <c r="AM587" s="139"/>
      <c r="AN587" s="139">
        <f>SUM(H587:AM587)</f>
        <v>527393</v>
      </c>
      <c r="AO587" s="139"/>
      <c r="AP587" s="139"/>
      <c r="AQ587" s="139"/>
    </row>
    <row r="588" spans="3:43" ht="12.75" customHeight="1">
      <c r="C588" s="200" t="s">
        <v>184</v>
      </c>
      <c r="D588" s="200"/>
      <c r="E588" s="200"/>
      <c r="F588" s="200"/>
      <c r="G588" s="200"/>
      <c r="H588" s="139">
        <v>1</v>
      </c>
      <c r="I588" s="139"/>
      <c r="J588" s="139"/>
      <c r="K588" s="139"/>
      <c r="L588" s="139"/>
      <c r="M588" s="139"/>
      <c r="N588" s="139"/>
      <c r="O588" s="139"/>
      <c r="P588" s="139"/>
      <c r="Q588" s="139"/>
      <c r="R588" s="139"/>
      <c r="S588" s="139"/>
      <c r="T588" s="139"/>
      <c r="U588" s="139"/>
      <c r="V588" s="139"/>
      <c r="W588" s="139"/>
      <c r="X588" s="139"/>
      <c r="Y588" s="139"/>
      <c r="Z588" s="139"/>
      <c r="AA588" s="139"/>
      <c r="AB588" s="139"/>
      <c r="AC588" s="139"/>
      <c r="AD588" s="139"/>
      <c r="AE588" s="139"/>
      <c r="AF588" s="139"/>
      <c r="AG588" s="139"/>
      <c r="AH588" s="139"/>
      <c r="AI588" s="139"/>
      <c r="AJ588" s="139"/>
      <c r="AK588" s="139"/>
      <c r="AL588" s="139"/>
      <c r="AM588" s="139"/>
      <c r="AN588" s="139">
        <f>SUM(H588:AM588)</f>
        <v>1</v>
      </c>
      <c r="AO588" s="139"/>
      <c r="AP588" s="139"/>
      <c r="AQ588" s="139"/>
    </row>
    <row r="589" spans="3:43" ht="12.75" customHeight="1">
      <c r="C589" s="504" t="s">
        <v>185</v>
      </c>
      <c r="D589" s="504"/>
      <c r="E589" s="504"/>
      <c r="F589" s="504"/>
      <c r="G589" s="504"/>
      <c r="H589" s="254">
        <f>H582+H586-H587+H588</f>
        <v>26085</v>
      </c>
      <c r="I589" s="254"/>
      <c r="J589" s="254"/>
      <c r="K589" s="254"/>
      <c r="L589" s="254">
        <f>L582+L586-L587+L588</f>
        <v>3892435</v>
      </c>
      <c r="M589" s="254"/>
      <c r="N589" s="254"/>
      <c r="O589" s="254"/>
      <c r="P589" s="254">
        <f>P582+P586-P587+P588</f>
        <v>2376354</v>
      </c>
      <c r="Q589" s="254"/>
      <c r="R589" s="254"/>
      <c r="S589" s="254"/>
      <c r="T589" s="254">
        <f>T582+T586-T587+T588</f>
        <v>0</v>
      </c>
      <c r="U589" s="254"/>
      <c r="V589" s="254"/>
      <c r="W589" s="254"/>
      <c r="X589" s="254">
        <f>X582+X586-X587+X588</f>
        <v>900078</v>
      </c>
      <c r="Y589" s="254"/>
      <c r="Z589" s="254"/>
      <c r="AA589" s="254"/>
      <c r="AB589" s="254">
        <f>AB582+AB586-AB587+AB588</f>
        <v>0</v>
      </c>
      <c r="AC589" s="254"/>
      <c r="AD589" s="254"/>
      <c r="AE589" s="254"/>
      <c r="AF589" s="254">
        <f>AF582+AF586-AF587+AF588</f>
        <v>5294</v>
      </c>
      <c r="AG589" s="254"/>
      <c r="AH589" s="254"/>
      <c r="AI589" s="254"/>
      <c r="AJ589" s="254">
        <f>AJ582+AJ586-AJ587+AJ588</f>
        <v>0</v>
      </c>
      <c r="AK589" s="254"/>
      <c r="AL589" s="254"/>
      <c r="AM589" s="254"/>
      <c r="AN589" s="254">
        <f>AN582+AN586-AN587+AN588</f>
        <v>7200246</v>
      </c>
      <c r="AO589" s="254"/>
      <c r="AP589" s="254"/>
      <c r="AQ589" s="254"/>
    </row>
    <row r="590" spans="3:43" ht="12.75" customHeight="1">
      <c r="C590" s="504"/>
      <c r="D590" s="504"/>
      <c r="E590" s="504"/>
      <c r="F590" s="504"/>
      <c r="G590" s="504"/>
      <c r="H590" s="254"/>
      <c r="I590" s="254"/>
      <c r="J590" s="254"/>
      <c r="K590" s="254"/>
      <c r="L590" s="254"/>
      <c r="M590" s="254"/>
      <c r="N590" s="254"/>
      <c r="O590" s="254"/>
      <c r="P590" s="254"/>
      <c r="Q590" s="254"/>
      <c r="R590" s="254"/>
      <c r="S590" s="254"/>
      <c r="T590" s="254"/>
      <c r="U590" s="254"/>
      <c r="V590" s="254"/>
      <c r="W590" s="254"/>
      <c r="X590" s="254"/>
      <c r="Y590" s="254"/>
      <c r="Z590" s="254"/>
      <c r="AA590" s="254"/>
      <c r="AB590" s="254"/>
      <c r="AC590" s="254"/>
      <c r="AD590" s="254"/>
      <c r="AE590" s="254"/>
      <c r="AF590" s="254"/>
      <c r="AG590" s="254"/>
      <c r="AH590" s="254"/>
      <c r="AI590" s="254"/>
      <c r="AJ590" s="254"/>
      <c r="AK590" s="254"/>
      <c r="AL590" s="254"/>
      <c r="AM590" s="254"/>
      <c r="AN590" s="254"/>
      <c r="AO590" s="254"/>
      <c r="AP590" s="254"/>
      <c r="AQ590" s="254"/>
    </row>
    <row r="591" spans="3:43" ht="12.75" customHeight="1">
      <c r="C591" s="504"/>
      <c r="D591" s="504"/>
      <c r="E591" s="504"/>
      <c r="F591" s="504"/>
      <c r="G591" s="504"/>
      <c r="H591" s="254"/>
      <c r="I591" s="254"/>
      <c r="J591" s="254"/>
      <c r="K591" s="254"/>
      <c r="L591" s="254"/>
      <c r="M591" s="254"/>
      <c r="N591" s="254"/>
      <c r="O591" s="254"/>
      <c r="P591" s="254"/>
      <c r="Q591" s="254"/>
      <c r="R591" s="254"/>
      <c r="S591" s="254"/>
      <c r="T591" s="254"/>
      <c r="U591" s="254"/>
      <c r="V591" s="254"/>
      <c r="W591" s="254"/>
      <c r="X591" s="254"/>
      <c r="Y591" s="254"/>
      <c r="Z591" s="254"/>
      <c r="AA591" s="254"/>
      <c r="AB591" s="254"/>
      <c r="AC591" s="254"/>
      <c r="AD591" s="254"/>
      <c r="AE591" s="254"/>
      <c r="AF591" s="254"/>
      <c r="AG591" s="254"/>
      <c r="AH591" s="254"/>
      <c r="AI591" s="254"/>
      <c r="AJ591" s="254"/>
      <c r="AK591" s="254"/>
      <c r="AL591" s="254"/>
      <c r="AM591" s="254"/>
      <c r="AN591" s="254"/>
      <c r="AO591" s="254"/>
      <c r="AP591" s="254"/>
      <c r="AQ591" s="254"/>
    </row>
    <row r="592" spans="3:43" ht="12.75" customHeight="1">
      <c r="C592" s="505"/>
      <c r="D592" s="505"/>
      <c r="E592" s="505"/>
      <c r="F592" s="505"/>
      <c r="G592" s="505"/>
      <c r="H592" s="354"/>
      <c r="I592" s="354"/>
      <c r="J592" s="354"/>
      <c r="K592" s="354"/>
      <c r="L592" s="354"/>
      <c r="M592" s="354"/>
      <c r="N592" s="354"/>
      <c r="O592" s="354"/>
      <c r="P592" s="354"/>
      <c r="Q592" s="354"/>
      <c r="R592" s="354"/>
      <c r="S592" s="354"/>
      <c r="T592" s="354"/>
      <c r="U592" s="354"/>
      <c r="V592" s="354"/>
      <c r="W592" s="354"/>
      <c r="X592" s="354"/>
      <c r="Y592" s="354"/>
      <c r="Z592" s="354"/>
      <c r="AA592" s="354"/>
      <c r="AB592" s="354"/>
      <c r="AC592" s="354"/>
      <c r="AD592" s="354"/>
      <c r="AE592" s="354"/>
      <c r="AF592" s="354"/>
      <c r="AG592" s="354"/>
      <c r="AH592" s="354"/>
      <c r="AI592" s="354"/>
      <c r="AJ592" s="354"/>
      <c r="AK592" s="354"/>
      <c r="AL592" s="354"/>
      <c r="AM592" s="354"/>
      <c r="AN592" s="354"/>
      <c r="AO592" s="354"/>
      <c r="AP592" s="354"/>
      <c r="AQ592" s="354"/>
    </row>
    <row r="593" spans="3:43" ht="12.75" customHeight="1">
      <c r="C593" s="511" t="s">
        <v>186</v>
      </c>
      <c r="D593" s="511"/>
      <c r="E593" s="511"/>
      <c r="F593" s="511"/>
      <c r="G593" s="511"/>
      <c r="H593" s="511"/>
      <c r="I593" s="511"/>
      <c r="J593" s="511"/>
      <c r="K593" s="511"/>
      <c r="L593" s="511"/>
      <c r="M593" s="511"/>
      <c r="N593" s="511"/>
      <c r="O593" s="511"/>
      <c r="P593" s="511"/>
      <c r="Q593" s="511"/>
      <c r="R593" s="511"/>
      <c r="S593" s="511"/>
      <c r="T593" s="511"/>
      <c r="U593" s="511"/>
      <c r="V593" s="511"/>
      <c r="W593" s="511"/>
      <c r="X593" s="511"/>
      <c r="Y593" s="511"/>
      <c r="Z593" s="511"/>
      <c r="AA593" s="511"/>
      <c r="AB593" s="511"/>
      <c r="AC593" s="511"/>
      <c r="AD593" s="511"/>
      <c r="AE593" s="511"/>
      <c r="AF593" s="511"/>
      <c r="AG593" s="511"/>
      <c r="AH593" s="511"/>
      <c r="AI593" s="511"/>
      <c r="AJ593" s="511"/>
      <c r="AK593" s="511"/>
      <c r="AL593" s="511"/>
      <c r="AM593" s="511"/>
      <c r="AN593" s="511"/>
      <c r="AO593" s="511"/>
      <c r="AP593" s="511"/>
      <c r="AQ593" s="511"/>
    </row>
    <row r="594" spans="3:43" ht="12.75" customHeight="1">
      <c r="C594" s="503" t="s">
        <v>181</v>
      </c>
      <c r="D594" s="503"/>
      <c r="E594" s="503"/>
      <c r="F594" s="503"/>
      <c r="G594" s="503"/>
      <c r="H594" s="353"/>
      <c r="I594" s="353"/>
      <c r="J594" s="353"/>
      <c r="K594" s="353"/>
      <c r="L594" s="353">
        <v>2766975</v>
      </c>
      <c r="M594" s="353"/>
      <c r="N594" s="353"/>
      <c r="O594" s="353"/>
      <c r="P594" s="353">
        <v>1876510</v>
      </c>
      <c r="Q594" s="353"/>
      <c r="R594" s="353"/>
      <c r="S594" s="353"/>
      <c r="T594" s="353"/>
      <c r="U594" s="353"/>
      <c r="V594" s="353"/>
      <c r="W594" s="353"/>
      <c r="X594" s="353">
        <v>549770</v>
      </c>
      <c r="Y594" s="353"/>
      <c r="Z594" s="353"/>
      <c r="AA594" s="353"/>
      <c r="AB594" s="353"/>
      <c r="AC594" s="353"/>
      <c r="AD594" s="353"/>
      <c r="AE594" s="353"/>
      <c r="AF594" s="353"/>
      <c r="AG594" s="353"/>
      <c r="AH594" s="353"/>
      <c r="AI594" s="353"/>
      <c r="AJ594" s="353"/>
      <c r="AK594" s="353"/>
      <c r="AL594" s="353"/>
      <c r="AM594" s="353"/>
      <c r="AN594" s="353">
        <f>SUM(H594:AM597)</f>
        <v>5193255</v>
      </c>
      <c r="AO594" s="353"/>
      <c r="AP594" s="353"/>
      <c r="AQ594" s="353"/>
    </row>
    <row r="595" spans="3:43" ht="12.75" customHeight="1">
      <c r="C595" s="504"/>
      <c r="D595" s="504"/>
      <c r="E595" s="504"/>
      <c r="F595" s="504"/>
      <c r="G595" s="504"/>
      <c r="H595" s="254"/>
      <c r="I595" s="254"/>
      <c r="J595" s="254"/>
      <c r="K595" s="254"/>
      <c r="L595" s="254"/>
      <c r="M595" s="254"/>
      <c r="N595" s="254"/>
      <c r="O595" s="254"/>
      <c r="P595" s="254"/>
      <c r="Q595" s="254"/>
      <c r="R595" s="254"/>
      <c r="S595" s="254"/>
      <c r="T595" s="254"/>
      <c r="U595" s="254"/>
      <c r="V595" s="254"/>
      <c r="W595" s="254"/>
      <c r="X595" s="254"/>
      <c r="Y595" s="254"/>
      <c r="Z595" s="254"/>
      <c r="AA595" s="254"/>
      <c r="AB595" s="254"/>
      <c r="AC595" s="254"/>
      <c r="AD595" s="254"/>
      <c r="AE595" s="254"/>
      <c r="AF595" s="254"/>
      <c r="AG595" s="254"/>
      <c r="AH595" s="254"/>
      <c r="AI595" s="254"/>
      <c r="AJ595" s="254"/>
      <c r="AK595" s="254"/>
      <c r="AL595" s="254"/>
      <c r="AM595" s="254"/>
      <c r="AN595" s="254"/>
      <c r="AO595" s="254"/>
      <c r="AP595" s="254"/>
      <c r="AQ595" s="254"/>
    </row>
    <row r="596" spans="3:43" ht="12.75" customHeight="1">
      <c r="C596" s="504"/>
      <c r="D596" s="504"/>
      <c r="E596" s="504"/>
      <c r="F596" s="504"/>
      <c r="G596" s="504"/>
      <c r="H596" s="254"/>
      <c r="I596" s="254"/>
      <c r="J596" s="254"/>
      <c r="K596" s="254"/>
      <c r="L596" s="254"/>
      <c r="M596" s="254"/>
      <c r="N596" s="254"/>
      <c r="O596" s="254"/>
      <c r="P596" s="254"/>
      <c r="Q596" s="254"/>
      <c r="R596" s="254"/>
      <c r="S596" s="254"/>
      <c r="T596" s="254"/>
      <c r="U596" s="254"/>
      <c r="V596" s="254"/>
      <c r="W596" s="254"/>
      <c r="X596" s="254"/>
      <c r="Y596" s="254"/>
      <c r="Z596" s="254"/>
      <c r="AA596" s="254"/>
      <c r="AB596" s="254"/>
      <c r="AC596" s="254"/>
      <c r="AD596" s="254"/>
      <c r="AE596" s="254"/>
      <c r="AF596" s="254"/>
      <c r="AG596" s="254"/>
      <c r="AH596" s="254"/>
      <c r="AI596" s="254"/>
      <c r="AJ596" s="254"/>
      <c r="AK596" s="254"/>
      <c r="AL596" s="254"/>
      <c r="AM596" s="254"/>
      <c r="AN596" s="254"/>
      <c r="AO596" s="254"/>
      <c r="AP596" s="254"/>
      <c r="AQ596" s="254"/>
    </row>
    <row r="597" spans="3:43" ht="12.75" customHeight="1">
      <c r="C597" s="504"/>
      <c r="D597" s="504"/>
      <c r="E597" s="504"/>
      <c r="F597" s="504"/>
      <c r="G597" s="504"/>
      <c r="H597" s="254"/>
      <c r="I597" s="254"/>
      <c r="J597" s="254"/>
      <c r="K597" s="254"/>
      <c r="L597" s="254"/>
      <c r="M597" s="254"/>
      <c r="N597" s="254"/>
      <c r="O597" s="254"/>
      <c r="P597" s="254"/>
      <c r="Q597" s="254"/>
      <c r="R597" s="254"/>
      <c r="S597" s="254"/>
      <c r="T597" s="254"/>
      <c r="U597" s="254"/>
      <c r="V597" s="254"/>
      <c r="W597" s="254"/>
      <c r="X597" s="254"/>
      <c r="Y597" s="254"/>
      <c r="Z597" s="254"/>
      <c r="AA597" s="254"/>
      <c r="AB597" s="254"/>
      <c r="AC597" s="254"/>
      <c r="AD597" s="254"/>
      <c r="AE597" s="254"/>
      <c r="AF597" s="254"/>
      <c r="AG597" s="254"/>
      <c r="AH597" s="254"/>
      <c r="AI597" s="254"/>
      <c r="AJ597" s="254"/>
      <c r="AK597" s="254"/>
      <c r="AL597" s="254"/>
      <c r="AM597" s="254"/>
      <c r="AN597" s="254"/>
      <c r="AO597" s="254"/>
      <c r="AP597" s="254"/>
      <c r="AQ597" s="254"/>
    </row>
    <row r="598" spans="3:43" ht="12.75" customHeight="1">
      <c r="C598" s="200" t="s">
        <v>182</v>
      </c>
      <c r="D598" s="200"/>
      <c r="E598" s="200"/>
      <c r="F598" s="200"/>
      <c r="G598" s="200"/>
      <c r="H598" s="139"/>
      <c r="I598" s="139"/>
      <c r="J598" s="139"/>
      <c r="K598" s="139"/>
      <c r="L598" s="139">
        <v>101527</v>
      </c>
      <c r="M598" s="139"/>
      <c r="N598" s="139"/>
      <c r="O598" s="139"/>
      <c r="P598" s="139">
        <v>89394</v>
      </c>
      <c r="Q598" s="139"/>
      <c r="R598" s="139"/>
      <c r="S598" s="139"/>
      <c r="T598" s="139"/>
      <c r="U598" s="139"/>
      <c r="V598" s="139"/>
      <c r="W598" s="139"/>
      <c r="X598" s="139">
        <v>208111</v>
      </c>
      <c r="Y598" s="139"/>
      <c r="Z598" s="139"/>
      <c r="AA598" s="139"/>
      <c r="AB598" s="139"/>
      <c r="AC598" s="139"/>
      <c r="AD598" s="139"/>
      <c r="AE598" s="139"/>
      <c r="AF598" s="139"/>
      <c r="AG598" s="139"/>
      <c r="AH598" s="139"/>
      <c r="AI598" s="139"/>
      <c r="AJ598" s="139"/>
      <c r="AK598" s="139"/>
      <c r="AL598" s="139"/>
      <c r="AM598" s="139"/>
      <c r="AN598" s="139">
        <f>SUM(H598:AM598)</f>
        <v>399032</v>
      </c>
      <c r="AO598" s="139"/>
      <c r="AP598" s="139"/>
      <c r="AQ598" s="139"/>
    </row>
    <row r="599" spans="3:43" ht="12.75" customHeight="1">
      <c r="C599" s="200" t="s">
        <v>183</v>
      </c>
      <c r="D599" s="200"/>
      <c r="E599" s="200"/>
      <c r="F599" s="200"/>
      <c r="G599" s="200"/>
      <c r="H599" s="139"/>
      <c r="I599" s="139"/>
      <c r="J599" s="139"/>
      <c r="K599" s="139"/>
      <c r="L599" s="139"/>
      <c r="M599" s="139"/>
      <c r="N599" s="139"/>
      <c r="O599" s="139"/>
      <c r="P599" s="139">
        <v>34022</v>
      </c>
      <c r="Q599" s="139"/>
      <c r="R599" s="139"/>
      <c r="S599" s="139"/>
      <c r="T599" s="139"/>
      <c r="U599" s="139"/>
      <c r="V599" s="139"/>
      <c r="W599" s="139"/>
      <c r="X599" s="139">
        <v>183442</v>
      </c>
      <c r="Y599" s="139"/>
      <c r="Z599" s="139"/>
      <c r="AA599" s="139"/>
      <c r="AB599" s="139"/>
      <c r="AC599" s="139"/>
      <c r="AD599" s="139"/>
      <c r="AE599" s="139"/>
      <c r="AF599" s="139"/>
      <c r="AG599" s="139"/>
      <c r="AH599" s="139"/>
      <c r="AI599" s="139"/>
      <c r="AJ599" s="139"/>
      <c r="AK599" s="139"/>
      <c r="AL599" s="139"/>
      <c r="AM599" s="139"/>
      <c r="AN599" s="139">
        <f>SUM(H599:AM599)</f>
        <v>217464</v>
      </c>
      <c r="AO599" s="139"/>
      <c r="AP599" s="139"/>
      <c r="AQ599" s="139"/>
    </row>
    <row r="600" spans="3:43" ht="12.75" customHeight="1">
      <c r="C600" s="200" t="s">
        <v>184</v>
      </c>
      <c r="D600" s="200"/>
      <c r="E600" s="200"/>
      <c r="F600" s="200"/>
      <c r="G600" s="200"/>
      <c r="H600" s="139"/>
      <c r="I600" s="139"/>
      <c r="J600" s="139"/>
      <c r="K600" s="139"/>
      <c r="L600" s="139"/>
      <c r="M600" s="139"/>
      <c r="N600" s="139"/>
      <c r="O600" s="139"/>
      <c r="P600" s="139"/>
      <c r="Q600" s="139"/>
      <c r="R600" s="139"/>
      <c r="S600" s="139"/>
      <c r="T600" s="139"/>
      <c r="U600" s="139"/>
      <c r="V600" s="139"/>
      <c r="W600" s="139"/>
      <c r="X600" s="139"/>
      <c r="Y600" s="139"/>
      <c r="Z600" s="139"/>
      <c r="AA600" s="139"/>
      <c r="AB600" s="139"/>
      <c r="AC600" s="139"/>
      <c r="AD600" s="139"/>
      <c r="AE600" s="139"/>
      <c r="AF600" s="139"/>
      <c r="AG600" s="139"/>
      <c r="AH600" s="139"/>
      <c r="AI600" s="139"/>
      <c r="AJ600" s="139"/>
      <c r="AK600" s="139"/>
      <c r="AL600" s="139"/>
      <c r="AM600" s="139"/>
      <c r="AN600" s="139">
        <f>SUM(H600:AM600)</f>
        <v>0</v>
      </c>
      <c r="AO600" s="139"/>
      <c r="AP600" s="139"/>
      <c r="AQ600" s="139"/>
    </row>
    <row r="601" spans="3:43" ht="12.75" customHeight="1">
      <c r="C601" s="504" t="s">
        <v>185</v>
      </c>
      <c r="D601" s="504"/>
      <c r="E601" s="504"/>
      <c r="F601" s="504"/>
      <c r="G601" s="504"/>
      <c r="H601" s="254">
        <f>H594+H598-H599+H600</f>
        <v>0</v>
      </c>
      <c r="I601" s="254"/>
      <c r="J601" s="254"/>
      <c r="K601" s="254"/>
      <c r="L601" s="512">
        <f>L594+L598-L599+L600</f>
        <v>2868502</v>
      </c>
      <c r="M601" s="512"/>
      <c r="N601" s="512"/>
      <c r="O601" s="512"/>
      <c r="P601" s="254">
        <f>P594+P598-P599+P600</f>
        <v>1931882</v>
      </c>
      <c r="Q601" s="254"/>
      <c r="R601" s="254"/>
      <c r="S601" s="254"/>
      <c r="T601" s="254">
        <f>T594+T598-T599+T600</f>
        <v>0</v>
      </c>
      <c r="U601" s="254"/>
      <c r="V601" s="254"/>
      <c r="W601" s="254"/>
      <c r="X601" s="254">
        <f>X594+X598-X599+X600</f>
        <v>574439</v>
      </c>
      <c r="Y601" s="254"/>
      <c r="Z601" s="254"/>
      <c r="AA601" s="254"/>
      <c r="AB601" s="254">
        <f>AB594+AB598-AB599+AB600</f>
        <v>0</v>
      </c>
      <c r="AC601" s="254"/>
      <c r="AD601" s="254"/>
      <c r="AE601" s="254"/>
      <c r="AF601" s="254">
        <f>AF594+AF598-AF599+AF600</f>
        <v>0</v>
      </c>
      <c r="AG601" s="254"/>
      <c r="AH601" s="254"/>
      <c r="AI601" s="254"/>
      <c r="AJ601" s="254">
        <f>AJ594+AJ598-AJ599+AJ600</f>
        <v>0</v>
      </c>
      <c r="AK601" s="254"/>
      <c r="AL601" s="254"/>
      <c r="AM601" s="254"/>
      <c r="AN601" s="254">
        <f>AN594+AN598-AN599+AN600</f>
        <v>5374823</v>
      </c>
      <c r="AO601" s="254"/>
      <c r="AP601" s="254"/>
      <c r="AQ601" s="254"/>
    </row>
    <row r="602" spans="3:43" ht="12.75" customHeight="1">
      <c r="C602" s="504"/>
      <c r="D602" s="504"/>
      <c r="E602" s="504"/>
      <c r="F602" s="504"/>
      <c r="G602" s="504"/>
      <c r="H602" s="254"/>
      <c r="I602" s="254"/>
      <c r="J602" s="254"/>
      <c r="K602" s="254"/>
      <c r="L602" s="512"/>
      <c r="M602" s="512"/>
      <c r="N602" s="512"/>
      <c r="O602" s="512"/>
      <c r="P602" s="254"/>
      <c r="Q602" s="254"/>
      <c r="R602" s="254"/>
      <c r="S602" s="254"/>
      <c r="T602" s="254"/>
      <c r="U602" s="254"/>
      <c r="V602" s="254"/>
      <c r="W602" s="254"/>
      <c r="X602" s="254"/>
      <c r="Y602" s="254"/>
      <c r="Z602" s="254"/>
      <c r="AA602" s="254"/>
      <c r="AB602" s="254"/>
      <c r="AC602" s="254"/>
      <c r="AD602" s="254"/>
      <c r="AE602" s="254"/>
      <c r="AF602" s="254"/>
      <c r="AG602" s="254"/>
      <c r="AH602" s="254"/>
      <c r="AI602" s="254"/>
      <c r="AJ602" s="254"/>
      <c r="AK602" s="254"/>
      <c r="AL602" s="254"/>
      <c r="AM602" s="254"/>
      <c r="AN602" s="254"/>
      <c r="AO602" s="254"/>
      <c r="AP602" s="254"/>
      <c r="AQ602" s="254"/>
    </row>
    <row r="603" spans="3:43" ht="12.75" customHeight="1">
      <c r="C603" s="504"/>
      <c r="D603" s="504"/>
      <c r="E603" s="504"/>
      <c r="F603" s="504"/>
      <c r="G603" s="504"/>
      <c r="H603" s="254"/>
      <c r="I603" s="254"/>
      <c r="J603" s="254"/>
      <c r="K603" s="254"/>
      <c r="L603" s="512"/>
      <c r="M603" s="512"/>
      <c r="N603" s="512"/>
      <c r="O603" s="512"/>
      <c r="P603" s="254"/>
      <c r="Q603" s="254"/>
      <c r="R603" s="254"/>
      <c r="S603" s="254"/>
      <c r="T603" s="254"/>
      <c r="U603" s="254"/>
      <c r="V603" s="254"/>
      <c r="W603" s="254"/>
      <c r="X603" s="254"/>
      <c r="Y603" s="254"/>
      <c r="Z603" s="254"/>
      <c r="AA603" s="254"/>
      <c r="AB603" s="254"/>
      <c r="AC603" s="254"/>
      <c r="AD603" s="254"/>
      <c r="AE603" s="254"/>
      <c r="AF603" s="254"/>
      <c r="AG603" s="254"/>
      <c r="AH603" s="254"/>
      <c r="AI603" s="254"/>
      <c r="AJ603" s="254"/>
      <c r="AK603" s="254"/>
      <c r="AL603" s="254"/>
      <c r="AM603" s="254"/>
      <c r="AN603" s="254"/>
      <c r="AO603" s="254"/>
      <c r="AP603" s="254"/>
      <c r="AQ603" s="254"/>
    </row>
    <row r="604" spans="3:43" ht="12.75" customHeight="1">
      <c r="C604" s="505"/>
      <c r="D604" s="505"/>
      <c r="E604" s="505"/>
      <c r="F604" s="505"/>
      <c r="G604" s="505"/>
      <c r="H604" s="354"/>
      <c r="I604" s="354"/>
      <c r="J604" s="354"/>
      <c r="K604" s="354"/>
      <c r="L604" s="420"/>
      <c r="M604" s="420"/>
      <c r="N604" s="420"/>
      <c r="O604" s="420"/>
      <c r="P604" s="354"/>
      <c r="Q604" s="354"/>
      <c r="R604" s="354"/>
      <c r="S604" s="354"/>
      <c r="T604" s="354"/>
      <c r="U604" s="354"/>
      <c r="V604" s="354"/>
      <c r="W604" s="354"/>
      <c r="X604" s="354"/>
      <c r="Y604" s="354"/>
      <c r="Z604" s="354"/>
      <c r="AA604" s="354"/>
      <c r="AB604" s="354"/>
      <c r="AC604" s="354"/>
      <c r="AD604" s="354"/>
      <c r="AE604" s="354"/>
      <c r="AF604" s="354"/>
      <c r="AG604" s="354"/>
      <c r="AH604" s="354"/>
      <c r="AI604" s="354"/>
      <c r="AJ604" s="354"/>
      <c r="AK604" s="354"/>
      <c r="AL604" s="354"/>
      <c r="AM604" s="354"/>
      <c r="AN604" s="354"/>
      <c r="AO604" s="354"/>
      <c r="AP604" s="354"/>
      <c r="AQ604" s="354"/>
    </row>
    <row r="605" spans="3:43" ht="12.75" customHeight="1">
      <c r="C605" s="511" t="s">
        <v>187</v>
      </c>
      <c r="D605" s="511"/>
      <c r="E605" s="511"/>
      <c r="F605" s="511"/>
      <c r="G605" s="511"/>
      <c r="H605" s="511"/>
      <c r="I605" s="511"/>
      <c r="J605" s="511"/>
      <c r="K605" s="511"/>
      <c r="L605" s="511"/>
      <c r="M605" s="511"/>
      <c r="N605" s="511"/>
      <c r="O605" s="511"/>
      <c r="P605" s="511"/>
      <c r="Q605" s="511"/>
      <c r="R605" s="511"/>
      <c r="S605" s="511"/>
      <c r="T605" s="511"/>
      <c r="U605" s="511"/>
      <c r="V605" s="511"/>
      <c r="W605" s="511"/>
      <c r="X605" s="511"/>
      <c r="Y605" s="511"/>
      <c r="Z605" s="511"/>
      <c r="AA605" s="511"/>
      <c r="AB605" s="511"/>
      <c r="AC605" s="511"/>
      <c r="AD605" s="511"/>
      <c r="AE605" s="511"/>
      <c r="AF605" s="511"/>
      <c r="AG605" s="511"/>
      <c r="AH605" s="511"/>
      <c r="AI605" s="511"/>
      <c r="AJ605" s="511"/>
      <c r="AK605" s="511"/>
      <c r="AL605" s="511"/>
      <c r="AM605" s="511"/>
      <c r="AN605" s="511"/>
      <c r="AO605" s="511"/>
      <c r="AP605" s="511"/>
      <c r="AQ605" s="511"/>
    </row>
    <row r="606" spans="3:43" ht="12.75" customHeight="1">
      <c r="C606" s="503" t="s">
        <v>181</v>
      </c>
      <c r="D606" s="503"/>
      <c r="E606" s="503"/>
      <c r="F606" s="503"/>
      <c r="G606" s="50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f>SUM(H606:AM609)</f>
        <v>0</v>
      </c>
      <c r="AO606" s="353"/>
      <c r="AP606" s="353"/>
      <c r="AQ606" s="353"/>
    </row>
    <row r="607" spans="3:43" ht="12.75" customHeight="1">
      <c r="C607" s="504"/>
      <c r="D607" s="504"/>
      <c r="E607" s="504"/>
      <c r="F607" s="504"/>
      <c r="G607" s="504"/>
      <c r="H607" s="254"/>
      <c r="I607" s="254"/>
      <c r="J607" s="254"/>
      <c r="K607" s="254"/>
      <c r="L607" s="254"/>
      <c r="M607" s="254"/>
      <c r="N607" s="254"/>
      <c r="O607" s="254"/>
      <c r="P607" s="254"/>
      <c r="Q607" s="254"/>
      <c r="R607" s="254"/>
      <c r="S607" s="254"/>
      <c r="T607" s="254"/>
      <c r="U607" s="254"/>
      <c r="V607" s="254"/>
      <c r="W607" s="254"/>
      <c r="X607" s="254"/>
      <c r="Y607" s="254"/>
      <c r="Z607" s="254"/>
      <c r="AA607" s="254"/>
      <c r="AB607" s="254"/>
      <c r="AC607" s="254"/>
      <c r="AD607" s="254"/>
      <c r="AE607" s="254"/>
      <c r="AF607" s="254"/>
      <c r="AG607" s="254"/>
      <c r="AH607" s="254"/>
      <c r="AI607" s="254"/>
      <c r="AJ607" s="254"/>
      <c r="AK607" s="254"/>
      <c r="AL607" s="254"/>
      <c r="AM607" s="254"/>
      <c r="AN607" s="254"/>
      <c r="AO607" s="254"/>
      <c r="AP607" s="254"/>
      <c r="AQ607" s="254"/>
    </row>
    <row r="608" spans="3:43" ht="12.75" customHeight="1">
      <c r="C608" s="504"/>
      <c r="D608" s="504"/>
      <c r="E608" s="504"/>
      <c r="F608" s="504"/>
      <c r="G608" s="504"/>
      <c r="H608" s="254"/>
      <c r="I608" s="254"/>
      <c r="J608" s="254"/>
      <c r="K608" s="254"/>
      <c r="L608" s="254"/>
      <c r="M608" s="254"/>
      <c r="N608" s="254"/>
      <c r="O608" s="254"/>
      <c r="P608" s="254"/>
      <c r="Q608" s="254"/>
      <c r="R608" s="254"/>
      <c r="S608" s="254"/>
      <c r="T608" s="254"/>
      <c r="U608" s="254"/>
      <c r="V608" s="254"/>
      <c r="W608" s="254"/>
      <c r="X608" s="254"/>
      <c r="Y608" s="254"/>
      <c r="Z608" s="254"/>
      <c r="AA608" s="254"/>
      <c r="AB608" s="254"/>
      <c r="AC608" s="254"/>
      <c r="AD608" s="254"/>
      <c r="AE608" s="254"/>
      <c r="AF608" s="254"/>
      <c r="AG608" s="254"/>
      <c r="AH608" s="254"/>
      <c r="AI608" s="254"/>
      <c r="AJ608" s="254"/>
      <c r="AK608" s="254"/>
      <c r="AL608" s="254"/>
      <c r="AM608" s="254"/>
      <c r="AN608" s="254"/>
      <c r="AO608" s="254"/>
      <c r="AP608" s="254"/>
      <c r="AQ608" s="254"/>
    </row>
    <row r="609" spans="3:43" ht="12.75" customHeight="1">
      <c r="C609" s="504"/>
      <c r="D609" s="504"/>
      <c r="E609" s="504"/>
      <c r="F609" s="504"/>
      <c r="G609" s="504"/>
      <c r="H609" s="254"/>
      <c r="I609" s="254"/>
      <c r="J609" s="254"/>
      <c r="K609" s="254"/>
      <c r="L609" s="254"/>
      <c r="M609" s="254"/>
      <c r="N609" s="254"/>
      <c r="O609" s="254"/>
      <c r="P609" s="254"/>
      <c r="Q609" s="254"/>
      <c r="R609" s="254"/>
      <c r="S609" s="254"/>
      <c r="T609" s="254"/>
      <c r="U609" s="254"/>
      <c r="V609" s="254"/>
      <c r="W609" s="254"/>
      <c r="X609" s="254"/>
      <c r="Y609" s="254"/>
      <c r="Z609" s="254"/>
      <c r="AA609" s="254"/>
      <c r="AB609" s="254"/>
      <c r="AC609" s="254"/>
      <c r="AD609" s="254"/>
      <c r="AE609" s="254"/>
      <c r="AF609" s="254"/>
      <c r="AG609" s="254"/>
      <c r="AH609" s="254"/>
      <c r="AI609" s="254"/>
      <c r="AJ609" s="254"/>
      <c r="AK609" s="254"/>
      <c r="AL609" s="254"/>
      <c r="AM609" s="254"/>
      <c r="AN609" s="254"/>
      <c r="AO609" s="254"/>
      <c r="AP609" s="254"/>
      <c r="AQ609" s="254"/>
    </row>
    <row r="610" spans="3:43" ht="12.75" customHeight="1">
      <c r="C610" s="200" t="s">
        <v>182</v>
      </c>
      <c r="D610" s="200"/>
      <c r="E610" s="200"/>
      <c r="F610" s="200"/>
      <c r="G610" s="200"/>
      <c r="H610" s="139"/>
      <c r="I610" s="139"/>
      <c r="J610" s="139"/>
      <c r="K610" s="139"/>
      <c r="L610" s="139"/>
      <c r="M610" s="139"/>
      <c r="N610" s="139"/>
      <c r="O610" s="139"/>
      <c r="P610" s="139"/>
      <c r="Q610" s="139"/>
      <c r="R610" s="139"/>
      <c r="S610" s="139"/>
      <c r="T610" s="139"/>
      <c r="U610" s="139"/>
      <c r="V610" s="139"/>
      <c r="W610" s="139"/>
      <c r="X610" s="139"/>
      <c r="Y610" s="139"/>
      <c r="Z610" s="139"/>
      <c r="AA610" s="139"/>
      <c r="AB610" s="139"/>
      <c r="AC610" s="139"/>
      <c r="AD610" s="139"/>
      <c r="AE610" s="139"/>
      <c r="AF610" s="139"/>
      <c r="AG610" s="139"/>
      <c r="AH610" s="139"/>
      <c r="AI610" s="139"/>
      <c r="AJ610" s="139"/>
      <c r="AK610" s="139"/>
      <c r="AL610" s="139"/>
      <c r="AM610" s="139"/>
      <c r="AN610" s="139">
        <f>SUM(H610:AM610)</f>
        <v>0</v>
      </c>
      <c r="AO610" s="139"/>
      <c r="AP610" s="139"/>
      <c r="AQ610" s="139"/>
    </row>
    <row r="611" spans="3:43" ht="12.75" customHeight="1">
      <c r="C611" s="200" t="s">
        <v>183</v>
      </c>
      <c r="D611" s="200"/>
      <c r="E611" s="200"/>
      <c r="F611" s="200"/>
      <c r="G611" s="200"/>
      <c r="H611" s="139"/>
      <c r="I611" s="139"/>
      <c r="J611" s="139"/>
      <c r="K611" s="139"/>
      <c r="L611" s="139"/>
      <c r="M611" s="139"/>
      <c r="N611" s="139"/>
      <c r="O611" s="139"/>
      <c r="P611" s="139"/>
      <c r="Q611" s="139"/>
      <c r="R611" s="139"/>
      <c r="S611" s="139"/>
      <c r="T611" s="139"/>
      <c r="U611" s="139"/>
      <c r="V611" s="139"/>
      <c r="W611" s="139"/>
      <c r="X611" s="139"/>
      <c r="Y611" s="139"/>
      <c r="Z611" s="139"/>
      <c r="AA611" s="139"/>
      <c r="AB611" s="139"/>
      <c r="AC611" s="139"/>
      <c r="AD611" s="139"/>
      <c r="AE611" s="139"/>
      <c r="AF611" s="139"/>
      <c r="AG611" s="139"/>
      <c r="AH611" s="139"/>
      <c r="AI611" s="139"/>
      <c r="AJ611" s="139"/>
      <c r="AK611" s="139"/>
      <c r="AL611" s="139"/>
      <c r="AM611" s="139"/>
      <c r="AN611" s="139">
        <f>SUM(H611:AM611)</f>
        <v>0</v>
      </c>
      <c r="AO611" s="139"/>
      <c r="AP611" s="139"/>
      <c r="AQ611" s="139"/>
    </row>
    <row r="612" spans="3:43" ht="12.75" customHeight="1">
      <c r="C612" s="200" t="s">
        <v>184</v>
      </c>
      <c r="D612" s="200"/>
      <c r="E612" s="200"/>
      <c r="F612" s="200"/>
      <c r="G612" s="200"/>
      <c r="H612" s="139"/>
      <c r="I612" s="139"/>
      <c r="J612" s="139"/>
      <c r="K612" s="139"/>
      <c r="L612" s="139"/>
      <c r="M612" s="139"/>
      <c r="N612" s="139"/>
      <c r="O612" s="139"/>
      <c r="P612" s="139"/>
      <c r="Q612" s="139"/>
      <c r="R612" s="139"/>
      <c r="S612" s="139"/>
      <c r="T612" s="139"/>
      <c r="U612" s="139"/>
      <c r="V612" s="139"/>
      <c r="W612" s="139"/>
      <c r="X612" s="139"/>
      <c r="Y612" s="139"/>
      <c r="Z612" s="139"/>
      <c r="AA612" s="139"/>
      <c r="AB612" s="139"/>
      <c r="AC612" s="139"/>
      <c r="AD612" s="139"/>
      <c r="AE612" s="139"/>
      <c r="AF612" s="139"/>
      <c r="AG612" s="139"/>
      <c r="AH612" s="139"/>
      <c r="AI612" s="139"/>
      <c r="AJ612" s="139"/>
      <c r="AK612" s="139"/>
      <c r="AL612" s="139"/>
      <c r="AM612" s="139"/>
      <c r="AN612" s="139">
        <f>SUM(H612:AM612)</f>
        <v>0</v>
      </c>
      <c r="AO612" s="139"/>
      <c r="AP612" s="139"/>
      <c r="AQ612" s="139"/>
    </row>
    <row r="613" spans="3:43" ht="12.75" customHeight="1">
      <c r="C613" s="504" t="s">
        <v>185</v>
      </c>
      <c r="D613" s="504"/>
      <c r="E613" s="504"/>
      <c r="F613" s="504"/>
      <c r="G613" s="504"/>
      <c r="H613" s="254">
        <f>H606+H610-H611+H612</f>
        <v>0</v>
      </c>
      <c r="I613" s="254"/>
      <c r="J613" s="254"/>
      <c r="K613" s="254"/>
      <c r="L613" s="254">
        <f>L606+L610-L611+L612</f>
        <v>0</v>
      </c>
      <c r="M613" s="254"/>
      <c r="N613" s="254"/>
      <c r="O613" s="254"/>
      <c r="P613" s="254">
        <f>P606+P610-P611+P612</f>
        <v>0</v>
      </c>
      <c r="Q613" s="254"/>
      <c r="R613" s="254"/>
      <c r="S613" s="254"/>
      <c r="T613" s="254">
        <f>T606+T610-T611+T612</f>
        <v>0</v>
      </c>
      <c r="U613" s="254"/>
      <c r="V613" s="254"/>
      <c r="W613" s="254"/>
      <c r="X613" s="254">
        <f>X606+X610-X611+X612</f>
        <v>0</v>
      </c>
      <c r="Y613" s="254"/>
      <c r="Z613" s="254"/>
      <c r="AA613" s="254"/>
      <c r="AB613" s="254">
        <f>AB606+AB610-AB611+AB612</f>
        <v>0</v>
      </c>
      <c r="AC613" s="254"/>
      <c r="AD613" s="254"/>
      <c r="AE613" s="254"/>
      <c r="AF613" s="254">
        <f>AF606+AF610-AF611+AF612</f>
        <v>0</v>
      </c>
      <c r="AG613" s="254"/>
      <c r="AH613" s="254"/>
      <c r="AI613" s="254"/>
      <c r="AJ613" s="254">
        <f>AJ606+AJ610-AJ611+AJ612</f>
        <v>0</v>
      </c>
      <c r="AK613" s="254"/>
      <c r="AL613" s="254"/>
      <c r="AM613" s="254"/>
      <c r="AN613" s="254">
        <f>AN606+AN610-AN611+AN612</f>
        <v>0</v>
      </c>
      <c r="AO613" s="254"/>
      <c r="AP613" s="254"/>
      <c r="AQ613" s="254"/>
    </row>
    <row r="614" spans="3:43" ht="12.75" customHeight="1">
      <c r="C614" s="504"/>
      <c r="D614" s="504"/>
      <c r="E614" s="504"/>
      <c r="F614" s="504"/>
      <c r="G614" s="504"/>
      <c r="H614" s="254"/>
      <c r="I614" s="254"/>
      <c r="J614" s="254"/>
      <c r="K614" s="254"/>
      <c r="L614" s="254"/>
      <c r="M614" s="254"/>
      <c r="N614" s="254"/>
      <c r="O614" s="254"/>
      <c r="P614" s="254"/>
      <c r="Q614" s="254"/>
      <c r="R614" s="254"/>
      <c r="S614" s="254"/>
      <c r="T614" s="254"/>
      <c r="U614" s="254"/>
      <c r="V614" s="254"/>
      <c r="W614" s="254"/>
      <c r="X614" s="254"/>
      <c r="Y614" s="254"/>
      <c r="Z614" s="254"/>
      <c r="AA614" s="254"/>
      <c r="AB614" s="254"/>
      <c r="AC614" s="254"/>
      <c r="AD614" s="254"/>
      <c r="AE614" s="254"/>
      <c r="AF614" s="254"/>
      <c r="AG614" s="254"/>
      <c r="AH614" s="254"/>
      <c r="AI614" s="254"/>
      <c r="AJ614" s="254"/>
      <c r="AK614" s="254"/>
      <c r="AL614" s="254"/>
      <c r="AM614" s="254"/>
      <c r="AN614" s="254"/>
      <c r="AO614" s="254"/>
      <c r="AP614" s="254"/>
      <c r="AQ614" s="254"/>
    </row>
    <row r="615" spans="3:43" ht="12.75" customHeight="1">
      <c r="C615" s="504"/>
      <c r="D615" s="504"/>
      <c r="E615" s="504"/>
      <c r="F615" s="504"/>
      <c r="G615" s="504"/>
      <c r="H615" s="254"/>
      <c r="I615" s="254"/>
      <c r="J615" s="254"/>
      <c r="K615" s="254"/>
      <c r="L615" s="254"/>
      <c r="M615" s="254"/>
      <c r="N615" s="254"/>
      <c r="O615" s="254"/>
      <c r="P615" s="254"/>
      <c r="Q615" s="254"/>
      <c r="R615" s="254"/>
      <c r="S615" s="254"/>
      <c r="T615" s="254"/>
      <c r="U615" s="254"/>
      <c r="V615" s="254"/>
      <c r="W615" s="254"/>
      <c r="X615" s="254"/>
      <c r="Y615" s="254"/>
      <c r="Z615" s="254"/>
      <c r="AA615" s="254"/>
      <c r="AB615" s="254"/>
      <c r="AC615" s="254"/>
      <c r="AD615" s="254"/>
      <c r="AE615" s="254"/>
      <c r="AF615" s="254"/>
      <c r="AG615" s="254"/>
      <c r="AH615" s="254"/>
      <c r="AI615" s="254"/>
      <c r="AJ615" s="254"/>
      <c r="AK615" s="254"/>
      <c r="AL615" s="254"/>
      <c r="AM615" s="254"/>
      <c r="AN615" s="254"/>
      <c r="AO615" s="254"/>
      <c r="AP615" s="254"/>
      <c r="AQ615" s="254"/>
    </row>
    <row r="616" spans="3:43" ht="12.75" customHeight="1">
      <c r="C616" s="505"/>
      <c r="D616" s="505"/>
      <c r="E616" s="505"/>
      <c r="F616" s="505"/>
      <c r="G616" s="505"/>
      <c r="H616" s="354"/>
      <c r="I616" s="354"/>
      <c r="J616" s="354"/>
      <c r="K616" s="354"/>
      <c r="L616" s="354"/>
      <c r="M616" s="354"/>
      <c r="N616" s="354"/>
      <c r="O616" s="354"/>
      <c r="P616" s="354"/>
      <c r="Q616" s="354"/>
      <c r="R616" s="354"/>
      <c r="S616" s="354"/>
      <c r="T616" s="354"/>
      <c r="U616" s="354"/>
      <c r="V616" s="354"/>
      <c r="W616" s="354"/>
      <c r="X616" s="354"/>
      <c r="Y616" s="354"/>
      <c r="Z616" s="354"/>
      <c r="AA616" s="354"/>
      <c r="AB616" s="354"/>
      <c r="AC616" s="354"/>
      <c r="AD616" s="354"/>
      <c r="AE616" s="354"/>
      <c r="AF616" s="354"/>
      <c r="AG616" s="354"/>
      <c r="AH616" s="354"/>
      <c r="AI616" s="354"/>
      <c r="AJ616" s="354"/>
      <c r="AK616" s="354"/>
      <c r="AL616" s="354"/>
      <c r="AM616" s="354"/>
      <c r="AN616" s="354"/>
      <c r="AO616" s="354"/>
      <c r="AP616" s="354"/>
      <c r="AQ616" s="354"/>
    </row>
    <row r="617" spans="3:43" ht="12.75" customHeight="1">
      <c r="C617" s="511" t="s">
        <v>188</v>
      </c>
      <c r="D617" s="511"/>
      <c r="E617" s="511"/>
      <c r="F617" s="511"/>
      <c r="G617" s="511"/>
      <c r="H617" s="511"/>
      <c r="I617" s="511"/>
      <c r="J617" s="511"/>
      <c r="K617" s="511"/>
      <c r="L617" s="511"/>
      <c r="M617" s="511"/>
      <c r="N617" s="511"/>
      <c r="O617" s="511"/>
      <c r="P617" s="511"/>
      <c r="Q617" s="511"/>
      <c r="R617" s="511"/>
      <c r="S617" s="511"/>
      <c r="T617" s="511"/>
      <c r="U617" s="511"/>
      <c r="V617" s="511"/>
      <c r="W617" s="511"/>
      <c r="X617" s="511"/>
      <c r="Y617" s="511"/>
      <c r="Z617" s="511"/>
      <c r="AA617" s="511"/>
      <c r="AB617" s="511"/>
      <c r="AC617" s="511"/>
      <c r="AD617" s="511"/>
      <c r="AE617" s="511"/>
      <c r="AF617" s="511"/>
      <c r="AG617" s="511"/>
      <c r="AH617" s="511"/>
      <c r="AI617" s="511"/>
      <c r="AJ617" s="511"/>
      <c r="AK617" s="511"/>
      <c r="AL617" s="511"/>
      <c r="AM617" s="511"/>
      <c r="AN617" s="511"/>
      <c r="AO617" s="511"/>
      <c r="AP617" s="511"/>
      <c r="AQ617" s="511"/>
    </row>
    <row r="618" spans="3:43" ht="12.75" customHeight="1">
      <c r="C618" s="503" t="s">
        <v>181</v>
      </c>
      <c r="D618" s="503"/>
      <c r="E618" s="503"/>
      <c r="F618" s="503"/>
      <c r="G618" s="503"/>
      <c r="H618" s="506">
        <f>H582-H594-H606</f>
        <v>26084</v>
      </c>
      <c r="I618" s="506"/>
      <c r="J618" s="506"/>
      <c r="K618" s="506"/>
      <c r="L618" s="506">
        <f>L582-L594-L606</f>
        <v>1122284</v>
      </c>
      <c r="M618" s="506"/>
      <c r="N618" s="506"/>
      <c r="O618" s="506"/>
      <c r="P618" s="506">
        <f>P582-P594-P606</f>
        <v>429100</v>
      </c>
      <c r="Q618" s="506"/>
      <c r="R618" s="506"/>
      <c r="S618" s="506"/>
      <c r="T618" s="506">
        <f>T582-T594-T606</f>
        <v>0</v>
      </c>
      <c r="U618" s="506"/>
      <c r="V618" s="506"/>
      <c r="W618" s="506"/>
      <c r="X618" s="506">
        <f>X582-X594-X606</f>
        <v>331762</v>
      </c>
      <c r="Y618" s="506"/>
      <c r="Z618" s="506"/>
      <c r="AA618" s="506"/>
      <c r="AB618" s="506">
        <f>AB582-AB594-AB606</f>
        <v>0</v>
      </c>
      <c r="AC618" s="506"/>
      <c r="AD618" s="506"/>
      <c r="AE618" s="506"/>
      <c r="AF618" s="506">
        <f>AF582-AF594-AF606</f>
        <v>1450</v>
      </c>
      <c r="AG618" s="506"/>
      <c r="AH618" s="506"/>
      <c r="AI618" s="506"/>
      <c r="AJ618" s="506">
        <f>AJ582-AJ594-AJ606</f>
        <v>0</v>
      </c>
      <c r="AK618" s="506"/>
      <c r="AL618" s="506"/>
      <c r="AM618" s="506"/>
      <c r="AN618" s="506">
        <f>SUM(H618:AM621)</f>
        <v>1910680</v>
      </c>
      <c r="AO618" s="506"/>
      <c r="AP618" s="506"/>
      <c r="AQ618" s="506"/>
    </row>
    <row r="619" spans="3:43" ht="12.75" customHeight="1">
      <c r="C619" s="504"/>
      <c r="D619" s="504"/>
      <c r="E619" s="504"/>
      <c r="F619" s="504"/>
      <c r="G619" s="504"/>
      <c r="H619" s="507"/>
      <c r="I619" s="507"/>
      <c r="J619" s="507"/>
      <c r="K619" s="507"/>
      <c r="L619" s="507"/>
      <c r="M619" s="507"/>
      <c r="N619" s="507"/>
      <c r="O619" s="507"/>
      <c r="P619" s="507"/>
      <c r="Q619" s="507"/>
      <c r="R619" s="507"/>
      <c r="S619" s="507"/>
      <c r="T619" s="507"/>
      <c r="U619" s="507"/>
      <c r="V619" s="507"/>
      <c r="W619" s="507"/>
      <c r="X619" s="507"/>
      <c r="Y619" s="507"/>
      <c r="Z619" s="507"/>
      <c r="AA619" s="507"/>
      <c r="AB619" s="507"/>
      <c r="AC619" s="507"/>
      <c r="AD619" s="507"/>
      <c r="AE619" s="507"/>
      <c r="AF619" s="507"/>
      <c r="AG619" s="507"/>
      <c r="AH619" s="507"/>
      <c r="AI619" s="507"/>
      <c r="AJ619" s="507"/>
      <c r="AK619" s="507"/>
      <c r="AL619" s="507"/>
      <c r="AM619" s="507"/>
      <c r="AN619" s="507"/>
      <c r="AO619" s="507"/>
      <c r="AP619" s="507"/>
      <c r="AQ619" s="507"/>
    </row>
    <row r="620" spans="3:43" ht="12.75" customHeight="1">
      <c r="C620" s="504"/>
      <c r="D620" s="504"/>
      <c r="E620" s="504"/>
      <c r="F620" s="504"/>
      <c r="G620" s="504"/>
      <c r="H620" s="507"/>
      <c r="I620" s="507"/>
      <c r="J620" s="507"/>
      <c r="K620" s="507"/>
      <c r="L620" s="507"/>
      <c r="M620" s="507"/>
      <c r="N620" s="507"/>
      <c r="O620" s="507"/>
      <c r="P620" s="507"/>
      <c r="Q620" s="507"/>
      <c r="R620" s="507"/>
      <c r="S620" s="507"/>
      <c r="T620" s="507"/>
      <c r="U620" s="507"/>
      <c r="V620" s="507"/>
      <c r="W620" s="507"/>
      <c r="X620" s="507"/>
      <c r="Y620" s="507"/>
      <c r="Z620" s="507"/>
      <c r="AA620" s="507"/>
      <c r="AB620" s="507"/>
      <c r="AC620" s="507"/>
      <c r="AD620" s="507"/>
      <c r="AE620" s="507"/>
      <c r="AF620" s="507"/>
      <c r="AG620" s="507"/>
      <c r="AH620" s="507"/>
      <c r="AI620" s="507"/>
      <c r="AJ620" s="507"/>
      <c r="AK620" s="507"/>
      <c r="AL620" s="507"/>
      <c r="AM620" s="507"/>
      <c r="AN620" s="507"/>
      <c r="AO620" s="507"/>
      <c r="AP620" s="507"/>
      <c r="AQ620" s="507"/>
    </row>
    <row r="621" spans="3:43" ht="12.75" customHeight="1">
      <c r="C621" s="505"/>
      <c r="D621" s="505"/>
      <c r="E621" s="505"/>
      <c r="F621" s="505"/>
      <c r="G621" s="505"/>
      <c r="H621" s="508"/>
      <c r="I621" s="508"/>
      <c r="J621" s="508"/>
      <c r="K621" s="508"/>
      <c r="L621" s="508"/>
      <c r="M621" s="508"/>
      <c r="N621" s="508"/>
      <c r="O621" s="508"/>
      <c r="P621" s="508"/>
      <c r="Q621" s="508"/>
      <c r="R621" s="508"/>
      <c r="S621" s="508"/>
      <c r="T621" s="508"/>
      <c r="U621" s="508"/>
      <c r="V621" s="508"/>
      <c r="W621" s="508"/>
      <c r="X621" s="508"/>
      <c r="Y621" s="508"/>
      <c r="Z621" s="508"/>
      <c r="AA621" s="508"/>
      <c r="AB621" s="508"/>
      <c r="AC621" s="508"/>
      <c r="AD621" s="508"/>
      <c r="AE621" s="508"/>
      <c r="AF621" s="508"/>
      <c r="AG621" s="508"/>
      <c r="AH621" s="508"/>
      <c r="AI621" s="508"/>
      <c r="AJ621" s="508"/>
      <c r="AK621" s="508"/>
      <c r="AL621" s="508"/>
      <c r="AM621" s="508"/>
      <c r="AN621" s="508"/>
      <c r="AO621" s="508"/>
      <c r="AP621" s="508"/>
      <c r="AQ621" s="508"/>
    </row>
    <row r="622" spans="3:43" ht="12.75" customHeight="1">
      <c r="C622" s="503" t="s">
        <v>185</v>
      </c>
      <c r="D622" s="503"/>
      <c r="E622" s="503"/>
      <c r="F622" s="503"/>
      <c r="G622" s="503"/>
      <c r="H622" s="506">
        <f>H589-H601-H613</f>
        <v>26085</v>
      </c>
      <c r="I622" s="506"/>
      <c r="J622" s="506"/>
      <c r="K622" s="506"/>
      <c r="L622" s="513">
        <f>L589-L601-L613</f>
        <v>1023933</v>
      </c>
      <c r="M622" s="513"/>
      <c r="N622" s="513"/>
      <c r="O622" s="513"/>
      <c r="P622" s="506">
        <f>P589-P601-P613</f>
        <v>444472</v>
      </c>
      <c r="Q622" s="506"/>
      <c r="R622" s="506"/>
      <c r="S622" s="506"/>
      <c r="T622" s="506">
        <f>T589-T601-T613</f>
        <v>0</v>
      </c>
      <c r="U622" s="506"/>
      <c r="V622" s="506"/>
      <c r="W622" s="506"/>
      <c r="X622" s="506">
        <f>X589-X601-X613</f>
        <v>325639</v>
      </c>
      <c r="Y622" s="506"/>
      <c r="Z622" s="506"/>
      <c r="AA622" s="506"/>
      <c r="AB622" s="506">
        <f>AB589-AB601-AB613</f>
        <v>0</v>
      </c>
      <c r="AC622" s="506"/>
      <c r="AD622" s="506"/>
      <c r="AE622" s="506"/>
      <c r="AF622" s="506">
        <f>AF589-AF601-AF613</f>
        <v>5294</v>
      </c>
      <c r="AG622" s="506"/>
      <c r="AH622" s="506"/>
      <c r="AI622" s="506"/>
      <c r="AJ622" s="506">
        <f>AJ589-AJ601-AJ613</f>
        <v>0</v>
      </c>
      <c r="AK622" s="506"/>
      <c r="AL622" s="506"/>
      <c r="AM622" s="506"/>
      <c r="AN622" s="506">
        <f>SUM(H622:AM625)</f>
        <v>1825423</v>
      </c>
      <c r="AO622" s="506"/>
      <c r="AP622" s="506"/>
      <c r="AQ622" s="506"/>
    </row>
    <row r="623" spans="3:43" ht="12.75" customHeight="1">
      <c r="C623" s="504"/>
      <c r="D623" s="504"/>
      <c r="E623" s="504"/>
      <c r="F623" s="504"/>
      <c r="G623" s="504"/>
      <c r="H623" s="507"/>
      <c r="I623" s="507"/>
      <c r="J623" s="507"/>
      <c r="K623" s="507"/>
      <c r="L623" s="514"/>
      <c r="M623" s="514"/>
      <c r="N623" s="514"/>
      <c r="O623" s="514"/>
      <c r="P623" s="507"/>
      <c r="Q623" s="507"/>
      <c r="R623" s="507"/>
      <c r="S623" s="507"/>
      <c r="T623" s="507"/>
      <c r="U623" s="507"/>
      <c r="V623" s="507"/>
      <c r="W623" s="507"/>
      <c r="X623" s="507"/>
      <c r="Y623" s="507"/>
      <c r="Z623" s="507"/>
      <c r="AA623" s="507"/>
      <c r="AB623" s="507"/>
      <c r="AC623" s="507"/>
      <c r="AD623" s="507"/>
      <c r="AE623" s="507"/>
      <c r="AF623" s="507"/>
      <c r="AG623" s="507"/>
      <c r="AH623" s="507"/>
      <c r="AI623" s="507"/>
      <c r="AJ623" s="507"/>
      <c r="AK623" s="507"/>
      <c r="AL623" s="507"/>
      <c r="AM623" s="507"/>
      <c r="AN623" s="507"/>
      <c r="AO623" s="507"/>
      <c r="AP623" s="507"/>
      <c r="AQ623" s="507"/>
    </row>
    <row r="624" spans="3:43" ht="12.75" customHeight="1">
      <c r="C624" s="504"/>
      <c r="D624" s="504"/>
      <c r="E624" s="504"/>
      <c r="F624" s="504"/>
      <c r="G624" s="504"/>
      <c r="H624" s="507"/>
      <c r="I624" s="507"/>
      <c r="J624" s="507"/>
      <c r="K624" s="507"/>
      <c r="L624" s="514"/>
      <c r="M624" s="514"/>
      <c r="N624" s="514"/>
      <c r="O624" s="514"/>
      <c r="P624" s="507"/>
      <c r="Q624" s="507"/>
      <c r="R624" s="507"/>
      <c r="S624" s="507"/>
      <c r="T624" s="507"/>
      <c r="U624" s="507"/>
      <c r="V624" s="507"/>
      <c r="W624" s="507"/>
      <c r="X624" s="507"/>
      <c r="Y624" s="507"/>
      <c r="Z624" s="507"/>
      <c r="AA624" s="507"/>
      <c r="AB624" s="507"/>
      <c r="AC624" s="507"/>
      <c r="AD624" s="507"/>
      <c r="AE624" s="507"/>
      <c r="AF624" s="507"/>
      <c r="AG624" s="507"/>
      <c r="AH624" s="507"/>
      <c r="AI624" s="507"/>
      <c r="AJ624" s="507"/>
      <c r="AK624" s="507"/>
      <c r="AL624" s="507"/>
      <c r="AM624" s="507"/>
      <c r="AN624" s="507"/>
      <c r="AO624" s="507"/>
      <c r="AP624" s="507"/>
      <c r="AQ624" s="507"/>
    </row>
    <row r="625" spans="3:43" ht="12.75" customHeight="1">
      <c r="C625" s="505"/>
      <c r="D625" s="505"/>
      <c r="E625" s="505"/>
      <c r="F625" s="505"/>
      <c r="G625" s="505"/>
      <c r="H625" s="508"/>
      <c r="I625" s="508"/>
      <c r="J625" s="508"/>
      <c r="K625" s="508"/>
      <c r="L625" s="515"/>
      <c r="M625" s="515"/>
      <c r="N625" s="515"/>
      <c r="O625" s="515"/>
      <c r="P625" s="508"/>
      <c r="Q625" s="508"/>
      <c r="R625" s="508"/>
      <c r="S625" s="508"/>
      <c r="T625" s="508"/>
      <c r="U625" s="508"/>
      <c r="V625" s="508"/>
      <c r="W625" s="508"/>
      <c r="X625" s="508"/>
      <c r="Y625" s="508"/>
      <c r="Z625" s="508"/>
      <c r="AA625" s="508"/>
      <c r="AB625" s="508"/>
      <c r="AC625" s="508"/>
      <c r="AD625" s="508"/>
      <c r="AE625" s="508"/>
      <c r="AF625" s="508"/>
      <c r="AG625" s="508"/>
      <c r="AH625" s="508"/>
      <c r="AI625" s="508"/>
      <c r="AJ625" s="508"/>
      <c r="AK625" s="508"/>
      <c r="AL625" s="508"/>
      <c r="AM625" s="508"/>
      <c r="AN625" s="508"/>
      <c r="AO625" s="508"/>
      <c r="AP625" s="508"/>
      <c r="AQ625" s="508"/>
    </row>
    <row r="626" spans="3:43" ht="12.75" customHeight="1">
      <c r="C626" s="97"/>
      <c r="D626" s="97"/>
      <c r="E626" s="97"/>
      <c r="F626" s="97"/>
      <c r="G626" s="97"/>
      <c r="H626" s="58"/>
      <c r="I626" s="58"/>
      <c r="J626" s="58"/>
      <c r="K626" s="58"/>
      <c r="L626" s="58"/>
      <c r="M626" s="58"/>
      <c r="N626" s="58"/>
      <c r="O626" s="58"/>
      <c r="P626" s="58"/>
      <c r="Q626" s="58"/>
      <c r="R626" s="58"/>
      <c r="S626" s="58"/>
      <c r="T626" s="58"/>
      <c r="U626" s="58"/>
      <c r="V626" s="58"/>
      <c r="W626" s="58"/>
      <c r="X626" s="58"/>
      <c r="Y626" s="58"/>
      <c r="Z626" s="58"/>
      <c r="AA626" s="58"/>
      <c r="AB626" s="58"/>
      <c r="AC626" s="58"/>
      <c r="AD626" s="58"/>
      <c r="AE626" s="58"/>
      <c r="AF626" s="58"/>
      <c r="AG626" s="58"/>
      <c r="AH626" s="58"/>
      <c r="AI626" s="58"/>
      <c r="AJ626" s="58"/>
      <c r="AK626" s="58"/>
      <c r="AL626" s="58"/>
      <c r="AM626" s="58"/>
      <c r="AN626" s="58"/>
      <c r="AO626" s="58"/>
      <c r="AP626" s="58"/>
      <c r="AQ626" s="58"/>
    </row>
    <row r="627" spans="3:43" ht="12.75" customHeight="1">
      <c r="C627" s="516" t="s">
        <v>563</v>
      </c>
      <c r="D627" s="517"/>
      <c r="E627" s="517"/>
      <c r="F627" s="517"/>
      <c r="G627" s="517"/>
      <c r="H627" s="517"/>
      <c r="I627" s="517"/>
      <c r="J627" s="517"/>
      <c r="K627" s="517"/>
      <c r="L627" s="517"/>
      <c r="M627" s="517"/>
      <c r="N627" s="517"/>
      <c r="O627" s="517"/>
      <c r="P627" s="517"/>
      <c r="Q627" s="517"/>
      <c r="R627" s="517"/>
      <c r="S627" s="517"/>
      <c r="T627" s="517"/>
      <c r="U627" s="517"/>
      <c r="V627" s="517"/>
      <c r="W627" s="517"/>
      <c r="X627" s="517"/>
      <c r="Y627" s="517"/>
      <c r="Z627" s="517"/>
      <c r="AA627" s="517"/>
      <c r="AB627" s="517"/>
      <c r="AC627" s="517"/>
      <c r="AD627" s="517"/>
      <c r="AE627" s="517"/>
      <c r="AF627" s="517"/>
      <c r="AG627" s="517"/>
      <c r="AH627" s="517"/>
      <c r="AI627" s="517"/>
      <c r="AJ627" s="517"/>
      <c r="AK627" s="517"/>
      <c r="AL627" s="517"/>
      <c r="AM627" s="517"/>
      <c r="AN627" s="517"/>
      <c r="AO627" s="517"/>
      <c r="AP627" s="517"/>
      <c r="AQ627" s="517"/>
    </row>
    <row r="628" spans="3:43" ht="12.75" customHeight="1">
      <c r="C628" s="97"/>
      <c r="D628" s="97"/>
      <c r="E628" s="97"/>
      <c r="F628" s="97"/>
      <c r="G628" s="97"/>
      <c r="H628" s="58"/>
      <c r="I628" s="58"/>
      <c r="J628" s="58"/>
      <c r="K628" s="58"/>
      <c r="L628" s="58"/>
      <c r="M628" s="58"/>
      <c r="N628" s="58"/>
      <c r="O628" s="58"/>
      <c r="P628" s="58"/>
      <c r="Q628" s="58"/>
      <c r="R628" s="58"/>
      <c r="S628" s="58"/>
      <c r="T628" s="58"/>
      <c r="U628" s="58"/>
      <c r="V628" s="58"/>
      <c r="W628" s="58"/>
      <c r="X628" s="58"/>
      <c r="Y628" s="58"/>
      <c r="Z628" s="58"/>
      <c r="AA628" s="58"/>
      <c r="AB628" s="58"/>
      <c r="AC628" s="58"/>
      <c r="AD628" s="58"/>
      <c r="AE628" s="58"/>
      <c r="AF628" s="58"/>
      <c r="AG628" s="58"/>
      <c r="AH628" s="58"/>
      <c r="AI628" s="58"/>
      <c r="AJ628" s="58"/>
      <c r="AK628" s="58"/>
      <c r="AL628" s="58"/>
      <c r="AM628" s="58"/>
      <c r="AN628" s="58"/>
      <c r="AO628" s="58"/>
      <c r="AP628" s="58"/>
      <c r="AQ628" s="58"/>
    </row>
    <row r="629" spans="3:43" ht="12.75" customHeight="1">
      <c r="C629" s="97"/>
      <c r="D629" s="97"/>
      <c r="E629" s="97"/>
      <c r="F629" s="97"/>
      <c r="G629" s="97"/>
      <c r="H629" s="58"/>
      <c r="I629" s="58"/>
      <c r="J629" s="58"/>
      <c r="K629" s="58"/>
      <c r="L629" s="58"/>
      <c r="M629" s="58"/>
      <c r="N629" s="58"/>
      <c r="O629" s="58"/>
      <c r="P629" s="58"/>
      <c r="Q629" s="58"/>
      <c r="R629" s="58"/>
      <c r="S629" s="58"/>
      <c r="T629" s="58"/>
      <c r="U629" s="58"/>
      <c r="V629" s="58"/>
      <c r="W629" s="58"/>
      <c r="X629" s="58"/>
      <c r="Y629" s="58"/>
      <c r="Z629" s="58"/>
      <c r="AA629" s="58"/>
      <c r="AB629" s="58"/>
      <c r="AC629" s="58"/>
      <c r="AD629" s="58"/>
      <c r="AE629" s="58"/>
      <c r="AF629" s="58"/>
      <c r="AG629" s="58"/>
      <c r="AH629" s="58"/>
      <c r="AI629" s="58"/>
      <c r="AJ629" s="58"/>
      <c r="AK629" s="58"/>
      <c r="AL629" s="58"/>
      <c r="AM629" s="58"/>
      <c r="AN629" s="58"/>
      <c r="AO629" s="58"/>
      <c r="AP629" s="58"/>
      <c r="AQ629" s="58"/>
    </row>
    <row r="630" spans="3:43" ht="12.75" customHeight="1">
      <c r="C630" s="97"/>
      <c r="D630" s="97"/>
      <c r="E630" s="97"/>
      <c r="F630" s="97"/>
      <c r="G630" s="97"/>
      <c r="H630" s="58"/>
      <c r="I630" s="58"/>
      <c r="J630" s="58"/>
      <c r="K630" s="58"/>
      <c r="L630" s="58"/>
      <c r="M630" s="58"/>
      <c r="N630" s="58"/>
      <c r="O630" s="58"/>
      <c r="P630" s="58"/>
      <c r="Q630" s="58"/>
      <c r="R630" s="58"/>
      <c r="S630" s="58"/>
      <c r="T630" s="58"/>
      <c r="U630" s="58"/>
      <c r="V630" s="58"/>
      <c r="W630" s="58"/>
      <c r="X630" s="58"/>
      <c r="Y630" s="58"/>
      <c r="Z630" s="58"/>
      <c r="AA630" s="58"/>
      <c r="AB630" s="58"/>
      <c r="AC630" s="58"/>
      <c r="AD630" s="58"/>
      <c r="AE630" s="58"/>
      <c r="AF630" s="58"/>
      <c r="AG630" s="58"/>
      <c r="AH630" s="58"/>
      <c r="AI630" s="58"/>
      <c r="AJ630" s="58"/>
      <c r="AK630" s="58"/>
      <c r="AL630" s="58"/>
      <c r="AM630" s="58"/>
      <c r="AN630" s="58"/>
      <c r="AO630" s="58"/>
      <c r="AP630" s="58"/>
      <c r="AQ630" s="58"/>
    </row>
    <row r="631" spans="3:43" ht="12.75" customHeight="1">
      <c r="C631" s="97"/>
      <c r="D631" s="97"/>
      <c r="E631" s="97"/>
      <c r="F631" s="97"/>
      <c r="G631" s="97"/>
      <c r="H631" s="58"/>
      <c r="I631" s="58"/>
      <c r="J631" s="58"/>
      <c r="K631" s="58"/>
      <c r="L631" s="58"/>
      <c r="M631" s="58"/>
      <c r="N631" s="58"/>
      <c r="O631" s="58"/>
      <c r="P631" s="58"/>
      <c r="Q631" s="58"/>
      <c r="R631" s="58"/>
      <c r="S631" s="58"/>
      <c r="T631" s="58"/>
      <c r="U631" s="58"/>
      <c r="V631" s="58"/>
      <c r="W631" s="58"/>
      <c r="X631" s="58"/>
      <c r="Y631" s="58"/>
      <c r="Z631" s="58"/>
      <c r="AA631" s="58"/>
      <c r="AB631" s="58"/>
      <c r="AC631" s="58"/>
      <c r="AD631" s="58"/>
      <c r="AE631" s="58"/>
      <c r="AF631" s="58"/>
      <c r="AG631" s="58"/>
      <c r="AH631" s="58"/>
      <c r="AI631" s="58"/>
      <c r="AJ631" s="58"/>
      <c r="AK631" s="58"/>
      <c r="AL631" s="58"/>
      <c r="AM631" s="58"/>
      <c r="AN631" s="58"/>
      <c r="AO631" s="58"/>
      <c r="AP631" s="58"/>
      <c r="AQ631" s="58"/>
    </row>
    <row r="632" spans="3:43" ht="12.75" customHeight="1">
      <c r="C632" s="97"/>
      <c r="D632" s="97"/>
      <c r="E632" s="97"/>
      <c r="F632" s="97"/>
      <c r="G632" s="97"/>
      <c r="H632" s="58"/>
      <c r="I632" s="58"/>
      <c r="J632" s="58"/>
      <c r="K632" s="58"/>
      <c r="L632" s="58"/>
      <c r="M632" s="58"/>
      <c r="N632" s="58"/>
      <c r="O632" s="58"/>
      <c r="P632" s="58"/>
      <c r="Q632" s="58"/>
      <c r="R632" s="58"/>
      <c r="S632" s="58"/>
      <c r="T632" s="58"/>
      <c r="U632" s="58"/>
      <c r="V632" s="58"/>
      <c r="W632" s="58"/>
      <c r="X632" s="58"/>
      <c r="Y632" s="58"/>
      <c r="Z632" s="58"/>
      <c r="AA632" s="58"/>
      <c r="AB632" s="58"/>
      <c r="AC632" s="58"/>
      <c r="AD632" s="58"/>
      <c r="AE632" s="58"/>
      <c r="AF632" s="58"/>
      <c r="AG632" s="58"/>
      <c r="AH632" s="58"/>
      <c r="AI632" s="58"/>
      <c r="AJ632" s="58"/>
      <c r="AK632" s="58"/>
      <c r="AL632" s="58"/>
      <c r="AM632" s="58"/>
      <c r="AN632" s="58"/>
      <c r="AO632" s="58"/>
      <c r="AP632" s="58"/>
      <c r="AQ632" s="58"/>
    </row>
    <row r="633" spans="3:43" ht="12.75" customHeight="1">
      <c r="C633" s="97"/>
      <c r="D633" s="97"/>
      <c r="E633" s="97"/>
      <c r="F633" s="97"/>
      <c r="G633" s="97"/>
      <c r="H633" s="58"/>
      <c r="I633" s="58"/>
      <c r="J633" s="58"/>
      <c r="K633" s="58"/>
      <c r="L633" s="58"/>
      <c r="M633" s="58"/>
      <c r="N633" s="58"/>
      <c r="O633" s="58"/>
      <c r="P633" s="58"/>
      <c r="Q633" s="58"/>
      <c r="R633" s="58"/>
      <c r="S633" s="58"/>
      <c r="T633" s="58"/>
      <c r="U633" s="58"/>
      <c r="V633" s="58"/>
      <c r="W633" s="58"/>
      <c r="X633" s="58"/>
      <c r="Y633" s="58"/>
      <c r="Z633" s="58"/>
      <c r="AA633" s="58"/>
      <c r="AB633" s="58"/>
      <c r="AC633" s="58"/>
      <c r="AD633" s="58"/>
      <c r="AE633" s="58"/>
      <c r="AF633" s="58"/>
      <c r="AG633" s="58"/>
      <c r="AH633" s="58"/>
      <c r="AI633" s="58"/>
      <c r="AJ633" s="58"/>
      <c r="AK633" s="58"/>
      <c r="AL633" s="58"/>
      <c r="AM633" s="58"/>
      <c r="AN633" s="58"/>
      <c r="AO633" s="58"/>
      <c r="AP633" s="58"/>
      <c r="AQ633" s="58"/>
    </row>
    <row r="634" spans="3:43" ht="12.75" customHeight="1">
      <c r="C634" s="97"/>
      <c r="D634" s="97"/>
      <c r="E634" s="97"/>
      <c r="F634" s="97"/>
      <c r="G634" s="97"/>
      <c r="H634" s="58"/>
      <c r="I634" s="58"/>
      <c r="J634" s="58"/>
      <c r="K634" s="58"/>
      <c r="L634" s="58"/>
      <c r="M634" s="58"/>
      <c r="N634" s="58"/>
      <c r="O634" s="58"/>
      <c r="P634" s="58"/>
      <c r="Q634" s="58"/>
      <c r="R634" s="58"/>
      <c r="S634" s="58"/>
      <c r="T634" s="58"/>
      <c r="U634" s="58"/>
      <c r="V634" s="58"/>
      <c r="W634" s="58"/>
      <c r="X634" s="58"/>
      <c r="Y634" s="58"/>
      <c r="Z634" s="58"/>
      <c r="AA634" s="58"/>
      <c r="AB634" s="58"/>
      <c r="AC634" s="58"/>
      <c r="AD634" s="58"/>
      <c r="AE634" s="58"/>
      <c r="AF634" s="58"/>
      <c r="AG634" s="58"/>
      <c r="AH634" s="58"/>
      <c r="AI634" s="58"/>
      <c r="AJ634" s="58"/>
      <c r="AK634" s="58"/>
      <c r="AL634" s="58"/>
      <c r="AM634" s="58"/>
      <c r="AN634" s="58"/>
      <c r="AO634" s="58"/>
      <c r="AP634" s="58"/>
      <c r="AQ634" s="58"/>
    </row>
    <row r="635" spans="3:43" ht="12.75" customHeight="1">
      <c r="C635" s="25"/>
    </row>
    <row r="636" spans="3:43" ht="12.75" customHeight="1">
      <c r="C636" s="193" t="s">
        <v>190</v>
      </c>
      <c r="D636" s="193"/>
      <c r="E636" s="193"/>
      <c r="F636" s="193"/>
      <c r="G636" s="193"/>
      <c r="H636" s="193" t="s">
        <v>148</v>
      </c>
      <c r="I636" s="193"/>
      <c r="J636" s="193"/>
      <c r="K636" s="193"/>
      <c r="L636" s="193"/>
      <c r="M636" s="193"/>
      <c r="N636" s="193"/>
      <c r="O636" s="193"/>
      <c r="P636" s="193"/>
      <c r="Q636" s="193"/>
      <c r="R636" s="193"/>
      <c r="S636" s="193"/>
      <c r="T636" s="193"/>
      <c r="U636" s="193"/>
      <c r="V636" s="193"/>
      <c r="W636" s="193"/>
      <c r="X636" s="193"/>
      <c r="Y636" s="193"/>
      <c r="Z636" s="193"/>
      <c r="AA636" s="193"/>
      <c r="AB636" s="193"/>
      <c r="AC636" s="193"/>
      <c r="AD636" s="193"/>
      <c r="AE636" s="193"/>
      <c r="AF636" s="193"/>
      <c r="AG636" s="193"/>
      <c r="AH636" s="193"/>
      <c r="AI636" s="193"/>
      <c r="AJ636" s="193"/>
      <c r="AK636" s="193"/>
      <c r="AL636" s="193"/>
      <c r="AM636" s="193"/>
      <c r="AN636" s="193"/>
      <c r="AO636" s="193"/>
      <c r="AP636" s="193"/>
      <c r="AQ636" s="193"/>
    </row>
    <row r="637" spans="3:43" ht="12.75" customHeight="1">
      <c r="C637" s="193"/>
      <c r="D637" s="193"/>
      <c r="E637" s="193"/>
      <c r="F637" s="193"/>
      <c r="G637" s="193"/>
      <c r="H637" s="193" t="s">
        <v>191</v>
      </c>
      <c r="I637" s="193"/>
      <c r="J637" s="193"/>
      <c r="K637" s="193"/>
      <c r="L637" s="193" t="s">
        <v>192</v>
      </c>
      <c r="M637" s="193"/>
      <c r="N637" s="193"/>
      <c r="O637" s="193"/>
      <c r="P637" s="193" t="s">
        <v>699</v>
      </c>
      <c r="Q637" s="193"/>
      <c r="R637" s="193"/>
      <c r="S637" s="193"/>
      <c r="T637" s="193" t="s">
        <v>196</v>
      </c>
      <c r="U637" s="193"/>
      <c r="V637" s="193"/>
      <c r="W637" s="193"/>
      <c r="X637" s="193" t="s">
        <v>193</v>
      </c>
      <c r="Y637" s="193"/>
      <c r="Z637" s="193"/>
      <c r="AA637" s="193"/>
      <c r="AB637" s="193" t="s">
        <v>194</v>
      </c>
      <c r="AC637" s="193"/>
      <c r="AD637" s="193"/>
      <c r="AE637" s="193"/>
      <c r="AF637" s="193" t="s">
        <v>195</v>
      </c>
      <c r="AG637" s="193"/>
      <c r="AH637" s="193"/>
      <c r="AI637" s="193"/>
      <c r="AJ637" s="193" t="s">
        <v>862</v>
      </c>
      <c r="AK637" s="193"/>
      <c r="AL637" s="193"/>
      <c r="AM637" s="193"/>
      <c r="AN637" s="193" t="s">
        <v>169</v>
      </c>
      <c r="AO637" s="193"/>
      <c r="AP637" s="193"/>
      <c r="AQ637" s="193"/>
    </row>
    <row r="638" spans="3:43" ht="12.75" customHeight="1">
      <c r="C638" s="193"/>
      <c r="D638" s="193"/>
      <c r="E638" s="193"/>
      <c r="F638" s="193"/>
      <c r="G638" s="193"/>
      <c r="H638" s="193"/>
      <c r="I638" s="193"/>
      <c r="J638" s="193"/>
      <c r="K638" s="193"/>
      <c r="L638" s="193"/>
      <c r="M638" s="193"/>
      <c r="N638" s="193"/>
      <c r="O638" s="193"/>
      <c r="P638" s="193"/>
      <c r="Q638" s="193"/>
      <c r="R638" s="193"/>
      <c r="S638" s="193"/>
      <c r="T638" s="193"/>
      <c r="U638" s="193"/>
      <c r="V638" s="193"/>
      <c r="W638" s="193"/>
      <c r="X638" s="193"/>
      <c r="Y638" s="193"/>
      <c r="Z638" s="193"/>
      <c r="AA638" s="193"/>
      <c r="AB638" s="193"/>
      <c r="AC638" s="193"/>
      <c r="AD638" s="193"/>
      <c r="AE638" s="193"/>
      <c r="AF638" s="193"/>
      <c r="AG638" s="193"/>
      <c r="AH638" s="193"/>
      <c r="AI638" s="193"/>
      <c r="AJ638" s="193"/>
      <c r="AK638" s="193"/>
      <c r="AL638" s="193"/>
      <c r="AM638" s="193"/>
      <c r="AN638" s="193"/>
      <c r="AO638" s="193"/>
      <c r="AP638" s="193"/>
      <c r="AQ638" s="193"/>
    </row>
    <row r="639" spans="3:43" ht="12.75" customHeight="1">
      <c r="C639" s="193"/>
      <c r="D639" s="193"/>
      <c r="E639" s="193"/>
      <c r="F639" s="193"/>
      <c r="G639" s="193"/>
      <c r="H639" s="193"/>
      <c r="I639" s="193"/>
      <c r="J639" s="193"/>
      <c r="K639" s="193"/>
      <c r="L639" s="193"/>
      <c r="M639" s="193"/>
      <c r="N639" s="193"/>
      <c r="O639" s="193"/>
      <c r="P639" s="193"/>
      <c r="Q639" s="193"/>
      <c r="R639" s="193"/>
      <c r="S639" s="193"/>
      <c r="T639" s="193"/>
      <c r="U639" s="193"/>
      <c r="V639" s="193"/>
      <c r="W639" s="193"/>
      <c r="X639" s="193"/>
      <c r="Y639" s="193"/>
      <c r="Z639" s="193"/>
      <c r="AA639" s="193"/>
      <c r="AB639" s="193"/>
      <c r="AC639" s="193"/>
      <c r="AD639" s="193"/>
      <c r="AE639" s="193"/>
      <c r="AF639" s="193"/>
      <c r="AG639" s="193"/>
      <c r="AH639" s="193"/>
      <c r="AI639" s="193"/>
      <c r="AJ639" s="193"/>
      <c r="AK639" s="193"/>
      <c r="AL639" s="193"/>
      <c r="AM639" s="193"/>
      <c r="AN639" s="193"/>
      <c r="AO639" s="193"/>
      <c r="AP639" s="193"/>
      <c r="AQ639" s="193"/>
    </row>
    <row r="640" spans="3:43" ht="12.75" customHeight="1">
      <c r="C640" s="193"/>
      <c r="D640" s="193"/>
      <c r="E640" s="193"/>
      <c r="F640" s="193"/>
      <c r="G640" s="193"/>
      <c r="H640" s="193"/>
      <c r="I640" s="193"/>
      <c r="J640" s="193"/>
      <c r="K640" s="193"/>
      <c r="L640" s="193"/>
      <c r="M640" s="193"/>
      <c r="N640" s="193"/>
      <c r="O640" s="193"/>
      <c r="P640" s="193"/>
      <c r="Q640" s="193"/>
      <c r="R640" s="193"/>
      <c r="S640" s="193"/>
      <c r="T640" s="193"/>
      <c r="U640" s="193"/>
      <c r="V640" s="193"/>
      <c r="W640" s="193"/>
      <c r="X640" s="193"/>
      <c r="Y640" s="193"/>
      <c r="Z640" s="193"/>
      <c r="AA640" s="193"/>
      <c r="AB640" s="193"/>
      <c r="AC640" s="193"/>
      <c r="AD640" s="193"/>
      <c r="AE640" s="193"/>
      <c r="AF640" s="193"/>
      <c r="AG640" s="193"/>
      <c r="AH640" s="193"/>
      <c r="AI640" s="193"/>
      <c r="AJ640" s="193"/>
      <c r="AK640" s="193"/>
      <c r="AL640" s="193"/>
      <c r="AM640" s="193"/>
      <c r="AN640" s="193"/>
      <c r="AO640" s="193"/>
      <c r="AP640" s="193"/>
      <c r="AQ640" s="193"/>
    </row>
    <row r="641" spans="3:43" ht="12.75" customHeight="1">
      <c r="C641" s="193"/>
      <c r="D641" s="193"/>
      <c r="E641" s="193"/>
      <c r="F641" s="193"/>
      <c r="G641" s="193"/>
      <c r="H641" s="193"/>
      <c r="I641" s="193"/>
      <c r="J641" s="193"/>
      <c r="K641" s="193"/>
      <c r="L641" s="193"/>
      <c r="M641" s="193"/>
      <c r="N641" s="193"/>
      <c r="O641" s="193"/>
      <c r="P641" s="193"/>
      <c r="Q641" s="193"/>
      <c r="R641" s="193"/>
      <c r="S641" s="193"/>
      <c r="T641" s="193"/>
      <c r="U641" s="193"/>
      <c r="V641" s="193"/>
      <c r="W641" s="193"/>
      <c r="X641" s="193"/>
      <c r="Y641" s="193"/>
      <c r="Z641" s="193"/>
      <c r="AA641" s="193"/>
      <c r="AB641" s="193"/>
      <c r="AC641" s="193"/>
      <c r="AD641" s="193"/>
      <c r="AE641" s="193"/>
      <c r="AF641" s="193"/>
      <c r="AG641" s="193"/>
      <c r="AH641" s="193"/>
      <c r="AI641" s="193"/>
      <c r="AJ641" s="193"/>
      <c r="AK641" s="193"/>
      <c r="AL641" s="193"/>
      <c r="AM641" s="193"/>
      <c r="AN641" s="193"/>
      <c r="AO641" s="193"/>
      <c r="AP641" s="193"/>
      <c r="AQ641" s="193"/>
    </row>
    <row r="642" spans="3:43" ht="12.75" customHeight="1">
      <c r="C642" s="193"/>
      <c r="D642" s="193"/>
      <c r="E642" s="193"/>
      <c r="F642" s="193"/>
      <c r="G642" s="193"/>
      <c r="H642" s="193"/>
      <c r="I642" s="193"/>
      <c r="J642" s="193"/>
      <c r="K642" s="193"/>
      <c r="L642" s="193"/>
      <c r="M642" s="193"/>
      <c r="N642" s="193"/>
      <c r="O642" s="193"/>
      <c r="P642" s="193"/>
      <c r="Q642" s="193"/>
      <c r="R642" s="193"/>
      <c r="S642" s="193"/>
      <c r="T642" s="193"/>
      <c r="U642" s="193"/>
      <c r="V642" s="193"/>
      <c r="W642" s="193"/>
      <c r="X642" s="193"/>
      <c r="Y642" s="193"/>
      <c r="Z642" s="193"/>
      <c r="AA642" s="193"/>
      <c r="AB642" s="193"/>
      <c r="AC642" s="193"/>
      <c r="AD642" s="193"/>
      <c r="AE642" s="193"/>
      <c r="AF642" s="193"/>
      <c r="AG642" s="193"/>
      <c r="AH642" s="193"/>
      <c r="AI642" s="193"/>
      <c r="AJ642" s="193"/>
      <c r="AK642" s="193"/>
      <c r="AL642" s="193"/>
      <c r="AM642" s="193"/>
      <c r="AN642" s="193"/>
      <c r="AO642" s="193"/>
      <c r="AP642" s="193"/>
      <c r="AQ642" s="193"/>
    </row>
    <row r="643" spans="3:43" ht="12.75" customHeight="1">
      <c r="C643" s="194"/>
      <c r="D643" s="194"/>
      <c r="E643" s="194"/>
      <c r="F643" s="194"/>
      <c r="G643" s="194"/>
      <c r="H643" s="194"/>
      <c r="I643" s="194"/>
      <c r="J643" s="194"/>
      <c r="K643" s="194"/>
      <c r="L643" s="194"/>
      <c r="M643" s="194"/>
      <c r="N643" s="194"/>
      <c r="O643" s="194"/>
      <c r="P643" s="194"/>
      <c r="Q643" s="194"/>
      <c r="R643" s="194"/>
      <c r="S643" s="194"/>
      <c r="T643" s="194"/>
      <c r="U643" s="194"/>
      <c r="V643" s="194"/>
      <c r="W643" s="194"/>
      <c r="X643" s="194"/>
      <c r="Y643" s="194"/>
      <c r="Z643" s="194"/>
      <c r="AA643" s="194"/>
      <c r="AB643" s="194"/>
      <c r="AC643" s="194"/>
      <c r="AD643" s="194"/>
      <c r="AE643" s="194"/>
      <c r="AF643" s="194"/>
      <c r="AG643" s="194"/>
      <c r="AH643" s="194"/>
      <c r="AI643" s="194"/>
      <c r="AJ643" s="194"/>
      <c r="AK643" s="194"/>
      <c r="AL643" s="194"/>
      <c r="AM643" s="194"/>
      <c r="AN643" s="194"/>
      <c r="AO643" s="194"/>
      <c r="AP643" s="194"/>
      <c r="AQ643" s="194"/>
    </row>
    <row r="644" spans="3:43" ht="12.75" customHeight="1">
      <c r="C644" s="418" t="s">
        <v>159</v>
      </c>
      <c r="D644" s="418"/>
      <c r="E644" s="418"/>
      <c r="F644" s="418"/>
      <c r="G644" s="418"/>
      <c r="H644" s="418" t="s">
        <v>163</v>
      </c>
      <c r="I644" s="418"/>
      <c r="J644" s="418"/>
      <c r="K644" s="418"/>
      <c r="L644" s="418" t="s">
        <v>164</v>
      </c>
      <c r="M644" s="418"/>
      <c r="N644" s="418"/>
      <c r="O644" s="418"/>
      <c r="P644" s="418" t="s">
        <v>166</v>
      </c>
      <c r="Q644" s="418"/>
      <c r="R644" s="418"/>
      <c r="S644" s="418"/>
      <c r="T644" s="418" t="s">
        <v>168</v>
      </c>
      <c r="U644" s="418"/>
      <c r="V644" s="418"/>
      <c r="W644" s="418"/>
      <c r="X644" s="418" t="s">
        <v>171</v>
      </c>
      <c r="Y644" s="418"/>
      <c r="Z644" s="418"/>
      <c r="AA644" s="418"/>
      <c r="AB644" s="418" t="s">
        <v>177</v>
      </c>
      <c r="AC644" s="418"/>
      <c r="AD644" s="418"/>
      <c r="AE644" s="418"/>
      <c r="AF644" s="418" t="s">
        <v>178</v>
      </c>
      <c r="AG644" s="418"/>
      <c r="AH644" s="418"/>
      <c r="AI644" s="418"/>
      <c r="AJ644" s="418" t="s">
        <v>179</v>
      </c>
      <c r="AK644" s="418"/>
      <c r="AL644" s="418"/>
      <c r="AM644" s="418"/>
      <c r="AN644" s="418" t="s">
        <v>197</v>
      </c>
      <c r="AO644" s="418"/>
      <c r="AP644" s="418"/>
      <c r="AQ644" s="418"/>
    </row>
    <row r="645" spans="3:43" ht="12.75" customHeight="1">
      <c r="C645" s="511" t="s">
        <v>180</v>
      </c>
      <c r="D645" s="511"/>
      <c r="E645" s="511"/>
      <c r="F645" s="511"/>
      <c r="G645" s="511"/>
      <c r="H645" s="511"/>
      <c r="I645" s="511"/>
      <c r="J645" s="511"/>
      <c r="K645" s="511"/>
      <c r="L645" s="511"/>
      <c r="M645" s="511"/>
      <c r="N645" s="511"/>
      <c r="O645" s="511"/>
      <c r="P645" s="511"/>
      <c r="Q645" s="511"/>
      <c r="R645" s="511"/>
      <c r="S645" s="511"/>
      <c r="T645" s="511"/>
      <c r="U645" s="511"/>
      <c r="V645" s="511"/>
      <c r="W645" s="511"/>
      <c r="X645" s="511"/>
      <c r="Y645" s="511"/>
      <c r="Z645" s="511"/>
      <c r="AA645" s="511"/>
      <c r="AB645" s="511"/>
      <c r="AC645" s="511"/>
      <c r="AD645" s="511"/>
      <c r="AE645" s="511"/>
      <c r="AF645" s="511"/>
      <c r="AG645" s="511"/>
      <c r="AH645" s="511"/>
      <c r="AI645" s="511"/>
      <c r="AJ645" s="511"/>
      <c r="AK645" s="511"/>
      <c r="AL645" s="511"/>
      <c r="AM645" s="511"/>
      <c r="AN645" s="511"/>
      <c r="AO645" s="511"/>
      <c r="AP645" s="511"/>
      <c r="AQ645" s="511"/>
    </row>
    <row r="646" spans="3:43" ht="12.75" customHeight="1">
      <c r="C646" s="503" t="s">
        <v>181</v>
      </c>
      <c r="D646" s="503"/>
      <c r="E646" s="503"/>
      <c r="F646" s="503"/>
      <c r="G646" s="503"/>
      <c r="H646" s="353">
        <v>14742</v>
      </c>
      <c r="I646" s="353"/>
      <c r="J646" s="353"/>
      <c r="K646" s="353"/>
      <c r="L646" s="353">
        <v>3889259</v>
      </c>
      <c r="M646" s="353"/>
      <c r="N646" s="353"/>
      <c r="O646" s="353"/>
      <c r="P646" s="353">
        <v>2241997</v>
      </c>
      <c r="Q646" s="353"/>
      <c r="R646" s="353"/>
      <c r="S646" s="353"/>
      <c r="T646" s="353"/>
      <c r="U646" s="353"/>
      <c r="V646" s="353"/>
      <c r="W646" s="353"/>
      <c r="X646" s="353">
        <v>832064</v>
      </c>
      <c r="Y646" s="353"/>
      <c r="Z646" s="353"/>
      <c r="AA646" s="353"/>
      <c r="AB646" s="353"/>
      <c r="AC646" s="353"/>
      <c r="AD646" s="353"/>
      <c r="AE646" s="353"/>
      <c r="AF646" s="353">
        <v>1450</v>
      </c>
      <c r="AG646" s="353"/>
      <c r="AH646" s="353"/>
      <c r="AI646" s="353"/>
      <c r="AJ646" s="353"/>
      <c r="AK646" s="353"/>
      <c r="AL646" s="353"/>
      <c r="AM646" s="353"/>
      <c r="AN646" s="353">
        <f>SUM(H646:AM649)</f>
        <v>6979512</v>
      </c>
      <c r="AO646" s="353"/>
      <c r="AP646" s="353"/>
      <c r="AQ646" s="353"/>
    </row>
    <row r="647" spans="3:43" ht="12.75" customHeight="1">
      <c r="C647" s="504"/>
      <c r="D647" s="504"/>
      <c r="E647" s="504"/>
      <c r="F647" s="504"/>
      <c r="G647" s="504"/>
      <c r="H647" s="254"/>
      <c r="I647" s="254"/>
      <c r="J647" s="254"/>
      <c r="K647" s="254"/>
      <c r="L647" s="254"/>
      <c r="M647" s="254"/>
      <c r="N647" s="254"/>
      <c r="O647" s="254"/>
      <c r="P647" s="254"/>
      <c r="Q647" s="254"/>
      <c r="R647" s="254"/>
      <c r="S647" s="254"/>
      <c r="T647" s="254"/>
      <c r="U647" s="254"/>
      <c r="V647" s="254"/>
      <c r="W647" s="254"/>
      <c r="X647" s="254"/>
      <c r="Y647" s="254"/>
      <c r="Z647" s="254"/>
      <c r="AA647" s="254"/>
      <c r="AB647" s="254"/>
      <c r="AC647" s="254"/>
      <c r="AD647" s="254"/>
      <c r="AE647" s="254"/>
      <c r="AF647" s="254"/>
      <c r="AG647" s="254"/>
      <c r="AH647" s="254"/>
      <c r="AI647" s="254"/>
      <c r="AJ647" s="254"/>
      <c r="AK647" s="254"/>
      <c r="AL647" s="254"/>
      <c r="AM647" s="254"/>
      <c r="AN647" s="254"/>
      <c r="AO647" s="254"/>
      <c r="AP647" s="254"/>
      <c r="AQ647" s="254"/>
    </row>
    <row r="648" spans="3:43" ht="12.75" customHeight="1">
      <c r="C648" s="504"/>
      <c r="D648" s="504"/>
      <c r="E648" s="504"/>
      <c r="F648" s="504"/>
      <c r="G648" s="504"/>
      <c r="H648" s="254"/>
      <c r="I648" s="254"/>
      <c r="J648" s="254"/>
      <c r="K648" s="254"/>
      <c r="L648" s="254"/>
      <c r="M648" s="254"/>
      <c r="N648" s="254"/>
      <c r="O648" s="254"/>
      <c r="P648" s="254"/>
      <c r="Q648" s="254"/>
      <c r="R648" s="254"/>
      <c r="S648" s="254"/>
      <c r="T648" s="254"/>
      <c r="U648" s="254"/>
      <c r="V648" s="254"/>
      <c r="W648" s="254"/>
      <c r="X648" s="254"/>
      <c r="Y648" s="254"/>
      <c r="Z648" s="254"/>
      <c r="AA648" s="254"/>
      <c r="AB648" s="254"/>
      <c r="AC648" s="254"/>
      <c r="AD648" s="254"/>
      <c r="AE648" s="254"/>
      <c r="AF648" s="254"/>
      <c r="AG648" s="254"/>
      <c r="AH648" s="254"/>
      <c r="AI648" s="254"/>
      <c r="AJ648" s="254"/>
      <c r="AK648" s="254"/>
      <c r="AL648" s="254"/>
      <c r="AM648" s="254"/>
      <c r="AN648" s="254"/>
      <c r="AO648" s="254"/>
      <c r="AP648" s="254"/>
      <c r="AQ648" s="254"/>
    </row>
    <row r="649" spans="3:43" ht="12.75" customHeight="1">
      <c r="C649" s="504"/>
      <c r="D649" s="504"/>
      <c r="E649" s="504"/>
      <c r="F649" s="504"/>
      <c r="G649" s="504"/>
      <c r="H649" s="254"/>
      <c r="I649" s="254"/>
      <c r="J649" s="254"/>
      <c r="K649" s="254"/>
      <c r="L649" s="254"/>
      <c r="M649" s="254"/>
      <c r="N649" s="254"/>
      <c r="O649" s="254"/>
      <c r="P649" s="254"/>
      <c r="Q649" s="254"/>
      <c r="R649" s="254"/>
      <c r="S649" s="254"/>
      <c r="T649" s="254"/>
      <c r="U649" s="254"/>
      <c r="V649" s="254"/>
      <c r="W649" s="254"/>
      <c r="X649" s="254"/>
      <c r="Y649" s="254"/>
      <c r="Z649" s="254"/>
      <c r="AA649" s="254"/>
      <c r="AB649" s="254"/>
      <c r="AC649" s="254"/>
      <c r="AD649" s="254"/>
      <c r="AE649" s="254"/>
      <c r="AF649" s="254"/>
      <c r="AG649" s="254"/>
      <c r="AH649" s="254"/>
      <c r="AI649" s="254"/>
      <c r="AJ649" s="254"/>
      <c r="AK649" s="254"/>
      <c r="AL649" s="254"/>
      <c r="AM649" s="254"/>
      <c r="AN649" s="254"/>
      <c r="AO649" s="254"/>
      <c r="AP649" s="254"/>
      <c r="AQ649" s="254"/>
    </row>
    <row r="650" spans="3:43" ht="12.75" customHeight="1">
      <c r="C650" s="200" t="s">
        <v>182</v>
      </c>
      <c r="D650" s="200"/>
      <c r="E650" s="200"/>
      <c r="F650" s="200"/>
      <c r="G650" s="200"/>
      <c r="H650" s="139">
        <v>11342</v>
      </c>
      <c r="I650" s="139"/>
      <c r="J650" s="139"/>
      <c r="K650" s="139"/>
      <c r="L650" s="139"/>
      <c r="M650" s="139"/>
      <c r="N650" s="139"/>
      <c r="O650" s="139"/>
      <c r="P650" s="139">
        <v>87925</v>
      </c>
      <c r="Q650" s="139"/>
      <c r="R650" s="139"/>
      <c r="S650" s="139"/>
      <c r="T650" s="139"/>
      <c r="U650" s="139"/>
      <c r="V650" s="139"/>
      <c r="W650" s="139"/>
      <c r="X650" s="139">
        <v>230821</v>
      </c>
      <c r="Y650" s="139"/>
      <c r="Z650" s="139"/>
      <c r="AA650" s="139"/>
      <c r="AB650" s="139"/>
      <c r="AC650" s="139"/>
      <c r="AD650" s="139"/>
      <c r="AE650" s="139"/>
      <c r="AF650" s="139">
        <v>325878</v>
      </c>
      <c r="AG650" s="139"/>
      <c r="AH650" s="139"/>
      <c r="AI650" s="139"/>
      <c r="AJ650" s="139"/>
      <c r="AK650" s="139"/>
      <c r="AL650" s="139"/>
      <c r="AM650" s="139"/>
      <c r="AN650" s="139">
        <f>SUM(H650:AM650)</f>
        <v>655966</v>
      </c>
      <c r="AO650" s="139"/>
      <c r="AP650" s="139"/>
      <c r="AQ650" s="139"/>
    </row>
    <row r="651" spans="3:43" ht="12.75" customHeight="1">
      <c r="C651" s="200" t="s">
        <v>183</v>
      </c>
      <c r="D651" s="200"/>
      <c r="E651" s="200"/>
      <c r="F651" s="200"/>
      <c r="G651" s="200"/>
      <c r="H651" s="139"/>
      <c r="I651" s="139"/>
      <c r="J651" s="139"/>
      <c r="K651" s="139"/>
      <c r="L651" s="139"/>
      <c r="M651" s="139"/>
      <c r="N651" s="139"/>
      <c r="O651" s="139"/>
      <c r="P651" s="139">
        <v>24312</v>
      </c>
      <c r="Q651" s="139"/>
      <c r="R651" s="139"/>
      <c r="S651" s="139"/>
      <c r="T651" s="139"/>
      <c r="U651" s="139"/>
      <c r="V651" s="139"/>
      <c r="W651" s="139"/>
      <c r="X651" s="139">
        <v>181353</v>
      </c>
      <c r="Y651" s="139"/>
      <c r="Z651" s="139"/>
      <c r="AA651" s="139"/>
      <c r="AB651" s="139"/>
      <c r="AC651" s="139"/>
      <c r="AD651" s="139"/>
      <c r="AE651" s="139"/>
      <c r="AF651" s="139">
        <v>325878</v>
      </c>
      <c r="AG651" s="139"/>
      <c r="AH651" s="139"/>
      <c r="AI651" s="139"/>
      <c r="AJ651" s="139"/>
      <c r="AK651" s="139"/>
      <c r="AL651" s="139"/>
      <c r="AM651" s="139"/>
      <c r="AN651" s="139">
        <f>SUM(H651:AM651)</f>
        <v>531543</v>
      </c>
      <c r="AO651" s="139"/>
      <c r="AP651" s="139"/>
      <c r="AQ651" s="139"/>
    </row>
    <row r="652" spans="3:43" ht="12.75" customHeight="1">
      <c r="C652" s="200" t="s">
        <v>184</v>
      </c>
      <c r="D652" s="200"/>
      <c r="E652" s="200"/>
      <c r="F652" s="200"/>
      <c r="G652" s="200"/>
      <c r="H652" s="139"/>
      <c r="I652" s="139"/>
      <c r="J652" s="139"/>
      <c r="K652" s="139"/>
      <c r="L652" s="139"/>
      <c r="M652" s="139"/>
      <c r="N652" s="139"/>
      <c r="O652" s="139"/>
      <c r="P652" s="139"/>
      <c r="Q652" s="139"/>
      <c r="R652" s="139"/>
      <c r="S652" s="139"/>
      <c r="T652" s="139"/>
      <c r="U652" s="139"/>
      <c r="V652" s="139"/>
      <c r="W652" s="139"/>
      <c r="X652" s="139"/>
      <c r="Y652" s="139"/>
      <c r="Z652" s="139"/>
      <c r="AA652" s="139"/>
      <c r="AB652" s="139"/>
      <c r="AC652" s="139"/>
      <c r="AD652" s="139"/>
      <c r="AE652" s="139"/>
      <c r="AF652" s="139"/>
      <c r="AG652" s="139"/>
      <c r="AH652" s="139"/>
      <c r="AI652" s="139"/>
      <c r="AJ652" s="139"/>
      <c r="AK652" s="139"/>
      <c r="AL652" s="139"/>
      <c r="AM652" s="139"/>
      <c r="AN652" s="139">
        <f>SUM(H652:AM652)</f>
        <v>0</v>
      </c>
      <c r="AO652" s="139"/>
      <c r="AP652" s="139"/>
      <c r="AQ652" s="139"/>
    </row>
    <row r="653" spans="3:43" ht="12.75" customHeight="1">
      <c r="C653" s="504" t="s">
        <v>185</v>
      </c>
      <c r="D653" s="504"/>
      <c r="E653" s="504"/>
      <c r="F653" s="504"/>
      <c r="G653" s="504"/>
      <c r="H653" s="254">
        <f>H646+H650-H651+H652</f>
        <v>26084</v>
      </c>
      <c r="I653" s="254"/>
      <c r="J653" s="254"/>
      <c r="K653" s="254"/>
      <c r="L653" s="254">
        <f>L646+L650-L651+L652</f>
        <v>3889259</v>
      </c>
      <c r="M653" s="254"/>
      <c r="N653" s="254"/>
      <c r="O653" s="254"/>
      <c r="P653" s="254">
        <f>P646+P650-P651+P652</f>
        <v>2305610</v>
      </c>
      <c r="Q653" s="254"/>
      <c r="R653" s="254"/>
      <c r="S653" s="254"/>
      <c r="T653" s="254">
        <f>T646+T650-T651+T652</f>
        <v>0</v>
      </c>
      <c r="U653" s="254"/>
      <c r="V653" s="254"/>
      <c r="W653" s="254"/>
      <c r="X653" s="254">
        <f>X646+X650-X651+X652</f>
        <v>881532</v>
      </c>
      <c r="Y653" s="254"/>
      <c r="Z653" s="254"/>
      <c r="AA653" s="254"/>
      <c r="AB653" s="254">
        <f>AB646+AB650-AB651+AB652</f>
        <v>0</v>
      </c>
      <c r="AC653" s="254"/>
      <c r="AD653" s="254"/>
      <c r="AE653" s="254"/>
      <c r="AF653" s="254">
        <f>AF646+AF650-AF651+AF652</f>
        <v>1450</v>
      </c>
      <c r="AG653" s="254"/>
      <c r="AH653" s="254"/>
      <c r="AI653" s="254"/>
      <c r="AJ653" s="254">
        <f>AJ646+AJ650-AJ651+AJ652</f>
        <v>0</v>
      </c>
      <c r="AK653" s="254"/>
      <c r="AL653" s="254"/>
      <c r="AM653" s="254"/>
      <c r="AN653" s="254">
        <f>AN646+AN650-AN651+AN652</f>
        <v>7103935</v>
      </c>
      <c r="AO653" s="254"/>
      <c r="AP653" s="254"/>
      <c r="AQ653" s="254"/>
    </row>
    <row r="654" spans="3:43" ht="12.75" customHeight="1">
      <c r="C654" s="504"/>
      <c r="D654" s="504"/>
      <c r="E654" s="504"/>
      <c r="F654" s="504"/>
      <c r="G654" s="504"/>
      <c r="H654" s="254"/>
      <c r="I654" s="254"/>
      <c r="J654" s="254"/>
      <c r="K654" s="254"/>
      <c r="L654" s="254"/>
      <c r="M654" s="254"/>
      <c r="N654" s="254"/>
      <c r="O654" s="254"/>
      <c r="P654" s="254"/>
      <c r="Q654" s="254"/>
      <c r="R654" s="254"/>
      <c r="S654" s="254"/>
      <c r="T654" s="254"/>
      <c r="U654" s="254"/>
      <c r="V654" s="254"/>
      <c r="W654" s="254"/>
      <c r="X654" s="254"/>
      <c r="Y654" s="254"/>
      <c r="Z654" s="254"/>
      <c r="AA654" s="254"/>
      <c r="AB654" s="254"/>
      <c r="AC654" s="254"/>
      <c r="AD654" s="254"/>
      <c r="AE654" s="254"/>
      <c r="AF654" s="254"/>
      <c r="AG654" s="254"/>
      <c r="AH654" s="254"/>
      <c r="AI654" s="254"/>
      <c r="AJ654" s="254"/>
      <c r="AK654" s="254"/>
      <c r="AL654" s="254"/>
      <c r="AM654" s="254"/>
      <c r="AN654" s="254"/>
      <c r="AO654" s="254"/>
      <c r="AP654" s="254"/>
      <c r="AQ654" s="254"/>
    </row>
    <row r="655" spans="3:43" ht="12.75" customHeight="1">
      <c r="C655" s="504"/>
      <c r="D655" s="504"/>
      <c r="E655" s="504"/>
      <c r="F655" s="504"/>
      <c r="G655" s="504"/>
      <c r="H655" s="254"/>
      <c r="I655" s="254"/>
      <c r="J655" s="254"/>
      <c r="K655" s="254"/>
      <c r="L655" s="254"/>
      <c r="M655" s="254"/>
      <c r="N655" s="254"/>
      <c r="O655" s="254"/>
      <c r="P655" s="254"/>
      <c r="Q655" s="254"/>
      <c r="R655" s="254"/>
      <c r="S655" s="254"/>
      <c r="T655" s="254"/>
      <c r="U655" s="254"/>
      <c r="V655" s="254"/>
      <c r="W655" s="254"/>
      <c r="X655" s="254"/>
      <c r="Y655" s="254"/>
      <c r="Z655" s="254"/>
      <c r="AA655" s="254"/>
      <c r="AB655" s="254"/>
      <c r="AC655" s="254"/>
      <c r="AD655" s="254"/>
      <c r="AE655" s="254"/>
      <c r="AF655" s="254"/>
      <c r="AG655" s="254"/>
      <c r="AH655" s="254"/>
      <c r="AI655" s="254"/>
      <c r="AJ655" s="254"/>
      <c r="AK655" s="254"/>
      <c r="AL655" s="254"/>
      <c r="AM655" s="254"/>
      <c r="AN655" s="254"/>
      <c r="AO655" s="254"/>
      <c r="AP655" s="254"/>
      <c r="AQ655" s="254"/>
    </row>
    <row r="656" spans="3:43" ht="12.75" customHeight="1">
      <c r="C656" s="505"/>
      <c r="D656" s="505"/>
      <c r="E656" s="505"/>
      <c r="F656" s="505"/>
      <c r="G656" s="505"/>
      <c r="H656" s="354"/>
      <c r="I656" s="354"/>
      <c r="J656" s="354"/>
      <c r="K656" s="354"/>
      <c r="L656" s="354"/>
      <c r="M656" s="354"/>
      <c r="N656" s="354"/>
      <c r="O656" s="354"/>
      <c r="P656" s="354"/>
      <c r="Q656" s="354"/>
      <c r="R656" s="354"/>
      <c r="S656" s="354"/>
      <c r="T656" s="354"/>
      <c r="U656" s="354"/>
      <c r="V656" s="354"/>
      <c r="W656" s="354"/>
      <c r="X656" s="354"/>
      <c r="Y656" s="354"/>
      <c r="Z656" s="354"/>
      <c r="AA656" s="354"/>
      <c r="AB656" s="354"/>
      <c r="AC656" s="354"/>
      <c r="AD656" s="354"/>
      <c r="AE656" s="354"/>
      <c r="AF656" s="354"/>
      <c r="AG656" s="354"/>
      <c r="AH656" s="354"/>
      <c r="AI656" s="354"/>
      <c r="AJ656" s="354"/>
      <c r="AK656" s="354"/>
      <c r="AL656" s="354"/>
      <c r="AM656" s="354"/>
      <c r="AN656" s="354"/>
      <c r="AO656" s="354"/>
      <c r="AP656" s="354"/>
      <c r="AQ656" s="354"/>
    </row>
    <row r="657" spans="3:43" ht="12.75" customHeight="1">
      <c r="C657" s="511" t="s">
        <v>186</v>
      </c>
      <c r="D657" s="511"/>
      <c r="E657" s="511"/>
      <c r="F657" s="511"/>
      <c r="G657" s="511"/>
      <c r="H657" s="511"/>
      <c r="I657" s="511"/>
      <c r="J657" s="511"/>
      <c r="K657" s="511"/>
      <c r="L657" s="511"/>
      <c r="M657" s="511"/>
      <c r="N657" s="511"/>
      <c r="O657" s="511"/>
      <c r="P657" s="511"/>
      <c r="Q657" s="511"/>
      <c r="R657" s="511"/>
      <c r="S657" s="511"/>
      <c r="T657" s="511"/>
      <c r="U657" s="511"/>
      <c r="V657" s="511"/>
      <c r="W657" s="511"/>
      <c r="X657" s="511"/>
      <c r="Y657" s="511"/>
      <c r="Z657" s="511"/>
      <c r="AA657" s="511"/>
      <c r="AB657" s="511"/>
      <c r="AC657" s="511"/>
      <c r="AD657" s="511"/>
      <c r="AE657" s="511"/>
      <c r="AF657" s="511"/>
      <c r="AG657" s="511"/>
      <c r="AH657" s="511"/>
      <c r="AI657" s="511"/>
      <c r="AJ657" s="511"/>
      <c r="AK657" s="511"/>
      <c r="AL657" s="511"/>
      <c r="AM657" s="511"/>
      <c r="AN657" s="511"/>
      <c r="AO657" s="511"/>
      <c r="AP657" s="511"/>
      <c r="AQ657" s="511"/>
    </row>
    <row r="658" spans="3:43" ht="12.75" customHeight="1">
      <c r="C658" s="503" t="s">
        <v>181</v>
      </c>
      <c r="D658" s="503"/>
      <c r="E658" s="503"/>
      <c r="F658" s="503"/>
      <c r="G658" s="503"/>
      <c r="H658" s="353"/>
      <c r="I658" s="353"/>
      <c r="J658" s="353"/>
      <c r="K658" s="353"/>
      <c r="L658" s="353">
        <v>2662470</v>
      </c>
      <c r="M658" s="353"/>
      <c r="N658" s="353"/>
      <c r="O658" s="353"/>
      <c r="P658" s="353">
        <v>1795064</v>
      </c>
      <c r="Q658" s="353"/>
      <c r="R658" s="353"/>
      <c r="S658" s="353"/>
      <c r="T658" s="353"/>
      <c r="U658" s="353"/>
      <c r="V658" s="353"/>
      <c r="W658" s="353"/>
      <c r="X658" s="353">
        <v>501891</v>
      </c>
      <c r="Y658" s="353"/>
      <c r="Z658" s="353"/>
      <c r="AA658" s="353"/>
      <c r="AB658" s="353"/>
      <c r="AC658" s="353"/>
      <c r="AD658" s="353"/>
      <c r="AE658" s="353"/>
      <c r="AF658" s="353"/>
      <c r="AG658" s="353"/>
      <c r="AH658" s="353"/>
      <c r="AI658" s="353"/>
      <c r="AJ658" s="353"/>
      <c r="AK658" s="353"/>
      <c r="AL658" s="353"/>
      <c r="AM658" s="353"/>
      <c r="AN658" s="353">
        <f>SUM(H658:AM661)</f>
        <v>4959425</v>
      </c>
      <c r="AO658" s="353"/>
      <c r="AP658" s="353"/>
      <c r="AQ658" s="353"/>
    </row>
    <row r="659" spans="3:43" ht="12.75" customHeight="1">
      <c r="C659" s="504"/>
      <c r="D659" s="504"/>
      <c r="E659" s="504"/>
      <c r="F659" s="504"/>
      <c r="G659" s="504"/>
      <c r="H659" s="254"/>
      <c r="I659" s="254"/>
      <c r="J659" s="254"/>
      <c r="K659" s="254"/>
      <c r="L659" s="254"/>
      <c r="M659" s="254"/>
      <c r="N659" s="254"/>
      <c r="O659" s="254"/>
      <c r="P659" s="254"/>
      <c r="Q659" s="254"/>
      <c r="R659" s="254"/>
      <c r="S659" s="254"/>
      <c r="T659" s="254"/>
      <c r="U659" s="254"/>
      <c r="V659" s="254"/>
      <c r="W659" s="254"/>
      <c r="X659" s="254"/>
      <c r="Y659" s="254"/>
      <c r="Z659" s="254"/>
      <c r="AA659" s="254"/>
      <c r="AB659" s="254"/>
      <c r="AC659" s="254"/>
      <c r="AD659" s="254"/>
      <c r="AE659" s="254"/>
      <c r="AF659" s="254"/>
      <c r="AG659" s="254"/>
      <c r="AH659" s="254"/>
      <c r="AI659" s="254"/>
      <c r="AJ659" s="254"/>
      <c r="AK659" s="254"/>
      <c r="AL659" s="254"/>
      <c r="AM659" s="254"/>
      <c r="AN659" s="254"/>
      <c r="AO659" s="254"/>
      <c r="AP659" s="254"/>
      <c r="AQ659" s="254"/>
    </row>
    <row r="660" spans="3:43" ht="12.75" customHeight="1">
      <c r="C660" s="504"/>
      <c r="D660" s="504"/>
      <c r="E660" s="504"/>
      <c r="F660" s="504"/>
      <c r="G660" s="504"/>
      <c r="H660" s="254"/>
      <c r="I660" s="254"/>
      <c r="J660" s="254"/>
      <c r="K660" s="254"/>
      <c r="L660" s="254"/>
      <c r="M660" s="254"/>
      <c r="N660" s="254"/>
      <c r="O660" s="254"/>
      <c r="P660" s="254"/>
      <c r="Q660" s="254"/>
      <c r="R660" s="254"/>
      <c r="S660" s="254"/>
      <c r="T660" s="254"/>
      <c r="U660" s="254"/>
      <c r="V660" s="254"/>
      <c r="W660" s="254"/>
      <c r="X660" s="254"/>
      <c r="Y660" s="254"/>
      <c r="Z660" s="254"/>
      <c r="AA660" s="254"/>
      <c r="AB660" s="254"/>
      <c r="AC660" s="254"/>
      <c r="AD660" s="254"/>
      <c r="AE660" s="254"/>
      <c r="AF660" s="254"/>
      <c r="AG660" s="254"/>
      <c r="AH660" s="254"/>
      <c r="AI660" s="254"/>
      <c r="AJ660" s="254"/>
      <c r="AK660" s="254"/>
      <c r="AL660" s="254"/>
      <c r="AM660" s="254"/>
      <c r="AN660" s="254"/>
      <c r="AO660" s="254"/>
      <c r="AP660" s="254"/>
      <c r="AQ660" s="254"/>
    </row>
    <row r="661" spans="3:43" ht="12.75" customHeight="1">
      <c r="C661" s="504"/>
      <c r="D661" s="504"/>
      <c r="E661" s="504"/>
      <c r="F661" s="504"/>
      <c r="G661" s="504"/>
      <c r="H661" s="254"/>
      <c r="I661" s="254"/>
      <c r="J661" s="254"/>
      <c r="K661" s="254"/>
      <c r="L661" s="254"/>
      <c r="M661" s="254"/>
      <c r="N661" s="254"/>
      <c r="O661" s="254"/>
      <c r="P661" s="254"/>
      <c r="Q661" s="254"/>
      <c r="R661" s="254"/>
      <c r="S661" s="254"/>
      <c r="T661" s="254"/>
      <c r="U661" s="254"/>
      <c r="V661" s="254"/>
      <c r="W661" s="254"/>
      <c r="X661" s="254"/>
      <c r="Y661" s="254"/>
      <c r="Z661" s="254"/>
      <c r="AA661" s="254"/>
      <c r="AB661" s="254"/>
      <c r="AC661" s="254"/>
      <c r="AD661" s="254"/>
      <c r="AE661" s="254"/>
      <c r="AF661" s="254"/>
      <c r="AG661" s="254"/>
      <c r="AH661" s="254"/>
      <c r="AI661" s="254"/>
      <c r="AJ661" s="254"/>
      <c r="AK661" s="254"/>
      <c r="AL661" s="254"/>
      <c r="AM661" s="254"/>
      <c r="AN661" s="254"/>
      <c r="AO661" s="254"/>
      <c r="AP661" s="254"/>
      <c r="AQ661" s="254"/>
    </row>
    <row r="662" spans="3:43" ht="12.75" customHeight="1">
      <c r="C662" s="200" t="s">
        <v>182</v>
      </c>
      <c r="D662" s="200"/>
      <c r="E662" s="200"/>
      <c r="F662" s="200"/>
      <c r="G662" s="200"/>
      <c r="H662" s="139"/>
      <c r="I662" s="139"/>
      <c r="J662" s="139"/>
      <c r="K662" s="139"/>
      <c r="L662" s="139">
        <v>104505</v>
      </c>
      <c r="M662" s="139"/>
      <c r="N662" s="139"/>
      <c r="O662" s="139"/>
      <c r="P662" s="139">
        <v>105758</v>
      </c>
      <c r="Q662" s="139"/>
      <c r="R662" s="139"/>
      <c r="S662" s="139"/>
      <c r="T662" s="139"/>
      <c r="U662" s="139"/>
      <c r="V662" s="139"/>
      <c r="W662" s="139"/>
      <c r="X662" s="139">
        <v>227405</v>
      </c>
      <c r="Y662" s="139"/>
      <c r="Z662" s="139"/>
      <c r="AA662" s="139"/>
      <c r="AB662" s="139"/>
      <c r="AC662" s="139"/>
      <c r="AD662" s="139"/>
      <c r="AE662" s="139"/>
      <c r="AF662" s="139"/>
      <c r="AG662" s="139"/>
      <c r="AH662" s="139"/>
      <c r="AI662" s="139"/>
      <c r="AJ662" s="139"/>
      <c r="AK662" s="139"/>
      <c r="AL662" s="139"/>
      <c r="AM662" s="139"/>
      <c r="AN662" s="139">
        <f>SUM(H662:AM662)</f>
        <v>437668</v>
      </c>
      <c r="AO662" s="139"/>
      <c r="AP662" s="139"/>
      <c r="AQ662" s="139"/>
    </row>
    <row r="663" spans="3:43" ht="12.75" customHeight="1">
      <c r="C663" s="200" t="s">
        <v>183</v>
      </c>
      <c r="D663" s="200"/>
      <c r="E663" s="200"/>
      <c r="F663" s="200"/>
      <c r="G663" s="200"/>
      <c r="H663" s="139"/>
      <c r="I663" s="139"/>
      <c r="J663" s="139"/>
      <c r="K663" s="139"/>
      <c r="L663" s="139"/>
      <c r="M663" s="139"/>
      <c r="N663" s="139"/>
      <c r="O663" s="139"/>
      <c r="P663" s="139">
        <v>24312</v>
      </c>
      <c r="Q663" s="139"/>
      <c r="R663" s="139"/>
      <c r="S663" s="139"/>
      <c r="T663" s="139"/>
      <c r="U663" s="139"/>
      <c r="V663" s="139"/>
      <c r="W663" s="139"/>
      <c r="X663" s="139">
        <v>179526</v>
      </c>
      <c r="Y663" s="139"/>
      <c r="Z663" s="139"/>
      <c r="AA663" s="139"/>
      <c r="AB663" s="139"/>
      <c r="AC663" s="139"/>
      <c r="AD663" s="139"/>
      <c r="AE663" s="139"/>
      <c r="AF663" s="139"/>
      <c r="AG663" s="139"/>
      <c r="AH663" s="139"/>
      <c r="AI663" s="139"/>
      <c r="AJ663" s="139"/>
      <c r="AK663" s="139"/>
      <c r="AL663" s="139"/>
      <c r="AM663" s="139"/>
      <c r="AN663" s="139">
        <f>SUM(H663:AM663)</f>
        <v>203838</v>
      </c>
      <c r="AO663" s="139"/>
      <c r="AP663" s="139"/>
      <c r="AQ663" s="139"/>
    </row>
    <row r="664" spans="3:43" ht="12.75" customHeight="1">
      <c r="C664" s="200" t="s">
        <v>184</v>
      </c>
      <c r="D664" s="200"/>
      <c r="E664" s="200"/>
      <c r="F664" s="200"/>
      <c r="G664" s="200"/>
      <c r="H664" s="139"/>
      <c r="I664" s="139"/>
      <c r="J664" s="139"/>
      <c r="K664" s="139"/>
      <c r="L664" s="139"/>
      <c r="M664" s="139"/>
      <c r="N664" s="139"/>
      <c r="O664" s="139"/>
      <c r="P664" s="139"/>
      <c r="Q664" s="139"/>
      <c r="R664" s="139"/>
      <c r="S664" s="139"/>
      <c r="T664" s="139"/>
      <c r="U664" s="139"/>
      <c r="V664" s="139"/>
      <c r="W664" s="139"/>
      <c r="X664" s="139"/>
      <c r="Y664" s="139"/>
      <c r="Z664" s="139"/>
      <c r="AA664" s="139"/>
      <c r="AB664" s="139"/>
      <c r="AC664" s="139"/>
      <c r="AD664" s="139"/>
      <c r="AE664" s="139"/>
      <c r="AF664" s="139"/>
      <c r="AG664" s="139"/>
      <c r="AH664" s="139"/>
      <c r="AI664" s="139"/>
      <c r="AJ664" s="139"/>
      <c r="AK664" s="139"/>
      <c r="AL664" s="139"/>
      <c r="AM664" s="139"/>
      <c r="AN664" s="139">
        <f>SUM(H664:AM664)</f>
        <v>0</v>
      </c>
      <c r="AO664" s="139"/>
      <c r="AP664" s="139"/>
      <c r="AQ664" s="139"/>
    </row>
    <row r="665" spans="3:43" ht="12.75" customHeight="1">
      <c r="C665" s="504" t="s">
        <v>185</v>
      </c>
      <c r="D665" s="504"/>
      <c r="E665" s="504"/>
      <c r="F665" s="504"/>
      <c r="G665" s="504"/>
      <c r="H665" s="254">
        <f>H658+H662-H663+H664</f>
        <v>0</v>
      </c>
      <c r="I665" s="254"/>
      <c r="J665" s="254"/>
      <c r="K665" s="254"/>
      <c r="L665" s="254">
        <f>L658+L662-L663+L664</f>
        <v>2766975</v>
      </c>
      <c r="M665" s="254"/>
      <c r="N665" s="254"/>
      <c r="O665" s="254"/>
      <c r="P665" s="254">
        <f>P658+P662-P663+P664</f>
        <v>1876510</v>
      </c>
      <c r="Q665" s="254"/>
      <c r="R665" s="254"/>
      <c r="S665" s="254"/>
      <c r="T665" s="254">
        <f>T658+T662-T663+T664</f>
        <v>0</v>
      </c>
      <c r="U665" s="254"/>
      <c r="V665" s="254"/>
      <c r="W665" s="254"/>
      <c r="X665" s="254">
        <f>X658+X662-X663+X664</f>
        <v>549770</v>
      </c>
      <c r="Y665" s="254"/>
      <c r="Z665" s="254"/>
      <c r="AA665" s="254"/>
      <c r="AB665" s="254">
        <f>AB658+AB662-AB663+AB664</f>
        <v>0</v>
      </c>
      <c r="AC665" s="254"/>
      <c r="AD665" s="254"/>
      <c r="AE665" s="254"/>
      <c r="AF665" s="254">
        <f>AF658+AF662-AF663+AF664</f>
        <v>0</v>
      </c>
      <c r="AG665" s="254"/>
      <c r="AH665" s="254"/>
      <c r="AI665" s="254"/>
      <c r="AJ665" s="254">
        <f>AJ658+AJ662-AJ663+AJ664</f>
        <v>0</v>
      </c>
      <c r="AK665" s="254"/>
      <c r="AL665" s="254"/>
      <c r="AM665" s="254"/>
      <c r="AN665" s="254">
        <f>AN658+AN662-AN663+AN664</f>
        <v>5193255</v>
      </c>
      <c r="AO665" s="254"/>
      <c r="AP665" s="254"/>
      <c r="AQ665" s="254"/>
    </row>
    <row r="666" spans="3:43" ht="12.75" customHeight="1">
      <c r="C666" s="504"/>
      <c r="D666" s="504"/>
      <c r="E666" s="504"/>
      <c r="F666" s="504"/>
      <c r="G666" s="504"/>
      <c r="H666" s="254"/>
      <c r="I666" s="254"/>
      <c r="J666" s="254"/>
      <c r="K666" s="254"/>
      <c r="L666" s="254"/>
      <c r="M666" s="254"/>
      <c r="N666" s="254"/>
      <c r="O666" s="254"/>
      <c r="P666" s="254"/>
      <c r="Q666" s="254"/>
      <c r="R666" s="254"/>
      <c r="S666" s="254"/>
      <c r="T666" s="254"/>
      <c r="U666" s="254"/>
      <c r="V666" s="254"/>
      <c r="W666" s="254"/>
      <c r="X666" s="254"/>
      <c r="Y666" s="254"/>
      <c r="Z666" s="254"/>
      <c r="AA666" s="254"/>
      <c r="AB666" s="254"/>
      <c r="AC666" s="254"/>
      <c r="AD666" s="254"/>
      <c r="AE666" s="254"/>
      <c r="AF666" s="254"/>
      <c r="AG666" s="254"/>
      <c r="AH666" s="254"/>
      <c r="AI666" s="254"/>
      <c r="AJ666" s="254"/>
      <c r="AK666" s="254"/>
      <c r="AL666" s="254"/>
      <c r="AM666" s="254"/>
      <c r="AN666" s="254"/>
      <c r="AO666" s="254"/>
      <c r="AP666" s="254"/>
      <c r="AQ666" s="254"/>
    </row>
    <row r="667" spans="3:43" ht="12.75" customHeight="1">
      <c r="C667" s="504"/>
      <c r="D667" s="504"/>
      <c r="E667" s="504"/>
      <c r="F667" s="504"/>
      <c r="G667" s="504"/>
      <c r="H667" s="254"/>
      <c r="I667" s="254"/>
      <c r="J667" s="254"/>
      <c r="K667" s="254"/>
      <c r="L667" s="254"/>
      <c r="M667" s="254"/>
      <c r="N667" s="254"/>
      <c r="O667" s="254"/>
      <c r="P667" s="254"/>
      <c r="Q667" s="254"/>
      <c r="R667" s="254"/>
      <c r="S667" s="254"/>
      <c r="T667" s="254"/>
      <c r="U667" s="254"/>
      <c r="V667" s="254"/>
      <c r="W667" s="254"/>
      <c r="X667" s="254"/>
      <c r="Y667" s="254"/>
      <c r="Z667" s="254"/>
      <c r="AA667" s="254"/>
      <c r="AB667" s="254"/>
      <c r="AC667" s="254"/>
      <c r="AD667" s="254"/>
      <c r="AE667" s="254"/>
      <c r="AF667" s="254"/>
      <c r="AG667" s="254"/>
      <c r="AH667" s="254"/>
      <c r="AI667" s="254"/>
      <c r="AJ667" s="254"/>
      <c r="AK667" s="254"/>
      <c r="AL667" s="254"/>
      <c r="AM667" s="254"/>
      <c r="AN667" s="254"/>
      <c r="AO667" s="254"/>
      <c r="AP667" s="254"/>
      <c r="AQ667" s="254"/>
    </row>
    <row r="668" spans="3:43" ht="12.75" customHeight="1">
      <c r="C668" s="505"/>
      <c r="D668" s="505"/>
      <c r="E668" s="505"/>
      <c r="F668" s="505"/>
      <c r="G668" s="505"/>
      <c r="H668" s="354"/>
      <c r="I668" s="354"/>
      <c r="J668" s="354"/>
      <c r="K668" s="354"/>
      <c r="L668" s="354"/>
      <c r="M668" s="354"/>
      <c r="N668" s="354"/>
      <c r="O668" s="354"/>
      <c r="P668" s="354"/>
      <c r="Q668" s="354"/>
      <c r="R668" s="354"/>
      <c r="S668" s="354"/>
      <c r="T668" s="354"/>
      <c r="U668" s="354"/>
      <c r="V668" s="354"/>
      <c r="W668" s="354"/>
      <c r="X668" s="354"/>
      <c r="Y668" s="354"/>
      <c r="Z668" s="354"/>
      <c r="AA668" s="354"/>
      <c r="AB668" s="354"/>
      <c r="AC668" s="354"/>
      <c r="AD668" s="354"/>
      <c r="AE668" s="354"/>
      <c r="AF668" s="354"/>
      <c r="AG668" s="354"/>
      <c r="AH668" s="354"/>
      <c r="AI668" s="354"/>
      <c r="AJ668" s="354"/>
      <c r="AK668" s="354"/>
      <c r="AL668" s="354"/>
      <c r="AM668" s="354"/>
      <c r="AN668" s="354"/>
      <c r="AO668" s="354"/>
      <c r="AP668" s="354"/>
      <c r="AQ668" s="354"/>
    </row>
    <row r="669" spans="3:43" ht="12.75" customHeight="1">
      <c r="C669" s="511" t="s">
        <v>187</v>
      </c>
      <c r="D669" s="511"/>
      <c r="E669" s="511"/>
      <c r="F669" s="511"/>
      <c r="G669" s="511"/>
      <c r="H669" s="511"/>
      <c r="I669" s="511"/>
      <c r="J669" s="511"/>
      <c r="K669" s="511"/>
      <c r="L669" s="511"/>
      <c r="M669" s="511"/>
      <c r="N669" s="511"/>
      <c r="O669" s="511"/>
      <c r="P669" s="511"/>
      <c r="Q669" s="511"/>
      <c r="R669" s="511"/>
      <c r="S669" s="511"/>
      <c r="T669" s="511"/>
      <c r="U669" s="511"/>
      <c r="V669" s="511"/>
      <c r="W669" s="511"/>
      <c r="X669" s="511"/>
      <c r="Y669" s="511"/>
      <c r="Z669" s="511"/>
      <c r="AA669" s="511"/>
      <c r="AB669" s="511"/>
      <c r="AC669" s="511"/>
      <c r="AD669" s="511"/>
      <c r="AE669" s="511"/>
      <c r="AF669" s="511"/>
      <c r="AG669" s="511"/>
      <c r="AH669" s="511"/>
      <c r="AI669" s="511"/>
      <c r="AJ669" s="511"/>
      <c r="AK669" s="511"/>
      <c r="AL669" s="511"/>
      <c r="AM669" s="511"/>
      <c r="AN669" s="511"/>
      <c r="AO669" s="511"/>
      <c r="AP669" s="511"/>
      <c r="AQ669" s="511"/>
    </row>
    <row r="670" spans="3:43" ht="12.75" customHeight="1">
      <c r="C670" s="503" t="s">
        <v>181</v>
      </c>
      <c r="D670" s="503"/>
      <c r="E670" s="503"/>
      <c r="F670" s="503"/>
      <c r="G670" s="503"/>
      <c r="H670" s="353"/>
      <c r="I670" s="353"/>
      <c r="J670" s="353"/>
      <c r="K670" s="353"/>
      <c r="L670" s="353"/>
      <c r="M670" s="353"/>
      <c r="N670" s="353"/>
      <c r="O670" s="353"/>
      <c r="P670" s="353"/>
      <c r="Q670" s="353"/>
      <c r="R670" s="353"/>
      <c r="S670" s="353"/>
      <c r="T670" s="353"/>
      <c r="U670" s="353"/>
      <c r="V670" s="353"/>
      <c r="W670" s="353"/>
      <c r="X670" s="353"/>
      <c r="Y670" s="353"/>
      <c r="Z670" s="353"/>
      <c r="AA670" s="353"/>
      <c r="AB670" s="353"/>
      <c r="AC670" s="353"/>
      <c r="AD670" s="353"/>
      <c r="AE670" s="353"/>
      <c r="AF670" s="353"/>
      <c r="AG670" s="353"/>
      <c r="AH670" s="353"/>
      <c r="AI670" s="353"/>
      <c r="AJ670" s="353"/>
      <c r="AK670" s="353"/>
      <c r="AL670" s="353"/>
      <c r="AM670" s="353"/>
      <c r="AN670" s="353">
        <f>SUM(H670:AM673)</f>
        <v>0</v>
      </c>
      <c r="AO670" s="353"/>
      <c r="AP670" s="353"/>
      <c r="AQ670" s="353"/>
    </row>
    <row r="671" spans="3:43" ht="12.75" customHeight="1">
      <c r="C671" s="504"/>
      <c r="D671" s="504"/>
      <c r="E671" s="504"/>
      <c r="F671" s="504"/>
      <c r="G671" s="504"/>
      <c r="H671" s="254"/>
      <c r="I671" s="254"/>
      <c r="J671" s="254"/>
      <c r="K671" s="254"/>
      <c r="L671" s="254"/>
      <c r="M671" s="254"/>
      <c r="N671" s="254"/>
      <c r="O671" s="254"/>
      <c r="P671" s="254"/>
      <c r="Q671" s="254"/>
      <c r="R671" s="254"/>
      <c r="S671" s="254"/>
      <c r="T671" s="254"/>
      <c r="U671" s="254"/>
      <c r="V671" s="254"/>
      <c r="W671" s="254"/>
      <c r="X671" s="254"/>
      <c r="Y671" s="254"/>
      <c r="Z671" s="254"/>
      <c r="AA671" s="254"/>
      <c r="AB671" s="254"/>
      <c r="AC671" s="254"/>
      <c r="AD671" s="254"/>
      <c r="AE671" s="254"/>
      <c r="AF671" s="254"/>
      <c r="AG671" s="254"/>
      <c r="AH671" s="254"/>
      <c r="AI671" s="254"/>
      <c r="AJ671" s="254"/>
      <c r="AK671" s="254"/>
      <c r="AL671" s="254"/>
      <c r="AM671" s="254"/>
      <c r="AN671" s="254"/>
      <c r="AO671" s="254"/>
      <c r="AP671" s="254"/>
      <c r="AQ671" s="254"/>
    </row>
    <row r="672" spans="3:43" ht="12.75" customHeight="1">
      <c r="C672" s="504"/>
      <c r="D672" s="504"/>
      <c r="E672" s="504"/>
      <c r="F672" s="504"/>
      <c r="G672" s="504"/>
      <c r="H672" s="254"/>
      <c r="I672" s="254"/>
      <c r="J672" s="254"/>
      <c r="K672" s="254"/>
      <c r="L672" s="254"/>
      <c r="M672" s="254"/>
      <c r="N672" s="254"/>
      <c r="O672" s="254"/>
      <c r="P672" s="254"/>
      <c r="Q672" s="254"/>
      <c r="R672" s="254"/>
      <c r="S672" s="254"/>
      <c r="T672" s="254"/>
      <c r="U672" s="254"/>
      <c r="V672" s="254"/>
      <c r="W672" s="254"/>
      <c r="X672" s="254"/>
      <c r="Y672" s="254"/>
      <c r="Z672" s="254"/>
      <c r="AA672" s="254"/>
      <c r="AB672" s="254"/>
      <c r="AC672" s="254"/>
      <c r="AD672" s="254"/>
      <c r="AE672" s="254"/>
      <c r="AF672" s="254"/>
      <c r="AG672" s="254"/>
      <c r="AH672" s="254"/>
      <c r="AI672" s="254"/>
      <c r="AJ672" s="254"/>
      <c r="AK672" s="254"/>
      <c r="AL672" s="254"/>
      <c r="AM672" s="254"/>
      <c r="AN672" s="254"/>
      <c r="AO672" s="254"/>
      <c r="AP672" s="254"/>
      <c r="AQ672" s="254"/>
    </row>
    <row r="673" spans="3:43" ht="12.75" customHeight="1">
      <c r="C673" s="504"/>
      <c r="D673" s="504"/>
      <c r="E673" s="504"/>
      <c r="F673" s="504"/>
      <c r="G673" s="504"/>
      <c r="H673" s="254"/>
      <c r="I673" s="254"/>
      <c r="J673" s="254"/>
      <c r="K673" s="254"/>
      <c r="L673" s="254"/>
      <c r="M673" s="254"/>
      <c r="N673" s="254"/>
      <c r="O673" s="254"/>
      <c r="P673" s="254"/>
      <c r="Q673" s="254"/>
      <c r="R673" s="254"/>
      <c r="S673" s="254"/>
      <c r="T673" s="254"/>
      <c r="U673" s="254"/>
      <c r="V673" s="254"/>
      <c r="W673" s="254"/>
      <c r="X673" s="254"/>
      <c r="Y673" s="254"/>
      <c r="Z673" s="254"/>
      <c r="AA673" s="254"/>
      <c r="AB673" s="254"/>
      <c r="AC673" s="254"/>
      <c r="AD673" s="254"/>
      <c r="AE673" s="254"/>
      <c r="AF673" s="254"/>
      <c r="AG673" s="254"/>
      <c r="AH673" s="254"/>
      <c r="AI673" s="254"/>
      <c r="AJ673" s="254"/>
      <c r="AK673" s="254"/>
      <c r="AL673" s="254"/>
      <c r="AM673" s="254"/>
      <c r="AN673" s="254"/>
      <c r="AO673" s="254"/>
      <c r="AP673" s="254"/>
      <c r="AQ673" s="254"/>
    </row>
    <row r="674" spans="3:43" ht="12.75" customHeight="1">
      <c r="C674" s="200" t="s">
        <v>182</v>
      </c>
      <c r="D674" s="200"/>
      <c r="E674" s="200"/>
      <c r="F674" s="200"/>
      <c r="G674" s="200"/>
      <c r="H674" s="139"/>
      <c r="I674" s="139"/>
      <c r="J674" s="139"/>
      <c r="K674" s="139"/>
      <c r="L674" s="139"/>
      <c r="M674" s="139"/>
      <c r="N674" s="139"/>
      <c r="O674" s="139"/>
      <c r="P674" s="139"/>
      <c r="Q674" s="139"/>
      <c r="R674" s="139"/>
      <c r="S674" s="139"/>
      <c r="T674" s="139"/>
      <c r="U674" s="139"/>
      <c r="V674" s="139"/>
      <c r="W674" s="139"/>
      <c r="X674" s="139"/>
      <c r="Y674" s="139"/>
      <c r="Z674" s="139"/>
      <c r="AA674" s="139"/>
      <c r="AB674" s="139"/>
      <c r="AC674" s="139"/>
      <c r="AD674" s="139"/>
      <c r="AE674" s="139"/>
      <c r="AF674" s="139"/>
      <c r="AG674" s="139"/>
      <c r="AH674" s="139"/>
      <c r="AI674" s="139"/>
      <c r="AJ674" s="139"/>
      <c r="AK674" s="139"/>
      <c r="AL674" s="139"/>
      <c r="AM674" s="139"/>
      <c r="AN674" s="139">
        <f>SUM(H674:AM674)</f>
        <v>0</v>
      </c>
      <c r="AO674" s="139"/>
      <c r="AP674" s="139"/>
      <c r="AQ674" s="139"/>
    </row>
    <row r="675" spans="3:43" ht="12.75" customHeight="1">
      <c r="C675" s="200" t="s">
        <v>183</v>
      </c>
      <c r="D675" s="200"/>
      <c r="E675" s="200"/>
      <c r="F675" s="200"/>
      <c r="G675" s="200"/>
      <c r="H675" s="139"/>
      <c r="I675" s="139"/>
      <c r="J675" s="139"/>
      <c r="K675" s="139"/>
      <c r="L675" s="139"/>
      <c r="M675" s="139"/>
      <c r="N675" s="139"/>
      <c r="O675" s="139"/>
      <c r="P675" s="139"/>
      <c r="Q675" s="139"/>
      <c r="R675" s="139"/>
      <c r="S675" s="139"/>
      <c r="T675" s="139"/>
      <c r="U675" s="139"/>
      <c r="V675" s="139"/>
      <c r="W675" s="139"/>
      <c r="X675" s="139"/>
      <c r="Y675" s="139"/>
      <c r="Z675" s="139"/>
      <c r="AA675" s="139"/>
      <c r="AB675" s="139"/>
      <c r="AC675" s="139"/>
      <c r="AD675" s="139"/>
      <c r="AE675" s="139"/>
      <c r="AF675" s="139"/>
      <c r="AG675" s="139"/>
      <c r="AH675" s="139"/>
      <c r="AI675" s="139"/>
      <c r="AJ675" s="139"/>
      <c r="AK675" s="139"/>
      <c r="AL675" s="139"/>
      <c r="AM675" s="139"/>
      <c r="AN675" s="139">
        <f>SUM(H675:AM675)</f>
        <v>0</v>
      </c>
      <c r="AO675" s="139"/>
      <c r="AP675" s="139"/>
      <c r="AQ675" s="139"/>
    </row>
    <row r="676" spans="3:43" ht="12.75" customHeight="1">
      <c r="C676" s="200" t="s">
        <v>184</v>
      </c>
      <c r="D676" s="200"/>
      <c r="E676" s="200"/>
      <c r="F676" s="200"/>
      <c r="G676" s="200"/>
      <c r="H676" s="139"/>
      <c r="I676" s="139"/>
      <c r="J676" s="139"/>
      <c r="K676" s="139"/>
      <c r="L676" s="139"/>
      <c r="M676" s="139"/>
      <c r="N676" s="139"/>
      <c r="O676" s="139"/>
      <c r="P676" s="139"/>
      <c r="Q676" s="139"/>
      <c r="R676" s="139"/>
      <c r="S676" s="139"/>
      <c r="T676" s="139"/>
      <c r="U676" s="139"/>
      <c r="V676" s="139"/>
      <c r="W676" s="139"/>
      <c r="X676" s="139"/>
      <c r="Y676" s="139"/>
      <c r="Z676" s="139"/>
      <c r="AA676" s="139"/>
      <c r="AB676" s="139"/>
      <c r="AC676" s="139"/>
      <c r="AD676" s="139"/>
      <c r="AE676" s="139"/>
      <c r="AF676" s="139"/>
      <c r="AG676" s="139"/>
      <c r="AH676" s="139"/>
      <c r="AI676" s="139"/>
      <c r="AJ676" s="139"/>
      <c r="AK676" s="139"/>
      <c r="AL676" s="139"/>
      <c r="AM676" s="139"/>
      <c r="AN676" s="139">
        <f>SUM(H676:AM676)</f>
        <v>0</v>
      </c>
      <c r="AO676" s="139"/>
      <c r="AP676" s="139"/>
      <c r="AQ676" s="139"/>
    </row>
    <row r="677" spans="3:43" ht="12.75" customHeight="1">
      <c r="C677" s="504" t="s">
        <v>185</v>
      </c>
      <c r="D677" s="504"/>
      <c r="E677" s="504"/>
      <c r="F677" s="504"/>
      <c r="G677" s="504"/>
      <c r="H677" s="254">
        <f>H670+H674-H675+H676</f>
        <v>0</v>
      </c>
      <c r="I677" s="254"/>
      <c r="J677" s="254"/>
      <c r="K677" s="254"/>
      <c r="L677" s="254">
        <f>L670+L674-L675+L676</f>
        <v>0</v>
      </c>
      <c r="M677" s="254"/>
      <c r="N677" s="254"/>
      <c r="O677" s="254"/>
      <c r="P677" s="254">
        <f>P670+P674-P675+P676</f>
        <v>0</v>
      </c>
      <c r="Q677" s="254"/>
      <c r="R677" s="254"/>
      <c r="S677" s="254"/>
      <c r="T677" s="254">
        <f>T670+T674-T675+T676</f>
        <v>0</v>
      </c>
      <c r="U677" s="254"/>
      <c r="V677" s="254"/>
      <c r="W677" s="254"/>
      <c r="X677" s="254">
        <f>X670+X674-X675+X676</f>
        <v>0</v>
      </c>
      <c r="Y677" s="254"/>
      <c r="Z677" s="254"/>
      <c r="AA677" s="254"/>
      <c r="AB677" s="254">
        <f>AB670+AB674-AB675+AB676</f>
        <v>0</v>
      </c>
      <c r="AC677" s="254"/>
      <c r="AD677" s="254"/>
      <c r="AE677" s="254"/>
      <c r="AF677" s="254">
        <f>AF670+AF674-AF675+AF676</f>
        <v>0</v>
      </c>
      <c r="AG677" s="254"/>
      <c r="AH677" s="254"/>
      <c r="AI677" s="254"/>
      <c r="AJ677" s="254">
        <f>AJ670+AJ674-AJ675+AJ676</f>
        <v>0</v>
      </c>
      <c r="AK677" s="254"/>
      <c r="AL677" s="254"/>
      <c r="AM677" s="254"/>
      <c r="AN677" s="254">
        <f>AN670+AN674-AN675+AN676</f>
        <v>0</v>
      </c>
      <c r="AO677" s="254"/>
      <c r="AP677" s="254"/>
      <c r="AQ677" s="254"/>
    </row>
    <row r="678" spans="3:43" ht="12.75" customHeight="1">
      <c r="C678" s="504"/>
      <c r="D678" s="504"/>
      <c r="E678" s="504"/>
      <c r="F678" s="504"/>
      <c r="G678" s="504"/>
      <c r="H678" s="254"/>
      <c r="I678" s="254"/>
      <c r="J678" s="254"/>
      <c r="K678" s="254"/>
      <c r="L678" s="254"/>
      <c r="M678" s="254"/>
      <c r="N678" s="254"/>
      <c r="O678" s="254"/>
      <c r="P678" s="254"/>
      <c r="Q678" s="254"/>
      <c r="R678" s="254"/>
      <c r="S678" s="254"/>
      <c r="T678" s="254"/>
      <c r="U678" s="254"/>
      <c r="V678" s="254"/>
      <c r="W678" s="254"/>
      <c r="X678" s="254"/>
      <c r="Y678" s="254"/>
      <c r="Z678" s="254"/>
      <c r="AA678" s="254"/>
      <c r="AB678" s="254"/>
      <c r="AC678" s="254"/>
      <c r="AD678" s="254"/>
      <c r="AE678" s="254"/>
      <c r="AF678" s="254"/>
      <c r="AG678" s="254"/>
      <c r="AH678" s="254"/>
      <c r="AI678" s="254"/>
      <c r="AJ678" s="254"/>
      <c r="AK678" s="254"/>
      <c r="AL678" s="254"/>
      <c r="AM678" s="254"/>
      <c r="AN678" s="254"/>
      <c r="AO678" s="254"/>
      <c r="AP678" s="254"/>
      <c r="AQ678" s="254"/>
    </row>
    <row r="679" spans="3:43" ht="12.75" customHeight="1">
      <c r="C679" s="504"/>
      <c r="D679" s="504"/>
      <c r="E679" s="504"/>
      <c r="F679" s="504"/>
      <c r="G679" s="504"/>
      <c r="H679" s="254"/>
      <c r="I679" s="254"/>
      <c r="J679" s="254"/>
      <c r="K679" s="254"/>
      <c r="L679" s="254"/>
      <c r="M679" s="254"/>
      <c r="N679" s="254"/>
      <c r="O679" s="254"/>
      <c r="P679" s="254"/>
      <c r="Q679" s="254"/>
      <c r="R679" s="254"/>
      <c r="S679" s="254"/>
      <c r="T679" s="254"/>
      <c r="U679" s="254"/>
      <c r="V679" s="254"/>
      <c r="W679" s="254"/>
      <c r="X679" s="254"/>
      <c r="Y679" s="254"/>
      <c r="Z679" s="254"/>
      <c r="AA679" s="254"/>
      <c r="AB679" s="254"/>
      <c r="AC679" s="254"/>
      <c r="AD679" s="254"/>
      <c r="AE679" s="254"/>
      <c r="AF679" s="254"/>
      <c r="AG679" s="254"/>
      <c r="AH679" s="254"/>
      <c r="AI679" s="254"/>
      <c r="AJ679" s="254"/>
      <c r="AK679" s="254"/>
      <c r="AL679" s="254"/>
      <c r="AM679" s="254"/>
      <c r="AN679" s="254"/>
      <c r="AO679" s="254"/>
      <c r="AP679" s="254"/>
      <c r="AQ679" s="254"/>
    </row>
    <row r="680" spans="3:43" ht="12.75" customHeight="1">
      <c r="C680" s="505"/>
      <c r="D680" s="505"/>
      <c r="E680" s="505"/>
      <c r="F680" s="505"/>
      <c r="G680" s="505"/>
      <c r="H680" s="354"/>
      <c r="I680" s="354"/>
      <c r="J680" s="354"/>
      <c r="K680" s="354"/>
      <c r="L680" s="354"/>
      <c r="M680" s="354"/>
      <c r="N680" s="354"/>
      <c r="O680" s="354"/>
      <c r="P680" s="354"/>
      <c r="Q680" s="354"/>
      <c r="R680" s="354"/>
      <c r="S680" s="354"/>
      <c r="T680" s="354"/>
      <c r="U680" s="354"/>
      <c r="V680" s="354"/>
      <c r="W680" s="354"/>
      <c r="X680" s="354"/>
      <c r="Y680" s="354"/>
      <c r="Z680" s="354"/>
      <c r="AA680" s="354"/>
      <c r="AB680" s="354"/>
      <c r="AC680" s="354"/>
      <c r="AD680" s="354"/>
      <c r="AE680" s="354"/>
      <c r="AF680" s="354"/>
      <c r="AG680" s="354"/>
      <c r="AH680" s="354"/>
      <c r="AI680" s="354"/>
      <c r="AJ680" s="354"/>
      <c r="AK680" s="354"/>
      <c r="AL680" s="354"/>
      <c r="AM680" s="354"/>
      <c r="AN680" s="354"/>
      <c r="AO680" s="354"/>
      <c r="AP680" s="354"/>
      <c r="AQ680" s="354"/>
    </row>
    <row r="681" spans="3:43" ht="12.75" customHeight="1">
      <c r="C681" s="511" t="s">
        <v>188</v>
      </c>
      <c r="D681" s="511"/>
      <c r="E681" s="511"/>
      <c r="F681" s="511"/>
      <c r="G681" s="511"/>
      <c r="H681" s="511"/>
      <c r="I681" s="511"/>
      <c r="J681" s="511"/>
      <c r="K681" s="511"/>
      <c r="L681" s="511"/>
      <c r="M681" s="511"/>
      <c r="N681" s="511"/>
      <c r="O681" s="511"/>
      <c r="P681" s="511"/>
      <c r="Q681" s="511"/>
      <c r="R681" s="511"/>
      <c r="S681" s="511"/>
      <c r="T681" s="511"/>
      <c r="U681" s="511"/>
      <c r="V681" s="511"/>
      <c r="W681" s="511"/>
      <c r="X681" s="511"/>
      <c r="Y681" s="511"/>
      <c r="Z681" s="511"/>
      <c r="AA681" s="511"/>
      <c r="AB681" s="511"/>
      <c r="AC681" s="511"/>
      <c r="AD681" s="511"/>
      <c r="AE681" s="511"/>
      <c r="AF681" s="511"/>
      <c r="AG681" s="511"/>
      <c r="AH681" s="511"/>
      <c r="AI681" s="511"/>
      <c r="AJ681" s="511"/>
      <c r="AK681" s="511"/>
      <c r="AL681" s="511"/>
      <c r="AM681" s="511"/>
      <c r="AN681" s="511"/>
      <c r="AO681" s="511"/>
      <c r="AP681" s="511"/>
      <c r="AQ681" s="511"/>
    </row>
    <row r="682" spans="3:43" ht="12.75" customHeight="1">
      <c r="C682" s="503" t="s">
        <v>181</v>
      </c>
      <c r="D682" s="503"/>
      <c r="E682" s="503"/>
      <c r="F682" s="503"/>
      <c r="G682" s="503"/>
      <c r="H682" s="506">
        <f>H646-H658-H670</f>
        <v>14742</v>
      </c>
      <c r="I682" s="506"/>
      <c r="J682" s="506"/>
      <c r="K682" s="506"/>
      <c r="L682" s="506">
        <f>L646-L658-L670</f>
        <v>1226789</v>
      </c>
      <c r="M682" s="506"/>
      <c r="N682" s="506"/>
      <c r="O682" s="506"/>
      <c r="P682" s="506">
        <f>P646-P658-P670</f>
        <v>446933</v>
      </c>
      <c r="Q682" s="506"/>
      <c r="R682" s="506"/>
      <c r="S682" s="506"/>
      <c r="T682" s="506">
        <f>T646-T658-T670</f>
        <v>0</v>
      </c>
      <c r="U682" s="506"/>
      <c r="V682" s="506"/>
      <c r="W682" s="506"/>
      <c r="X682" s="506">
        <f>X646-X658-X670</f>
        <v>330173</v>
      </c>
      <c r="Y682" s="506"/>
      <c r="Z682" s="506"/>
      <c r="AA682" s="506"/>
      <c r="AB682" s="506">
        <f>AB646-AB658-AB670</f>
        <v>0</v>
      </c>
      <c r="AC682" s="506"/>
      <c r="AD682" s="506"/>
      <c r="AE682" s="506"/>
      <c r="AF682" s="506">
        <f>AF646-AF658-AF670</f>
        <v>1450</v>
      </c>
      <c r="AG682" s="506"/>
      <c r="AH682" s="506"/>
      <c r="AI682" s="506"/>
      <c r="AJ682" s="506">
        <f>AJ646-AJ658-AJ670</f>
        <v>0</v>
      </c>
      <c r="AK682" s="506"/>
      <c r="AL682" s="506"/>
      <c r="AM682" s="506"/>
      <c r="AN682" s="506">
        <f>SUM(H682:AM685)</f>
        <v>2020087</v>
      </c>
      <c r="AO682" s="506"/>
      <c r="AP682" s="506"/>
      <c r="AQ682" s="506"/>
    </row>
    <row r="683" spans="3:43" ht="12.75" customHeight="1">
      <c r="C683" s="504"/>
      <c r="D683" s="504"/>
      <c r="E683" s="504"/>
      <c r="F683" s="504"/>
      <c r="G683" s="504"/>
      <c r="H683" s="507"/>
      <c r="I683" s="507"/>
      <c r="J683" s="507"/>
      <c r="K683" s="507"/>
      <c r="L683" s="507"/>
      <c r="M683" s="507"/>
      <c r="N683" s="507"/>
      <c r="O683" s="507"/>
      <c r="P683" s="507"/>
      <c r="Q683" s="507"/>
      <c r="R683" s="507"/>
      <c r="S683" s="507"/>
      <c r="T683" s="507"/>
      <c r="U683" s="507"/>
      <c r="V683" s="507"/>
      <c r="W683" s="507"/>
      <c r="X683" s="507"/>
      <c r="Y683" s="507"/>
      <c r="Z683" s="507"/>
      <c r="AA683" s="507"/>
      <c r="AB683" s="507"/>
      <c r="AC683" s="507"/>
      <c r="AD683" s="507"/>
      <c r="AE683" s="507"/>
      <c r="AF683" s="507"/>
      <c r="AG683" s="507"/>
      <c r="AH683" s="507"/>
      <c r="AI683" s="507"/>
      <c r="AJ683" s="507"/>
      <c r="AK683" s="507"/>
      <c r="AL683" s="507"/>
      <c r="AM683" s="507"/>
      <c r="AN683" s="507"/>
      <c r="AO683" s="507"/>
      <c r="AP683" s="507"/>
      <c r="AQ683" s="507"/>
    </row>
    <row r="684" spans="3:43" ht="12.75" customHeight="1">
      <c r="C684" s="504"/>
      <c r="D684" s="504"/>
      <c r="E684" s="504"/>
      <c r="F684" s="504"/>
      <c r="G684" s="504"/>
      <c r="H684" s="507"/>
      <c r="I684" s="507"/>
      <c r="J684" s="507"/>
      <c r="K684" s="507"/>
      <c r="L684" s="507"/>
      <c r="M684" s="507"/>
      <c r="N684" s="507"/>
      <c r="O684" s="507"/>
      <c r="P684" s="507"/>
      <c r="Q684" s="507"/>
      <c r="R684" s="507"/>
      <c r="S684" s="507"/>
      <c r="T684" s="507"/>
      <c r="U684" s="507"/>
      <c r="V684" s="507"/>
      <c r="W684" s="507"/>
      <c r="X684" s="507"/>
      <c r="Y684" s="507"/>
      <c r="Z684" s="507"/>
      <c r="AA684" s="507"/>
      <c r="AB684" s="507"/>
      <c r="AC684" s="507"/>
      <c r="AD684" s="507"/>
      <c r="AE684" s="507"/>
      <c r="AF684" s="507"/>
      <c r="AG684" s="507"/>
      <c r="AH684" s="507"/>
      <c r="AI684" s="507"/>
      <c r="AJ684" s="507"/>
      <c r="AK684" s="507"/>
      <c r="AL684" s="507"/>
      <c r="AM684" s="507"/>
      <c r="AN684" s="507"/>
      <c r="AO684" s="507"/>
      <c r="AP684" s="507"/>
      <c r="AQ684" s="507"/>
    </row>
    <row r="685" spans="3:43" ht="12.75" customHeight="1">
      <c r="C685" s="505"/>
      <c r="D685" s="505"/>
      <c r="E685" s="505"/>
      <c r="F685" s="505"/>
      <c r="G685" s="505"/>
      <c r="H685" s="508"/>
      <c r="I685" s="508"/>
      <c r="J685" s="508"/>
      <c r="K685" s="508"/>
      <c r="L685" s="508"/>
      <c r="M685" s="508"/>
      <c r="N685" s="508"/>
      <c r="O685" s="508"/>
      <c r="P685" s="508"/>
      <c r="Q685" s="508"/>
      <c r="R685" s="508"/>
      <c r="S685" s="508"/>
      <c r="T685" s="508"/>
      <c r="U685" s="508"/>
      <c r="V685" s="508"/>
      <c r="W685" s="508"/>
      <c r="X685" s="508"/>
      <c r="Y685" s="508"/>
      <c r="Z685" s="508"/>
      <c r="AA685" s="508"/>
      <c r="AB685" s="508"/>
      <c r="AC685" s="508"/>
      <c r="AD685" s="508"/>
      <c r="AE685" s="508"/>
      <c r="AF685" s="508"/>
      <c r="AG685" s="508"/>
      <c r="AH685" s="508"/>
      <c r="AI685" s="508"/>
      <c r="AJ685" s="508"/>
      <c r="AK685" s="508"/>
      <c r="AL685" s="508"/>
      <c r="AM685" s="508"/>
      <c r="AN685" s="508"/>
      <c r="AO685" s="508"/>
      <c r="AP685" s="508"/>
      <c r="AQ685" s="508"/>
    </row>
    <row r="686" spans="3:43" ht="12.75" customHeight="1">
      <c r="C686" s="503" t="s">
        <v>185</v>
      </c>
      <c r="D686" s="503"/>
      <c r="E686" s="503"/>
      <c r="F686" s="503"/>
      <c r="G686" s="503"/>
      <c r="H686" s="506">
        <f>H653-H665-H677</f>
        <v>26084</v>
      </c>
      <c r="I686" s="506"/>
      <c r="J686" s="506"/>
      <c r="K686" s="506"/>
      <c r="L686" s="506">
        <f>L653-L665-L677</f>
        <v>1122284</v>
      </c>
      <c r="M686" s="506"/>
      <c r="N686" s="506"/>
      <c r="O686" s="506"/>
      <c r="P686" s="506">
        <f>P653-P665-P677</f>
        <v>429100</v>
      </c>
      <c r="Q686" s="506"/>
      <c r="R686" s="506"/>
      <c r="S686" s="506"/>
      <c r="T686" s="506">
        <f>T653-T665-T677</f>
        <v>0</v>
      </c>
      <c r="U686" s="506"/>
      <c r="V686" s="506"/>
      <c r="W686" s="506"/>
      <c r="X686" s="506">
        <f>X653-X665-X677</f>
        <v>331762</v>
      </c>
      <c r="Y686" s="506"/>
      <c r="Z686" s="506"/>
      <c r="AA686" s="506"/>
      <c r="AB686" s="506">
        <f>AB653-AB665-AB677</f>
        <v>0</v>
      </c>
      <c r="AC686" s="506"/>
      <c r="AD686" s="506"/>
      <c r="AE686" s="506"/>
      <c r="AF686" s="506">
        <f>AF653-AF665-AF677</f>
        <v>1450</v>
      </c>
      <c r="AG686" s="506"/>
      <c r="AH686" s="506"/>
      <c r="AI686" s="506"/>
      <c r="AJ686" s="506">
        <f>AJ653-AJ665-AJ677</f>
        <v>0</v>
      </c>
      <c r="AK686" s="506"/>
      <c r="AL686" s="506"/>
      <c r="AM686" s="506"/>
      <c r="AN686" s="506">
        <f>SUM(H686:AM689)</f>
        <v>1910680</v>
      </c>
      <c r="AO686" s="506"/>
      <c r="AP686" s="506"/>
      <c r="AQ686" s="506"/>
    </row>
    <row r="687" spans="3:43" ht="12.75" customHeight="1">
      <c r="C687" s="504"/>
      <c r="D687" s="504"/>
      <c r="E687" s="504"/>
      <c r="F687" s="504"/>
      <c r="G687" s="504"/>
      <c r="H687" s="507"/>
      <c r="I687" s="507"/>
      <c r="J687" s="507"/>
      <c r="K687" s="507"/>
      <c r="L687" s="507"/>
      <c r="M687" s="507"/>
      <c r="N687" s="507"/>
      <c r="O687" s="507"/>
      <c r="P687" s="507"/>
      <c r="Q687" s="507"/>
      <c r="R687" s="507"/>
      <c r="S687" s="507"/>
      <c r="T687" s="507"/>
      <c r="U687" s="507"/>
      <c r="V687" s="507"/>
      <c r="W687" s="507"/>
      <c r="X687" s="507"/>
      <c r="Y687" s="507"/>
      <c r="Z687" s="507"/>
      <c r="AA687" s="507"/>
      <c r="AB687" s="507"/>
      <c r="AC687" s="507"/>
      <c r="AD687" s="507"/>
      <c r="AE687" s="507"/>
      <c r="AF687" s="507"/>
      <c r="AG687" s="507"/>
      <c r="AH687" s="507"/>
      <c r="AI687" s="507"/>
      <c r="AJ687" s="507"/>
      <c r="AK687" s="507"/>
      <c r="AL687" s="507"/>
      <c r="AM687" s="507"/>
      <c r="AN687" s="507"/>
      <c r="AO687" s="507"/>
      <c r="AP687" s="507"/>
      <c r="AQ687" s="507"/>
    </row>
    <row r="688" spans="3:43" ht="12.75" customHeight="1">
      <c r="C688" s="504"/>
      <c r="D688" s="504"/>
      <c r="E688" s="504"/>
      <c r="F688" s="504"/>
      <c r="G688" s="504"/>
      <c r="H688" s="507"/>
      <c r="I688" s="507"/>
      <c r="J688" s="507"/>
      <c r="K688" s="507"/>
      <c r="L688" s="507"/>
      <c r="M688" s="507"/>
      <c r="N688" s="507"/>
      <c r="O688" s="507"/>
      <c r="P688" s="507"/>
      <c r="Q688" s="507"/>
      <c r="R688" s="507"/>
      <c r="S688" s="507"/>
      <c r="T688" s="507"/>
      <c r="U688" s="507"/>
      <c r="V688" s="507"/>
      <c r="W688" s="507"/>
      <c r="X688" s="507"/>
      <c r="Y688" s="507"/>
      <c r="Z688" s="507"/>
      <c r="AA688" s="507"/>
      <c r="AB688" s="507"/>
      <c r="AC688" s="507"/>
      <c r="AD688" s="507"/>
      <c r="AE688" s="507"/>
      <c r="AF688" s="507"/>
      <c r="AG688" s="507"/>
      <c r="AH688" s="507"/>
      <c r="AI688" s="507"/>
      <c r="AJ688" s="507"/>
      <c r="AK688" s="507"/>
      <c r="AL688" s="507"/>
      <c r="AM688" s="507"/>
      <c r="AN688" s="507"/>
      <c r="AO688" s="507"/>
      <c r="AP688" s="507"/>
      <c r="AQ688" s="507"/>
    </row>
    <row r="689" spans="3:46" ht="12.75" customHeight="1">
      <c r="C689" s="505"/>
      <c r="D689" s="505"/>
      <c r="E689" s="505"/>
      <c r="F689" s="505"/>
      <c r="G689" s="505"/>
      <c r="H689" s="508"/>
      <c r="I689" s="508"/>
      <c r="J689" s="508"/>
      <c r="K689" s="508"/>
      <c r="L689" s="508"/>
      <c r="M689" s="508"/>
      <c r="N689" s="508"/>
      <c r="O689" s="508"/>
      <c r="P689" s="508"/>
      <c r="Q689" s="508"/>
      <c r="R689" s="508"/>
      <c r="S689" s="508"/>
      <c r="T689" s="508"/>
      <c r="U689" s="508"/>
      <c r="V689" s="508"/>
      <c r="W689" s="508"/>
      <c r="X689" s="508"/>
      <c r="Y689" s="508"/>
      <c r="Z689" s="508"/>
      <c r="AA689" s="508"/>
      <c r="AB689" s="508"/>
      <c r="AC689" s="508"/>
      <c r="AD689" s="508"/>
      <c r="AE689" s="508"/>
      <c r="AF689" s="508"/>
      <c r="AG689" s="508"/>
      <c r="AH689" s="508"/>
      <c r="AI689" s="508"/>
      <c r="AJ689" s="508"/>
      <c r="AK689" s="508"/>
      <c r="AL689" s="508"/>
      <c r="AM689" s="508"/>
      <c r="AN689" s="508"/>
      <c r="AO689" s="508"/>
      <c r="AP689" s="508"/>
      <c r="AQ689" s="508"/>
    </row>
    <row r="691" spans="3:46" ht="12.75" customHeight="1">
      <c r="C691" s="525" t="s">
        <v>20</v>
      </c>
      <c r="D691" s="525"/>
      <c r="E691" s="525"/>
      <c r="F691" s="525"/>
      <c r="G691" s="525"/>
      <c r="H691" s="525"/>
      <c r="I691" s="525"/>
      <c r="J691" s="525"/>
      <c r="K691" s="525"/>
      <c r="L691" s="525"/>
      <c r="M691" s="525"/>
      <c r="N691" s="525"/>
      <c r="O691" s="525"/>
      <c r="P691" s="525"/>
      <c r="Q691" s="525"/>
      <c r="R691" s="525"/>
      <c r="S691" s="525"/>
      <c r="T691" s="525"/>
      <c r="U691" s="525"/>
      <c r="V691" s="525"/>
      <c r="W691" s="525"/>
      <c r="X691" s="525"/>
      <c r="Y691" s="525"/>
      <c r="Z691" s="525"/>
      <c r="AA691" s="525"/>
      <c r="AB691" s="525"/>
      <c r="AC691" s="525"/>
      <c r="AD691" s="525"/>
      <c r="AE691" s="525"/>
      <c r="AF691" s="525"/>
      <c r="AG691" s="525"/>
      <c r="AH691" s="525"/>
      <c r="AI691" s="525"/>
      <c r="AJ691" s="525"/>
      <c r="AK691" s="525"/>
      <c r="AL691" s="525"/>
      <c r="AM691" s="525"/>
      <c r="AN691" s="525"/>
      <c r="AO691" s="525"/>
      <c r="AP691" s="525"/>
      <c r="AQ691" s="525"/>
      <c r="AR691" s="525"/>
      <c r="AS691" s="525"/>
    </row>
    <row r="692" spans="3:46" ht="12.75" hidden="1" customHeight="1">
      <c r="C692" s="90"/>
      <c r="D692" s="90"/>
      <c r="E692" s="90"/>
      <c r="F692" s="90"/>
      <c r="G692" s="90"/>
      <c r="H692" s="90"/>
      <c r="I692" s="90"/>
      <c r="J692" s="90"/>
      <c r="K692" s="90"/>
      <c r="L692" s="90"/>
      <c r="M692" s="90"/>
      <c r="N692" s="90"/>
      <c r="O692" s="90"/>
      <c r="P692" s="90"/>
      <c r="Q692" s="90"/>
      <c r="R692" s="90"/>
      <c r="S692" s="90"/>
      <c r="T692" s="90"/>
      <c r="U692" s="90"/>
      <c r="V692" s="90"/>
      <c r="W692" s="90"/>
      <c r="X692" s="90"/>
      <c r="Y692" s="90"/>
      <c r="Z692" s="90"/>
      <c r="AA692" s="90"/>
      <c r="AB692" s="90"/>
      <c r="AC692" s="90"/>
      <c r="AD692" s="90"/>
      <c r="AE692" s="90"/>
      <c r="AF692" s="90"/>
      <c r="AG692" s="90"/>
      <c r="AH692" s="90"/>
      <c r="AI692" s="90"/>
      <c r="AJ692" s="90"/>
      <c r="AK692" s="90"/>
      <c r="AL692" s="90"/>
      <c r="AM692" s="90"/>
      <c r="AN692" s="90"/>
      <c r="AO692" s="90"/>
      <c r="AP692" s="90"/>
      <c r="AQ692" s="90"/>
      <c r="AR692" s="90"/>
      <c r="AS692" s="90"/>
    </row>
    <row r="693" spans="3:46" ht="12.75" hidden="1" customHeight="1">
      <c r="C693" s="526"/>
      <c r="D693" s="526"/>
      <c r="E693" s="526"/>
      <c r="F693" s="526"/>
      <c r="G693" s="526"/>
      <c r="H693" s="526"/>
      <c r="I693" s="526"/>
      <c r="J693" s="526"/>
      <c r="K693" s="526"/>
      <c r="L693" s="526"/>
      <c r="M693" s="526"/>
      <c r="N693" s="526"/>
      <c r="O693" s="526"/>
      <c r="P693" s="526"/>
      <c r="Q693" s="526"/>
      <c r="R693" s="526"/>
      <c r="S693" s="526"/>
      <c r="T693" s="526"/>
      <c r="U693" s="526"/>
      <c r="V693" s="526"/>
      <c r="W693" s="526"/>
      <c r="X693" s="526"/>
      <c r="Y693" s="526"/>
      <c r="Z693" s="526"/>
      <c r="AA693" s="526"/>
      <c r="AB693" s="526"/>
      <c r="AC693" s="526"/>
      <c r="AD693" s="526"/>
      <c r="AE693" s="526"/>
      <c r="AF693" s="526"/>
      <c r="AG693" s="526"/>
      <c r="AH693" s="526"/>
      <c r="AI693" s="526"/>
      <c r="AJ693" s="526"/>
      <c r="AK693" s="526"/>
      <c r="AL693" s="526"/>
      <c r="AM693" s="526"/>
      <c r="AN693" s="526"/>
      <c r="AO693" s="526"/>
      <c r="AP693" s="526"/>
      <c r="AQ693" s="526"/>
      <c r="AR693" s="526"/>
      <c r="AS693" s="526"/>
    </row>
    <row r="694" spans="3:46" ht="12.75" hidden="1" customHeight="1">
      <c r="C694" s="526"/>
      <c r="D694" s="526"/>
      <c r="E694" s="526"/>
      <c r="F694" s="526"/>
      <c r="G694" s="526"/>
      <c r="H694" s="526"/>
      <c r="I694" s="526"/>
      <c r="J694" s="526"/>
      <c r="K694" s="526"/>
      <c r="L694" s="526"/>
      <c r="M694" s="526"/>
      <c r="N694" s="526"/>
      <c r="O694" s="526"/>
      <c r="P694" s="526"/>
      <c r="Q694" s="526"/>
      <c r="R694" s="526"/>
      <c r="S694" s="526"/>
      <c r="T694" s="526"/>
      <c r="U694" s="526"/>
      <c r="V694" s="526"/>
      <c r="W694" s="526"/>
      <c r="X694" s="526"/>
      <c r="Y694" s="526"/>
      <c r="Z694" s="526"/>
      <c r="AA694" s="526"/>
      <c r="AB694" s="526"/>
      <c r="AC694" s="526"/>
      <c r="AD694" s="526"/>
      <c r="AE694" s="526"/>
      <c r="AF694" s="526"/>
      <c r="AG694" s="526"/>
      <c r="AH694" s="526"/>
      <c r="AI694" s="526"/>
      <c r="AJ694" s="526"/>
      <c r="AK694" s="526"/>
      <c r="AL694" s="526"/>
      <c r="AM694" s="526"/>
      <c r="AN694" s="526"/>
      <c r="AO694" s="526"/>
      <c r="AP694" s="526"/>
      <c r="AQ694" s="526"/>
      <c r="AR694" s="526"/>
      <c r="AS694" s="526"/>
    </row>
    <row r="695" spans="3:46" ht="12.75" hidden="1" customHeight="1">
      <c r="C695" s="526"/>
      <c r="D695" s="526"/>
      <c r="E695" s="526"/>
      <c r="F695" s="526"/>
      <c r="G695" s="526"/>
      <c r="H695" s="526"/>
      <c r="I695" s="526"/>
      <c r="J695" s="526"/>
      <c r="K695" s="526"/>
      <c r="L695" s="526"/>
      <c r="M695" s="526"/>
      <c r="N695" s="526"/>
      <c r="O695" s="526"/>
      <c r="P695" s="526"/>
      <c r="Q695" s="526"/>
      <c r="R695" s="526"/>
      <c r="S695" s="526"/>
      <c r="T695" s="526"/>
      <c r="U695" s="526"/>
      <c r="V695" s="526"/>
      <c r="W695" s="526"/>
      <c r="X695" s="526"/>
      <c r="Y695" s="526"/>
      <c r="Z695" s="526"/>
      <c r="AA695" s="526"/>
      <c r="AB695" s="526"/>
      <c r="AC695" s="526"/>
      <c r="AD695" s="526"/>
      <c r="AE695" s="526"/>
      <c r="AF695" s="526"/>
      <c r="AG695" s="526"/>
      <c r="AH695" s="526"/>
      <c r="AI695" s="526"/>
      <c r="AJ695" s="526"/>
      <c r="AK695" s="526"/>
      <c r="AL695" s="526"/>
      <c r="AM695" s="526"/>
      <c r="AN695" s="526"/>
      <c r="AO695" s="526"/>
      <c r="AP695" s="526"/>
      <c r="AQ695" s="526"/>
      <c r="AR695" s="526"/>
      <c r="AS695" s="526"/>
    </row>
    <row r="696" spans="3:46" ht="12.75" customHeight="1">
      <c r="C696" s="526" t="s">
        <v>21</v>
      </c>
      <c r="D696" s="526"/>
      <c r="E696" s="526"/>
      <c r="F696" s="526"/>
      <c r="G696" s="526"/>
      <c r="H696" s="526"/>
      <c r="I696" s="526"/>
      <c r="J696" s="526"/>
      <c r="K696" s="526"/>
      <c r="L696" s="526"/>
      <c r="M696" s="526"/>
      <c r="N696" s="526"/>
      <c r="O696" s="526"/>
      <c r="P696" s="526"/>
      <c r="Q696" s="526"/>
      <c r="R696" s="526"/>
      <c r="S696" s="526"/>
      <c r="T696" s="526"/>
      <c r="U696" s="526"/>
      <c r="V696" s="526"/>
      <c r="W696" s="526"/>
      <c r="X696" s="526"/>
      <c r="Y696" s="526"/>
      <c r="Z696" s="526"/>
      <c r="AA696" s="526"/>
      <c r="AB696" s="526"/>
      <c r="AC696" s="526"/>
      <c r="AD696" s="526"/>
      <c r="AE696" s="526"/>
      <c r="AF696" s="526"/>
      <c r="AG696" s="526"/>
      <c r="AH696" s="526"/>
      <c r="AI696" s="526"/>
      <c r="AJ696" s="526"/>
      <c r="AK696" s="526"/>
      <c r="AL696" s="526"/>
      <c r="AM696" s="526"/>
      <c r="AN696" s="526"/>
      <c r="AO696" s="526"/>
      <c r="AP696" s="526"/>
      <c r="AQ696" s="526"/>
      <c r="AR696" s="526"/>
      <c r="AS696" s="104"/>
      <c r="AT696" s="103"/>
    </row>
    <row r="697" spans="3:46" ht="12.75" customHeight="1">
      <c r="C697" s="526" t="s">
        <v>22</v>
      </c>
      <c r="D697" s="526"/>
      <c r="E697" s="526"/>
      <c r="F697" s="526"/>
      <c r="G697" s="526"/>
      <c r="H697" s="526"/>
      <c r="I697" s="526"/>
      <c r="J697" s="526"/>
      <c r="K697" s="526"/>
      <c r="L697" s="526"/>
      <c r="M697" s="526"/>
      <c r="N697" s="526"/>
      <c r="O697" s="526"/>
      <c r="P697" s="526"/>
      <c r="Q697" s="526"/>
      <c r="R697" s="526"/>
      <c r="S697" s="526"/>
      <c r="T697" s="526"/>
      <c r="U697" s="526"/>
      <c r="V697" s="526"/>
      <c r="W697" s="526"/>
      <c r="X697" s="526"/>
      <c r="Y697" s="526"/>
      <c r="Z697" s="526"/>
      <c r="AA697" s="526"/>
      <c r="AB697" s="526"/>
      <c r="AC697" s="526"/>
      <c r="AD697" s="526"/>
      <c r="AE697" s="526"/>
      <c r="AF697" s="526"/>
      <c r="AG697" s="526"/>
      <c r="AH697" s="526"/>
      <c r="AI697" s="526"/>
      <c r="AJ697" s="526"/>
      <c r="AK697" s="526"/>
      <c r="AL697" s="526"/>
      <c r="AM697" s="526"/>
      <c r="AN697" s="526"/>
      <c r="AO697" s="526"/>
      <c r="AP697" s="526"/>
      <c r="AQ697" s="526"/>
      <c r="AR697" s="526"/>
      <c r="AS697" s="104"/>
      <c r="AT697" s="103"/>
    </row>
    <row r="699" spans="3:46" ht="12.75" customHeight="1">
      <c r="C699" s="172" t="s">
        <v>880</v>
      </c>
      <c r="D699" s="172"/>
      <c r="E699" s="172"/>
      <c r="F699" s="172"/>
      <c r="G699" s="172"/>
      <c r="H699" s="172"/>
      <c r="I699" s="172"/>
      <c r="J699" s="172"/>
      <c r="K699" s="172"/>
      <c r="L699" s="172"/>
      <c r="M699" s="172"/>
      <c r="N699" s="172"/>
      <c r="O699" s="172"/>
      <c r="P699" s="172"/>
      <c r="Q699" s="172"/>
      <c r="R699" s="172"/>
      <c r="S699" s="172"/>
      <c r="T699" s="172"/>
      <c r="U699" s="172"/>
      <c r="V699" s="172"/>
      <c r="W699" s="172"/>
      <c r="X699" s="172"/>
      <c r="Y699" s="172"/>
      <c r="Z699" s="172"/>
      <c r="AA699" s="172"/>
      <c r="AB699" s="172"/>
      <c r="AC699" s="172"/>
      <c r="AD699" s="172"/>
      <c r="AE699" s="172"/>
      <c r="AF699" s="172"/>
      <c r="AG699" s="172"/>
      <c r="AH699" s="172"/>
      <c r="AI699" s="172"/>
      <c r="AJ699" s="172"/>
      <c r="AK699" s="172"/>
      <c r="AL699" s="172"/>
      <c r="AM699" s="172"/>
      <c r="AN699" s="172"/>
      <c r="AO699" s="172"/>
      <c r="AP699" s="172"/>
      <c r="AQ699" s="172"/>
      <c r="AR699" s="172"/>
      <c r="AS699" s="172"/>
    </row>
    <row r="700" spans="3:46" ht="12.75" customHeight="1">
      <c r="C700" s="25"/>
    </row>
    <row r="701" spans="3:46" ht="12.75" customHeight="1">
      <c r="C701" s="140" t="s">
        <v>172</v>
      </c>
      <c r="D701" s="140"/>
      <c r="E701" s="140"/>
      <c r="F701" s="140"/>
      <c r="G701" s="140"/>
      <c r="H701" s="140"/>
      <c r="I701" s="140"/>
      <c r="J701" s="140"/>
      <c r="K701" s="140"/>
      <c r="L701" s="140"/>
      <c r="M701" s="140"/>
      <c r="N701" s="140"/>
      <c r="O701" s="140"/>
      <c r="P701" s="140"/>
      <c r="Q701" s="140"/>
      <c r="R701" s="140"/>
      <c r="S701" s="140"/>
      <c r="T701" s="140"/>
      <c r="U701" s="140"/>
      <c r="V701" s="140"/>
      <c r="W701" s="140"/>
      <c r="X701" s="403" t="s">
        <v>189</v>
      </c>
      <c r="Y701" s="403"/>
      <c r="Z701" s="403"/>
      <c r="AA701" s="403"/>
      <c r="AB701" s="403"/>
      <c r="AC701" s="403"/>
      <c r="AD701" s="403"/>
      <c r="AE701" s="403"/>
      <c r="AF701" s="403"/>
      <c r="AG701" s="403"/>
      <c r="AH701" s="403"/>
      <c r="AI701" s="403"/>
      <c r="AJ701" s="403"/>
    </row>
    <row r="702" spans="3:46" ht="12.75" customHeight="1">
      <c r="C702" s="385" t="s">
        <v>238</v>
      </c>
      <c r="D702" s="385"/>
      <c r="E702" s="385"/>
      <c r="F702" s="385"/>
      <c r="G702" s="385"/>
      <c r="H702" s="385"/>
      <c r="I702" s="385"/>
      <c r="J702" s="385"/>
      <c r="K702" s="385"/>
      <c r="L702" s="385"/>
      <c r="M702" s="385"/>
      <c r="N702" s="385"/>
      <c r="O702" s="385"/>
      <c r="P702" s="385"/>
      <c r="Q702" s="385"/>
      <c r="R702" s="385"/>
      <c r="S702" s="385"/>
      <c r="T702" s="385"/>
      <c r="U702" s="385"/>
      <c r="V702" s="385"/>
      <c r="W702" s="385"/>
      <c r="X702" s="518"/>
      <c r="Y702" s="519"/>
      <c r="Z702" s="519"/>
      <c r="AA702" s="519"/>
      <c r="AB702" s="519"/>
      <c r="AC702" s="519"/>
      <c r="AD702" s="519"/>
      <c r="AE702" s="519"/>
      <c r="AF702" s="519"/>
      <c r="AG702" s="519"/>
      <c r="AH702" s="519"/>
      <c r="AI702" s="519"/>
      <c r="AJ702" s="520"/>
    </row>
    <row r="703" spans="3:46" ht="12.75" hidden="1" customHeight="1">
      <c r="C703" s="521"/>
      <c r="D703" s="521"/>
      <c r="E703" s="521"/>
      <c r="F703" s="521"/>
      <c r="G703" s="521"/>
      <c r="H703" s="521"/>
      <c r="I703" s="521"/>
      <c r="J703" s="521"/>
      <c r="K703" s="521"/>
      <c r="L703" s="521"/>
      <c r="M703" s="521"/>
      <c r="N703" s="521"/>
      <c r="O703" s="521"/>
      <c r="P703" s="521"/>
      <c r="Q703" s="521"/>
      <c r="R703" s="521"/>
      <c r="S703" s="521"/>
      <c r="T703" s="521"/>
      <c r="U703" s="521"/>
      <c r="V703" s="521"/>
      <c r="W703" s="521"/>
      <c r="X703" s="521"/>
      <c r="Y703" s="521"/>
      <c r="Z703" s="521"/>
      <c r="AA703" s="521"/>
      <c r="AB703" s="521"/>
      <c r="AC703" s="521"/>
      <c r="AD703" s="521"/>
      <c r="AE703" s="521"/>
      <c r="AF703" s="521"/>
      <c r="AG703" s="521"/>
      <c r="AH703" s="521"/>
      <c r="AI703" s="521"/>
      <c r="AJ703" s="521"/>
      <c r="AK703" s="521"/>
      <c r="AL703" s="521"/>
      <c r="AM703" s="521"/>
      <c r="AN703" s="521"/>
      <c r="AO703" s="521"/>
      <c r="AP703" s="521"/>
      <c r="AQ703" s="521"/>
      <c r="AR703" s="521"/>
      <c r="AS703" s="521"/>
    </row>
    <row r="704" spans="3:46" ht="12.75" hidden="1" customHeight="1">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c r="AA704" s="75"/>
      <c r="AB704" s="75"/>
      <c r="AC704" s="75"/>
      <c r="AD704" s="75"/>
      <c r="AE704" s="75"/>
      <c r="AF704" s="75"/>
      <c r="AG704" s="75"/>
      <c r="AH704" s="75"/>
      <c r="AI704" s="75"/>
      <c r="AJ704" s="75"/>
      <c r="AK704" s="75"/>
      <c r="AL704" s="75"/>
      <c r="AM704" s="75"/>
      <c r="AN704" s="75"/>
      <c r="AO704" s="75"/>
      <c r="AP704" s="75"/>
      <c r="AQ704" s="75"/>
      <c r="AR704" s="75"/>
      <c r="AS704" s="75"/>
    </row>
    <row r="705" spans="3:45" ht="12.75" hidden="1" customHeight="1">
      <c r="C705" s="521"/>
      <c r="D705" s="521"/>
      <c r="E705" s="521"/>
      <c r="F705" s="521"/>
      <c r="G705" s="521"/>
      <c r="H705" s="521"/>
      <c r="I705" s="521"/>
      <c r="J705" s="521"/>
      <c r="K705" s="521"/>
      <c r="L705" s="521"/>
      <c r="M705" s="521"/>
      <c r="N705" s="521"/>
      <c r="O705" s="521"/>
      <c r="P705" s="521"/>
      <c r="Q705" s="521"/>
      <c r="R705" s="521"/>
      <c r="S705" s="521"/>
      <c r="T705" s="521"/>
      <c r="U705" s="521"/>
      <c r="V705" s="521"/>
      <c r="W705" s="521"/>
      <c r="X705" s="521"/>
      <c r="Y705" s="521"/>
      <c r="Z705" s="521"/>
      <c r="AA705" s="521"/>
      <c r="AB705" s="521"/>
      <c r="AC705" s="521"/>
      <c r="AD705" s="521"/>
      <c r="AE705" s="521"/>
      <c r="AF705" s="521"/>
      <c r="AG705" s="521"/>
      <c r="AH705" s="521"/>
      <c r="AI705" s="521"/>
      <c r="AJ705" s="521"/>
      <c r="AK705" s="521"/>
      <c r="AL705" s="521"/>
      <c r="AM705" s="521"/>
      <c r="AN705" s="521"/>
      <c r="AO705" s="521"/>
      <c r="AP705" s="521"/>
      <c r="AQ705" s="521"/>
      <c r="AR705" s="521"/>
      <c r="AS705" s="521"/>
    </row>
    <row r="706" spans="3:45" ht="12.75" customHeight="1">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row>
    <row r="707" spans="3:45" ht="12.75" customHeight="1">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c r="AA707" s="55"/>
      <c r="AB707" s="55"/>
      <c r="AC707" s="55"/>
      <c r="AD707" s="55"/>
      <c r="AE707" s="55"/>
      <c r="AF707" s="55"/>
      <c r="AG707" s="55"/>
      <c r="AH707" s="55"/>
      <c r="AI707" s="55"/>
      <c r="AJ707" s="55"/>
      <c r="AK707" s="55"/>
      <c r="AL707" s="55"/>
      <c r="AM707" s="55"/>
      <c r="AN707" s="55"/>
      <c r="AO707" s="55"/>
      <c r="AP707" s="55"/>
      <c r="AQ707" s="55"/>
      <c r="AR707" s="55"/>
      <c r="AS707" s="55"/>
    </row>
    <row r="708" spans="3:45" ht="12.75" customHeight="1">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c r="AA708" s="55"/>
      <c r="AB708" s="55"/>
      <c r="AC708" s="55"/>
      <c r="AD708" s="55"/>
      <c r="AE708" s="55"/>
      <c r="AF708" s="55"/>
      <c r="AG708" s="55"/>
      <c r="AH708" s="55"/>
      <c r="AI708" s="55"/>
      <c r="AJ708" s="55"/>
      <c r="AK708" s="55"/>
      <c r="AL708" s="55"/>
      <c r="AM708" s="55"/>
      <c r="AN708" s="55"/>
      <c r="AO708" s="55"/>
      <c r="AP708" s="55"/>
      <c r="AQ708" s="55"/>
      <c r="AR708" s="55"/>
      <c r="AS708" s="55"/>
    </row>
    <row r="709" spans="3:45" ht="12.75" customHeight="1">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row>
    <row r="711" spans="3:45" ht="12.75" customHeight="1">
      <c r="C711" s="172" t="s">
        <v>881</v>
      </c>
      <c r="D711" s="172"/>
      <c r="E711" s="172"/>
      <c r="F711" s="172"/>
      <c r="G711" s="172"/>
      <c r="H711" s="172"/>
      <c r="I711" s="172"/>
      <c r="J711" s="172"/>
      <c r="K711" s="172"/>
      <c r="L711" s="172"/>
      <c r="M711" s="172"/>
      <c r="N711" s="172"/>
      <c r="O711" s="172"/>
      <c r="P711" s="172"/>
      <c r="Q711" s="172"/>
      <c r="R711" s="172"/>
      <c r="S711" s="172"/>
      <c r="T711" s="172"/>
      <c r="U711" s="172"/>
      <c r="V711" s="172"/>
      <c r="W711" s="172"/>
      <c r="X711" s="172"/>
      <c r="Y711" s="172"/>
      <c r="Z711" s="172"/>
      <c r="AA711" s="172"/>
      <c r="AB711" s="172"/>
      <c r="AC711" s="172"/>
      <c r="AD711" s="172"/>
      <c r="AE711" s="172"/>
      <c r="AF711" s="172"/>
      <c r="AG711" s="172"/>
      <c r="AH711" s="172"/>
      <c r="AI711" s="172"/>
      <c r="AJ711" s="172"/>
      <c r="AK711" s="172"/>
      <c r="AL711" s="172"/>
      <c r="AM711" s="172"/>
      <c r="AN711" s="172"/>
      <c r="AO711" s="172"/>
      <c r="AP711" s="172"/>
      <c r="AQ711" s="172"/>
      <c r="AR711" s="172"/>
      <c r="AS711" s="172"/>
    </row>
    <row r="712" spans="3:45" ht="12.75" customHeight="1">
      <c r="C712" s="25"/>
    </row>
    <row r="713" spans="3:45" ht="12.75" customHeight="1">
      <c r="C713" s="140" t="s">
        <v>190</v>
      </c>
      <c r="D713" s="140"/>
      <c r="E713" s="140"/>
      <c r="F713" s="140"/>
      <c r="G713" s="140"/>
      <c r="H713" s="140"/>
      <c r="I713" s="140"/>
      <c r="J713" s="140"/>
      <c r="K713" s="140"/>
      <c r="L713" s="140"/>
      <c r="M713" s="140"/>
      <c r="N713" s="140"/>
      <c r="O713" s="140"/>
      <c r="P713" s="140"/>
      <c r="Q713" s="140"/>
      <c r="R713" s="140"/>
      <c r="S713" s="140"/>
      <c r="T713" s="140"/>
      <c r="U713" s="140"/>
      <c r="V713" s="140"/>
      <c r="W713" s="140"/>
      <c r="X713" s="403" t="s">
        <v>189</v>
      </c>
      <c r="Y713" s="403"/>
      <c r="Z713" s="403"/>
      <c r="AA713" s="403"/>
      <c r="AB713" s="403"/>
      <c r="AC713" s="403"/>
      <c r="AD713" s="403"/>
      <c r="AE713" s="403"/>
      <c r="AF713" s="403"/>
      <c r="AG713" s="403"/>
      <c r="AH713" s="403"/>
      <c r="AI713" s="403"/>
      <c r="AJ713" s="403"/>
    </row>
    <row r="714" spans="3:45" ht="12.75" customHeight="1">
      <c r="C714" s="118" t="s">
        <v>919</v>
      </c>
      <c r="D714" s="415"/>
      <c r="E714" s="415"/>
      <c r="F714" s="415"/>
      <c r="G714" s="415"/>
      <c r="H714" s="415"/>
      <c r="I714" s="415"/>
      <c r="J714" s="415"/>
      <c r="K714" s="415"/>
      <c r="L714" s="415"/>
      <c r="M714" s="415"/>
      <c r="N714" s="415"/>
      <c r="O714" s="415"/>
      <c r="P714" s="415"/>
      <c r="Q714" s="415"/>
      <c r="R714" s="415"/>
      <c r="S714" s="415"/>
      <c r="T714" s="415"/>
      <c r="U714" s="415"/>
      <c r="V714" s="415"/>
      <c r="W714" s="416"/>
      <c r="X714" s="522">
        <v>153150</v>
      </c>
      <c r="Y714" s="523"/>
      <c r="Z714" s="523"/>
      <c r="AA714" s="523"/>
      <c r="AB714" s="523"/>
      <c r="AC714" s="523"/>
      <c r="AD714" s="523"/>
      <c r="AE714" s="523"/>
      <c r="AF714" s="523"/>
      <c r="AG714" s="523"/>
      <c r="AH714" s="523"/>
      <c r="AI714" s="523"/>
      <c r="AJ714" s="524"/>
    </row>
    <row r="715" spans="3:45" ht="12.75" customHeight="1">
      <c r="C715" s="118"/>
      <c r="D715" s="119"/>
      <c r="E715" s="119"/>
      <c r="F715" s="119"/>
      <c r="G715" s="119"/>
      <c r="H715" s="119"/>
      <c r="I715" s="119"/>
      <c r="J715" s="119"/>
      <c r="K715" s="119"/>
      <c r="L715" s="119"/>
      <c r="M715" s="119"/>
      <c r="N715" s="119"/>
      <c r="O715" s="119"/>
      <c r="P715" s="119"/>
      <c r="Q715" s="119"/>
      <c r="R715" s="119"/>
      <c r="S715" s="119"/>
      <c r="T715" s="119"/>
      <c r="U715" s="119"/>
      <c r="V715" s="119"/>
      <c r="W715" s="120"/>
      <c r="X715" s="112"/>
      <c r="Y715" s="527"/>
      <c r="Z715" s="527"/>
      <c r="AA715" s="527"/>
      <c r="AB715" s="527"/>
      <c r="AC715" s="527"/>
      <c r="AD715" s="527"/>
      <c r="AE715" s="527"/>
      <c r="AF715" s="527"/>
      <c r="AG715" s="527"/>
      <c r="AH715" s="527"/>
      <c r="AI715" s="527"/>
      <c r="AJ715" s="528"/>
    </row>
    <row r="716" spans="3:45" ht="12.75" customHeight="1">
      <c r="C716" s="385"/>
      <c r="D716" s="385"/>
      <c r="E716" s="385"/>
      <c r="F716" s="385"/>
      <c r="G716" s="385"/>
      <c r="H716" s="385"/>
      <c r="I716" s="385"/>
      <c r="J716" s="385"/>
      <c r="K716" s="385"/>
      <c r="L716" s="385"/>
      <c r="M716" s="385"/>
      <c r="N716" s="385"/>
      <c r="O716" s="385"/>
      <c r="P716" s="385"/>
      <c r="Q716" s="385"/>
      <c r="R716" s="385"/>
      <c r="S716" s="385"/>
      <c r="T716" s="385"/>
      <c r="U716" s="385"/>
      <c r="V716" s="385"/>
      <c r="W716" s="385"/>
      <c r="X716" s="518"/>
      <c r="Y716" s="519"/>
      <c r="Z716" s="519"/>
      <c r="AA716" s="519"/>
      <c r="AB716" s="519"/>
      <c r="AC716" s="519"/>
      <c r="AD716" s="519"/>
      <c r="AE716" s="519"/>
      <c r="AF716" s="519"/>
      <c r="AG716" s="519"/>
      <c r="AH716" s="519"/>
      <c r="AI716" s="519"/>
      <c r="AJ716" s="520"/>
    </row>
    <row r="717" spans="3:45" ht="12.75" customHeight="1">
      <c r="C717" s="498"/>
      <c r="D717" s="498"/>
      <c r="E717" s="498"/>
      <c r="F717" s="498"/>
      <c r="G717" s="498"/>
      <c r="H717" s="498"/>
      <c r="I717" s="498"/>
      <c r="J717" s="498"/>
      <c r="K717" s="498"/>
      <c r="L717" s="498"/>
      <c r="M717" s="498"/>
      <c r="N717" s="498"/>
      <c r="O717" s="498"/>
      <c r="P717" s="498"/>
      <c r="Q717" s="498"/>
      <c r="R717" s="498"/>
      <c r="S717" s="498"/>
      <c r="T717" s="498"/>
      <c r="U717" s="498"/>
      <c r="V717" s="498"/>
      <c r="W717" s="498"/>
      <c r="X717" s="498"/>
      <c r="Y717" s="498"/>
      <c r="Z717" s="498"/>
      <c r="AA717" s="498"/>
      <c r="AB717" s="498"/>
      <c r="AC717" s="498"/>
      <c r="AD717" s="498"/>
      <c r="AE717" s="498"/>
      <c r="AF717" s="498"/>
      <c r="AG717" s="498"/>
      <c r="AH717" s="498"/>
      <c r="AI717" s="498"/>
      <c r="AJ717" s="498"/>
      <c r="AK717" s="498"/>
      <c r="AL717" s="498"/>
      <c r="AM717" s="498"/>
      <c r="AN717" s="498"/>
      <c r="AO717" s="498"/>
      <c r="AP717" s="498"/>
      <c r="AQ717" s="498"/>
      <c r="AR717" s="498"/>
      <c r="AS717" s="498"/>
    </row>
    <row r="718" spans="3:45" ht="12.75" hidden="1" customHeight="1"/>
    <row r="719" spans="3:45" ht="12.75" hidden="1" customHeight="1">
      <c r="C719" s="247"/>
      <c r="D719" s="247"/>
      <c r="E719" s="247"/>
      <c r="F719" s="247"/>
      <c r="G719" s="247"/>
      <c r="H719" s="247"/>
      <c r="I719" s="247"/>
      <c r="J719" s="247"/>
      <c r="K719" s="247"/>
      <c r="L719" s="247"/>
      <c r="M719" s="247"/>
      <c r="N719" s="247"/>
      <c r="O719" s="247"/>
      <c r="P719" s="247"/>
      <c r="Q719" s="247"/>
      <c r="R719" s="247"/>
      <c r="S719" s="247"/>
      <c r="T719" s="247"/>
      <c r="U719" s="247"/>
      <c r="V719" s="247"/>
      <c r="W719" s="247"/>
      <c r="X719" s="247"/>
      <c r="Y719" s="247"/>
      <c r="Z719" s="247"/>
      <c r="AA719" s="247"/>
      <c r="AB719" s="247"/>
      <c r="AC719" s="247"/>
      <c r="AD719" s="247"/>
      <c r="AE719" s="247"/>
      <c r="AF719" s="247"/>
      <c r="AG719" s="247"/>
      <c r="AH719" s="247"/>
      <c r="AI719" s="247"/>
      <c r="AJ719" s="247"/>
      <c r="AK719" s="247"/>
      <c r="AL719" s="247"/>
      <c r="AM719" s="247"/>
      <c r="AN719" s="247"/>
      <c r="AO719" s="247"/>
      <c r="AP719" s="247"/>
      <c r="AQ719" s="247"/>
      <c r="AR719" s="247"/>
      <c r="AS719" s="247"/>
    </row>
    <row r="720" spans="3:45" ht="12.75" hidden="1" customHeight="1">
      <c r="C720" s="247"/>
      <c r="D720" s="247"/>
      <c r="E720" s="247"/>
      <c r="F720" s="247"/>
      <c r="G720" s="247"/>
      <c r="H720" s="247"/>
      <c r="I720" s="247"/>
      <c r="J720" s="247"/>
      <c r="K720" s="247"/>
      <c r="L720" s="247"/>
      <c r="M720" s="247"/>
      <c r="N720" s="247"/>
      <c r="O720" s="247"/>
      <c r="P720" s="247"/>
      <c r="Q720" s="247"/>
      <c r="R720" s="247"/>
      <c r="S720" s="247"/>
      <c r="T720" s="247"/>
      <c r="U720" s="247"/>
      <c r="V720" s="247"/>
      <c r="W720" s="247"/>
      <c r="X720" s="247"/>
      <c r="Y720" s="247"/>
      <c r="Z720" s="247"/>
      <c r="AA720" s="247"/>
      <c r="AB720" s="247"/>
      <c r="AC720" s="247"/>
      <c r="AD720" s="247"/>
      <c r="AE720" s="247"/>
      <c r="AF720" s="247"/>
      <c r="AG720" s="247"/>
      <c r="AH720" s="247"/>
      <c r="AI720" s="247"/>
      <c r="AJ720" s="247"/>
      <c r="AK720" s="247"/>
      <c r="AL720" s="247"/>
      <c r="AM720" s="247"/>
      <c r="AN720" s="247"/>
      <c r="AO720" s="247"/>
      <c r="AP720" s="247"/>
      <c r="AQ720" s="247"/>
      <c r="AR720" s="247"/>
      <c r="AS720" s="247"/>
    </row>
    <row r="721" spans="3:45" ht="12.75" hidden="1" customHeight="1">
      <c r="C721" s="247"/>
      <c r="D721" s="247"/>
      <c r="E721" s="247"/>
      <c r="F721" s="247"/>
      <c r="G721" s="247"/>
      <c r="H721" s="247"/>
      <c r="I721" s="247"/>
      <c r="J721" s="247"/>
      <c r="K721" s="247"/>
      <c r="L721" s="247"/>
      <c r="M721" s="247"/>
      <c r="N721" s="247"/>
      <c r="O721" s="247"/>
      <c r="P721" s="247"/>
      <c r="Q721" s="247"/>
      <c r="R721" s="247"/>
      <c r="S721" s="247"/>
      <c r="T721" s="247"/>
      <c r="U721" s="247"/>
      <c r="V721" s="247"/>
      <c r="W721" s="247"/>
      <c r="X721" s="247"/>
      <c r="Y721" s="247"/>
      <c r="Z721" s="247"/>
      <c r="AA721" s="247"/>
      <c r="AB721" s="247"/>
      <c r="AC721" s="247"/>
      <c r="AD721" s="247"/>
      <c r="AE721" s="247"/>
      <c r="AF721" s="247"/>
      <c r="AG721" s="247"/>
      <c r="AH721" s="247"/>
      <c r="AI721" s="247"/>
      <c r="AJ721" s="247"/>
      <c r="AK721" s="247"/>
      <c r="AL721" s="247"/>
      <c r="AM721" s="247"/>
      <c r="AN721" s="247"/>
      <c r="AO721" s="247"/>
      <c r="AP721" s="247"/>
      <c r="AQ721" s="247"/>
      <c r="AR721" s="247"/>
      <c r="AS721" s="247"/>
    </row>
    <row r="722" spans="3:45" ht="12.75" customHeight="1">
      <c r="C722" s="1" t="s">
        <v>139</v>
      </c>
      <c r="AN722" s="32"/>
      <c r="AO722" s="32"/>
      <c r="AP722" s="32"/>
      <c r="AQ722" s="32"/>
      <c r="AR722" s="32"/>
      <c r="AS722" s="32"/>
    </row>
    <row r="725" spans="3:45" ht="24.95" hidden="1" customHeight="1">
      <c r="C725" s="174"/>
      <c r="D725" s="174"/>
      <c r="E725" s="174"/>
      <c r="F725" s="174"/>
      <c r="G725" s="174"/>
      <c r="H725" s="174"/>
      <c r="I725" s="174"/>
      <c r="J725" s="174"/>
      <c r="K725" s="174"/>
      <c r="L725" s="174"/>
      <c r="M725" s="174"/>
      <c r="N725" s="174"/>
      <c r="O725" s="174"/>
      <c r="P725" s="174"/>
      <c r="Q725" s="174"/>
      <c r="R725" s="174"/>
      <c r="S725" s="174"/>
      <c r="T725" s="174"/>
      <c r="U725" s="174"/>
      <c r="V725" s="174"/>
      <c r="W725" s="174"/>
      <c r="X725" s="174"/>
      <c r="Y725" s="174"/>
      <c r="Z725" s="174"/>
      <c r="AA725" s="174"/>
      <c r="AB725" s="174"/>
      <c r="AC725" s="174"/>
      <c r="AD725" s="174"/>
      <c r="AE725" s="174"/>
      <c r="AF725" s="174"/>
      <c r="AG725" s="174"/>
      <c r="AH725" s="174"/>
      <c r="AI725" s="174"/>
      <c r="AJ725" s="174"/>
      <c r="AK725" s="174"/>
      <c r="AL725" s="174"/>
      <c r="AM725" s="174"/>
      <c r="AN725" s="174"/>
      <c r="AO725" s="174"/>
      <c r="AP725" s="174"/>
      <c r="AQ725" s="174"/>
      <c r="AR725" s="174"/>
      <c r="AS725" s="174"/>
    </row>
    <row r="726" spans="3:45" ht="24.95" customHeight="1">
      <c r="C726" s="174"/>
      <c r="D726" s="174"/>
      <c r="E726" s="174"/>
      <c r="F726" s="174"/>
      <c r="G726" s="174"/>
      <c r="H726" s="174"/>
      <c r="I726" s="174"/>
      <c r="J726" s="174"/>
      <c r="K726" s="174"/>
      <c r="L726" s="174"/>
      <c r="M726" s="174"/>
      <c r="N726" s="174"/>
      <c r="O726" s="174"/>
      <c r="P726" s="174"/>
      <c r="Q726" s="174"/>
      <c r="R726" s="174"/>
      <c r="S726" s="174"/>
      <c r="T726" s="174"/>
      <c r="U726" s="174"/>
      <c r="V726" s="174"/>
      <c r="W726" s="174"/>
      <c r="X726" s="174"/>
      <c r="Y726" s="174"/>
      <c r="Z726" s="174"/>
      <c r="AA726" s="174"/>
      <c r="AB726" s="174"/>
      <c r="AC726" s="174"/>
      <c r="AD726" s="174"/>
      <c r="AE726" s="174"/>
      <c r="AF726" s="174"/>
      <c r="AG726" s="174"/>
      <c r="AH726" s="174"/>
      <c r="AI726" s="174"/>
      <c r="AJ726" s="174"/>
      <c r="AK726" s="174"/>
      <c r="AL726" s="174"/>
      <c r="AM726" s="174"/>
      <c r="AN726" s="174"/>
      <c r="AO726" s="174"/>
      <c r="AP726" s="174"/>
      <c r="AQ726" s="174"/>
      <c r="AR726" s="174"/>
      <c r="AS726" s="174"/>
    </row>
    <row r="727" spans="3:45" ht="24.95" hidden="1" customHeight="1">
      <c r="C727" s="174"/>
      <c r="D727" s="174"/>
      <c r="E727" s="174"/>
      <c r="F727" s="174"/>
      <c r="G727" s="174"/>
      <c r="H727" s="174"/>
      <c r="I727" s="174"/>
      <c r="J727" s="174"/>
      <c r="K727" s="174"/>
      <c r="L727" s="174"/>
      <c r="M727" s="174"/>
      <c r="N727" s="174"/>
      <c r="O727" s="174"/>
      <c r="P727" s="174"/>
      <c r="Q727" s="174"/>
      <c r="R727" s="174"/>
      <c r="S727" s="174"/>
      <c r="T727" s="174"/>
      <c r="U727" s="174"/>
      <c r="V727" s="174"/>
      <c r="W727" s="174"/>
      <c r="X727" s="174"/>
      <c r="Y727" s="174"/>
      <c r="Z727" s="174"/>
      <c r="AA727" s="174"/>
      <c r="AB727" s="174"/>
      <c r="AC727" s="174"/>
      <c r="AD727" s="174"/>
      <c r="AE727" s="174"/>
      <c r="AF727" s="174"/>
      <c r="AG727" s="174"/>
      <c r="AH727" s="174"/>
      <c r="AI727" s="174"/>
      <c r="AJ727" s="174"/>
      <c r="AK727" s="174"/>
      <c r="AL727" s="174"/>
      <c r="AM727" s="174"/>
      <c r="AN727" s="174"/>
      <c r="AO727" s="174"/>
      <c r="AP727" s="174"/>
      <c r="AQ727" s="174"/>
      <c r="AR727" s="174"/>
      <c r="AS727" s="174"/>
    </row>
    <row r="728" spans="3:45" ht="12.75" hidden="1" customHeight="1">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row>
    <row r="729" spans="3:45" ht="12.75" hidden="1" customHeight="1"/>
    <row r="731" spans="3:45" ht="12.75" hidden="1" customHeight="1">
      <c r="C731" s="247"/>
      <c r="D731" s="247"/>
      <c r="E731" s="247"/>
      <c r="F731" s="247"/>
      <c r="G731" s="247"/>
      <c r="H731" s="247"/>
      <c r="I731" s="247"/>
      <c r="J731" s="247"/>
      <c r="K731" s="247"/>
      <c r="L731" s="247"/>
      <c r="M731" s="247"/>
      <c r="N731" s="247"/>
      <c r="O731" s="247"/>
      <c r="P731" s="247"/>
      <c r="Q731" s="247"/>
      <c r="R731" s="247"/>
      <c r="S731" s="247"/>
      <c r="T731" s="247"/>
      <c r="U731" s="247"/>
      <c r="V731" s="247"/>
      <c r="W731" s="247"/>
      <c r="X731" s="247"/>
      <c r="Y731" s="247"/>
      <c r="Z731" s="247"/>
      <c r="AA731" s="247"/>
      <c r="AB731" s="247"/>
      <c r="AC731" s="247"/>
      <c r="AD731" s="247"/>
      <c r="AE731" s="247"/>
      <c r="AF731" s="247"/>
      <c r="AG731" s="247"/>
      <c r="AH731" s="247"/>
      <c r="AI731" s="247"/>
      <c r="AJ731" s="247"/>
      <c r="AK731" s="247"/>
      <c r="AL731" s="247"/>
      <c r="AM731" s="247"/>
      <c r="AN731" s="247"/>
      <c r="AO731" s="247"/>
      <c r="AP731" s="247"/>
      <c r="AQ731" s="247"/>
      <c r="AR731" s="247"/>
      <c r="AS731" s="247"/>
    </row>
    <row r="732" spans="3:45" ht="12.75" hidden="1" customHeight="1">
      <c r="C732" s="247"/>
      <c r="D732" s="247"/>
      <c r="E732" s="247"/>
      <c r="F732" s="247"/>
      <c r="G732" s="247"/>
      <c r="H732" s="247"/>
      <c r="I732" s="247"/>
      <c r="J732" s="247"/>
      <c r="K732" s="247"/>
      <c r="L732" s="247"/>
      <c r="M732" s="247"/>
      <c r="N732" s="247"/>
      <c r="O732" s="247"/>
      <c r="P732" s="247"/>
      <c r="Q732" s="247"/>
      <c r="R732" s="247"/>
      <c r="S732" s="247"/>
      <c r="T732" s="247"/>
      <c r="U732" s="247"/>
      <c r="V732" s="247"/>
      <c r="W732" s="247"/>
      <c r="X732" s="247"/>
      <c r="Y732" s="247"/>
      <c r="Z732" s="247"/>
      <c r="AA732" s="247"/>
      <c r="AB732" s="247"/>
      <c r="AC732" s="247"/>
      <c r="AD732" s="247"/>
      <c r="AE732" s="247"/>
      <c r="AF732" s="247"/>
      <c r="AG732" s="247"/>
      <c r="AH732" s="247"/>
      <c r="AI732" s="247"/>
      <c r="AJ732" s="247"/>
      <c r="AK732" s="247"/>
      <c r="AL732" s="247"/>
      <c r="AM732" s="247"/>
      <c r="AN732" s="247"/>
      <c r="AO732" s="247"/>
      <c r="AP732" s="247"/>
      <c r="AQ732" s="247"/>
      <c r="AR732" s="247"/>
      <c r="AS732" s="247"/>
    </row>
    <row r="733" spans="3:45" ht="12.75" hidden="1" customHeight="1"/>
    <row r="734" spans="3:45" ht="12.75" hidden="1" customHeight="1">
      <c r="C734" s="172"/>
      <c r="D734" s="172"/>
      <c r="E734" s="172"/>
      <c r="F734" s="172"/>
      <c r="G734" s="172"/>
      <c r="H734" s="172"/>
      <c r="I734" s="172"/>
      <c r="J734" s="172"/>
      <c r="K734" s="172"/>
      <c r="L734" s="172"/>
      <c r="M734" s="172"/>
      <c r="N734" s="172"/>
      <c r="O734" s="172"/>
      <c r="P734" s="172"/>
      <c r="Q734" s="172"/>
      <c r="R734" s="172"/>
      <c r="S734" s="172"/>
      <c r="T734" s="172"/>
      <c r="U734" s="172"/>
      <c r="V734" s="172"/>
      <c r="W734" s="172"/>
      <c r="X734" s="172"/>
      <c r="Y734" s="172"/>
      <c r="Z734" s="172"/>
      <c r="AA734" s="172"/>
      <c r="AB734" s="172"/>
      <c r="AC734" s="172"/>
      <c r="AD734" s="172"/>
      <c r="AE734" s="172"/>
      <c r="AF734" s="172"/>
      <c r="AG734" s="172"/>
      <c r="AH734" s="172"/>
      <c r="AI734" s="172"/>
      <c r="AJ734" s="172"/>
      <c r="AK734" s="172"/>
      <c r="AL734" s="172"/>
      <c r="AM734" s="172"/>
      <c r="AN734" s="172"/>
      <c r="AO734" s="172"/>
      <c r="AP734" s="172"/>
      <c r="AQ734" s="172"/>
      <c r="AR734" s="172"/>
      <c r="AS734" s="172"/>
    </row>
    <row r="735" spans="3:45" ht="12.75" hidden="1" customHeight="1"/>
    <row r="736" spans="3:45" ht="12.75" hidden="1" customHeight="1">
      <c r="C736" s="247"/>
      <c r="D736" s="247"/>
      <c r="E736" s="247"/>
      <c r="F736" s="247"/>
      <c r="G736" s="247"/>
      <c r="H736" s="247"/>
      <c r="I736" s="247"/>
      <c r="J736" s="247"/>
      <c r="K736" s="247"/>
      <c r="L736" s="247"/>
      <c r="M736" s="247"/>
      <c r="N736" s="247"/>
      <c r="O736" s="247"/>
      <c r="P736" s="247"/>
      <c r="Q736" s="247"/>
      <c r="R736" s="247"/>
      <c r="S736" s="247"/>
      <c r="T736" s="247"/>
      <c r="U736" s="247"/>
      <c r="V736" s="247"/>
      <c r="W736" s="247"/>
      <c r="X736" s="247"/>
      <c r="Y736" s="247"/>
      <c r="Z736" s="247"/>
      <c r="AA736" s="247"/>
      <c r="AB736" s="247"/>
      <c r="AC736" s="247"/>
      <c r="AD736" s="247"/>
      <c r="AE736" s="247"/>
      <c r="AF736" s="247"/>
      <c r="AG736" s="247"/>
      <c r="AH736" s="247"/>
      <c r="AI736" s="247"/>
      <c r="AJ736" s="247"/>
      <c r="AK736" s="247"/>
      <c r="AL736" s="247"/>
      <c r="AM736" s="247"/>
      <c r="AN736" s="247"/>
      <c r="AO736" s="247"/>
      <c r="AP736" s="247"/>
      <c r="AQ736" s="247"/>
      <c r="AR736" s="247"/>
      <c r="AS736" s="247"/>
    </row>
    <row r="737" spans="3:45" ht="12.75" hidden="1" customHeight="1">
      <c r="C737" s="247"/>
      <c r="D737" s="247"/>
      <c r="E737" s="247"/>
      <c r="F737" s="247"/>
      <c r="G737" s="247"/>
      <c r="H737" s="247"/>
      <c r="I737" s="247"/>
      <c r="J737" s="247"/>
      <c r="K737" s="247"/>
      <c r="L737" s="247"/>
      <c r="M737" s="247"/>
      <c r="N737" s="247"/>
      <c r="O737" s="247"/>
      <c r="P737" s="247"/>
      <c r="Q737" s="247"/>
      <c r="R737" s="247"/>
      <c r="S737" s="247"/>
      <c r="T737" s="247"/>
      <c r="U737" s="247"/>
      <c r="V737" s="247"/>
      <c r="W737" s="247"/>
      <c r="X737" s="247"/>
      <c r="Y737" s="247"/>
      <c r="Z737" s="247"/>
      <c r="AA737" s="247"/>
      <c r="AB737" s="247"/>
      <c r="AC737" s="247"/>
      <c r="AD737" s="247"/>
      <c r="AE737" s="247"/>
      <c r="AF737" s="247"/>
      <c r="AG737" s="247"/>
      <c r="AH737" s="247"/>
      <c r="AI737" s="247"/>
      <c r="AJ737" s="247"/>
      <c r="AK737" s="247"/>
      <c r="AL737" s="247"/>
      <c r="AM737" s="247"/>
      <c r="AN737" s="247"/>
      <c r="AO737" s="247"/>
      <c r="AP737" s="247"/>
      <c r="AQ737" s="247"/>
      <c r="AR737" s="247"/>
      <c r="AS737" s="247"/>
    </row>
    <row r="739" spans="3:45" ht="12.75" customHeight="1">
      <c r="C739" s="396" t="s">
        <v>5</v>
      </c>
      <c r="D739" s="396"/>
      <c r="E739" s="396"/>
      <c r="F739" s="396"/>
      <c r="G739" s="396"/>
      <c r="H739" s="396"/>
      <c r="I739" s="396"/>
      <c r="J739" s="396"/>
      <c r="K739" s="396"/>
      <c r="L739" s="396"/>
      <c r="M739" s="396"/>
      <c r="N739" s="396"/>
      <c r="O739" s="396"/>
      <c r="P739" s="396"/>
      <c r="Q739" s="396"/>
      <c r="R739" s="396"/>
      <c r="S739" s="396"/>
      <c r="T739" s="396"/>
      <c r="U739" s="396"/>
      <c r="V739" s="396"/>
      <c r="W739" s="396"/>
      <c r="X739" s="396"/>
      <c r="Y739" s="396"/>
      <c r="Z739" s="396"/>
      <c r="AA739" s="396"/>
      <c r="AB739" s="396"/>
      <c r="AC739" s="396"/>
      <c r="AD739" s="396"/>
      <c r="AE739" s="396"/>
      <c r="AF739" s="396"/>
      <c r="AG739" s="396"/>
      <c r="AH739" s="396"/>
      <c r="AI739" s="396"/>
      <c r="AJ739" s="396"/>
      <c r="AK739" s="396"/>
      <c r="AL739" s="396"/>
      <c r="AM739" s="396"/>
      <c r="AN739" s="396"/>
      <c r="AO739" s="396"/>
      <c r="AP739" s="396"/>
      <c r="AQ739" s="396"/>
      <c r="AR739" s="396"/>
      <c r="AS739" s="396"/>
    </row>
    <row r="740" spans="3:45" ht="12.75" customHeight="1">
      <c r="C740" s="498" t="s">
        <v>234</v>
      </c>
      <c r="D740" s="498"/>
      <c r="E740" s="498"/>
      <c r="F740" s="498"/>
      <c r="G740" s="498"/>
      <c r="H740" s="498"/>
      <c r="I740" s="498"/>
      <c r="J740" s="498"/>
      <c r="K740" s="498"/>
      <c r="L740" s="498"/>
      <c r="M740" s="498"/>
      <c r="N740" s="498"/>
      <c r="O740" s="498"/>
      <c r="P740" s="498"/>
      <c r="Q740" s="498"/>
      <c r="R740" s="498"/>
      <c r="S740" s="498"/>
      <c r="T740" s="498"/>
      <c r="U740" s="498"/>
      <c r="V740" s="498"/>
      <c r="W740" s="498"/>
      <c r="X740" s="498"/>
      <c r="Y740" s="498"/>
      <c r="Z740" s="498"/>
      <c r="AA740" s="498"/>
      <c r="AB740" s="498"/>
      <c r="AC740" s="498"/>
      <c r="AD740" s="498"/>
      <c r="AE740" s="498"/>
      <c r="AF740" s="498"/>
      <c r="AG740" s="498"/>
      <c r="AH740" s="498"/>
      <c r="AI740" s="498"/>
      <c r="AJ740" s="498"/>
      <c r="AK740" s="498"/>
      <c r="AL740" s="498"/>
      <c r="AM740" s="498"/>
      <c r="AN740" s="498"/>
      <c r="AO740" s="498"/>
      <c r="AP740" s="498"/>
      <c r="AQ740" s="498"/>
      <c r="AR740" s="498"/>
      <c r="AS740" s="498"/>
    </row>
    <row r="741" spans="3:45" ht="12.75" customHeight="1">
      <c r="C741" s="25"/>
    </row>
    <row r="742" spans="3:45" ht="12.75" customHeight="1">
      <c r="C742" s="529" t="s">
        <v>235</v>
      </c>
      <c r="D742" s="529"/>
      <c r="E742" s="529"/>
      <c r="F742" s="529"/>
      <c r="G742" s="529"/>
      <c r="H742" s="529"/>
      <c r="I742" s="529"/>
      <c r="J742" s="529"/>
      <c r="K742" s="529"/>
      <c r="L742" s="529" t="s">
        <v>236</v>
      </c>
      <c r="M742" s="529"/>
      <c r="N742" s="529"/>
      <c r="O742" s="529"/>
      <c r="P742" s="529"/>
      <c r="Q742" s="529"/>
      <c r="R742" s="529"/>
      <c r="S742" s="529"/>
      <c r="T742" s="529"/>
      <c r="U742" s="529"/>
      <c r="V742" s="533" t="s">
        <v>351</v>
      </c>
      <c r="W742" s="533"/>
      <c r="X742" s="533"/>
      <c r="Y742" s="533"/>
      <c r="Z742" s="533"/>
      <c r="AA742" s="533"/>
      <c r="AB742" s="533"/>
      <c r="AC742" s="533"/>
      <c r="AD742" s="533"/>
      <c r="AE742" s="529" t="s">
        <v>237</v>
      </c>
      <c r="AF742" s="529"/>
      <c r="AG742" s="529"/>
      <c r="AH742" s="529"/>
      <c r="AI742" s="529"/>
      <c r="AJ742" s="529"/>
      <c r="AK742" s="529"/>
    </row>
    <row r="743" spans="3:45" ht="12.75" customHeight="1">
      <c r="C743" s="530"/>
      <c r="D743" s="530"/>
      <c r="E743" s="530"/>
      <c r="F743" s="530"/>
      <c r="G743" s="530"/>
      <c r="H743" s="530"/>
      <c r="I743" s="530"/>
      <c r="J743" s="530"/>
      <c r="K743" s="530"/>
      <c r="L743" s="530"/>
      <c r="M743" s="530"/>
      <c r="N743" s="530"/>
      <c r="O743" s="530"/>
      <c r="P743" s="530"/>
      <c r="Q743" s="530"/>
      <c r="R743" s="530"/>
      <c r="S743" s="530"/>
      <c r="T743" s="530"/>
      <c r="U743" s="530"/>
      <c r="V743" s="534"/>
      <c r="W743" s="534"/>
      <c r="X743" s="534"/>
      <c r="Y743" s="534"/>
      <c r="Z743" s="534"/>
      <c r="AA743" s="534"/>
      <c r="AB743" s="534"/>
      <c r="AC743" s="534"/>
      <c r="AD743" s="534"/>
      <c r="AE743" s="530"/>
      <c r="AF743" s="530"/>
      <c r="AG743" s="530"/>
      <c r="AH743" s="530"/>
      <c r="AI743" s="530"/>
      <c r="AJ743" s="530"/>
      <c r="AK743" s="530"/>
    </row>
    <row r="744" spans="3:45" ht="12.75" customHeight="1">
      <c r="C744" s="427" t="s">
        <v>333</v>
      </c>
      <c r="D744" s="427"/>
      <c r="E744" s="427"/>
      <c r="F744" s="427"/>
      <c r="G744" s="427"/>
      <c r="H744" s="427"/>
      <c r="I744" s="427"/>
      <c r="J744" s="427"/>
      <c r="K744" s="427"/>
      <c r="L744" s="427" t="s">
        <v>334</v>
      </c>
      <c r="M744" s="427"/>
      <c r="N744" s="427"/>
      <c r="O744" s="427"/>
      <c r="P744" s="427"/>
      <c r="Q744" s="427"/>
      <c r="R744" s="427"/>
      <c r="S744" s="427"/>
      <c r="T744" s="427"/>
      <c r="U744" s="427"/>
      <c r="V744" s="427" t="s">
        <v>335</v>
      </c>
      <c r="W744" s="427"/>
      <c r="X744" s="427"/>
      <c r="Y744" s="427"/>
      <c r="Z744" s="427"/>
      <c r="AA744" s="427"/>
      <c r="AB744" s="427"/>
      <c r="AC744" s="427"/>
      <c r="AD744" s="427"/>
      <c r="AE744" s="428">
        <v>4082601</v>
      </c>
      <c r="AF744" s="428"/>
      <c r="AG744" s="428"/>
      <c r="AH744" s="428"/>
      <c r="AI744" s="428"/>
      <c r="AJ744" s="428"/>
      <c r="AK744" s="428"/>
    </row>
    <row r="745" spans="3:45" ht="12.75" customHeight="1">
      <c r="C745" s="536" t="s">
        <v>920</v>
      </c>
      <c r="D745" s="536"/>
      <c r="E745" s="536"/>
      <c r="F745" s="536"/>
      <c r="G745" s="536"/>
      <c r="H745" s="536"/>
      <c r="I745" s="536"/>
      <c r="J745" s="536"/>
      <c r="K745" s="536"/>
      <c r="L745" s="536" t="s">
        <v>337</v>
      </c>
      <c r="M745" s="536"/>
      <c r="N745" s="536"/>
      <c r="O745" s="536"/>
      <c r="P745" s="536"/>
      <c r="Q745" s="536"/>
      <c r="R745" s="536"/>
      <c r="S745" s="536"/>
      <c r="T745" s="536"/>
      <c r="U745" s="536"/>
      <c r="V745" s="536" t="s">
        <v>335</v>
      </c>
      <c r="W745" s="536"/>
      <c r="X745" s="536"/>
      <c r="Y745" s="536"/>
      <c r="Z745" s="536"/>
      <c r="AA745" s="536"/>
      <c r="AB745" s="536"/>
      <c r="AC745" s="536"/>
      <c r="AD745" s="536"/>
      <c r="AE745" s="532">
        <v>125927</v>
      </c>
      <c r="AF745" s="532"/>
      <c r="AG745" s="532"/>
      <c r="AH745" s="532"/>
      <c r="AI745" s="532"/>
      <c r="AJ745" s="532"/>
      <c r="AK745" s="532"/>
    </row>
    <row r="746" spans="3:45" ht="12.75" customHeight="1">
      <c r="C746" s="536" t="s">
        <v>336</v>
      </c>
      <c r="D746" s="536"/>
      <c r="E746" s="536"/>
      <c r="F746" s="536"/>
      <c r="G746" s="536"/>
      <c r="H746" s="536"/>
      <c r="I746" s="536"/>
      <c r="J746" s="536"/>
      <c r="K746" s="536"/>
      <c r="L746" s="536" t="s">
        <v>337</v>
      </c>
      <c r="M746" s="536"/>
      <c r="N746" s="536"/>
      <c r="O746" s="536"/>
      <c r="P746" s="536"/>
      <c r="Q746" s="536"/>
      <c r="R746" s="536"/>
      <c r="S746" s="536"/>
      <c r="T746" s="536"/>
      <c r="U746" s="536"/>
      <c r="V746" s="536" t="s">
        <v>335</v>
      </c>
      <c r="W746" s="536"/>
      <c r="X746" s="536"/>
      <c r="Y746" s="536"/>
      <c r="Z746" s="536"/>
      <c r="AA746" s="536"/>
      <c r="AB746" s="536"/>
      <c r="AC746" s="536"/>
      <c r="AD746" s="536"/>
      <c r="AE746" s="532">
        <v>13900</v>
      </c>
      <c r="AF746" s="532"/>
      <c r="AG746" s="532"/>
      <c r="AH746" s="532"/>
      <c r="AI746" s="532"/>
      <c r="AJ746" s="532"/>
      <c r="AK746" s="532"/>
    </row>
    <row r="747" spans="3:45" ht="12.75" customHeight="1">
      <c r="C747" s="531"/>
      <c r="D747" s="531"/>
      <c r="E747" s="531"/>
      <c r="F747" s="531"/>
      <c r="G747" s="531"/>
      <c r="H747" s="531"/>
      <c r="I747" s="531"/>
      <c r="J747" s="531"/>
      <c r="K747" s="531"/>
      <c r="L747" s="531"/>
      <c r="M747" s="531"/>
      <c r="N747" s="531"/>
      <c r="O747" s="531"/>
      <c r="P747" s="531"/>
      <c r="Q747" s="531"/>
      <c r="R747" s="531"/>
      <c r="S747" s="531"/>
      <c r="T747" s="531"/>
      <c r="U747" s="531"/>
      <c r="V747" s="531"/>
      <c r="W747" s="531"/>
      <c r="X747" s="531"/>
      <c r="Y747" s="531"/>
      <c r="Z747" s="531"/>
      <c r="AA747" s="531"/>
      <c r="AB747" s="531"/>
      <c r="AC747" s="531"/>
      <c r="AD747" s="531"/>
      <c r="AE747" s="535"/>
      <c r="AF747" s="535"/>
      <c r="AG747" s="535"/>
      <c r="AH747" s="535"/>
      <c r="AI747" s="535"/>
      <c r="AJ747" s="535"/>
      <c r="AK747" s="535"/>
    </row>
    <row r="748" spans="3:45" ht="12.75" customHeight="1">
      <c r="C748" s="78"/>
      <c r="D748" s="78"/>
      <c r="E748" s="78"/>
      <c r="F748" s="78"/>
      <c r="G748" s="78"/>
      <c r="H748" s="78"/>
      <c r="I748" s="78"/>
      <c r="J748" s="78"/>
      <c r="K748" s="78"/>
      <c r="L748" s="78"/>
      <c r="M748" s="78"/>
      <c r="N748" s="78"/>
      <c r="O748" s="78"/>
      <c r="P748" s="78"/>
      <c r="Q748" s="78"/>
      <c r="R748" s="78"/>
      <c r="S748" s="78"/>
      <c r="T748" s="78"/>
      <c r="U748" s="78"/>
      <c r="V748" s="78"/>
      <c r="W748" s="78"/>
      <c r="X748" s="78"/>
      <c r="Y748" s="78"/>
      <c r="Z748" s="78"/>
      <c r="AA748" s="78"/>
      <c r="AB748" s="78"/>
      <c r="AC748" s="78"/>
      <c r="AD748" s="78"/>
      <c r="AE748" s="78"/>
      <c r="AF748" s="78"/>
      <c r="AG748" s="78"/>
      <c r="AH748" s="78"/>
      <c r="AI748" s="78"/>
      <c r="AJ748" s="78"/>
      <c r="AK748" s="78"/>
    </row>
    <row r="749" spans="3:45" ht="12.75" hidden="1" customHeight="1">
      <c r="C749" s="14"/>
    </row>
    <row r="750" spans="3:45" ht="12.75" hidden="1" customHeight="1"/>
    <row r="751" spans="3:45" ht="12.75" customHeight="1">
      <c r="C751" s="172" t="s">
        <v>616</v>
      </c>
      <c r="D751" s="172"/>
      <c r="E751" s="172"/>
      <c r="F751" s="172"/>
      <c r="G751" s="172"/>
      <c r="H751" s="172"/>
      <c r="I751" s="172"/>
      <c r="J751" s="172"/>
      <c r="K751" s="172"/>
      <c r="L751" s="172"/>
      <c r="M751" s="172"/>
      <c r="N751" s="172"/>
      <c r="O751" s="172"/>
      <c r="P751" s="172"/>
      <c r="Q751" s="172"/>
      <c r="R751" s="172"/>
      <c r="S751" s="172"/>
      <c r="T751" s="172"/>
      <c r="U751" s="172"/>
      <c r="V751" s="172"/>
      <c r="W751" s="172"/>
      <c r="X751" s="172"/>
      <c r="Y751" s="172"/>
      <c r="Z751" s="172"/>
      <c r="AA751" s="172"/>
      <c r="AB751" s="172"/>
      <c r="AC751" s="172"/>
      <c r="AD751" s="172"/>
      <c r="AE751" s="172"/>
      <c r="AF751" s="172"/>
      <c r="AG751" s="172"/>
      <c r="AH751" s="172"/>
      <c r="AI751" s="172"/>
      <c r="AJ751" s="172"/>
      <c r="AK751" s="172"/>
      <c r="AL751" s="172"/>
      <c r="AM751" s="172"/>
      <c r="AN751" s="172"/>
      <c r="AO751" s="172"/>
      <c r="AP751" s="172"/>
      <c r="AQ751" s="172"/>
      <c r="AR751" s="172"/>
      <c r="AS751" s="172"/>
    </row>
    <row r="752" spans="3:45" ht="12.75" customHeight="1">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35"/>
      <c r="AM752" s="35"/>
      <c r="AN752" s="35"/>
      <c r="AO752" s="35"/>
      <c r="AP752" s="35"/>
      <c r="AQ752" s="35"/>
      <c r="AR752" s="35"/>
      <c r="AS752" s="35"/>
    </row>
    <row r="753" spans="3:45" ht="12.75" customHeight="1">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35"/>
      <c r="AM753" s="35"/>
      <c r="AN753" s="35"/>
      <c r="AO753" s="35"/>
      <c r="AP753" s="35"/>
      <c r="AQ753" s="35"/>
      <c r="AR753" s="35"/>
      <c r="AS753" s="35"/>
    </row>
    <row r="754" spans="3:45" ht="12.75" customHeight="1">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35"/>
      <c r="AM754" s="35"/>
      <c r="AN754" s="35"/>
      <c r="AO754" s="35"/>
      <c r="AP754" s="35"/>
      <c r="AQ754" s="35"/>
      <c r="AR754" s="35"/>
      <c r="AS754" s="35"/>
    </row>
    <row r="755" spans="3:45" ht="12.75" customHeight="1">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35"/>
      <c r="AM755" s="35"/>
      <c r="AN755" s="35"/>
      <c r="AO755" s="35"/>
      <c r="AP755" s="35"/>
      <c r="AQ755" s="35"/>
      <c r="AR755" s="35"/>
      <c r="AS755" s="35"/>
    </row>
    <row r="756" spans="3:45" ht="12.75" customHeight="1">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35"/>
      <c r="AM756" s="35"/>
      <c r="AN756" s="35"/>
      <c r="AO756" s="35"/>
      <c r="AP756" s="35"/>
      <c r="AQ756" s="35"/>
      <c r="AR756" s="35"/>
      <c r="AS756" s="35"/>
    </row>
    <row r="757" spans="3:45" ht="12.75" customHeight="1">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35"/>
      <c r="AM757" s="35"/>
      <c r="AN757" s="35"/>
      <c r="AO757" s="35"/>
      <c r="AP757" s="35"/>
      <c r="AQ757" s="35"/>
      <c r="AR757" s="35"/>
      <c r="AS757" s="35"/>
    </row>
    <row r="758" spans="3:45" ht="12.75" customHeight="1">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c r="AD758" s="35"/>
      <c r="AE758" s="35"/>
      <c r="AF758" s="35"/>
      <c r="AG758" s="35"/>
      <c r="AH758" s="35"/>
      <c r="AI758" s="35"/>
      <c r="AJ758" s="35"/>
      <c r="AK758" s="35"/>
      <c r="AL758" s="35"/>
      <c r="AM758" s="35"/>
      <c r="AN758" s="35"/>
      <c r="AO758" s="35"/>
      <c r="AP758" s="35"/>
      <c r="AQ758" s="35"/>
      <c r="AR758" s="35"/>
      <c r="AS758" s="35"/>
    </row>
    <row r="759" spans="3:45" ht="12.75" customHeight="1">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c r="AD759" s="35"/>
      <c r="AE759" s="35"/>
      <c r="AF759" s="35"/>
      <c r="AG759" s="35"/>
      <c r="AH759" s="35"/>
      <c r="AI759" s="35"/>
      <c r="AJ759" s="35"/>
      <c r="AK759" s="35"/>
      <c r="AL759" s="35"/>
      <c r="AM759" s="35"/>
      <c r="AN759" s="35"/>
      <c r="AO759" s="35"/>
      <c r="AP759" s="35"/>
      <c r="AQ759" s="35"/>
      <c r="AR759" s="35"/>
      <c r="AS759" s="35"/>
    </row>
    <row r="760" spans="3:45" ht="12.75" customHeight="1">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c r="AA760" s="35"/>
      <c r="AB760" s="35"/>
      <c r="AC760" s="35"/>
      <c r="AD760" s="35"/>
      <c r="AE760" s="35"/>
      <c r="AF760" s="35"/>
      <c r="AG760" s="35"/>
      <c r="AH760" s="35"/>
      <c r="AI760" s="35"/>
      <c r="AJ760" s="35"/>
      <c r="AK760" s="35"/>
      <c r="AL760" s="35"/>
      <c r="AM760" s="35"/>
      <c r="AN760" s="35"/>
      <c r="AO760" s="35"/>
      <c r="AP760" s="35"/>
      <c r="AQ760" s="35"/>
      <c r="AR760" s="35"/>
      <c r="AS760" s="35"/>
    </row>
    <row r="761" spans="3:45" ht="12.75" customHeight="1">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c r="AB761" s="35"/>
      <c r="AC761" s="35"/>
      <c r="AD761" s="35"/>
      <c r="AE761" s="35"/>
      <c r="AF761" s="35"/>
      <c r="AG761" s="35"/>
      <c r="AH761" s="35"/>
      <c r="AI761" s="35"/>
      <c r="AJ761" s="35"/>
      <c r="AK761" s="35"/>
      <c r="AL761" s="35"/>
      <c r="AM761" s="35"/>
      <c r="AN761" s="35"/>
      <c r="AO761" s="35"/>
      <c r="AP761" s="35"/>
      <c r="AQ761" s="35"/>
      <c r="AR761" s="35"/>
      <c r="AS761" s="35"/>
    </row>
    <row r="762" spans="3:45" ht="12.75" customHeight="1">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c r="AA762" s="35"/>
      <c r="AB762" s="35"/>
      <c r="AC762" s="35"/>
      <c r="AD762" s="35"/>
      <c r="AE762" s="35"/>
      <c r="AF762" s="35"/>
      <c r="AG762" s="35"/>
      <c r="AH762" s="35"/>
      <c r="AI762" s="35"/>
      <c r="AJ762" s="35"/>
      <c r="AK762" s="35"/>
      <c r="AL762" s="35"/>
      <c r="AM762" s="35"/>
      <c r="AN762" s="35"/>
      <c r="AO762" s="35"/>
      <c r="AP762" s="35"/>
      <c r="AQ762" s="35"/>
      <c r="AR762" s="35"/>
      <c r="AS762" s="35"/>
    </row>
    <row r="763" spans="3:45" ht="12.75" customHeight="1">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35"/>
      <c r="AB763" s="35"/>
      <c r="AC763" s="35"/>
      <c r="AD763" s="35"/>
      <c r="AE763" s="35"/>
      <c r="AF763" s="35"/>
      <c r="AG763" s="35"/>
      <c r="AH763" s="35"/>
      <c r="AI763" s="35"/>
      <c r="AJ763" s="35"/>
      <c r="AK763" s="35"/>
      <c r="AL763" s="35"/>
      <c r="AM763" s="35"/>
      <c r="AN763" s="35"/>
      <c r="AO763" s="35"/>
      <c r="AP763" s="35"/>
      <c r="AQ763" s="35"/>
      <c r="AR763" s="35"/>
      <c r="AS763" s="35"/>
    </row>
    <row r="764" spans="3:45" ht="12.75" customHeight="1">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35"/>
      <c r="AB764" s="35"/>
      <c r="AC764" s="35"/>
      <c r="AD764" s="35"/>
      <c r="AE764" s="35"/>
      <c r="AF764" s="35"/>
      <c r="AG764" s="35"/>
      <c r="AH764" s="35"/>
      <c r="AI764" s="35"/>
      <c r="AJ764" s="35"/>
      <c r="AK764" s="35"/>
      <c r="AL764" s="35"/>
      <c r="AM764" s="35"/>
      <c r="AN764" s="35"/>
      <c r="AO764" s="35"/>
      <c r="AP764" s="35"/>
      <c r="AQ764" s="35"/>
      <c r="AR764" s="35"/>
      <c r="AS764" s="35"/>
    </row>
    <row r="765" spans="3:45" ht="12.75" customHeight="1">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35"/>
      <c r="AB765" s="35"/>
      <c r="AC765" s="35"/>
      <c r="AD765" s="35"/>
      <c r="AE765" s="35"/>
      <c r="AF765" s="35"/>
      <c r="AG765" s="35"/>
      <c r="AH765" s="35"/>
      <c r="AI765" s="35"/>
      <c r="AJ765" s="35"/>
      <c r="AK765" s="35"/>
      <c r="AL765" s="35"/>
      <c r="AM765" s="35"/>
      <c r="AN765" s="35"/>
      <c r="AO765" s="35"/>
      <c r="AP765" s="35"/>
      <c r="AQ765" s="35"/>
      <c r="AR765" s="35"/>
      <c r="AS765" s="35"/>
    </row>
    <row r="766" spans="3:45" ht="12.75" customHeight="1">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c r="AD766" s="35"/>
      <c r="AE766" s="35"/>
      <c r="AF766" s="35"/>
      <c r="AG766" s="35"/>
      <c r="AH766" s="35"/>
      <c r="AI766" s="35"/>
      <c r="AJ766" s="35"/>
      <c r="AK766" s="35"/>
      <c r="AL766" s="35"/>
      <c r="AM766" s="35"/>
      <c r="AN766" s="35"/>
      <c r="AO766" s="35"/>
      <c r="AP766" s="35"/>
      <c r="AQ766" s="35"/>
      <c r="AR766" s="35"/>
      <c r="AS766" s="35"/>
    </row>
    <row r="767" spans="3:45" ht="12.75" customHeight="1">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35"/>
      <c r="AB767" s="35"/>
      <c r="AC767" s="35"/>
      <c r="AD767" s="35"/>
      <c r="AE767" s="35"/>
      <c r="AF767" s="35"/>
      <c r="AG767" s="35"/>
      <c r="AH767" s="35"/>
      <c r="AI767" s="35"/>
      <c r="AJ767" s="35"/>
      <c r="AK767" s="35"/>
      <c r="AL767" s="35"/>
      <c r="AM767" s="35"/>
      <c r="AN767" s="35"/>
      <c r="AO767" s="35"/>
      <c r="AP767" s="35"/>
      <c r="AQ767" s="35"/>
      <c r="AR767" s="35"/>
      <c r="AS767" s="35"/>
    </row>
    <row r="768" spans="3:45" ht="12.75" customHeight="1">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35"/>
      <c r="AB768" s="35"/>
      <c r="AC768" s="35"/>
      <c r="AD768" s="35"/>
      <c r="AE768" s="35"/>
      <c r="AF768" s="35"/>
      <c r="AG768" s="35"/>
      <c r="AH768" s="35"/>
      <c r="AI768" s="35"/>
      <c r="AJ768" s="35"/>
      <c r="AK768" s="35"/>
      <c r="AL768" s="35"/>
      <c r="AM768" s="35"/>
      <c r="AN768" s="35"/>
      <c r="AO768" s="35"/>
      <c r="AP768" s="35"/>
      <c r="AQ768" s="35"/>
      <c r="AR768" s="35"/>
      <c r="AS768" s="35"/>
    </row>
    <row r="769" spans="3:45" ht="12.75" customHeight="1">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35"/>
      <c r="AB769" s="35"/>
      <c r="AC769" s="35"/>
      <c r="AD769" s="35"/>
      <c r="AE769" s="35"/>
      <c r="AF769" s="35"/>
      <c r="AG769" s="35"/>
      <c r="AH769" s="35"/>
      <c r="AI769" s="35"/>
      <c r="AJ769" s="35"/>
      <c r="AK769" s="35"/>
      <c r="AL769" s="35"/>
      <c r="AM769" s="35"/>
      <c r="AN769" s="35"/>
      <c r="AO769" s="35"/>
      <c r="AP769" s="35"/>
      <c r="AQ769" s="35"/>
      <c r="AR769" s="35"/>
      <c r="AS769" s="35"/>
    </row>
    <row r="770" spans="3:45" ht="12.75" customHeight="1">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35"/>
      <c r="AB770" s="35"/>
      <c r="AC770" s="35"/>
      <c r="AD770" s="35"/>
      <c r="AE770" s="35"/>
      <c r="AF770" s="35"/>
      <c r="AG770" s="35"/>
      <c r="AH770" s="35"/>
      <c r="AI770" s="35"/>
      <c r="AJ770" s="35"/>
      <c r="AK770" s="35"/>
      <c r="AL770" s="35"/>
      <c r="AM770" s="35"/>
      <c r="AN770" s="35"/>
      <c r="AO770" s="35"/>
      <c r="AP770" s="35"/>
      <c r="AQ770" s="35"/>
      <c r="AR770" s="35"/>
      <c r="AS770" s="35"/>
    </row>
    <row r="771" spans="3:45" ht="12.75" customHeight="1">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35"/>
      <c r="AB771" s="35"/>
      <c r="AC771" s="35"/>
      <c r="AD771" s="35"/>
      <c r="AE771" s="35"/>
      <c r="AF771" s="35"/>
      <c r="AG771" s="35"/>
      <c r="AH771" s="35"/>
      <c r="AI771" s="35"/>
      <c r="AJ771" s="35"/>
      <c r="AK771" s="35"/>
      <c r="AL771" s="35"/>
      <c r="AM771" s="35"/>
      <c r="AN771" s="35"/>
      <c r="AO771" s="35"/>
      <c r="AP771" s="35"/>
      <c r="AQ771" s="35"/>
      <c r="AR771" s="35"/>
      <c r="AS771" s="35"/>
    </row>
    <row r="772" spans="3:45" ht="12.75" customHeight="1">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35"/>
      <c r="AB772" s="35"/>
      <c r="AC772" s="35"/>
      <c r="AD772" s="35"/>
      <c r="AE772" s="35"/>
      <c r="AF772" s="35"/>
      <c r="AG772" s="35"/>
      <c r="AH772" s="35"/>
      <c r="AI772" s="35"/>
      <c r="AJ772" s="35"/>
      <c r="AK772" s="35"/>
      <c r="AL772" s="35"/>
      <c r="AM772" s="35"/>
      <c r="AN772" s="35"/>
      <c r="AO772" s="35"/>
      <c r="AP772" s="35"/>
      <c r="AQ772" s="35"/>
      <c r="AR772" s="35"/>
      <c r="AS772" s="35"/>
    </row>
    <row r="773" spans="3:45" ht="12.75" customHeight="1">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35"/>
      <c r="AB773" s="35"/>
      <c r="AC773" s="35"/>
      <c r="AD773" s="35"/>
      <c r="AE773" s="35"/>
      <c r="AF773" s="35"/>
      <c r="AG773" s="35"/>
      <c r="AH773" s="35"/>
      <c r="AI773" s="35"/>
      <c r="AJ773" s="35"/>
      <c r="AK773" s="35"/>
      <c r="AL773" s="35"/>
      <c r="AM773" s="35"/>
      <c r="AN773" s="35"/>
      <c r="AO773" s="35"/>
      <c r="AP773" s="35"/>
      <c r="AQ773" s="35"/>
      <c r="AR773" s="35"/>
      <c r="AS773" s="35"/>
    </row>
    <row r="774" spans="3:45" ht="12.75" customHeight="1">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c r="AA774" s="35"/>
      <c r="AB774" s="35"/>
      <c r="AC774" s="35"/>
      <c r="AD774" s="35"/>
      <c r="AE774" s="35"/>
      <c r="AF774" s="35"/>
      <c r="AG774" s="35"/>
      <c r="AH774" s="35"/>
      <c r="AI774" s="35"/>
      <c r="AJ774" s="35"/>
      <c r="AK774" s="35"/>
      <c r="AL774" s="35"/>
      <c r="AM774" s="35"/>
      <c r="AN774" s="35"/>
      <c r="AO774" s="35"/>
      <c r="AP774" s="35"/>
      <c r="AQ774" s="35"/>
      <c r="AR774" s="35"/>
      <c r="AS774" s="35"/>
    </row>
    <row r="775" spans="3:45" ht="12.75" customHeight="1">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c r="AA775" s="35"/>
      <c r="AB775" s="35"/>
      <c r="AC775" s="35"/>
      <c r="AD775" s="35"/>
      <c r="AE775" s="35"/>
      <c r="AF775" s="35"/>
      <c r="AG775" s="35"/>
      <c r="AH775" s="35"/>
      <c r="AI775" s="35"/>
      <c r="AJ775" s="35"/>
      <c r="AK775" s="35"/>
      <c r="AL775" s="35"/>
      <c r="AM775" s="35"/>
      <c r="AN775" s="35"/>
      <c r="AO775" s="35"/>
      <c r="AP775" s="35"/>
      <c r="AQ775" s="35"/>
      <c r="AR775" s="35"/>
      <c r="AS775" s="35"/>
    </row>
    <row r="776" spans="3:45" ht="12.75" customHeight="1">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c r="AD776" s="35"/>
      <c r="AE776" s="35"/>
      <c r="AF776" s="35"/>
      <c r="AG776" s="35"/>
      <c r="AH776" s="35"/>
      <c r="AI776" s="35"/>
      <c r="AJ776" s="35"/>
      <c r="AK776" s="35"/>
      <c r="AL776" s="35"/>
      <c r="AM776" s="35"/>
      <c r="AN776" s="35"/>
      <c r="AO776" s="35"/>
      <c r="AP776" s="35"/>
      <c r="AQ776" s="35"/>
      <c r="AR776" s="35"/>
      <c r="AS776" s="35"/>
    </row>
    <row r="777" spans="3:45" ht="12.75" customHeight="1">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c r="AA777" s="35"/>
      <c r="AB777" s="35"/>
      <c r="AC777" s="35"/>
      <c r="AD777" s="35"/>
      <c r="AE777" s="35"/>
      <c r="AF777" s="35"/>
      <c r="AG777" s="35"/>
      <c r="AH777" s="35"/>
      <c r="AI777" s="35"/>
      <c r="AJ777" s="35"/>
      <c r="AK777" s="35"/>
      <c r="AL777" s="35"/>
      <c r="AM777" s="35"/>
      <c r="AN777" s="35"/>
      <c r="AO777" s="35"/>
      <c r="AP777" s="35"/>
      <c r="AQ777" s="35"/>
      <c r="AR777" s="35"/>
      <c r="AS777" s="35"/>
    </row>
    <row r="778" spans="3:45" ht="12.75" customHeight="1">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35"/>
      <c r="AB778" s="35"/>
      <c r="AC778" s="35"/>
      <c r="AD778" s="35"/>
      <c r="AE778" s="35"/>
      <c r="AF778" s="35"/>
      <c r="AG778" s="35"/>
      <c r="AH778" s="35"/>
      <c r="AI778" s="35"/>
      <c r="AJ778" s="35"/>
      <c r="AK778" s="35"/>
      <c r="AL778" s="35"/>
      <c r="AM778" s="35"/>
      <c r="AN778" s="35"/>
      <c r="AO778" s="35"/>
      <c r="AP778" s="35"/>
      <c r="AQ778" s="35"/>
      <c r="AR778" s="35"/>
      <c r="AS778" s="35"/>
    </row>
    <row r="779" spans="3:45" ht="12.75" customHeight="1">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35"/>
      <c r="AB779" s="35"/>
      <c r="AC779" s="35"/>
      <c r="AD779" s="35"/>
      <c r="AE779" s="35"/>
      <c r="AF779" s="35"/>
      <c r="AG779" s="35"/>
      <c r="AH779" s="35"/>
      <c r="AI779" s="35"/>
      <c r="AJ779" s="35"/>
      <c r="AK779" s="35"/>
      <c r="AL779" s="35"/>
      <c r="AM779" s="35"/>
      <c r="AN779" s="35"/>
      <c r="AO779" s="35"/>
      <c r="AP779" s="35"/>
      <c r="AQ779" s="35"/>
      <c r="AR779" s="35"/>
      <c r="AS779" s="35"/>
    </row>
    <row r="780" spans="3:45" ht="12.75" customHeight="1">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35"/>
      <c r="AB780" s="35"/>
      <c r="AC780" s="35"/>
      <c r="AD780" s="35"/>
      <c r="AE780" s="35"/>
      <c r="AF780" s="35"/>
      <c r="AG780" s="35"/>
      <c r="AH780" s="35"/>
      <c r="AI780" s="35"/>
      <c r="AJ780" s="35"/>
      <c r="AK780" s="35"/>
      <c r="AL780" s="35"/>
      <c r="AM780" s="35"/>
      <c r="AN780" s="35"/>
      <c r="AO780" s="35"/>
      <c r="AP780" s="35"/>
      <c r="AQ780" s="35"/>
      <c r="AR780" s="35"/>
      <c r="AS780" s="35"/>
    </row>
    <row r="781" spans="3:45" ht="12.75" customHeight="1">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35"/>
      <c r="AB781" s="35"/>
      <c r="AC781" s="35"/>
      <c r="AD781" s="35"/>
      <c r="AE781" s="35"/>
      <c r="AF781" s="35"/>
      <c r="AG781" s="35"/>
      <c r="AH781" s="35"/>
      <c r="AI781" s="35"/>
      <c r="AJ781" s="35"/>
      <c r="AK781" s="35"/>
      <c r="AL781" s="35"/>
      <c r="AM781" s="35"/>
      <c r="AN781" s="35"/>
      <c r="AO781" s="35"/>
      <c r="AP781" s="35"/>
      <c r="AQ781" s="35"/>
      <c r="AR781" s="35"/>
      <c r="AS781" s="35"/>
    </row>
    <row r="782" spans="3:45" ht="12.75" customHeight="1">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35"/>
      <c r="AB782" s="35"/>
      <c r="AC782" s="35"/>
      <c r="AD782" s="35"/>
      <c r="AE782" s="35"/>
      <c r="AF782" s="35"/>
      <c r="AG782" s="35"/>
      <c r="AH782" s="35"/>
      <c r="AI782" s="35"/>
      <c r="AJ782" s="35"/>
      <c r="AK782" s="35"/>
      <c r="AL782" s="35"/>
      <c r="AM782" s="35"/>
      <c r="AN782" s="35"/>
      <c r="AO782" s="35"/>
      <c r="AP782" s="35"/>
      <c r="AQ782" s="35"/>
      <c r="AR782" s="35"/>
      <c r="AS782" s="35"/>
    </row>
    <row r="783" spans="3:45" ht="12.75" customHeight="1">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35"/>
      <c r="AB783" s="35"/>
      <c r="AC783" s="35"/>
      <c r="AD783" s="35"/>
      <c r="AE783" s="35"/>
      <c r="AF783" s="35"/>
      <c r="AG783" s="35"/>
      <c r="AH783" s="35"/>
      <c r="AI783" s="35"/>
      <c r="AJ783" s="35"/>
      <c r="AK783" s="35"/>
      <c r="AL783" s="35"/>
      <c r="AM783" s="35"/>
      <c r="AN783" s="35"/>
      <c r="AO783" s="35"/>
      <c r="AP783" s="35"/>
      <c r="AQ783" s="35"/>
      <c r="AR783" s="35"/>
      <c r="AS783" s="35"/>
    </row>
    <row r="784" spans="3:45" ht="12.75" customHeight="1">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35"/>
      <c r="AB784" s="35"/>
      <c r="AC784" s="35"/>
      <c r="AD784" s="35"/>
      <c r="AE784" s="35"/>
      <c r="AF784" s="35"/>
      <c r="AG784" s="35"/>
      <c r="AH784" s="35"/>
      <c r="AI784" s="35"/>
      <c r="AJ784" s="35"/>
      <c r="AK784" s="35"/>
      <c r="AL784" s="35"/>
      <c r="AM784" s="35"/>
      <c r="AN784" s="35"/>
      <c r="AO784" s="35"/>
      <c r="AP784" s="35"/>
      <c r="AQ784" s="35"/>
      <c r="AR784" s="35"/>
      <c r="AS784" s="35"/>
    </row>
    <row r="785" spans="3:45" ht="12.75" customHeight="1">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35"/>
      <c r="AB785" s="35"/>
      <c r="AC785" s="35"/>
      <c r="AD785" s="35"/>
      <c r="AE785" s="35"/>
      <c r="AF785" s="35"/>
      <c r="AG785" s="35"/>
      <c r="AH785" s="35"/>
      <c r="AI785" s="35"/>
      <c r="AJ785" s="35"/>
      <c r="AK785" s="35"/>
      <c r="AL785" s="35"/>
      <c r="AM785" s="35"/>
      <c r="AN785" s="35"/>
      <c r="AO785" s="35"/>
      <c r="AP785" s="35"/>
      <c r="AQ785" s="35"/>
      <c r="AR785" s="35"/>
      <c r="AS785" s="35"/>
    </row>
    <row r="786" spans="3:45" ht="12.75" customHeight="1">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c r="AD786" s="35"/>
      <c r="AE786" s="35"/>
      <c r="AF786" s="35"/>
      <c r="AG786" s="35"/>
      <c r="AH786" s="35"/>
      <c r="AI786" s="35"/>
      <c r="AJ786" s="35"/>
      <c r="AK786" s="35"/>
      <c r="AL786" s="35"/>
      <c r="AM786" s="35"/>
      <c r="AN786" s="35"/>
      <c r="AO786" s="35"/>
      <c r="AP786" s="35"/>
      <c r="AQ786" s="35"/>
      <c r="AR786" s="35"/>
      <c r="AS786" s="35"/>
    </row>
    <row r="787" spans="3:45" ht="12.75" customHeight="1">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35"/>
      <c r="AB787" s="35"/>
      <c r="AC787" s="35"/>
      <c r="AD787" s="35"/>
      <c r="AE787" s="35"/>
      <c r="AF787" s="35"/>
      <c r="AG787" s="35"/>
      <c r="AH787" s="35"/>
      <c r="AI787" s="35"/>
      <c r="AJ787" s="35"/>
      <c r="AK787" s="35"/>
      <c r="AL787" s="35"/>
      <c r="AM787" s="35"/>
      <c r="AN787" s="35"/>
      <c r="AO787" s="35"/>
      <c r="AP787" s="35"/>
      <c r="AQ787" s="35"/>
      <c r="AR787" s="35"/>
      <c r="AS787" s="35"/>
    </row>
    <row r="788" spans="3:45" ht="12.75" customHeight="1">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35"/>
      <c r="AB788" s="35"/>
      <c r="AC788" s="35"/>
      <c r="AD788" s="35"/>
      <c r="AE788" s="35"/>
      <c r="AF788" s="35"/>
      <c r="AG788" s="35"/>
      <c r="AH788" s="35"/>
      <c r="AI788" s="35"/>
      <c r="AJ788" s="35"/>
      <c r="AK788" s="35"/>
      <c r="AL788" s="35"/>
      <c r="AM788" s="35"/>
      <c r="AN788" s="35"/>
      <c r="AO788" s="35"/>
      <c r="AP788" s="35"/>
      <c r="AQ788" s="35"/>
      <c r="AR788" s="35"/>
      <c r="AS788" s="35"/>
    </row>
    <row r="789" spans="3:45" ht="12.75" customHeight="1">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c r="AA789" s="35"/>
      <c r="AB789" s="35"/>
      <c r="AC789" s="35"/>
      <c r="AD789" s="35"/>
      <c r="AE789" s="35"/>
      <c r="AF789" s="35"/>
      <c r="AG789" s="35"/>
      <c r="AH789" s="35"/>
      <c r="AI789" s="35"/>
      <c r="AJ789" s="35"/>
      <c r="AK789" s="35"/>
      <c r="AL789" s="35"/>
      <c r="AM789" s="35"/>
      <c r="AN789" s="35"/>
      <c r="AO789" s="35"/>
      <c r="AP789" s="35"/>
      <c r="AQ789" s="35"/>
      <c r="AR789" s="35"/>
      <c r="AS789" s="35"/>
    </row>
    <row r="790" spans="3:45" ht="12.75" customHeight="1">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c r="AA790" s="35"/>
      <c r="AB790" s="35"/>
      <c r="AC790" s="35"/>
      <c r="AD790" s="35"/>
      <c r="AE790" s="35"/>
      <c r="AF790" s="35"/>
      <c r="AG790" s="35"/>
      <c r="AH790" s="35"/>
      <c r="AI790" s="35"/>
      <c r="AJ790" s="35"/>
      <c r="AK790" s="35"/>
      <c r="AL790" s="35"/>
      <c r="AM790" s="35"/>
      <c r="AN790" s="35"/>
      <c r="AO790" s="35"/>
      <c r="AP790" s="35"/>
      <c r="AQ790" s="35"/>
      <c r="AR790" s="35"/>
      <c r="AS790" s="35"/>
    </row>
    <row r="791" spans="3:45" ht="12.75" customHeight="1">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c r="AA791" s="35"/>
      <c r="AB791" s="35"/>
      <c r="AC791" s="35"/>
      <c r="AD791" s="35"/>
      <c r="AE791" s="35"/>
      <c r="AF791" s="35"/>
      <c r="AG791" s="35"/>
      <c r="AH791" s="35"/>
      <c r="AI791" s="35"/>
      <c r="AJ791" s="35"/>
      <c r="AK791" s="35"/>
      <c r="AL791" s="35"/>
      <c r="AM791" s="35"/>
      <c r="AN791" s="35"/>
      <c r="AO791" s="35"/>
      <c r="AP791" s="35"/>
      <c r="AQ791" s="35"/>
      <c r="AR791" s="35"/>
      <c r="AS791" s="35"/>
    </row>
    <row r="792" spans="3:45" ht="12.75" hidden="1" customHeight="1">
      <c r="C792" s="540"/>
      <c r="D792" s="540"/>
      <c r="E792" s="540"/>
      <c r="F792" s="540"/>
      <c r="G792" s="540"/>
      <c r="H792" s="540"/>
      <c r="I792" s="540"/>
      <c r="J792" s="540"/>
      <c r="K792" s="540"/>
      <c r="L792" s="540"/>
      <c r="M792" s="540"/>
      <c r="N792" s="540"/>
      <c r="O792" s="540"/>
      <c r="P792" s="540"/>
      <c r="Q792" s="540"/>
      <c r="R792" s="540"/>
      <c r="S792" s="540"/>
      <c r="T792" s="540"/>
      <c r="U792" s="540"/>
      <c r="V792" s="540"/>
      <c r="W792" s="540"/>
      <c r="X792" s="540"/>
      <c r="Y792" s="540"/>
      <c r="Z792" s="540"/>
      <c r="AA792" s="540"/>
      <c r="AB792" s="540"/>
      <c r="AC792" s="540"/>
      <c r="AD792" s="540"/>
      <c r="AE792" s="540"/>
      <c r="AF792" s="540"/>
      <c r="AG792" s="540"/>
      <c r="AH792" s="540"/>
      <c r="AI792" s="540"/>
      <c r="AJ792" s="540"/>
      <c r="AK792" s="540"/>
      <c r="AL792" s="540"/>
      <c r="AM792" s="540"/>
      <c r="AN792" s="540"/>
      <c r="AO792" s="540"/>
      <c r="AP792" s="540"/>
      <c r="AQ792" s="540"/>
      <c r="AR792" s="540"/>
      <c r="AS792" s="540"/>
    </row>
    <row r="793" spans="3:45" ht="12.75" hidden="1" customHeight="1">
      <c r="C793" s="27"/>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row>
    <row r="794" spans="3:45" ht="12.75" hidden="1" customHeight="1">
      <c r="C794" s="542"/>
      <c r="D794" s="542"/>
      <c r="E794" s="542"/>
      <c r="F794" s="542"/>
      <c r="G794" s="542"/>
      <c r="H794" s="542"/>
      <c r="I794" s="542"/>
      <c r="J794" s="542"/>
      <c r="K794" s="542"/>
      <c r="L794" s="542"/>
      <c r="M794" s="537"/>
      <c r="N794" s="537"/>
      <c r="O794" s="537"/>
      <c r="P794" s="537"/>
      <c r="Q794" s="537"/>
      <c r="R794" s="537"/>
      <c r="S794" s="537"/>
      <c r="T794" s="537"/>
      <c r="U794" s="537"/>
      <c r="V794" s="537"/>
      <c r="W794" s="537"/>
      <c r="X794" s="537"/>
      <c r="Y794" s="537"/>
      <c r="Z794" s="537"/>
      <c r="AA794" s="3"/>
      <c r="AB794" s="3"/>
      <c r="AC794" s="3"/>
      <c r="AD794" s="3"/>
      <c r="AE794" s="3"/>
      <c r="AF794" s="3"/>
      <c r="AG794" s="3"/>
      <c r="AH794" s="3"/>
      <c r="AI794" s="3"/>
      <c r="AJ794" s="3"/>
      <c r="AK794" s="3"/>
      <c r="AL794" s="3"/>
      <c r="AM794" s="3"/>
      <c r="AN794" s="3"/>
      <c r="AO794" s="3"/>
      <c r="AP794" s="3"/>
      <c r="AQ794" s="3"/>
      <c r="AR794" s="3"/>
      <c r="AS794" s="3"/>
    </row>
    <row r="795" spans="3:45" ht="12.75" hidden="1" customHeight="1">
      <c r="C795" s="542"/>
      <c r="D795" s="542"/>
      <c r="E795" s="542"/>
      <c r="F795" s="542"/>
      <c r="G795" s="542"/>
      <c r="H795" s="542"/>
      <c r="I795" s="542"/>
      <c r="J795" s="542"/>
      <c r="K795" s="542"/>
      <c r="L795" s="542"/>
      <c r="M795" s="537"/>
      <c r="N795" s="537"/>
      <c r="O795" s="537"/>
      <c r="P795" s="537"/>
      <c r="Q795" s="537"/>
      <c r="R795" s="537"/>
      <c r="S795" s="537"/>
      <c r="T795" s="537"/>
      <c r="U795" s="537"/>
      <c r="V795" s="537"/>
      <c r="W795" s="537"/>
      <c r="X795" s="537"/>
      <c r="Y795" s="537"/>
      <c r="Z795" s="537"/>
      <c r="AA795" s="3"/>
      <c r="AB795" s="3"/>
      <c r="AC795" s="3"/>
      <c r="AD795" s="3"/>
      <c r="AE795" s="3"/>
      <c r="AF795" s="3"/>
      <c r="AG795" s="3"/>
      <c r="AH795" s="3"/>
      <c r="AI795" s="3"/>
      <c r="AJ795" s="3"/>
      <c r="AK795" s="3"/>
      <c r="AL795" s="3"/>
      <c r="AM795" s="3"/>
      <c r="AN795" s="3"/>
      <c r="AO795" s="3"/>
      <c r="AP795" s="3"/>
      <c r="AQ795" s="3"/>
      <c r="AR795" s="3"/>
      <c r="AS795" s="3"/>
    </row>
    <row r="796" spans="3:45" ht="12.75" hidden="1" customHeight="1">
      <c r="C796" s="542"/>
      <c r="D796" s="542"/>
      <c r="E796" s="542"/>
      <c r="F796" s="542"/>
      <c r="G796" s="542"/>
      <c r="H796" s="542"/>
      <c r="I796" s="542"/>
      <c r="J796" s="542"/>
      <c r="K796" s="542"/>
      <c r="L796" s="542"/>
      <c r="M796" s="537"/>
      <c r="N796" s="537"/>
      <c r="O796" s="537"/>
      <c r="P796" s="537"/>
      <c r="Q796" s="537"/>
      <c r="R796" s="537"/>
      <c r="S796" s="537"/>
      <c r="T796" s="537"/>
      <c r="U796" s="537"/>
      <c r="V796" s="537"/>
      <c r="W796" s="537"/>
      <c r="X796" s="537"/>
      <c r="Y796" s="537"/>
      <c r="Z796" s="537"/>
      <c r="AA796" s="3"/>
      <c r="AB796" s="3"/>
      <c r="AC796" s="3"/>
      <c r="AD796" s="3"/>
      <c r="AE796" s="3"/>
      <c r="AF796" s="3"/>
      <c r="AG796" s="3"/>
      <c r="AH796" s="3"/>
      <c r="AI796" s="3"/>
      <c r="AJ796" s="3"/>
      <c r="AK796" s="3"/>
      <c r="AL796" s="3"/>
      <c r="AM796" s="3"/>
      <c r="AN796" s="3"/>
      <c r="AO796" s="3"/>
      <c r="AP796" s="3"/>
      <c r="AQ796" s="3"/>
      <c r="AR796" s="3"/>
      <c r="AS796" s="3"/>
    </row>
    <row r="797" spans="3:45" ht="12.75" hidden="1" customHeight="1">
      <c r="C797" s="540"/>
      <c r="D797" s="540"/>
      <c r="E797" s="540"/>
      <c r="F797" s="540"/>
      <c r="G797" s="540"/>
      <c r="H797" s="540"/>
      <c r="I797" s="540"/>
      <c r="J797" s="540"/>
      <c r="K797" s="540"/>
      <c r="L797" s="540"/>
      <c r="M797" s="538"/>
      <c r="N797" s="538"/>
      <c r="O797" s="538"/>
      <c r="P797" s="538"/>
      <c r="Q797" s="538"/>
      <c r="R797" s="538"/>
      <c r="S797" s="538"/>
      <c r="T797" s="538"/>
      <c r="U797" s="538"/>
      <c r="V797" s="538"/>
      <c r="W797" s="538"/>
      <c r="X797" s="538"/>
      <c r="Y797" s="538"/>
      <c r="Z797" s="538"/>
      <c r="AA797" s="3"/>
      <c r="AB797" s="3"/>
      <c r="AC797" s="3"/>
      <c r="AD797" s="3"/>
      <c r="AE797" s="3"/>
      <c r="AF797" s="3"/>
      <c r="AG797" s="3"/>
      <c r="AH797" s="3"/>
      <c r="AI797" s="3"/>
      <c r="AJ797" s="3"/>
      <c r="AK797" s="3"/>
      <c r="AL797" s="3"/>
      <c r="AM797" s="3"/>
      <c r="AN797" s="3"/>
      <c r="AO797" s="3"/>
      <c r="AP797" s="3"/>
      <c r="AQ797" s="3"/>
      <c r="AR797" s="3"/>
      <c r="AS797" s="3"/>
    </row>
    <row r="798" spans="3:45" ht="12.75" hidden="1" customHeight="1">
      <c r="C798" s="540"/>
      <c r="D798" s="540"/>
      <c r="E798" s="540"/>
      <c r="F798" s="540"/>
      <c r="G798" s="540"/>
      <c r="H798" s="540"/>
      <c r="I798" s="540"/>
      <c r="J798" s="540"/>
      <c r="K798" s="540"/>
      <c r="L798" s="540"/>
      <c r="M798" s="538"/>
      <c r="N798" s="538"/>
      <c r="O798" s="538"/>
      <c r="P798" s="538"/>
      <c r="Q798" s="538"/>
      <c r="R798" s="538"/>
      <c r="S798" s="538"/>
      <c r="T798" s="538"/>
      <c r="U798" s="538"/>
      <c r="V798" s="538"/>
      <c r="W798" s="538"/>
      <c r="X798" s="538"/>
      <c r="Y798" s="538"/>
      <c r="Z798" s="538"/>
      <c r="AA798" s="3"/>
      <c r="AB798" s="3"/>
      <c r="AC798" s="3"/>
      <c r="AD798" s="3"/>
      <c r="AE798" s="3"/>
      <c r="AF798" s="3"/>
      <c r="AG798" s="3"/>
      <c r="AH798" s="3"/>
      <c r="AI798" s="3"/>
      <c r="AJ798" s="3"/>
      <c r="AK798" s="3"/>
      <c r="AL798" s="3"/>
      <c r="AM798" s="3"/>
      <c r="AN798" s="3"/>
      <c r="AO798" s="3"/>
      <c r="AP798" s="3"/>
      <c r="AQ798" s="3"/>
      <c r="AR798" s="3"/>
      <c r="AS798" s="3"/>
    </row>
    <row r="799" spans="3:45" ht="12.75" hidden="1" customHeight="1">
      <c r="C799" s="540"/>
      <c r="D799" s="540"/>
      <c r="E799" s="540"/>
      <c r="F799" s="540"/>
      <c r="G799" s="540"/>
      <c r="H799" s="540"/>
      <c r="I799" s="540"/>
      <c r="J799" s="540"/>
      <c r="K799" s="540"/>
      <c r="L799" s="540"/>
      <c r="M799" s="538"/>
      <c r="N799" s="538"/>
      <c r="O799" s="538"/>
      <c r="P799" s="538"/>
      <c r="Q799" s="538"/>
      <c r="R799" s="538"/>
      <c r="S799" s="538"/>
      <c r="T799" s="538"/>
      <c r="U799" s="538"/>
      <c r="V799" s="538"/>
      <c r="W799" s="538"/>
      <c r="X799" s="538"/>
      <c r="Y799" s="538"/>
      <c r="Z799" s="538"/>
      <c r="AA799" s="3"/>
      <c r="AB799" s="3"/>
      <c r="AC799" s="3"/>
      <c r="AD799" s="3"/>
      <c r="AE799" s="3"/>
      <c r="AF799" s="3"/>
      <c r="AG799" s="3"/>
      <c r="AH799" s="3"/>
      <c r="AI799" s="3"/>
      <c r="AJ799" s="3"/>
      <c r="AK799" s="3"/>
      <c r="AL799" s="3"/>
      <c r="AM799" s="3"/>
      <c r="AN799" s="3"/>
      <c r="AO799" s="3"/>
      <c r="AP799" s="3"/>
      <c r="AQ799" s="3"/>
      <c r="AR799" s="3"/>
      <c r="AS799" s="3"/>
    </row>
    <row r="800" spans="3:45" ht="12.75" hidden="1" customHeight="1">
      <c r="C800" s="541"/>
      <c r="D800" s="541"/>
      <c r="E800" s="541"/>
      <c r="F800" s="541"/>
      <c r="G800" s="541"/>
      <c r="H800" s="541"/>
      <c r="I800" s="541"/>
      <c r="J800" s="541"/>
      <c r="K800" s="541"/>
      <c r="L800" s="541"/>
      <c r="M800" s="539"/>
      <c r="N800" s="539"/>
      <c r="O800" s="539"/>
      <c r="P800" s="539"/>
      <c r="Q800" s="539"/>
      <c r="R800" s="539"/>
      <c r="S800" s="539"/>
      <c r="T800" s="539"/>
      <c r="U800" s="539"/>
      <c r="V800" s="539"/>
      <c r="W800" s="539"/>
      <c r="X800" s="539"/>
      <c r="Y800" s="539"/>
      <c r="Z800" s="539"/>
      <c r="AA800" s="3"/>
      <c r="AB800" s="3"/>
      <c r="AC800" s="3"/>
      <c r="AD800" s="3"/>
      <c r="AE800" s="3"/>
      <c r="AF800" s="3"/>
      <c r="AG800" s="3"/>
      <c r="AH800" s="3"/>
      <c r="AI800" s="3"/>
      <c r="AJ800" s="3"/>
      <c r="AK800" s="3"/>
      <c r="AL800" s="3"/>
      <c r="AM800" s="3"/>
      <c r="AN800" s="3"/>
      <c r="AO800" s="3"/>
      <c r="AP800" s="3"/>
      <c r="AQ800" s="3"/>
      <c r="AR800" s="3"/>
      <c r="AS800" s="3"/>
    </row>
    <row r="801" spans="1:45" ht="12.75" hidden="1" customHeight="1">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row>
    <row r="802" spans="1:45" ht="12.75" hidden="1" customHeight="1">
      <c r="C802" s="91"/>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row>
    <row r="803" spans="1:45" ht="12.75" hidden="1" customHeight="1"/>
    <row r="804" spans="1:45" ht="12.75" customHeight="1">
      <c r="A804" s="50" t="s">
        <v>675</v>
      </c>
      <c r="B804" s="51"/>
      <c r="C804" s="543" t="s">
        <v>200</v>
      </c>
      <c r="D804" s="543"/>
      <c r="E804" s="543"/>
      <c r="F804" s="543"/>
      <c r="G804" s="543"/>
      <c r="H804" s="543"/>
      <c r="I804" s="543"/>
      <c r="J804" s="543"/>
      <c r="K804" s="543"/>
      <c r="L804" s="543"/>
      <c r="M804" s="543"/>
      <c r="N804" s="543"/>
      <c r="O804" s="543"/>
      <c r="P804" s="543"/>
      <c r="Q804" s="543"/>
      <c r="R804" s="543"/>
      <c r="S804" s="543"/>
      <c r="T804" s="543"/>
      <c r="U804" s="543"/>
      <c r="V804" s="543"/>
      <c r="W804" s="543"/>
      <c r="X804" s="543"/>
      <c r="Y804" s="543"/>
      <c r="Z804" s="543"/>
      <c r="AA804" s="543"/>
      <c r="AB804" s="543"/>
      <c r="AC804" s="543"/>
      <c r="AD804" s="543"/>
      <c r="AE804" s="543"/>
      <c r="AF804" s="543"/>
      <c r="AG804" s="543"/>
      <c r="AH804" s="543"/>
      <c r="AI804" s="543"/>
      <c r="AJ804" s="543"/>
      <c r="AK804" s="543"/>
      <c r="AL804" s="543"/>
      <c r="AM804" s="543"/>
      <c r="AN804" s="543"/>
      <c r="AO804" s="543"/>
      <c r="AP804" s="543"/>
      <c r="AQ804" s="543"/>
      <c r="AR804" s="543"/>
      <c r="AS804" s="543"/>
    </row>
    <row r="805" spans="1:45" ht="12.75" customHeight="1">
      <c r="C805" s="251" t="s">
        <v>23</v>
      </c>
      <c r="D805" s="251"/>
      <c r="E805" s="251"/>
      <c r="F805" s="251"/>
      <c r="G805" s="251"/>
      <c r="H805" s="251"/>
      <c r="I805" s="251"/>
      <c r="J805" s="251"/>
      <c r="K805" s="251"/>
      <c r="L805" s="251"/>
      <c r="M805" s="251"/>
      <c r="N805" s="251"/>
      <c r="O805" s="251"/>
      <c r="P805" s="251"/>
      <c r="Q805" s="251"/>
      <c r="R805" s="251"/>
      <c r="S805" s="251"/>
      <c r="T805" s="251"/>
      <c r="U805" s="251"/>
      <c r="V805" s="251"/>
      <c r="W805" s="251"/>
      <c r="X805" s="251"/>
      <c r="Y805" s="251"/>
      <c r="Z805" s="251"/>
      <c r="AA805" s="251"/>
      <c r="AB805" s="251"/>
      <c r="AC805" s="251"/>
      <c r="AD805" s="251"/>
      <c r="AE805" s="251"/>
      <c r="AF805" s="251"/>
      <c r="AG805" s="251"/>
      <c r="AH805" s="251"/>
      <c r="AI805" s="251"/>
      <c r="AJ805" s="251"/>
      <c r="AK805" s="251"/>
      <c r="AL805" s="251"/>
      <c r="AM805" s="251"/>
      <c r="AN805" s="251"/>
      <c r="AO805" s="251"/>
      <c r="AP805" s="251"/>
      <c r="AQ805" s="251"/>
      <c r="AR805" s="251"/>
      <c r="AS805" s="251"/>
    </row>
    <row r="806" spans="1:45" ht="12.75" customHeight="1">
      <c r="C806" s="251"/>
      <c r="D806" s="251"/>
      <c r="E806" s="251"/>
      <c r="F806" s="251"/>
      <c r="G806" s="251"/>
      <c r="H806" s="251"/>
      <c r="I806" s="251"/>
      <c r="J806" s="251"/>
      <c r="K806" s="251"/>
      <c r="L806" s="251"/>
      <c r="M806" s="251"/>
      <c r="N806" s="251"/>
      <c r="O806" s="251"/>
      <c r="P806" s="251"/>
      <c r="Q806" s="251"/>
      <c r="R806" s="251"/>
      <c r="S806" s="251"/>
      <c r="T806" s="251"/>
      <c r="U806" s="251"/>
      <c r="V806" s="251"/>
      <c r="W806" s="251"/>
      <c r="X806" s="251"/>
      <c r="Y806" s="251"/>
      <c r="Z806" s="251"/>
      <c r="AA806" s="251"/>
      <c r="AB806" s="251"/>
      <c r="AC806" s="251"/>
      <c r="AD806" s="251"/>
      <c r="AE806" s="251"/>
      <c r="AF806" s="251"/>
      <c r="AG806" s="251"/>
      <c r="AH806" s="251"/>
      <c r="AI806" s="251"/>
      <c r="AJ806" s="251"/>
      <c r="AK806" s="251"/>
      <c r="AL806" s="251"/>
      <c r="AM806" s="251"/>
      <c r="AN806" s="251"/>
      <c r="AO806" s="251"/>
      <c r="AP806" s="251"/>
      <c r="AQ806" s="251"/>
      <c r="AR806" s="251"/>
      <c r="AS806" s="251"/>
    </row>
    <row r="807" spans="1:45" ht="12.75" hidden="1" customHeight="1">
      <c r="C807" s="27"/>
    </row>
    <row r="809" spans="1:45" ht="12.75" customHeight="1">
      <c r="C809" s="193" t="s">
        <v>200</v>
      </c>
      <c r="D809" s="193"/>
      <c r="E809" s="193"/>
      <c r="F809" s="193"/>
      <c r="G809" s="193"/>
      <c r="H809" s="193" t="s">
        <v>147</v>
      </c>
      <c r="I809" s="193"/>
      <c r="J809" s="193"/>
      <c r="K809" s="193"/>
      <c r="L809" s="193"/>
      <c r="M809" s="193"/>
      <c r="N809" s="193"/>
      <c r="O809" s="193"/>
      <c r="P809" s="193"/>
      <c r="Q809" s="193"/>
      <c r="R809" s="193"/>
      <c r="S809" s="193"/>
      <c r="T809" s="193"/>
      <c r="U809" s="193"/>
      <c r="V809" s="193"/>
      <c r="W809" s="193"/>
      <c r="X809" s="193"/>
      <c r="Y809" s="193"/>
      <c r="Z809" s="193"/>
      <c r="AA809" s="193"/>
      <c r="AB809" s="193"/>
      <c r="AC809" s="193"/>
      <c r="AD809" s="193"/>
      <c r="AE809" s="193"/>
      <c r="AF809" s="193"/>
      <c r="AG809" s="193"/>
      <c r="AH809" s="193"/>
      <c r="AI809" s="193"/>
      <c r="AJ809" s="193"/>
      <c r="AK809" s="193"/>
      <c r="AL809" s="193"/>
      <c r="AM809" s="193"/>
      <c r="AN809" s="193"/>
      <c r="AO809" s="193"/>
      <c r="AP809" s="193"/>
      <c r="AQ809" s="193"/>
    </row>
    <row r="810" spans="1:45" ht="12.75" customHeight="1">
      <c r="C810" s="193"/>
      <c r="D810" s="193"/>
      <c r="E810" s="193"/>
      <c r="F810" s="193"/>
      <c r="G810" s="193"/>
      <c r="H810" s="193" t="s">
        <v>201</v>
      </c>
      <c r="I810" s="193"/>
      <c r="J810" s="193"/>
      <c r="K810" s="193"/>
      <c r="L810" s="193" t="s">
        <v>863</v>
      </c>
      <c r="M810" s="193"/>
      <c r="N810" s="193"/>
      <c r="O810" s="193"/>
      <c r="P810" s="193" t="s">
        <v>202</v>
      </c>
      <c r="Q810" s="193"/>
      <c r="R810" s="193"/>
      <c r="S810" s="193"/>
      <c r="T810" s="193" t="s">
        <v>203</v>
      </c>
      <c r="U810" s="193"/>
      <c r="V810" s="193"/>
      <c r="W810" s="193"/>
      <c r="X810" s="193" t="s">
        <v>198</v>
      </c>
      <c r="Y810" s="193"/>
      <c r="Z810" s="193"/>
      <c r="AA810" s="193"/>
      <c r="AB810" s="193" t="s">
        <v>199</v>
      </c>
      <c r="AC810" s="193"/>
      <c r="AD810" s="193"/>
      <c r="AE810" s="193"/>
      <c r="AF810" s="193" t="s">
        <v>204</v>
      </c>
      <c r="AG810" s="193"/>
      <c r="AH810" s="193"/>
      <c r="AI810" s="193"/>
      <c r="AJ810" s="193" t="s">
        <v>864</v>
      </c>
      <c r="AK810" s="193"/>
      <c r="AL810" s="193"/>
      <c r="AM810" s="193"/>
      <c r="AN810" s="193" t="s">
        <v>169</v>
      </c>
      <c r="AO810" s="193"/>
      <c r="AP810" s="193"/>
      <c r="AQ810" s="193"/>
    </row>
    <row r="811" spans="1:45" ht="12.75" customHeight="1">
      <c r="C811" s="193"/>
      <c r="D811" s="193"/>
      <c r="E811" s="193"/>
      <c r="F811" s="193"/>
      <c r="G811" s="193"/>
      <c r="H811" s="193"/>
      <c r="I811" s="193"/>
      <c r="J811" s="193"/>
      <c r="K811" s="193"/>
      <c r="L811" s="193"/>
      <c r="M811" s="193"/>
      <c r="N811" s="193"/>
      <c r="O811" s="193"/>
      <c r="P811" s="193"/>
      <c r="Q811" s="193"/>
      <c r="R811" s="193"/>
      <c r="S811" s="193"/>
      <c r="T811" s="193"/>
      <c r="U811" s="193"/>
      <c r="V811" s="193"/>
      <c r="W811" s="193"/>
      <c r="X811" s="193"/>
      <c r="Y811" s="193"/>
      <c r="Z811" s="193"/>
      <c r="AA811" s="193"/>
      <c r="AB811" s="193"/>
      <c r="AC811" s="193"/>
      <c r="AD811" s="193"/>
      <c r="AE811" s="193"/>
      <c r="AF811" s="193"/>
      <c r="AG811" s="193"/>
      <c r="AH811" s="193"/>
      <c r="AI811" s="193"/>
      <c r="AJ811" s="193"/>
      <c r="AK811" s="193"/>
      <c r="AL811" s="193"/>
      <c r="AM811" s="193"/>
      <c r="AN811" s="193"/>
      <c r="AO811" s="193"/>
      <c r="AP811" s="193"/>
      <c r="AQ811" s="193"/>
    </row>
    <row r="812" spans="1:45" ht="12.75" customHeight="1">
      <c r="C812" s="193"/>
      <c r="D812" s="193"/>
      <c r="E812" s="193"/>
      <c r="F812" s="193"/>
      <c r="G812" s="193"/>
      <c r="H812" s="193"/>
      <c r="I812" s="193"/>
      <c r="J812" s="193"/>
      <c r="K812" s="193"/>
      <c r="L812" s="193"/>
      <c r="M812" s="193"/>
      <c r="N812" s="193"/>
      <c r="O812" s="193"/>
      <c r="P812" s="193"/>
      <c r="Q812" s="193"/>
      <c r="R812" s="193"/>
      <c r="S812" s="193"/>
      <c r="T812" s="193"/>
      <c r="U812" s="193"/>
      <c r="V812" s="193"/>
      <c r="W812" s="193"/>
      <c r="X812" s="193"/>
      <c r="Y812" s="193"/>
      <c r="Z812" s="193"/>
      <c r="AA812" s="193"/>
      <c r="AB812" s="193"/>
      <c r="AC812" s="193"/>
      <c r="AD812" s="193"/>
      <c r="AE812" s="193"/>
      <c r="AF812" s="193"/>
      <c r="AG812" s="193"/>
      <c r="AH812" s="193"/>
      <c r="AI812" s="193"/>
      <c r="AJ812" s="193"/>
      <c r="AK812" s="193"/>
      <c r="AL812" s="193"/>
      <c r="AM812" s="193"/>
      <c r="AN812" s="193"/>
      <c r="AO812" s="193"/>
      <c r="AP812" s="193"/>
      <c r="AQ812" s="193"/>
    </row>
    <row r="813" spans="1:45" ht="12.75" customHeight="1">
      <c r="C813" s="193"/>
      <c r="D813" s="193"/>
      <c r="E813" s="193"/>
      <c r="F813" s="193"/>
      <c r="G813" s="193"/>
      <c r="H813" s="193"/>
      <c r="I813" s="193"/>
      <c r="J813" s="193"/>
      <c r="K813" s="193"/>
      <c r="L813" s="193"/>
      <c r="M813" s="193"/>
      <c r="N813" s="193"/>
      <c r="O813" s="193"/>
      <c r="P813" s="193"/>
      <c r="Q813" s="193"/>
      <c r="R813" s="193"/>
      <c r="S813" s="193"/>
      <c r="T813" s="193"/>
      <c r="U813" s="193"/>
      <c r="V813" s="193"/>
      <c r="W813" s="193"/>
      <c r="X813" s="193"/>
      <c r="Y813" s="193"/>
      <c r="Z813" s="193"/>
      <c r="AA813" s="193"/>
      <c r="AB813" s="193"/>
      <c r="AC813" s="193"/>
      <c r="AD813" s="193"/>
      <c r="AE813" s="193"/>
      <c r="AF813" s="193"/>
      <c r="AG813" s="193"/>
      <c r="AH813" s="193"/>
      <c r="AI813" s="193"/>
      <c r="AJ813" s="193"/>
      <c r="AK813" s="193"/>
      <c r="AL813" s="193"/>
      <c r="AM813" s="193"/>
      <c r="AN813" s="193"/>
      <c r="AO813" s="193"/>
      <c r="AP813" s="193"/>
      <c r="AQ813" s="193"/>
    </row>
    <row r="814" spans="1:45" ht="12.75" customHeight="1">
      <c r="C814" s="193"/>
      <c r="D814" s="193"/>
      <c r="E814" s="193"/>
      <c r="F814" s="193"/>
      <c r="G814" s="193"/>
      <c r="H814" s="193"/>
      <c r="I814" s="193"/>
      <c r="J814" s="193"/>
      <c r="K814" s="193"/>
      <c r="L814" s="193"/>
      <c r="M814" s="193"/>
      <c r="N814" s="193"/>
      <c r="O814" s="193"/>
      <c r="P814" s="193"/>
      <c r="Q814" s="193"/>
      <c r="R814" s="193"/>
      <c r="S814" s="193"/>
      <c r="T814" s="193"/>
      <c r="U814" s="193"/>
      <c r="V814" s="193"/>
      <c r="W814" s="193"/>
      <c r="X814" s="193"/>
      <c r="Y814" s="193"/>
      <c r="Z814" s="193"/>
      <c r="AA814" s="193"/>
      <c r="AB814" s="193"/>
      <c r="AC814" s="193"/>
      <c r="AD814" s="193"/>
      <c r="AE814" s="193"/>
      <c r="AF814" s="193"/>
      <c r="AG814" s="193"/>
      <c r="AH814" s="193"/>
      <c r="AI814" s="193"/>
      <c r="AJ814" s="193"/>
      <c r="AK814" s="193"/>
      <c r="AL814" s="193"/>
      <c r="AM814" s="193"/>
      <c r="AN814" s="193"/>
      <c r="AO814" s="193"/>
      <c r="AP814" s="193"/>
      <c r="AQ814" s="193"/>
    </row>
    <row r="815" spans="1:45" ht="12.75" customHeight="1">
      <c r="C815" s="193"/>
      <c r="D815" s="193"/>
      <c r="E815" s="193"/>
      <c r="F815" s="193"/>
      <c r="G815" s="193"/>
      <c r="H815" s="193"/>
      <c r="I815" s="193"/>
      <c r="J815" s="193"/>
      <c r="K815" s="193"/>
      <c r="L815" s="193"/>
      <c r="M815" s="193"/>
      <c r="N815" s="193"/>
      <c r="O815" s="193"/>
      <c r="P815" s="193"/>
      <c r="Q815" s="193"/>
      <c r="R815" s="193"/>
      <c r="S815" s="193"/>
      <c r="T815" s="193"/>
      <c r="U815" s="193"/>
      <c r="V815" s="193"/>
      <c r="W815" s="193"/>
      <c r="X815" s="193"/>
      <c r="Y815" s="193"/>
      <c r="Z815" s="193"/>
      <c r="AA815" s="193"/>
      <c r="AB815" s="193"/>
      <c r="AC815" s="193"/>
      <c r="AD815" s="193"/>
      <c r="AE815" s="193"/>
      <c r="AF815" s="193"/>
      <c r="AG815" s="193"/>
      <c r="AH815" s="193"/>
      <c r="AI815" s="193"/>
      <c r="AJ815" s="193"/>
      <c r="AK815" s="193"/>
      <c r="AL815" s="193"/>
      <c r="AM815" s="193"/>
      <c r="AN815" s="193"/>
      <c r="AO815" s="193"/>
      <c r="AP815" s="193"/>
      <c r="AQ815" s="193"/>
    </row>
    <row r="816" spans="1:45" ht="12.75" customHeight="1">
      <c r="C816" s="194"/>
      <c r="D816" s="194"/>
      <c r="E816" s="194"/>
      <c r="F816" s="194"/>
      <c r="G816" s="194"/>
      <c r="H816" s="194"/>
      <c r="I816" s="194"/>
      <c r="J816" s="194"/>
      <c r="K816" s="194"/>
      <c r="L816" s="194"/>
      <c r="M816" s="194"/>
      <c r="N816" s="194"/>
      <c r="O816" s="194"/>
      <c r="P816" s="194"/>
      <c r="Q816" s="194"/>
      <c r="R816" s="194"/>
      <c r="S816" s="194"/>
      <c r="T816" s="194"/>
      <c r="U816" s="194"/>
      <c r="V816" s="194"/>
      <c r="W816" s="194"/>
      <c r="X816" s="194"/>
      <c r="Y816" s="194"/>
      <c r="Z816" s="194"/>
      <c r="AA816" s="194"/>
      <c r="AB816" s="194"/>
      <c r="AC816" s="194"/>
      <c r="AD816" s="194"/>
      <c r="AE816" s="194"/>
      <c r="AF816" s="194"/>
      <c r="AG816" s="194"/>
      <c r="AH816" s="194"/>
      <c r="AI816" s="194"/>
      <c r="AJ816" s="194"/>
      <c r="AK816" s="194"/>
      <c r="AL816" s="194"/>
      <c r="AM816" s="194"/>
      <c r="AN816" s="194"/>
      <c r="AO816" s="194"/>
      <c r="AP816" s="194"/>
      <c r="AQ816" s="194"/>
    </row>
    <row r="817" spans="3:43" ht="12.75" customHeight="1">
      <c r="C817" s="418" t="s">
        <v>159</v>
      </c>
      <c r="D817" s="418"/>
      <c r="E817" s="418"/>
      <c r="F817" s="418"/>
      <c r="G817" s="418"/>
      <c r="H817" s="418" t="s">
        <v>163</v>
      </c>
      <c r="I817" s="418"/>
      <c r="J817" s="418"/>
      <c r="K817" s="418"/>
      <c r="L817" s="418" t="s">
        <v>164</v>
      </c>
      <c r="M817" s="418"/>
      <c r="N817" s="418"/>
      <c r="O817" s="418"/>
      <c r="P817" s="418" t="s">
        <v>166</v>
      </c>
      <c r="Q817" s="418"/>
      <c r="R817" s="418"/>
      <c r="S817" s="418"/>
      <c r="T817" s="418" t="s">
        <v>168</v>
      </c>
      <c r="U817" s="418"/>
      <c r="V817" s="418"/>
      <c r="W817" s="418"/>
      <c r="X817" s="418" t="s">
        <v>171</v>
      </c>
      <c r="Y817" s="418"/>
      <c r="Z817" s="418"/>
      <c r="AA817" s="418"/>
      <c r="AB817" s="418" t="s">
        <v>177</v>
      </c>
      <c r="AC817" s="418"/>
      <c r="AD817" s="418"/>
      <c r="AE817" s="418"/>
      <c r="AF817" s="418" t="s">
        <v>178</v>
      </c>
      <c r="AG817" s="418"/>
      <c r="AH817" s="418"/>
      <c r="AI817" s="418"/>
      <c r="AJ817" s="418" t="s">
        <v>179</v>
      </c>
      <c r="AK817" s="418"/>
      <c r="AL817" s="418"/>
      <c r="AM817" s="418"/>
      <c r="AN817" s="418" t="s">
        <v>197</v>
      </c>
      <c r="AO817" s="418"/>
      <c r="AP817" s="418"/>
      <c r="AQ817" s="418"/>
    </row>
    <row r="818" spans="3:43" ht="12.75" customHeight="1">
      <c r="C818" s="511" t="s">
        <v>180</v>
      </c>
      <c r="D818" s="511"/>
      <c r="E818" s="511"/>
      <c r="F818" s="511"/>
      <c r="G818" s="511"/>
      <c r="H818" s="511"/>
      <c r="I818" s="511"/>
      <c r="J818" s="511"/>
      <c r="K818" s="511"/>
      <c r="L818" s="511"/>
      <c r="M818" s="511"/>
      <c r="N818" s="511"/>
      <c r="O818" s="511"/>
      <c r="P818" s="511"/>
      <c r="Q818" s="511"/>
      <c r="R818" s="511"/>
      <c r="S818" s="511"/>
      <c r="T818" s="511"/>
      <c r="U818" s="511"/>
      <c r="V818" s="511"/>
      <c r="W818" s="511"/>
      <c r="X818" s="511"/>
      <c r="Y818" s="511"/>
      <c r="Z818" s="511"/>
      <c r="AA818" s="511"/>
      <c r="AB818" s="511"/>
      <c r="AC818" s="511"/>
      <c r="AD818" s="511"/>
      <c r="AE818" s="511"/>
      <c r="AF818" s="511"/>
      <c r="AG818" s="511"/>
      <c r="AH818" s="511"/>
      <c r="AI818" s="511"/>
      <c r="AJ818" s="511"/>
      <c r="AK818" s="511"/>
      <c r="AL818" s="511"/>
      <c r="AM818" s="511"/>
      <c r="AN818" s="511"/>
      <c r="AO818" s="511"/>
      <c r="AP818" s="511"/>
      <c r="AQ818" s="511"/>
    </row>
    <row r="819" spans="3:43" ht="12.75" customHeight="1">
      <c r="C819" s="503" t="s">
        <v>181</v>
      </c>
      <c r="D819" s="503"/>
      <c r="E819" s="503"/>
      <c r="F819" s="503"/>
      <c r="G819" s="503"/>
      <c r="H819" s="353"/>
      <c r="I819" s="353"/>
      <c r="J819" s="353"/>
      <c r="K819" s="353"/>
      <c r="L819" s="353"/>
      <c r="M819" s="353"/>
      <c r="N819" s="353"/>
      <c r="O819" s="353"/>
      <c r="P819" s="353">
        <v>130983</v>
      </c>
      <c r="Q819" s="353"/>
      <c r="R819" s="353"/>
      <c r="S819" s="353"/>
      <c r="T819" s="353"/>
      <c r="U819" s="353"/>
      <c r="V819" s="353"/>
      <c r="W819" s="353"/>
      <c r="X819" s="353"/>
      <c r="Y819" s="353"/>
      <c r="Z819" s="353"/>
      <c r="AA819" s="353"/>
      <c r="AB819" s="353"/>
      <c r="AC819" s="353"/>
      <c r="AD819" s="353"/>
      <c r="AE819" s="353"/>
      <c r="AF819" s="353"/>
      <c r="AG819" s="353"/>
      <c r="AH819" s="353"/>
      <c r="AI819" s="353"/>
      <c r="AJ819" s="353"/>
      <c r="AK819" s="353"/>
      <c r="AL819" s="353"/>
      <c r="AM819" s="353"/>
      <c r="AN819" s="353">
        <f>SUM(H819:AM822)</f>
        <v>130983</v>
      </c>
      <c r="AO819" s="353"/>
      <c r="AP819" s="353"/>
      <c r="AQ819" s="353"/>
    </row>
    <row r="820" spans="3:43" ht="12.75" customHeight="1">
      <c r="C820" s="504"/>
      <c r="D820" s="504"/>
      <c r="E820" s="504"/>
      <c r="F820" s="504"/>
      <c r="G820" s="504"/>
      <c r="H820" s="254"/>
      <c r="I820" s="254"/>
      <c r="J820" s="254"/>
      <c r="K820" s="254"/>
      <c r="L820" s="254"/>
      <c r="M820" s="254"/>
      <c r="N820" s="254"/>
      <c r="O820" s="254"/>
      <c r="P820" s="254"/>
      <c r="Q820" s="254"/>
      <c r="R820" s="254"/>
      <c r="S820" s="254"/>
      <c r="T820" s="254"/>
      <c r="U820" s="254"/>
      <c r="V820" s="254"/>
      <c r="W820" s="254"/>
      <c r="X820" s="254"/>
      <c r="Y820" s="254"/>
      <c r="Z820" s="254"/>
      <c r="AA820" s="254"/>
      <c r="AB820" s="254"/>
      <c r="AC820" s="254"/>
      <c r="AD820" s="254"/>
      <c r="AE820" s="254"/>
      <c r="AF820" s="254"/>
      <c r="AG820" s="254"/>
      <c r="AH820" s="254"/>
      <c r="AI820" s="254"/>
      <c r="AJ820" s="254"/>
      <c r="AK820" s="254"/>
      <c r="AL820" s="254"/>
      <c r="AM820" s="254"/>
      <c r="AN820" s="254"/>
      <c r="AO820" s="254"/>
      <c r="AP820" s="254"/>
      <c r="AQ820" s="254"/>
    </row>
    <row r="821" spans="3:43" ht="12.75" customHeight="1">
      <c r="C821" s="504"/>
      <c r="D821" s="504"/>
      <c r="E821" s="504"/>
      <c r="F821" s="504"/>
      <c r="G821" s="504"/>
      <c r="H821" s="254"/>
      <c r="I821" s="254"/>
      <c r="J821" s="254"/>
      <c r="K821" s="254"/>
      <c r="L821" s="254"/>
      <c r="M821" s="254"/>
      <c r="N821" s="254"/>
      <c r="O821" s="254"/>
      <c r="P821" s="254"/>
      <c r="Q821" s="254"/>
      <c r="R821" s="254"/>
      <c r="S821" s="254"/>
      <c r="T821" s="254"/>
      <c r="U821" s="254"/>
      <c r="V821" s="254"/>
      <c r="W821" s="254"/>
      <c r="X821" s="254"/>
      <c r="Y821" s="254"/>
      <c r="Z821" s="254"/>
      <c r="AA821" s="254"/>
      <c r="AB821" s="254"/>
      <c r="AC821" s="254"/>
      <c r="AD821" s="254"/>
      <c r="AE821" s="254"/>
      <c r="AF821" s="254"/>
      <c r="AG821" s="254"/>
      <c r="AH821" s="254"/>
      <c r="AI821" s="254"/>
      <c r="AJ821" s="254"/>
      <c r="AK821" s="254"/>
      <c r="AL821" s="254"/>
      <c r="AM821" s="254"/>
      <c r="AN821" s="254"/>
      <c r="AO821" s="254"/>
      <c r="AP821" s="254"/>
      <c r="AQ821" s="254"/>
    </row>
    <row r="822" spans="3:43" ht="12.75" customHeight="1">
      <c r="C822" s="504"/>
      <c r="D822" s="504"/>
      <c r="E822" s="504"/>
      <c r="F822" s="504"/>
      <c r="G822" s="504"/>
      <c r="H822" s="254"/>
      <c r="I822" s="254"/>
      <c r="J822" s="254"/>
      <c r="K822" s="254"/>
      <c r="L822" s="254"/>
      <c r="M822" s="254"/>
      <c r="N822" s="254"/>
      <c r="O822" s="254"/>
      <c r="P822" s="254"/>
      <c r="Q822" s="254"/>
      <c r="R822" s="254"/>
      <c r="S822" s="254"/>
      <c r="T822" s="254"/>
      <c r="U822" s="254"/>
      <c r="V822" s="254"/>
      <c r="W822" s="254"/>
      <c r="X822" s="254"/>
      <c r="Y822" s="254"/>
      <c r="Z822" s="254"/>
      <c r="AA822" s="254"/>
      <c r="AB822" s="254"/>
      <c r="AC822" s="254"/>
      <c r="AD822" s="254"/>
      <c r="AE822" s="254"/>
      <c r="AF822" s="254"/>
      <c r="AG822" s="254"/>
      <c r="AH822" s="254"/>
      <c r="AI822" s="254"/>
      <c r="AJ822" s="254"/>
      <c r="AK822" s="254"/>
      <c r="AL822" s="254"/>
      <c r="AM822" s="254"/>
      <c r="AN822" s="254"/>
      <c r="AO822" s="254"/>
      <c r="AP822" s="254"/>
      <c r="AQ822" s="254"/>
    </row>
    <row r="823" spans="3:43" ht="12.75" customHeight="1">
      <c r="C823" s="200" t="s">
        <v>182</v>
      </c>
      <c r="D823" s="200"/>
      <c r="E823" s="200"/>
      <c r="F823" s="200"/>
      <c r="G823" s="200"/>
      <c r="H823" s="139"/>
      <c r="I823" s="139"/>
      <c r="J823" s="139"/>
      <c r="K823" s="139"/>
      <c r="L823" s="139"/>
      <c r="M823" s="139"/>
      <c r="N823" s="139"/>
      <c r="O823" s="139"/>
      <c r="P823" s="139"/>
      <c r="Q823" s="139"/>
      <c r="R823" s="139"/>
      <c r="S823" s="139"/>
      <c r="T823" s="139"/>
      <c r="U823" s="139"/>
      <c r="V823" s="139"/>
      <c r="W823" s="139"/>
      <c r="X823" s="139"/>
      <c r="Y823" s="139"/>
      <c r="Z823" s="139"/>
      <c r="AA823" s="139"/>
      <c r="AB823" s="139"/>
      <c r="AC823" s="139"/>
      <c r="AD823" s="139"/>
      <c r="AE823" s="139"/>
      <c r="AF823" s="139"/>
      <c r="AG823" s="139"/>
      <c r="AH823" s="139"/>
      <c r="AI823" s="139"/>
      <c r="AJ823" s="139"/>
      <c r="AK823" s="139"/>
      <c r="AL823" s="139"/>
      <c r="AM823" s="139"/>
      <c r="AN823" s="139">
        <f>SUM(H823:AM823)</f>
        <v>0</v>
      </c>
      <c r="AO823" s="139"/>
      <c r="AP823" s="139"/>
      <c r="AQ823" s="139"/>
    </row>
    <row r="824" spans="3:43" ht="12.75" customHeight="1">
      <c r="C824" s="200" t="s">
        <v>183</v>
      </c>
      <c r="D824" s="200"/>
      <c r="E824" s="200"/>
      <c r="F824" s="200"/>
      <c r="G824" s="200"/>
      <c r="H824" s="139"/>
      <c r="I824" s="139"/>
      <c r="J824" s="139"/>
      <c r="K824" s="139"/>
      <c r="L824" s="139"/>
      <c r="M824" s="139"/>
      <c r="N824" s="139"/>
      <c r="O824" s="139"/>
      <c r="P824" s="139"/>
      <c r="Q824" s="139"/>
      <c r="R824" s="139"/>
      <c r="S824" s="139"/>
      <c r="T824" s="139"/>
      <c r="U824" s="139"/>
      <c r="V824" s="139"/>
      <c r="W824" s="139"/>
      <c r="X824" s="139"/>
      <c r="Y824" s="139"/>
      <c r="Z824" s="139"/>
      <c r="AA824" s="139"/>
      <c r="AB824" s="139"/>
      <c r="AC824" s="139"/>
      <c r="AD824" s="139"/>
      <c r="AE824" s="139"/>
      <c r="AF824" s="139"/>
      <c r="AG824" s="139"/>
      <c r="AH824" s="139"/>
      <c r="AI824" s="139"/>
      <c r="AJ824" s="139"/>
      <c r="AK824" s="139"/>
      <c r="AL824" s="139"/>
      <c r="AM824" s="139"/>
      <c r="AN824" s="139">
        <f>SUM(H824:AM824)</f>
        <v>0</v>
      </c>
      <c r="AO824" s="139"/>
      <c r="AP824" s="139"/>
      <c r="AQ824" s="139"/>
    </row>
    <row r="825" spans="3:43" ht="12.75" customHeight="1">
      <c r="C825" s="200" t="s">
        <v>184</v>
      </c>
      <c r="D825" s="200"/>
      <c r="E825" s="200"/>
      <c r="F825" s="200"/>
      <c r="G825" s="200"/>
      <c r="H825" s="139"/>
      <c r="I825" s="139"/>
      <c r="J825" s="139"/>
      <c r="K825" s="139"/>
      <c r="L825" s="139"/>
      <c r="M825" s="139"/>
      <c r="N825" s="139"/>
      <c r="O825" s="139"/>
      <c r="P825" s="139"/>
      <c r="Q825" s="139"/>
      <c r="R825" s="139"/>
      <c r="S825" s="139"/>
      <c r="T825" s="139"/>
      <c r="U825" s="139"/>
      <c r="V825" s="139"/>
      <c r="W825" s="139"/>
      <c r="X825" s="139"/>
      <c r="Y825" s="139"/>
      <c r="Z825" s="139"/>
      <c r="AA825" s="139"/>
      <c r="AB825" s="139"/>
      <c r="AC825" s="139"/>
      <c r="AD825" s="139"/>
      <c r="AE825" s="139"/>
      <c r="AF825" s="139"/>
      <c r="AG825" s="139"/>
      <c r="AH825" s="139"/>
      <c r="AI825" s="139"/>
      <c r="AJ825" s="139"/>
      <c r="AK825" s="139"/>
      <c r="AL825" s="139"/>
      <c r="AM825" s="139"/>
      <c r="AN825" s="139">
        <f>SUM(H825:AM825)</f>
        <v>0</v>
      </c>
      <c r="AO825" s="139"/>
      <c r="AP825" s="139"/>
      <c r="AQ825" s="139"/>
    </row>
    <row r="826" spans="3:43" ht="12.75" customHeight="1">
      <c r="C826" s="504" t="s">
        <v>185</v>
      </c>
      <c r="D826" s="504"/>
      <c r="E826" s="504"/>
      <c r="F826" s="504"/>
      <c r="G826" s="504"/>
      <c r="H826" s="254">
        <f>H819+H823-H824+H825</f>
        <v>0</v>
      </c>
      <c r="I826" s="254"/>
      <c r="J826" s="254"/>
      <c r="K826" s="254"/>
      <c r="L826" s="254">
        <f>L819+L823-L824+L825</f>
        <v>0</v>
      </c>
      <c r="M826" s="254"/>
      <c r="N826" s="254"/>
      <c r="O826" s="254"/>
      <c r="P826" s="254">
        <f>P819+P823-P824+P825</f>
        <v>130983</v>
      </c>
      <c r="Q826" s="254"/>
      <c r="R826" s="254"/>
      <c r="S826" s="254"/>
      <c r="T826" s="254">
        <f>T819+T823-T824+T825</f>
        <v>0</v>
      </c>
      <c r="U826" s="254"/>
      <c r="V826" s="254"/>
      <c r="W826" s="254"/>
      <c r="X826" s="254">
        <f>X819+X823-X824+X825</f>
        <v>0</v>
      </c>
      <c r="Y826" s="254"/>
      <c r="Z826" s="254"/>
      <c r="AA826" s="254"/>
      <c r="AB826" s="254">
        <f>AB819+AB823-AB824+AB825</f>
        <v>0</v>
      </c>
      <c r="AC826" s="254"/>
      <c r="AD826" s="254"/>
      <c r="AE826" s="254"/>
      <c r="AF826" s="254">
        <f>AF819+AF823-AF824+AF825</f>
        <v>0</v>
      </c>
      <c r="AG826" s="254"/>
      <c r="AH826" s="254"/>
      <c r="AI826" s="254"/>
      <c r="AJ826" s="254">
        <f>AJ819+AJ823-AJ824+AJ825</f>
        <v>0</v>
      </c>
      <c r="AK826" s="254"/>
      <c r="AL826" s="254"/>
      <c r="AM826" s="254"/>
      <c r="AN826" s="254">
        <f>AN819+AN823-AN824+AN825</f>
        <v>130983</v>
      </c>
      <c r="AO826" s="254"/>
      <c r="AP826" s="254"/>
      <c r="AQ826" s="254"/>
    </row>
    <row r="827" spans="3:43" ht="12.75" customHeight="1">
      <c r="C827" s="504"/>
      <c r="D827" s="504"/>
      <c r="E827" s="504"/>
      <c r="F827" s="504"/>
      <c r="G827" s="504"/>
      <c r="H827" s="254"/>
      <c r="I827" s="254"/>
      <c r="J827" s="254"/>
      <c r="K827" s="254"/>
      <c r="L827" s="254"/>
      <c r="M827" s="254"/>
      <c r="N827" s="254"/>
      <c r="O827" s="254"/>
      <c r="P827" s="254"/>
      <c r="Q827" s="254"/>
      <c r="R827" s="254"/>
      <c r="S827" s="254"/>
      <c r="T827" s="254"/>
      <c r="U827" s="254"/>
      <c r="V827" s="254"/>
      <c r="W827" s="254"/>
      <c r="X827" s="254"/>
      <c r="Y827" s="254"/>
      <c r="Z827" s="254"/>
      <c r="AA827" s="254"/>
      <c r="AB827" s="254"/>
      <c r="AC827" s="254"/>
      <c r="AD827" s="254"/>
      <c r="AE827" s="254"/>
      <c r="AF827" s="254"/>
      <c r="AG827" s="254"/>
      <c r="AH827" s="254"/>
      <c r="AI827" s="254"/>
      <c r="AJ827" s="254"/>
      <c r="AK827" s="254"/>
      <c r="AL827" s="254"/>
      <c r="AM827" s="254"/>
      <c r="AN827" s="254"/>
      <c r="AO827" s="254"/>
      <c r="AP827" s="254"/>
      <c r="AQ827" s="254"/>
    </row>
    <row r="828" spans="3:43" ht="12.75" customHeight="1">
      <c r="C828" s="504"/>
      <c r="D828" s="504"/>
      <c r="E828" s="504"/>
      <c r="F828" s="504"/>
      <c r="G828" s="504"/>
      <c r="H828" s="254"/>
      <c r="I828" s="254"/>
      <c r="J828" s="254"/>
      <c r="K828" s="254"/>
      <c r="L828" s="254"/>
      <c r="M828" s="254"/>
      <c r="N828" s="254"/>
      <c r="O828" s="254"/>
      <c r="P828" s="254"/>
      <c r="Q828" s="254"/>
      <c r="R828" s="254"/>
      <c r="S828" s="254"/>
      <c r="T828" s="254"/>
      <c r="U828" s="254"/>
      <c r="V828" s="254"/>
      <c r="W828" s="254"/>
      <c r="X828" s="254"/>
      <c r="Y828" s="254"/>
      <c r="Z828" s="254"/>
      <c r="AA828" s="254"/>
      <c r="AB828" s="254"/>
      <c r="AC828" s="254"/>
      <c r="AD828" s="254"/>
      <c r="AE828" s="254"/>
      <c r="AF828" s="254"/>
      <c r="AG828" s="254"/>
      <c r="AH828" s="254"/>
      <c r="AI828" s="254"/>
      <c r="AJ828" s="254"/>
      <c r="AK828" s="254"/>
      <c r="AL828" s="254"/>
      <c r="AM828" s="254"/>
      <c r="AN828" s="254"/>
      <c r="AO828" s="254"/>
      <c r="AP828" s="254"/>
      <c r="AQ828" s="254"/>
    </row>
    <row r="829" spans="3:43" ht="12.75" customHeight="1">
      <c r="C829" s="505"/>
      <c r="D829" s="505"/>
      <c r="E829" s="505"/>
      <c r="F829" s="505"/>
      <c r="G829" s="505"/>
      <c r="H829" s="354"/>
      <c r="I829" s="354"/>
      <c r="J829" s="354"/>
      <c r="K829" s="354"/>
      <c r="L829" s="354"/>
      <c r="M829" s="354"/>
      <c r="N829" s="354"/>
      <c r="O829" s="354"/>
      <c r="P829" s="354"/>
      <c r="Q829" s="354"/>
      <c r="R829" s="354"/>
      <c r="S829" s="354"/>
      <c r="T829" s="354"/>
      <c r="U829" s="354"/>
      <c r="V829" s="354"/>
      <c r="W829" s="354"/>
      <c r="X829" s="354"/>
      <c r="Y829" s="354"/>
      <c r="Z829" s="354"/>
      <c r="AA829" s="354"/>
      <c r="AB829" s="354"/>
      <c r="AC829" s="354"/>
      <c r="AD829" s="354"/>
      <c r="AE829" s="354"/>
      <c r="AF829" s="354"/>
      <c r="AG829" s="354"/>
      <c r="AH829" s="354"/>
      <c r="AI829" s="354"/>
      <c r="AJ829" s="354"/>
      <c r="AK829" s="354"/>
      <c r="AL829" s="354"/>
      <c r="AM829" s="354"/>
      <c r="AN829" s="354"/>
      <c r="AO829" s="354"/>
      <c r="AP829" s="354"/>
      <c r="AQ829" s="354"/>
    </row>
    <row r="830" spans="3:43" ht="12.75" customHeight="1">
      <c r="C830" s="511" t="s">
        <v>187</v>
      </c>
      <c r="D830" s="511"/>
      <c r="E830" s="511"/>
      <c r="F830" s="511"/>
      <c r="G830" s="511"/>
      <c r="H830" s="511"/>
      <c r="I830" s="511"/>
      <c r="J830" s="511"/>
      <c r="K830" s="511"/>
      <c r="L830" s="511"/>
      <c r="M830" s="511"/>
      <c r="N830" s="511"/>
      <c r="O830" s="511"/>
      <c r="P830" s="511"/>
      <c r="Q830" s="511"/>
      <c r="R830" s="511"/>
      <c r="S830" s="511"/>
      <c r="T830" s="511"/>
      <c r="U830" s="511"/>
      <c r="V830" s="511"/>
      <c r="W830" s="511"/>
      <c r="X830" s="511"/>
      <c r="Y830" s="511"/>
      <c r="Z830" s="511"/>
      <c r="AA830" s="511"/>
      <c r="AB830" s="511"/>
      <c r="AC830" s="511"/>
      <c r="AD830" s="511"/>
      <c r="AE830" s="511"/>
      <c r="AF830" s="511"/>
      <c r="AG830" s="511"/>
      <c r="AH830" s="511"/>
      <c r="AI830" s="511"/>
      <c r="AJ830" s="511"/>
      <c r="AK830" s="511"/>
      <c r="AL830" s="511"/>
      <c r="AM830" s="511"/>
      <c r="AN830" s="511"/>
      <c r="AO830" s="511"/>
      <c r="AP830" s="511"/>
      <c r="AQ830" s="511"/>
    </row>
    <row r="831" spans="3:43" ht="12.75" customHeight="1">
      <c r="C831" s="503" t="s">
        <v>181</v>
      </c>
      <c r="D831" s="503"/>
      <c r="E831" s="503"/>
      <c r="F831" s="503"/>
      <c r="G831" s="503"/>
      <c r="H831" s="353"/>
      <c r="I831" s="353"/>
      <c r="J831" s="353"/>
      <c r="K831" s="353"/>
      <c r="L831" s="353"/>
      <c r="M831" s="353"/>
      <c r="N831" s="353"/>
      <c r="O831" s="353"/>
      <c r="P831" s="353">
        <v>130452</v>
      </c>
      <c r="Q831" s="353"/>
      <c r="R831" s="353"/>
      <c r="S831" s="353"/>
      <c r="T831" s="353"/>
      <c r="U831" s="353"/>
      <c r="V831" s="353"/>
      <c r="W831" s="353"/>
      <c r="X831" s="353"/>
      <c r="Y831" s="353"/>
      <c r="Z831" s="353"/>
      <c r="AA831" s="353"/>
      <c r="AB831" s="353"/>
      <c r="AC831" s="353"/>
      <c r="AD831" s="353"/>
      <c r="AE831" s="353"/>
      <c r="AF831" s="353"/>
      <c r="AG831" s="353"/>
      <c r="AH831" s="353"/>
      <c r="AI831" s="353"/>
      <c r="AJ831" s="353"/>
      <c r="AK831" s="353"/>
      <c r="AL831" s="353"/>
      <c r="AM831" s="353"/>
      <c r="AN831" s="353">
        <f>SUM(H831:AM834)</f>
        <v>130452</v>
      </c>
      <c r="AO831" s="353"/>
      <c r="AP831" s="353"/>
      <c r="AQ831" s="353"/>
    </row>
    <row r="832" spans="3:43" ht="12.75" customHeight="1">
      <c r="C832" s="504"/>
      <c r="D832" s="504"/>
      <c r="E832" s="504"/>
      <c r="F832" s="504"/>
      <c r="G832" s="504"/>
      <c r="H832" s="254"/>
      <c r="I832" s="254"/>
      <c r="J832" s="254"/>
      <c r="K832" s="254"/>
      <c r="L832" s="254"/>
      <c r="M832" s="254"/>
      <c r="N832" s="254"/>
      <c r="O832" s="254"/>
      <c r="P832" s="254"/>
      <c r="Q832" s="254"/>
      <c r="R832" s="254"/>
      <c r="S832" s="254"/>
      <c r="T832" s="254"/>
      <c r="U832" s="254"/>
      <c r="V832" s="254"/>
      <c r="W832" s="254"/>
      <c r="X832" s="254"/>
      <c r="Y832" s="254"/>
      <c r="Z832" s="254"/>
      <c r="AA832" s="254"/>
      <c r="AB832" s="254"/>
      <c r="AC832" s="254"/>
      <c r="AD832" s="254"/>
      <c r="AE832" s="254"/>
      <c r="AF832" s="254"/>
      <c r="AG832" s="254"/>
      <c r="AH832" s="254"/>
      <c r="AI832" s="254"/>
      <c r="AJ832" s="254"/>
      <c r="AK832" s="254"/>
      <c r="AL832" s="254"/>
      <c r="AM832" s="254"/>
      <c r="AN832" s="254"/>
      <c r="AO832" s="254"/>
      <c r="AP832" s="254"/>
      <c r="AQ832" s="254"/>
    </row>
    <row r="833" spans="3:43" ht="12.75" customHeight="1">
      <c r="C833" s="504"/>
      <c r="D833" s="504"/>
      <c r="E833" s="504"/>
      <c r="F833" s="504"/>
      <c r="G833" s="504"/>
      <c r="H833" s="254"/>
      <c r="I833" s="254"/>
      <c r="J833" s="254"/>
      <c r="K833" s="254"/>
      <c r="L833" s="254"/>
      <c r="M833" s="254"/>
      <c r="N833" s="254"/>
      <c r="O833" s="254"/>
      <c r="P833" s="254"/>
      <c r="Q833" s="254"/>
      <c r="R833" s="254"/>
      <c r="S833" s="254"/>
      <c r="T833" s="254"/>
      <c r="U833" s="254"/>
      <c r="V833" s="254"/>
      <c r="W833" s="254"/>
      <c r="X833" s="254"/>
      <c r="Y833" s="254"/>
      <c r="Z833" s="254"/>
      <c r="AA833" s="254"/>
      <c r="AB833" s="254"/>
      <c r="AC833" s="254"/>
      <c r="AD833" s="254"/>
      <c r="AE833" s="254"/>
      <c r="AF833" s="254"/>
      <c r="AG833" s="254"/>
      <c r="AH833" s="254"/>
      <c r="AI833" s="254"/>
      <c r="AJ833" s="254"/>
      <c r="AK833" s="254"/>
      <c r="AL833" s="254"/>
      <c r="AM833" s="254"/>
      <c r="AN833" s="254"/>
      <c r="AO833" s="254"/>
      <c r="AP833" s="254"/>
      <c r="AQ833" s="254"/>
    </row>
    <row r="834" spans="3:43" ht="12.75" customHeight="1">
      <c r="C834" s="504"/>
      <c r="D834" s="504"/>
      <c r="E834" s="504"/>
      <c r="F834" s="504"/>
      <c r="G834" s="504"/>
      <c r="H834" s="254"/>
      <c r="I834" s="254"/>
      <c r="J834" s="254"/>
      <c r="K834" s="254"/>
      <c r="L834" s="254"/>
      <c r="M834" s="254"/>
      <c r="N834" s="254"/>
      <c r="O834" s="254"/>
      <c r="P834" s="254"/>
      <c r="Q834" s="254"/>
      <c r="R834" s="254"/>
      <c r="S834" s="254"/>
      <c r="T834" s="254"/>
      <c r="U834" s="254"/>
      <c r="V834" s="254"/>
      <c r="W834" s="254"/>
      <c r="X834" s="254"/>
      <c r="Y834" s="254"/>
      <c r="Z834" s="254"/>
      <c r="AA834" s="254"/>
      <c r="AB834" s="254"/>
      <c r="AC834" s="254"/>
      <c r="AD834" s="254"/>
      <c r="AE834" s="254"/>
      <c r="AF834" s="254"/>
      <c r="AG834" s="254"/>
      <c r="AH834" s="254"/>
      <c r="AI834" s="254"/>
      <c r="AJ834" s="254"/>
      <c r="AK834" s="254"/>
      <c r="AL834" s="254"/>
      <c r="AM834" s="254"/>
      <c r="AN834" s="254"/>
      <c r="AO834" s="254"/>
      <c r="AP834" s="254"/>
      <c r="AQ834" s="254"/>
    </row>
    <row r="835" spans="3:43" ht="12.75" customHeight="1">
      <c r="C835" s="200" t="s">
        <v>182</v>
      </c>
      <c r="D835" s="200"/>
      <c r="E835" s="200"/>
      <c r="F835" s="200"/>
      <c r="G835" s="200"/>
      <c r="H835" s="139"/>
      <c r="I835" s="139"/>
      <c r="J835" s="139"/>
      <c r="K835" s="139"/>
      <c r="L835" s="139"/>
      <c r="M835" s="139"/>
      <c r="N835" s="139"/>
      <c r="O835" s="139"/>
      <c r="P835" s="139"/>
      <c r="Q835" s="139"/>
      <c r="R835" s="139"/>
      <c r="S835" s="139"/>
      <c r="T835" s="139"/>
      <c r="U835" s="139"/>
      <c r="V835" s="139"/>
      <c r="W835" s="139"/>
      <c r="X835" s="139"/>
      <c r="Y835" s="139"/>
      <c r="Z835" s="139"/>
      <c r="AA835" s="139"/>
      <c r="AB835" s="139"/>
      <c r="AC835" s="139"/>
      <c r="AD835" s="139"/>
      <c r="AE835" s="139"/>
      <c r="AF835" s="139"/>
      <c r="AG835" s="139"/>
      <c r="AH835" s="139"/>
      <c r="AI835" s="139"/>
      <c r="AJ835" s="139"/>
      <c r="AK835" s="139"/>
      <c r="AL835" s="139"/>
      <c r="AM835" s="139"/>
      <c r="AN835" s="139">
        <f>SUM(H835:AM835)</f>
        <v>0</v>
      </c>
      <c r="AO835" s="139"/>
      <c r="AP835" s="139"/>
      <c r="AQ835" s="139"/>
    </row>
    <row r="836" spans="3:43" ht="12.75" customHeight="1">
      <c r="C836" s="200" t="s">
        <v>183</v>
      </c>
      <c r="D836" s="200"/>
      <c r="E836" s="200"/>
      <c r="F836" s="200"/>
      <c r="G836" s="200"/>
      <c r="H836" s="139"/>
      <c r="I836" s="139"/>
      <c r="J836" s="139"/>
      <c r="K836" s="139"/>
      <c r="L836" s="139"/>
      <c r="M836" s="139"/>
      <c r="N836" s="139"/>
      <c r="O836" s="139"/>
      <c r="P836" s="139"/>
      <c r="Q836" s="139"/>
      <c r="R836" s="139"/>
      <c r="S836" s="139"/>
      <c r="T836" s="139"/>
      <c r="U836" s="139"/>
      <c r="V836" s="139"/>
      <c r="W836" s="139"/>
      <c r="X836" s="139"/>
      <c r="Y836" s="139"/>
      <c r="Z836" s="139"/>
      <c r="AA836" s="139"/>
      <c r="AB836" s="139"/>
      <c r="AC836" s="139"/>
      <c r="AD836" s="139"/>
      <c r="AE836" s="139"/>
      <c r="AF836" s="139"/>
      <c r="AG836" s="139"/>
      <c r="AH836" s="139"/>
      <c r="AI836" s="139"/>
      <c r="AJ836" s="139"/>
      <c r="AK836" s="139"/>
      <c r="AL836" s="139"/>
      <c r="AM836" s="139"/>
      <c r="AN836" s="139">
        <f>SUM(H836:AM836)</f>
        <v>0</v>
      </c>
      <c r="AO836" s="139"/>
      <c r="AP836" s="139"/>
      <c r="AQ836" s="139"/>
    </row>
    <row r="837" spans="3:43" ht="12.75" customHeight="1">
      <c r="C837" s="200" t="s">
        <v>184</v>
      </c>
      <c r="D837" s="200"/>
      <c r="E837" s="200"/>
      <c r="F837" s="200"/>
      <c r="G837" s="200"/>
      <c r="H837" s="139"/>
      <c r="I837" s="139"/>
      <c r="J837" s="139"/>
      <c r="K837" s="139"/>
      <c r="L837" s="139"/>
      <c r="M837" s="139"/>
      <c r="N837" s="139"/>
      <c r="O837" s="139"/>
      <c r="P837" s="139"/>
      <c r="Q837" s="139"/>
      <c r="R837" s="139"/>
      <c r="S837" s="139"/>
      <c r="T837" s="139"/>
      <c r="U837" s="139"/>
      <c r="V837" s="139"/>
      <c r="W837" s="139"/>
      <c r="X837" s="139"/>
      <c r="Y837" s="139"/>
      <c r="Z837" s="139"/>
      <c r="AA837" s="139"/>
      <c r="AB837" s="139"/>
      <c r="AC837" s="139"/>
      <c r="AD837" s="139"/>
      <c r="AE837" s="139"/>
      <c r="AF837" s="139"/>
      <c r="AG837" s="139"/>
      <c r="AH837" s="139"/>
      <c r="AI837" s="139"/>
      <c r="AJ837" s="139"/>
      <c r="AK837" s="139"/>
      <c r="AL837" s="139"/>
      <c r="AM837" s="139"/>
      <c r="AN837" s="139">
        <f>SUM(H837:AM837)</f>
        <v>0</v>
      </c>
      <c r="AO837" s="139"/>
      <c r="AP837" s="139"/>
      <c r="AQ837" s="139"/>
    </row>
    <row r="838" spans="3:43" ht="12.75" customHeight="1">
      <c r="C838" s="504" t="s">
        <v>185</v>
      </c>
      <c r="D838" s="504"/>
      <c r="E838" s="504"/>
      <c r="F838" s="504"/>
      <c r="G838" s="504"/>
      <c r="H838" s="254">
        <f>H831+H835-H836+H837</f>
        <v>0</v>
      </c>
      <c r="I838" s="254"/>
      <c r="J838" s="254"/>
      <c r="K838" s="254"/>
      <c r="L838" s="254">
        <f>L831+L835-L836+L837</f>
        <v>0</v>
      </c>
      <c r="M838" s="254"/>
      <c r="N838" s="254"/>
      <c r="O838" s="254"/>
      <c r="P838" s="254">
        <f>P831+P835-P836+P837</f>
        <v>130452</v>
      </c>
      <c r="Q838" s="254"/>
      <c r="R838" s="254"/>
      <c r="S838" s="254"/>
      <c r="T838" s="254">
        <f>T831+T835-T836+T837</f>
        <v>0</v>
      </c>
      <c r="U838" s="254"/>
      <c r="V838" s="254"/>
      <c r="W838" s="254"/>
      <c r="X838" s="254">
        <f>X831+X835-X836+X837</f>
        <v>0</v>
      </c>
      <c r="Y838" s="254"/>
      <c r="Z838" s="254"/>
      <c r="AA838" s="254"/>
      <c r="AB838" s="254">
        <f>AB831+AB835-AB836+AB837</f>
        <v>0</v>
      </c>
      <c r="AC838" s="254"/>
      <c r="AD838" s="254"/>
      <c r="AE838" s="254"/>
      <c r="AF838" s="254">
        <f>AF831+AF835-AF836+AF837</f>
        <v>0</v>
      </c>
      <c r="AG838" s="254"/>
      <c r="AH838" s="254"/>
      <c r="AI838" s="254"/>
      <c r="AJ838" s="254">
        <f>AJ831+AJ835-AJ836+AJ837</f>
        <v>0</v>
      </c>
      <c r="AK838" s="254"/>
      <c r="AL838" s="254"/>
      <c r="AM838" s="254"/>
      <c r="AN838" s="254">
        <f>AN831+AN835-AN836+AN837</f>
        <v>130452</v>
      </c>
      <c r="AO838" s="254"/>
      <c r="AP838" s="254"/>
      <c r="AQ838" s="254"/>
    </row>
    <row r="839" spans="3:43" ht="12.75" customHeight="1">
      <c r="C839" s="504"/>
      <c r="D839" s="504"/>
      <c r="E839" s="504"/>
      <c r="F839" s="504"/>
      <c r="G839" s="504"/>
      <c r="H839" s="254"/>
      <c r="I839" s="254"/>
      <c r="J839" s="254"/>
      <c r="K839" s="254"/>
      <c r="L839" s="254"/>
      <c r="M839" s="254"/>
      <c r="N839" s="254"/>
      <c r="O839" s="254"/>
      <c r="P839" s="254"/>
      <c r="Q839" s="254"/>
      <c r="R839" s="254"/>
      <c r="S839" s="254"/>
      <c r="T839" s="254"/>
      <c r="U839" s="254"/>
      <c r="V839" s="254"/>
      <c r="W839" s="254"/>
      <c r="X839" s="254"/>
      <c r="Y839" s="254"/>
      <c r="Z839" s="254"/>
      <c r="AA839" s="254"/>
      <c r="AB839" s="254"/>
      <c r="AC839" s="254"/>
      <c r="AD839" s="254"/>
      <c r="AE839" s="254"/>
      <c r="AF839" s="254"/>
      <c r="AG839" s="254"/>
      <c r="AH839" s="254"/>
      <c r="AI839" s="254"/>
      <c r="AJ839" s="254"/>
      <c r="AK839" s="254"/>
      <c r="AL839" s="254"/>
      <c r="AM839" s="254"/>
      <c r="AN839" s="254"/>
      <c r="AO839" s="254"/>
      <c r="AP839" s="254"/>
      <c r="AQ839" s="254"/>
    </row>
    <row r="840" spans="3:43" ht="12.75" customHeight="1">
      <c r="C840" s="504"/>
      <c r="D840" s="504"/>
      <c r="E840" s="504"/>
      <c r="F840" s="504"/>
      <c r="G840" s="504"/>
      <c r="H840" s="254"/>
      <c r="I840" s="254"/>
      <c r="J840" s="254"/>
      <c r="K840" s="254"/>
      <c r="L840" s="254"/>
      <c r="M840" s="254"/>
      <c r="N840" s="254"/>
      <c r="O840" s="254"/>
      <c r="P840" s="254"/>
      <c r="Q840" s="254"/>
      <c r="R840" s="254"/>
      <c r="S840" s="254"/>
      <c r="T840" s="254"/>
      <c r="U840" s="254"/>
      <c r="V840" s="254"/>
      <c r="W840" s="254"/>
      <c r="X840" s="254"/>
      <c r="Y840" s="254"/>
      <c r="Z840" s="254"/>
      <c r="AA840" s="254"/>
      <c r="AB840" s="254"/>
      <c r="AC840" s="254"/>
      <c r="AD840" s="254"/>
      <c r="AE840" s="254"/>
      <c r="AF840" s="254"/>
      <c r="AG840" s="254"/>
      <c r="AH840" s="254"/>
      <c r="AI840" s="254"/>
      <c r="AJ840" s="254"/>
      <c r="AK840" s="254"/>
      <c r="AL840" s="254"/>
      <c r="AM840" s="254"/>
      <c r="AN840" s="254"/>
      <c r="AO840" s="254"/>
      <c r="AP840" s="254"/>
      <c r="AQ840" s="254"/>
    </row>
    <row r="841" spans="3:43" ht="12.75" customHeight="1">
      <c r="C841" s="505"/>
      <c r="D841" s="505"/>
      <c r="E841" s="505"/>
      <c r="F841" s="505"/>
      <c r="G841" s="505"/>
      <c r="H841" s="354"/>
      <c r="I841" s="354"/>
      <c r="J841" s="354"/>
      <c r="K841" s="354"/>
      <c r="L841" s="354"/>
      <c r="M841" s="354"/>
      <c r="N841" s="354"/>
      <c r="O841" s="354"/>
      <c r="P841" s="354"/>
      <c r="Q841" s="354"/>
      <c r="R841" s="354"/>
      <c r="S841" s="354"/>
      <c r="T841" s="354"/>
      <c r="U841" s="354"/>
      <c r="V841" s="354"/>
      <c r="W841" s="354"/>
      <c r="X841" s="354"/>
      <c r="Y841" s="354"/>
      <c r="Z841" s="354"/>
      <c r="AA841" s="354"/>
      <c r="AB841" s="354"/>
      <c r="AC841" s="354"/>
      <c r="AD841" s="354"/>
      <c r="AE841" s="354"/>
      <c r="AF841" s="354"/>
      <c r="AG841" s="354"/>
      <c r="AH841" s="354"/>
      <c r="AI841" s="354"/>
      <c r="AJ841" s="354"/>
      <c r="AK841" s="354"/>
      <c r="AL841" s="354"/>
      <c r="AM841" s="354"/>
      <c r="AN841" s="354"/>
      <c r="AO841" s="354"/>
      <c r="AP841" s="354"/>
      <c r="AQ841" s="354"/>
    </row>
    <row r="842" spans="3:43" ht="12.75" customHeight="1">
      <c r="C842" s="511" t="s">
        <v>939</v>
      </c>
      <c r="D842" s="511"/>
      <c r="E842" s="511"/>
      <c r="F842" s="511"/>
      <c r="G842" s="511"/>
      <c r="H842" s="511"/>
      <c r="I842" s="511"/>
      <c r="J842" s="511"/>
      <c r="K842" s="511"/>
      <c r="L842" s="511"/>
      <c r="M842" s="511"/>
      <c r="N842" s="511"/>
      <c r="O842" s="511"/>
      <c r="P842" s="511"/>
      <c r="Q842" s="511"/>
      <c r="R842" s="511"/>
      <c r="S842" s="511"/>
      <c r="T842" s="511"/>
      <c r="U842" s="511"/>
      <c r="V842" s="511"/>
      <c r="W842" s="511"/>
      <c r="X842" s="511"/>
      <c r="Y842" s="511"/>
      <c r="Z842" s="511"/>
      <c r="AA842" s="511"/>
      <c r="AB842" s="511"/>
      <c r="AC842" s="511"/>
      <c r="AD842" s="511"/>
      <c r="AE842" s="511"/>
      <c r="AF842" s="511"/>
      <c r="AG842" s="511"/>
      <c r="AH842" s="511"/>
      <c r="AI842" s="511"/>
      <c r="AJ842" s="511"/>
      <c r="AK842" s="511"/>
      <c r="AL842" s="511"/>
      <c r="AM842" s="511"/>
      <c r="AN842" s="511"/>
      <c r="AO842" s="511"/>
      <c r="AP842" s="511"/>
      <c r="AQ842" s="511"/>
    </row>
    <row r="843" spans="3:43" ht="12.75" customHeight="1">
      <c r="C843" s="503" t="s">
        <v>181</v>
      </c>
      <c r="D843" s="503"/>
      <c r="E843" s="503"/>
      <c r="F843" s="503"/>
      <c r="G843" s="503"/>
      <c r="H843" s="506">
        <f>H819-H831</f>
        <v>0</v>
      </c>
      <c r="I843" s="506"/>
      <c r="J843" s="506"/>
      <c r="K843" s="506"/>
      <c r="L843" s="506">
        <f>L819-L831</f>
        <v>0</v>
      </c>
      <c r="M843" s="506"/>
      <c r="N843" s="506"/>
      <c r="O843" s="506"/>
      <c r="P843" s="506">
        <f>P819-P831</f>
        <v>531</v>
      </c>
      <c r="Q843" s="506"/>
      <c r="R843" s="506"/>
      <c r="S843" s="506"/>
      <c r="T843" s="506">
        <f>T819-T831</f>
        <v>0</v>
      </c>
      <c r="U843" s="506"/>
      <c r="V843" s="506"/>
      <c r="W843" s="506"/>
      <c r="X843" s="506">
        <f>X819-X831</f>
        <v>0</v>
      </c>
      <c r="Y843" s="506"/>
      <c r="Z843" s="506"/>
      <c r="AA843" s="506"/>
      <c r="AB843" s="506">
        <f>AB819-AB831</f>
        <v>0</v>
      </c>
      <c r="AC843" s="506"/>
      <c r="AD843" s="506"/>
      <c r="AE843" s="506"/>
      <c r="AF843" s="506">
        <f>AF819-AF831</f>
        <v>0</v>
      </c>
      <c r="AG843" s="506"/>
      <c r="AH843" s="506"/>
      <c r="AI843" s="506"/>
      <c r="AJ843" s="506">
        <f>AJ819-AJ831</f>
        <v>0</v>
      </c>
      <c r="AK843" s="506"/>
      <c r="AL843" s="506"/>
      <c r="AM843" s="506"/>
      <c r="AN843" s="506">
        <f>AN819-AN831</f>
        <v>531</v>
      </c>
      <c r="AO843" s="506"/>
      <c r="AP843" s="506"/>
      <c r="AQ843" s="506"/>
    </row>
    <row r="844" spans="3:43" ht="12.75" customHeight="1">
      <c r="C844" s="504"/>
      <c r="D844" s="504"/>
      <c r="E844" s="504"/>
      <c r="F844" s="504"/>
      <c r="G844" s="504"/>
      <c r="H844" s="507"/>
      <c r="I844" s="507"/>
      <c r="J844" s="507"/>
      <c r="K844" s="507"/>
      <c r="L844" s="507"/>
      <c r="M844" s="507"/>
      <c r="N844" s="507"/>
      <c r="O844" s="507"/>
      <c r="P844" s="507"/>
      <c r="Q844" s="507"/>
      <c r="R844" s="507"/>
      <c r="S844" s="507"/>
      <c r="T844" s="507"/>
      <c r="U844" s="507"/>
      <c r="V844" s="507"/>
      <c r="W844" s="507"/>
      <c r="X844" s="507"/>
      <c r="Y844" s="507"/>
      <c r="Z844" s="507"/>
      <c r="AA844" s="507"/>
      <c r="AB844" s="507"/>
      <c r="AC844" s="507"/>
      <c r="AD844" s="507"/>
      <c r="AE844" s="507"/>
      <c r="AF844" s="507"/>
      <c r="AG844" s="507"/>
      <c r="AH844" s="507"/>
      <c r="AI844" s="507"/>
      <c r="AJ844" s="507"/>
      <c r="AK844" s="507"/>
      <c r="AL844" s="507"/>
      <c r="AM844" s="507"/>
      <c r="AN844" s="507"/>
      <c r="AO844" s="507"/>
      <c r="AP844" s="507"/>
      <c r="AQ844" s="507"/>
    </row>
    <row r="845" spans="3:43" ht="12.75" customHeight="1">
      <c r="C845" s="504"/>
      <c r="D845" s="504"/>
      <c r="E845" s="504"/>
      <c r="F845" s="504"/>
      <c r="G845" s="504"/>
      <c r="H845" s="507"/>
      <c r="I845" s="507"/>
      <c r="J845" s="507"/>
      <c r="K845" s="507"/>
      <c r="L845" s="507"/>
      <c r="M845" s="507"/>
      <c r="N845" s="507"/>
      <c r="O845" s="507"/>
      <c r="P845" s="507"/>
      <c r="Q845" s="507"/>
      <c r="R845" s="507"/>
      <c r="S845" s="507"/>
      <c r="T845" s="507"/>
      <c r="U845" s="507"/>
      <c r="V845" s="507"/>
      <c r="W845" s="507"/>
      <c r="X845" s="507"/>
      <c r="Y845" s="507"/>
      <c r="Z845" s="507"/>
      <c r="AA845" s="507"/>
      <c r="AB845" s="507"/>
      <c r="AC845" s="507"/>
      <c r="AD845" s="507"/>
      <c r="AE845" s="507"/>
      <c r="AF845" s="507"/>
      <c r="AG845" s="507"/>
      <c r="AH845" s="507"/>
      <c r="AI845" s="507"/>
      <c r="AJ845" s="507"/>
      <c r="AK845" s="507"/>
      <c r="AL845" s="507"/>
      <c r="AM845" s="507"/>
      <c r="AN845" s="507"/>
      <c r="AO845" s="507"/>
      <c r="AP845" s="507"/>
      <c r="AQ845" s="507"/>
    </row>
    <row r="846" spans="3:43" ht="12.75" customHeight="1">
      <c r="C846" s="505"/>
      <c r="D846" s="505"/>
      <c r="E846" s="505"/>
      <c r="F846" s="505"/>
      <c r="G846" s="505"/>
      <c r="H846" s="508"/>
      <c r="I846" s="508"/>
      <c r="J846" s="508"/>
      <c r="K846" s="508"/>
      <c r="L846" s="508"/>
      <c r="M846" s="508"/>
      <c r="N846" s="508"/>
      <c r="O846" s="508"/>
      <c r="P846" s="508"/>
      <c r="Q846" s="508"/>
      <c r="R846" s="508"/>
      <c r="S846" s="508"/>
      <c r="T846" s="508"/>
      <c r="U846" s="508"/>
      <c r="V846" s="508"/>
      <c r="W846" s="508"/>
      <c r="X846" s="508"/>
      <c r="Y846" s="508"/>
      <c r="Z846" s="508"/>
      <c r="AA846" s="508"/>
      <c r="AB846" s="508"/>
      <c r="AC846" s="508"/>
      <c r="AD846" s="508"/>
      <c r="AE846" s="508"/>
      <c r="AF846" s="508"/>
      <c r="AG846" s="508"/>
      <c r="AH846" s="508"/>
      <c r="AI846" s="508"/>
      <c r="AJ846" s="508"/>
      <c r="AK846" s="508"/>
      <c r="AL846" s="508"/>
      <c r="AM846" s="508"/>
      <c r="AN846" s="508"/>
      <c r="AO846" s="508"/>
      <c r="AP846" s="508"/>
      <c r="AQ846" s="508"/>
    </row>
    <row r="847" spans="3:43" ht="12.75" customHeight="1">
      <c r="C847" s="503" t="s">
        <v>185</v>
      </c>
      <c r="D847" s="503"/>
      <c r="E847" s="503"/>
      <c r="F847" s="503"/>
      <c r="G847" s="503"/>
      <c r="H847" s="506">
        <f>H826-H838</f>
        <v>0</v>
      </c>
      <c r="I847" s="506"/>
      <c r="J847" s="506"/>
      <c r="K847" s="506"/>
      <c r="L847" s="506">
        <f>L826-L838</f>
        <v>0</v>
      </c>
      <c r="M847" s="506"/>
      <c r="N847" s="506"/>
      <c r="O847" s="506"/>
      <c r="P847" s="506">
        <f>P826-P838</f>
        <v>531</v>
      </c>
      <c r="Q847" s="506"/>
      <c r="R847" s="506"/>
      <c r="S847" s="506"/>
      <c r="T847" s="506">
        <f>T826-T838</f>
        <v>0</v>
      </c>
      <c r="U847" s="506"/>
      <c r="V847" s="506"/>
      <c r="W847" s="506"/>
      <c r="X847" s="506">
        <f>X826-X838</f>
        <v>0</v>
      </c>
      <c r="Y847" s="506"/>
      <c r="Z847" s="506"/>
      <c r="AA847" s="506"/>
      <c r="AB847" s="506">
        <f>AB826-AB838</f>
        <v>0</v>
      </c>
      <c r="AC847" s="506"/>
      <c r="AD847" s="506"/>
      <c r="AE847" s="506"/>
      <c r="AF847" s="506">
        <f>AF826-AF838</f>
        <v>0</v>
      </c>
      <c r="AG847" s="506"/>
      <c r="AH847" s="506"/>
      <c r="AI847" s="506"/>
      <c r="AJ847" s="506">
        <f>AJ826-AJ838</f>
        <v>0</v>
      </c>
      <c r="AK847" s="506"/>
      <c r="AL847" s="506"/>
      <c r="AM847" s="506"/>
      <c r="AN847" s="506">
        <f>AN826-AN838</f>
        <v>531</v>
      </c>
      <c r="AO847" s="506"/>
      <c r="AP847" s="506"/>
      <c r="AQ847" s="506"/>
    </row>
    <row r="848" spans="3:43" ht="12.75" customHeight="1">
      <c r="C848" s="504"/>
      <c r="D848" s="504"/>
      <c r="E848" s="504"/>
      <c r="F848" s="504"/>
      <c r="G848" s="504"/>
      <c r="H848" s="507"/>
      <c r="I848" s="507"/>
      <c r="J848" s="507"/>
      <c r="K848" s="507"/>
      <c r="L848" s="507"/>
      <c r="M848" s="507"/>
      <c r="N848" s="507"/>
      <c r="O848" s="507"/>
      <c r="P848" s="507"/>
      <c r="Q848" s="507"/>
      <c r="R848" s="507"/>
      <c r="S848" s="507"/>
      <c r="T848" s="507"/>
      <c r="U848" s="507"/>
      <c r="V848" s="507"/>
      <c r="W848" s="507"/>
      <c r="X848" s="507"/>
      <c r="Y848" s="507"/>
      <c r="Z848" s="507"/>
      <c r="AA848" s="507"/>
      <c r="AB848" s="507"/>
      <c r="AC848" s="507"/>
      <c r="AD848" s="507"/>
      <c r="AE848" s="507"/>
      <c r="AF848" s="507"/>
      <c r="AG848" s="507"/>
      <c r="AH848" s="507"/>
      <c r="AI848" s="507"/>
      <c r="AJ848" s="507"/>
      <c r="AK848" s="507"/>
      <c r="AL848" s="507"/>
      <c r="AM848" s="507"/>
      <c r="AN848" s="507"/>
      <c r="AO848" s="507"/>
      <c r="AP848" s="507"/>
      <c r="AQ848" s="507"/>
    </row>
    <row r="849" spans="3:43" ht="12.75" customHeight="1">
      <c r="C849" s="504"/>
      <c r="D849" s="504"/>
      <c r="E849" s="504"/>
      <c r="F849" s="504"/>
      <c r="G849" s="504"/>
      <c r="H849" s="507"/>
      <c r="I849" s="507"/>
      <c r="J849" s="507"/>
      <c r="K849" s="507"/>
      <c r="L849" s="507"/>
      <c r="M849" s="507"/>
      <c r="N849" s="507"/>
      <c r="O849" s="507"/>
      <c r="P849" s="507"/>
      <c r="Q849" s="507"/>
      <c r="R849" s="507"/>
      <c r="S849" s="507"/>
      <c r="T849" s="507"/>
      <c r="U849" s="507"/>
      <c r="V849" s="507"/>
      <c r="W849" s="507"/>
      <c r="X849" s="507"/>
      <c r="Y849" s="507"/>
      <c r="Z849" s="507"/>
      <c r="AA849" s="507"/>
      <c r="AB849" s="507"/>
      <c r="AC849" s="507"/>
      <c r="AD849" s="507"/>
      <c r="AE849" s="507"/>
      <c r="AF849" s="507"/>
      <c r="AG849" s="507"/>
      <c r="AH849" s="507"/>
      <c r="AI849" s="507"/>
      <c r="AJ849" s="507"/>
      <c r="AK849" s="507"/>
      <c r="AL849" s="507"/>
      <c r="AM849" s="507"/>
      <c r="AN849" s="507"/>
      <c r="AO849" s="507"/>
      <c r="AP849" s="507"/>
      <c r="AQ849" s="507"/>
    </row>
    <row r="850" spans="3:43" ht="12.75" customHeight="1">
      <c r="C850" s="505"/>
      <c r="D850" s="505"/>
      <c r="E850" s="505"/>
      <c r="F850" s="505"/>
      <c r="G850" s="505"/>
      <c r="H850" s="508"/>
      <c r="I850" s="508"/>
      <c r="J850" s="508"/>
      <c r="K850" s="508"/>
      <c r="L850" s="508"/>
      <c r="M850" s="508"/>
      <c r="N850" s="508"/>
      <c r="O850" s="508"/>
      <c r="P850" s="508"/>
      <c r="Q850" s="508"/>
      <c r="R850" s="508"/>
      <c r="S850" s="508"/>
      <c r="T850" s="508"/>
      <c r="U850" s="508"/>
      <c r="V850" s="508"/>
      <c r="W850" s="508"/>
      <c r="X850" s="508"/>
      <c r="Y850" s="508"/>
      <c r="Z850" s="508"/>
      <c r="AA850" s="508"/>
      <c r="AB850" s="508"/>
      <c r="AC850" s="508"/>
      <c r="AD850" s="508"/>
      <c r="AE850" s="508"/>
      <c r="AF850" s="508"/>
      <c r="AG850" s="508"/>
      <c r="AH850" s="508"/>
      <c r="AI850" s="508"/>
      <c r="AJ850" s="508"/>
      <c r="AK850" s="508"/>
      <c r="AL850" s="508"/>
      <c r="AM850" s="508"/>
      <c r="AN850" s="508"/>
      <c r="AO850" s="508"/>
      <c r="AP850" s="508"/>
      <c r="AQ850" s="508"/>
    </row>
    <row r="851" spans="3:43" ht="12.75" customHeight="1">
      <c r="C851" s="97"/>
      <c r="D851" s="97"/>
      <c r="E851" s="97"/>
      <c r="F851" s="97"/>
      <c r="G851" s="97"/>
      <c r="H851" s="58"/>
      <c r="I851" s="58"/>
      <c r="J851" s="58"/>
      <c r="K851" s="58"/>
      <c r="L851" s="58"/>
      <c r="M851" s="58"/>
      <c r="N851" s="58"/>
      <c r="O851" s="58"/>
      <c r="P851" s="58"/>
      <c r="Q851" s="58"/>
      <c r="R851" s="58"/>
      <c r="S851" s="58"/>
      <c r="T851" s="58"/>
      <c r="U851" s="58"/>
      <c r="V851" s="58"/>
      <c r="W851" s="58"/>
      <c r="X851" s="58"/>
      <c r="Y851" s="58"/>
      <c r="Z851" s="58"/>
      <c r="AA851" s="58"/>
      <c r="AB851" s="58"/>
      <c r="AC851" s="58"/>
      <c r="AD851" s="58"/>
      <c r="AE851" s="58"/>
      <c r="AF851" s="58"/>
      <c r="AG851" s="58"/>
      <c r="AH851" s="58"/>
      <c r="AI851" s="58"/>
      <c r="AJ851" s="58"/>
      <c r="AK851" s="58"/>
      <c r="AL851" s="58"/>
      <c r="AM851" s="58"/>
      <c r="AN851" s="58"/>
      <c r="AO851" s="58"/>
      <c r="AP851" s="58"/>
      <c r="AQ851" s="58"/>
    </row>
    <row r="852" spans="3:43" ht="12.75" customHeight="1">
      <c r="C852" s="97"/>
      <c r="D852" s="97"/>
      <c r="E852" s="97"/>
      <c r="F852" s="97"/>
      <c r="G852" s="97"/>
      <c r="H852" s="58"/>
      <c r="I852" s="58"/>
      <c r="J852" s="58"/>
      <c r="K852" s="58"/>
      <c r="L852" s="58"/>
      <c r="M852" s="58"/>
      <c r="N852" s="58"/>
      <c r="O852" s="58"/>
      <c r="P852" s="58"/>
      <c r="Q852" s="58"/>
      <c r="R852" s="58"/>
      <c r="S852" s="58"/>
      <c r="T852" s="58"/>
      <c r="U852" s="58"/>
      <c r="V852" s="58"/>
      <c r="W852" s="58"/>
      <c r="X852" s="58"/>
      <c r="Y852" s="58"/>
      <c r="Z852" s="58"/>
      <c r="AA852" s="58"/>
      <c r="AB852" s="58"/>
      <c r="AC852" s="58"/>
      <c r="AD852" s="58"/>
      <c r="AE852" s="58"/>
      <c r="AF852" s="58"/>
      <c r="AG852" s="58"/>
      <c r="AH852" s="58"/>
      <c r="AI852" s="58"/>
      <c r="AJ852" s="58"/>
      <c r="AK852" s="58"/>
      <c r="AL852" s="58"/>
      <c r="AM852" s="58"/>
      <c r="AN852" s="58"/>
      <c r="AO852" s="58"/>
      <c r="AP852" s="58"/>
      <c r="AQ852" s="58"/>
    </row>
    <row r="853" spans="3:43" ht="12.75" customHeight="1">
      <c r="C853" s="97"/>
      <c r="D853" s="97"/>
      <c r="E853" s="97"/>
      <c r="F853" s="97"/>
      <c r="G853" s="97"/>
      <c r="H853" s="58"/>
      <c r="I853" s="58"/>
      <c r="J853" s="58"/>
      <c r="K853" s="58"/>
      <c r="L853" s="58"/>
      <c r="M853" s="58"/>
      <c r="N853" s="58"/>
      <c r="O853" s="58"/>
      <c r="P853" s="58"/>
      <c r="Q853" s="58"/>
      <c r="R853" s="58"/>
      <c r="S853" s="58"/>
      <c r="T853" s="58"/>
      <c r="U853" s="58"/>
      <c r="V853" s="58"/>
      <c r="W853" s="58"/>
      <c r="X853" s="58"/>
      <c r="Y853" s="58"/>
      <c r="Z853" s="58"/>
      <c r="AA853" s="58"/>
      <c r="AB853" s="58"/>
      <c r="AC853" s="58"/>
      <c r="AD853" s="58"/>
      <c r="AE853" s="58"/>
      <c r="AF853" s="58"/>
      <c r="AG853" s="58"/>
      <c r="AH853" s="58"/>
      <c r="AI853" s="58"/>
      <c r="AJ853" s="58"/>
      <c r="AK853" s="58"/>
      <c r="AL853" s="58"/>
      <c r="AM853" s="58"/>
      <c r="AN853" s="58"/>
      <c r="AO853" s="58"/>
      <c r="AP853" s="58"/>
      <c r="AQ853" s="58"/>
    </row>
    <row r="854" spans="3:43" ht="12.75" customHeight="1">
      <c r="C854" s="97"/>
      <c r="D854" s="97"/>
      <c r="E854" s="97"/>
      <c r="F854" s="97"/>
      <c r="G854" s="97"/>
      <c r="H854" s="58"/>
      <c r="I854" s="58"/>
      <c r="J854" s="58"/>
      <c r="K854" s="58"/>
      <c r="L854" s="58"/>
      <c r="M854" s="58"/>
      <c r="N854" s="58"/>
      <c r="O854" s="58"/>
      <c r="P854" s="58"/>
      <c r="Q854" s="58"/>
      <c r="R854" s="58"/>
      <c r="S854" s="58"/>
      <c r="T854" s="58"/>
      <c r="U854" s="58"/>
      <c r="V854" s="58"/>
      <c r="W854" s="58"/>
      <c r="X854" s="58"/>
      <c r="Y854" s="58"/>
      <c r="Z854" s="58"/>
      <c r="AA854" s="58"/>
      <c r="AB854" s="58"/>
      <c r="AC854" s="58"/>
      <c r="AD854" s="58"/>
      <c r="AE854" s="58"/>
      <c r="AF854" s="58"/>
      <c r="AG854" s="58"/>
      <c r="AH854" s="58"/>
      <c r="AI854" s="58"/>
      <c r="AJ854" s="58"/>
      <c r="AK854" s="58"/>
      <c r="AL854" s="58"/>
      <c r="AM854" s="58"/>
      <c r="AN854" s="58"/>
      <c r="AO854" s="58"/>
      <c r="AP854" s="58"/>
      <c r="AQ854" s="58"/>
    </row>
    <row r="855" spans="3:43" ht="12.75" customHeight="1">
      <c r="C855" s="97"/>
      <c r="D855" s="97"/>
      <c r="E855" s="97"/>
      <c r="F855" s="97"/>
      <c r="G855" s="97"/>
      <c r="H855" s="58"/>
      <c r="I855" s="58"/>
      <c r="J855" s="58"/>
      <c r="K855" s="58"/>
      <c r="L855" s="58"/>
      <c r="M855" s="58"/>
      <c r="N855" s="58"/>
      <c r="O855" s="58"/>
      <c r="P855" s="58"/>
      <c r="Q855" s="58"/>
      <c r="R855" s="58"/>
      <c r="S855" s="58"/>
      <c r="T855" s="58"/>
      <c r="U855" s="58"/>
      <c r="V855" s="58"/>
      <c r="W855" s="58"/>
      <c r="X855" s="58"/>
      <c r="Y855" s="58"/>
      <c r="Z855" s="58"/>
      <c r="AA855" s="58"/>
      <c r="AB855" s="58"/>
      <c r="AC855" s="58"/>
      <c r="AD855" s="58"/>
      <c r="AE855" s="58"/>
      <c r="AF855" s="58"/>
      <c r="AG855" s="58"/>
      <c r="AH855" s="58"/>
      <c r="AI855" s="58"/>
      <c r="AJ855" s="58"/>
      <c r="AK855" s="58"/>
      <c r="AL855" s="58"/>
      <c r="AM855" s="58"/>
      <c r="AN855" s="58"/>
      <c r="AO855" s="58"/>
      <c r="AP855" s="58"/>
      <c r="AQ855" s="58"/>
    </row>
    <row r="856" spans="3:43" ht="12.75" customHeight="1">
      <c r="C856" s="97"/>
      <c r="D856" s="97"/>
      <c r="E856" s="97"/>
      <c r="F856" s="97"/>
      <c r="G856" s="97"/>
      <c r="H856" s="58"/>
      <c r="I856" s="58"/>
      <c r="J856" s="58"/>
      <c r="K856" s="58"/>
      <c r="L856" s="58"/>
      <c r="M856" s="58"/>
      <c r="N856" s="58"/>
      <c r="O856" s="58"/>
      <c r="P856" s="58"/>
      <c r="Q856" s="58"/>
      <c r="R856" s="58"/>
      <c r="S856" s="58"/>
      <c r="T856" s="58"/>
      <c r="U856" s="58"/>
      <c r="V856" s="58"/>
      <c r="W856" s="58"/>
      <c r="X856" s="58"/>
      <c r="Y856" s="58"/>
      <c r="Z856" s="58"/>
      <c r="AA856" s="58"/>
      <c r="AB856" s="58"/>
      <c r="AC856" s="58"/>
      <c r="AD856" s="58"/>
      <c r="AE856" s="58"/>
      <c r="AF856" s="58"/>
      <c r="AG856" s="58"/>
      <c r="AH856" s="58"/>
      <c r="AI856" s="58"/>
      <c r="AJ856" s="58"/>
      <c r="AK856" s="58"/>
      <c r="AL856" s="58"/>
      <c r="AM856" s="58"/>
      <c r="AN856" s="58"/>
      <c r="AO856" s="58"/>
      <c r="AP856" s="58"/>
      <c r="AQ856" s="58"/>
    </row>
    <row r="857" spans="3:43" ht="12.75" customHeight="1">
      <c r="C857" s="97"/>
      <c r="D857" s="97"/>
      <c r="E857" s="97"/>
      <c r="F857" s="97"/>
      <c r="G857" s="97"/>
      <c r="H857" s="58"/>
      <c r="I857" s="58"/>
      <c r="J857" s="58"/>
      <c r="K857" s="58"/>
      <c r="L857" s="58"/>
      <c r="M857" s="58"/>
      <c r="N857" s="58"/>
      <c r="O857" s="58"/>
      <c r="P857" s="58"/>
      <c r="Q857" s="58"/>
      <c r="R857" s="58"/>
      <c r="S857" s="58"/>
      <c r="T857" s="58"/>
      <c r="U857" s="58"/>
      <c r="V857" s="58"/>
      <c r="W857" s="58"/>
      <c r="X857" s="58"/>
      <c r="Y857" s="58"/>
      <c r="Z857" s="58"/>
      <c r="AA857" s="58"/>
      <c r="AB857" s="58"/>
      <c r="AC857" s="58"/>
      <c r="AD857" s="58"/>
      <c r="AE857" s="58"/>
      <c r="AF857" s="58"/>
      <c r="AG857" s="58"/>
      <c r="AH857" s="58"/>
      <c r="AI857" s="58"/>
      <c r="AJ857" s="58"/>
      <c r="AK857" s="58"/>
      <c r="AL857" s="58"/>
      <c r="AM857" s="58"/>
      <c r="AN857" s="58"/>
      <c r="AO857" s="58"/>
      <c r="AP857" s="58"/>
      <c r="AQ857" s="58"/>
    </row>
    <row r="858" spans="3:43" ht="12.75" customHeight="1">
      <c r="C858" s="97"/>
      <c r="D858" s="97"/>
      <c r="E858" s="97"/>
      <c r="F858" s="97"/>
      <c r="G858" s="97"/>
      <c r="H858" s="58"/>
      <c r="I858" s="58"/>
      <c r="J858" s="58"/>
      <c r="K858" s="58"/>
      <c r="L858" s="58"/>
      <c r="M858" s="58"/>
      <c r="N858" s="58"/>
      <c r="O858" s="58"/>
      <c r="P858" s="58"/>
      <c r="Q858" s="58"/>
      <c r="R858" s="58"/>
      <c r="S858" s="58"/>
      <c r="T858" s="58"/>
      <c r="U858" s="58"/>
      <c r="V858" s="58"/>
      <c r="W858" s="58"/>
      <c r="X858" s="58"/>
      <c r="Y858" s="58"/>
      <c r="Z858" s="58"/>
      <c r="AA858" s="58"/>
      <c r="AB858" s="58"/>
      <c r="AC858" s="58"/>
      <c r="AD858" s="58"/>
      <c r="AE858" s="58"/>
      <c r="AF858" s="58"/>
      <c r="AG858" s="58"/>
      <c r="AH858" s="58"/>
      <c r="AI858" s="58"/>
      <c r="AJ858" s="58"/>
      <c r="AK858" s="58"/>
      <c r="AL858" s="58"/>
      <c r="AM858" s="58"/>
      <c r="AN858" s="58"/>
      <c r="AO858" s="58"/>
      <c r="AP858" s="58"/>
      <c r="AQ858" s="58"/>
    </row>
    <row r="859" spans="3:43" ht="12.75" customHeight="1">
      <c r="C859" s="97"/>
      <c r="D859" s="97"/>
      <c r="E859" s="97"/>
      <c r="F859" s="97"/>
      <c r="G859" s="97"/>
      <c r="H859" s="58"/>
      <c r="I859" s="58"/>
      <c r="J859" s="58"/>
      <c r="K859" s="58"/>
      <c r="L859" s="58"/>
      <c r="M859" s="58"/>
      <c r="N859" s="58"/>
      <c r="O859" s="58"/>
      <c r="P859" s="58"/>
      <c r="Q859" s="58"/>
      <c r="R859" s="58"/>
      <c r="S859" s="58"/>
      <c r="T859" s="58"/>
      <c r="U859" s="58"/>
      <c r="V859" s="58"/>
      <c r="W859" s="58"/>
      <c r="X859" s="58"/>
      <c r="Y859" s="58"/>
      <c r="Z859" s="58"/>
      <c r="AA859" s="58"/>
      <c r="AB859" s="58"/>
      <c r="AC859" s="58"/>
      <c r="AD859" s="58"/>
      <c r="AE859" s="58"/>
      <c r="AF859" s="58"/>
      <c r="AG859" s="58"/>
      <c r="AH859" s="58"/>
      <c r="AI859" s="58"/>
      <c r="AJ859" s="58"/>
      <c r="AK859" s="58"/>
      <c r="AL859" s="58"/>
      <c r="AM859" s="58"/>
      <c r="AN859" s="58"/>
      <c r="AO859" s="58"/>
      <c r="AP859" s="58"/>
      <c r="AQ859" s="58"/>
    </row>
    <row r="860" spans="3:43" ht="12.75" customHeight="1">
      <c r="C860" s="97"/>
      <c r="D860" s="97"/>
      <c r="E860" s="97"/>
      <c r="F860" s="97"/>
      <c r="G860" s="97"/>
      <c r="H860" s="58"/>
      <c r="I860" s="58"/>
      <c r="J860" s="58"/>
      <c r="K860" s="58"/>
      <c r="L860" s="58"/>
      <c r="M860" s="58"/>
      <c r="N860" s="58"/>
      <c r="O860" s="58"/>
      <c r="P860" s="58"/>
      <c r="Q860" s="58"/>
      <c r="R860" s="58"/>
      <c r="S860" s="58"/>
      <c r="T860" s="58"/>
      <c r="U860" s="58"/>
      <c r="V860" s="58"/>
      <c r="W860" s="58"/>
      <c r="X860" s="58"/>
      <c r="Y860" s="58"/>
      <c r="Z860" s="58"/>
      <c r="AA860" s="58"/>
      <c r="AB860" s="58"/>
      <c r="AC860" s="58"/>
      <c r="AD860" s="58"/>
      <c r="AE860" s="58"/>
      <c r="AF860" s="58"/>
      <c r="AG860" s="58"/>
      <c r="AH860" s="58"/>
      <c r="AI860" s="58"/>
      <c r="AJ860" s="58"/>
      <c r="AK860" s="58"/>
      <c r="AL860" s="58"/>
      <c r="AM860" s="58"/>
      <c r="AN860" s="58"/>
      <c r="AO860" s="58"/>
      <c r="AP860" s="58"/>
      <c r="AQ860" s="58"/>
    </row>
    <row r="861" spans="3:43" ht="12.75" customHeight="1">
      <c r="C861" s="97"/>
      <c r="D861" s="97"/>
      <c r="E861" s="97"/>
      <c r="F861" s="97"/>
      <c r="G861" s="97"/>
      <c r="H861" s="58"/>
      <c r="I861" s="58"/>
      <c r="J861" s="58"/>
      <c r="K861" s="58"/>
      <c r="L861" s="58"/>
      <c r="M861" s="58"/>
      <c r="N861" s="58"/>
      <c r="O861" s="58"/>
      <c r="P861" s="58"/>
      <c r="Q861" s="58"/>
      <c r="R861" s="58"/>
      <c r="S861" s="58"/>
      <c r="T861" s="58"/>
      <c r="U861" s="58"/>
      <c r="V861" s="58"/>
      <c r="W861" s="58"/>
      <c r="X861" s="58"/>
      <c r="Y861" s="58"/>
      <c r="Z861" s="58"/>
      <c r="AA861" s="58"/>
      <c r="AB861" s="58"/>
      <c r="AC861" s="58"/>
      <c r="AD861" s="58"/>
      <c r="AE861" s="58"/>
      <c r="AF861" s="58"/>
      <c r="AG861" s="58"/>
      <c r="AH861" s="58"/>
      <c r="AI861" s="58"/>
      <c r="AJ861" s="58"/>
      <c r="AK861" s="58"/>
      <c r="AL861" s="58"/>
      <c r="AM861" s="58"/>
      <c r="AN861" s="58"/>
      <c r="AO861" s="58"/>
      <c r="AP861" s="58"/>
      <c r="AQ861" s="58"/>
    </row>
    <row r="862" spans="3:43" ht="12.75" customHeight="1">
      <c r="C862" s="97"/>
      <c r="D862" s="97"/>
      <c r="E862" s="97"/>
      <c r="F862" s="97"/>
      <c r="G862" s="97"/>
      <c r="H862" s="58"/>
      <c r="I862" s="58"/>
      <c r="J862" s="58"/>
      <c r="K862" s="58"/>
      <c r="L862" s="58"/>
      <c r="M862" s="58"/>
      <c r="N862" s="58"/>
      <c r="O862" s="58"/>
      <c r="P862" s="58"/>
      <c r="Q862" s="58"/>
      <c r="R862" s="58"/>
      <c r="S862" s="58"/>
      <c r="T862" s="58"/>
      <c r="U862" s="58"/>
      <c r="V862" s="58"/>
      <c r="W862" s="58"/>
      <c r="X862" s="58"/>
      <c r="Y862" s="58"/>
      <c r="Z862" s="58"/>
      <c r="AA862" s="58"/>
      <c r="AB862" s="58"/>
      <c r="AC862" s="58"/>
      <c r="AD862" s="58"/>
      <c r="AE862" s="58"/>
      <c r="AF862" s="58"/>
      <c r="AG862" s="58"/>
      <c r="AH862" s="58"/>
      <c r="AI862" s="58"/>
      <c r="AJ862" s="58"/>
      <c r="AK862" s="58"/>
      <c r="AL862" s="58"/>
      <c r="AM862" s="58"/>
      <c r="AN862" s="58"/>
      <c r="AO862" s="58"/>
      <c r="AP862" s="58"/>
      <c r="AQ862" s="58"/>
    </row>
    <row r="863" spans="3:43" ht="12.75" customHeight="1">
      <c r="C863" s="97"/>
      <c r="D863" s="97"/>
      <c r="E863" s="97"/>
      <c r="F863" s="97"/>
      <c r="G863" s="97"/>
      <c r="H863" s="58"/>
      <c r="I863" s="58"/>
      <c r="J863" s="58"/>
      <c r="K863" s="58"/>
      <c r="L863" s="58"/>
      <c r="M863" s="58"/>
      <c r="N863" s="58"/>
      <c r="O863" s="58"/>
      <c r="P863" s="58"/>
      <c r="Q863" s="58"/>
      <c r="R863" s="58"/>
      <c r="S863" s="58"/>
      <c r="T863" s="58"/>
      <c r="U863" s="58"/>
      <c r="V863" s="58"/>
      <c r="W863" s="58"/>
      <c r="X863" s="58"/>
      <c r="Y863" s="58"/>
      <c r="Z863" s="58"/>
      <c r="AA863" s="58"/>
      <c r="AB863" s="58"/>
      <c r="AC863" s="58"/>
      <c r="AD863" s="58"/>
      <c r="AE863" s="58"/>
      <c r="AF863" s="58"/>
      <c r="AG863" s="58"/>
      <c r="AH863" s="58"/>
      <c r="AI863" s="58"/>
      <c r="AJ863" s="58"/>
      <c r="AK863" s="58"/>
      <c r="AL863" s="58"/>
      <c r="AM863" s="58"/>
      <c r="AN863" s="58"/>
      <c r="AO863" s="58"/>
      <c r="AP863" s="58"/>
      <c r="AQ863" s="58"/>
    </row>
    <row r="864" spans="3:43" ht="12.75" customHeight="1">
      <c r="C864" s="97"/>
      <c r="D864" s="97"/>
      <c r="E864" s="97"/>
      <c r="F864" s="97"/>
      <c r="G864" s="97"/>
      <c r="H864" s="58"/>
      <c r="I864" s="58"/>
      <c r="J864" s="58"/>
      <c r="K864" s="58"/>
      <c r="L864" s="58"/>
      <c r="M864" s="58"/>
      <c r="N864" s="58"/>
      <c r="O864" s="58"/>
      <c r="P864" s="58"/>
      <c r="Q864" s="58"/>
      <c r="R864" s="58"/>
      <c r="S864" s="58"/>
      <c r="T864" s="58"/>
      <c r="U864" s="58"/>
      <c r="V864" s="58"/>
      <c r="W864" s="58"/>
      <c r="X864" s="58"/>
      <c r="Y864" s="58"/>
      <c r="Z864" s="58"/>
      <c r="AA864" s="58"/>
      <c r="AB864" s="58"/>
      <c r="AC864" s="58"/>
      <c r="AD864" s="58"/>
      <c r="AE864" s="58"/>
      <c r="AF864" s="58"/>
      <c r="AG864" s="58"/>
      <c r="AH864" s="58"/>
      <c r="AI864" s="58"/>
      <c r="AJ864" s="58"/>
      <c r="AK864" s="58"/>
      <c r="AL864" s="58"/>
      <c r="AM864" s="58"/>
      <c r="AN864" s="58"/>
      <c r="AO864" s="58"/>
      <c r="AP864" s="58"/>
      <c r="AQ864" s="58"/>
    </row>
    <row r="865" spans="3:43" ht="12.75" customHeight="1">
      <c r="C865" s="97"/>
      <c r="D865" s="97"/>
      <c r="E865" s="97"/>
      <c r="F865" s="97"/>
      <c r="G865" s="97"/>
      <c r="H865" s="58"/>
      <c r="I865" s="58"/>
      <c r="J865" s="58"/>
      <c r="K865" s="58"/>
      <c r="L865" s="58"/>
      <c r="M865" s="58"/>
      <c r="N865" s="58"/>
      <c r="O865" s="58"/>
      <c r="P865" s="58"/>
      <c r="Q865" s="58"/>
      <c r="R865" s="58"/>
      <c r="S865" s="58"/>
      <c r="T865" s="58"/>
      <c r="U865" s="58"/>
      <c r="V865" s="58"/>
      <c r="W865" s="58"/>
      <c r="X865" s="58"/>
      <c r="Y865" s="58"/>
      <c r="Z865" s="58"/>
      <c r="AA865" s="58"/>
      <c r="AB865" s="58"/>
      <c r="AC865" s="58"/>
      <c r="AD865" s="58"/>
      <c r="AE865" s="58"/>
      <c r="AF865" s="58"/>
      <c r="AG865" s="58"/>
      <c r="AH865" s="58"/>
      <c r="AI865" s="58"/>
      <c r="AJ865" s="58"/>
      <c r="AK865" s="58"/>
      <c r="AL865" s="58"/>
      <c r="AM865" s="58"/>
      <c r="AN865" s="58"/>
      <c r="AO865" s="58"/>
      <c r="AP865" s="58"/>
      <c r="AQ865" s="58"/>
    </row>
    <row r="866" spans="3:43" ht="12.75" customHeight="1">
      <c r="C866" s="97"/>
      <c r="D866" s="97"/>
      <c r="E866" s="97"/>
      <c r="F866" s="97"/>
      <c r="G866" s="97"/>
      <c r="H866" s="58"/>
      <c r="I866" s="58"/>
      <c r="J866" s="58"/>
      <c r="K866" s="58"/>
      <c r="L866" s="58"/>
      <c r="M866" s="58"/>
      <c r="N866" s="58"/>
      <c r="O866" s="58"/>
      <c r="P866" s="58"/>
      <c r="Q866" s="58"/>
      <c r="R866" s="58"/>
      <c r="S866" s="58"/>
      <c r="T866" s="58"/>
      <c r="U866" s="58"/>
      <c r="V866" s="58"/>
      <c r="W866" s="58"/>
      <c r="X866" s="58"/>
      <c r="Y866" s="58"/>
      <c r="Z866" s="58"/>
      <c r="AA866" s="58"/>
      <c r="AB866" s="58"/>
      <c r="AC866" s="58"/>
      <c r="AD866" s="58"/>
      <c r="AE866" s="58"/>
      <c r="AF866" s="58"/>
      <c r="AG866" s="58"/>
      <c r="AH866" s="58"/>
      <c r="AI866" s="58"/>
      <c r="AJ866" s="58"/>
      <c r="AK866" s="58"/>
      <c r="AL866" s="58"/>
      <c r="AM866" s="58"/>
      <c r="AN866" s="58"/>
      <c r="AO866" s="58"/>
      <c r="AP866" s="58"/>
      <c r="AQ866" s="58"/>
    </row>
    <row r="867" spans="3:43" ht="12.75" customHeight="1">
      <c r="C867" s="97"/>
      <c r="D867" s="97"/>
      <c r="E867" s="97"/>
      <c r="F867" s="97"/>
      <c r="G867" s="97"/>
      <c r="H867" s="58"/>
      <c r="I867" s="58"/>
      <c r="J867" s="58"/>
      <c r="K867" s="58"/>
      <c r="L867" s="58"/>
      <c r="M867" s="58"/>
      <c r="N867" s="58"/>
      <c r="O867" s="58"/>
      <c r="P867" s="58"/>
      <c r="Q867" s="58"/>
      <c r="R867" s="58"/>
      <c r="S867" s="58"/>
      <c r="T867" s="58"/>
      <c r="U867" s="58"/>
      <c r="V867" s="58"/>
      <c r="W867" s="58"/>
      <c r="X867" s="58"/>
      <c r="Y867" s="58"/>
      <c r="Z867" s="58"/>
      <c r="AA867" s="58"/>
      <c r="AB867" s="58"/>
      <c r="AC867" s="58"/>
      <c r="AD867" s="58"/>
      <c r="AE867" s="58"/>
      <c r="AF867" s="58"/>
      <c r="AG867" s="58"/>
      <c r="AH867" s="58"/>
      <c r="AI867" s="58"/>
      <c r="AJ867" s="58"/>
      <c r="AK867" s="58"/>
      <c r="AL867" s="58"/>
      <c r="AM867" s="58"/>
      <c r="AN867" s="58"/>
      <c r="AO867" s="58"/>
      <c r="AP867" s="58"/>
      <c r="AQ867" s="58"/>
    </row>
    <row r="868" spans="3:43" ht="12.75" customHeight="1">
      <c r="C868" s="97"/>
      <c r="D868" s="97"/>
      <c r="E868" s="97"/>
      <c r="F868" s="97"/>
      <c r="G868" s="97"/>
      <c r="H868" s="58"/>
      <c r="I868" s="58"/>
      <c r="J868" s="58"/>
      <c r="K868" s="58"/>
      <c r="L868" s="58"/>
      <c r="M868" s="58"/>
      <c r="N868" s="58"/>
      <c r="O868" s="58"/>
      <c r="P868" s="58"/>
      <c r="Q868" s="58"/>
      <c r="R868" s="58"/>
      <c r="S868" s="58"/>
      <c r="T868" s="58"/>
      <c r="U868" s="58"/>
      <c r="V868" s="58"/>
      <c r="W868" s="58"/>
      <c r="X868" s="58"/>
      <c r="Y868" s="58"/>
      <c r="Z868" s="58"/>
      <c r="AA868" s="58"/>
      <c r="AB868" s="58"/>
      <c r="AC868" s="58"/>
      <c r="AD868" s="58"/>
      <c r="AE868" s="58"/>
      <c r="AF868" s="58"/>
      <c r="AG868" s="58"/>
      <c r="AH868" s="58"/>
      <c r="AI868" s="58"/>
      <c r="AJ868" s="58"/>
      <c r="AK868" s="58"/>
      <c r="AL868" s="58"/>
      <c r="AM868" s="58"/>
      <c r="AN868" s="58"/>
      <c r="AO868" s="58"/>
      <c r="AP868" s="58"/>
      <c r="AQ868" s="58"/>
    </row>
    <row r="869" spans="3:43" ht="12.75" customHeight="1">
      <c r="C869" s="97"/>
      <c r="D869" s="97"/>
      <c r="E869" s="97"/>
      <c r="F869" s="97"/>
      <c r="G869" s="97"/>
      <c r="H869" s="58"/>
      <c r="I869" s="58"/>
      <c r="J869" s="58"/>
      <c r="K869" s="58"/>
      <c r="L869" s="58"/>
      <c r="M869" s="58"/>
      <c r="N869" s="58"/>
      <c r="O869" s="58"/>
      <c r="P869" s="58"/>
      <c r="Q869" s="58"/>
      <c r="R869" s="58"/>
      <c r="S869" s="58"/>
      <c r="T869" s="58"/>
      <c r="U869" s="58"/>
      <c r="V869" s="58"/>
      <c r="W869" s="58"/>
      <c r="X869" s="58"/>
      <c r="Y869" s="58"/>
      <c r="Z869" s="58"/>
      <c r="AA869" s="58"/>
      <c r="AB869" s="58"/>
      <c r="AC869" s="58"/>
      <c r="AD869" s="58"/>
      <c r="AE869" s="58"/>
      <c r="AF869" s="58"/>
      <c r="AG869" s="58"/>
      <c r="AH869" s="58"/>
      <c r="AI869" s="58"/>
      <c r="AJ869" s="58"/>
      <c r="AK869" s="58"/>
      <c r="AL869" s="58"/>
      <c r="AM869" s="58"/>
      <c r="AN869" s="58"/>
      <c r="AO869" s="58"/>
      <c r="AP869" s="58"/>
      <c r="AQ869" s="58"/>
    </row>
    <row r="870" spans="3:43" ht="12.75" customHeight="1">
      <c r="C870" s="97"/>
      <c r="D870" s="97"/>
      <c r="E870" s="97"/>
      <c r="F870" s="97"/>
      <c r="G870" s="97"/>
      <c r="H870" s="58"/>
      <c r="I870" s="58"/>
      <c r="J870" s="58"/>
      <c r="K870" s="58"/>
      <c r="L870" s="58"/>
      <c r="M870" s="58"/>
      <c r="N870" s="58"/>
      <c r="O870" s="58"/>
      <c r="P870" s="58"/>
      <c r="Q870" s="58"/>
      <c r="R870" s="58"/>
      <c r="S870" s="58"/>
      <c r="T870" s="58"/>
      <c r="U870" s="58"/>
      <c r="V870" s="58"/>
      <c r="W870" s="58"/>
      <c r="X870" s="58"/>
      <c r="Y870" s="58"/>
      <c r="Z870" s="58"/>
      <c r="AA870" s="58"/>
      <c r="AB870" s="58"/>
      <c r="AC870" s="58"/>
      <c r="AD870" s="58"/>
      <c r="AE870" s="58"/>
      <c r="AF870" s="58"/>
      <c r="AG870" s="58"/>
      <c r="AH870" s="58"/>
      <c r="AI870" s="58"/>
      <c r="AJ870" s="58"/>
      <c r="AK870" s="58"/>
      <c r="AL870" s="58"/>
      <c r="AM870" s="58"/>
      <c r="AN870" s="58"/>
      <c r="AO870" s="58"/>
      <c r="AP870" s="58"/>
      <c r="AQ870" s="58"/>
    </row>
    <row r="871" spans="3:43" ht="12.75" customHeight="1">
      <c r="C871" s="97"/>
      <c r="D871" s="97"/>
      <c r="E871" s="97"/>
      <c r="F871" s="97"/>
      <c r="G871" s="97"/>
      <c r="H871" s="58"/>
      <c r="I871" s="58"/>
      <c r="J871" s="58"/>
      <c r="K871" s="58"/>
      <c r="L871" s="58"/>
      <c r="M871" s="58"/>
      <c r="N871" s="58"/>
      <c r="O871" s="58"/>
      <c r="P871" s="58"/>
      <c r="Q871" s="58"/>
      <c r="R871" s="58"/>
      <c r="S871" s="58"/>
      <c r="T871" s="58"/>
      <c r="U871" s="58"/>
      <c r="V871" s="58"/>
      <c r="W871" s="58"/>
      <c r="X871" s="58"/>
      <c r="Y871" s="58"/>
      <c r="Z871" s="58"/>
      <c r="AA871" s="58"/>
      <c r="AB871" s="58"/>
      <c r="AC871" s="58"/>
      <c r="AD871" s="58"/>
      <c r="AE871" s="58"/>
      <c r="AF871" s="58"/>
      <c r="AG871" s="58"/>
      <c r="AH871" s="58"/>
      <c r="AI871" s="58"/>
      <c r="AJ871" s="58"/>
      <c r="AK871" s="58"/>
      <c r="AL871" s="58"/>
      <c r="AM871" s="58"/>
      <c r="AN871" s="58"/>
      <c r="AO871" s="58"/>
      <c r="AP871" s="58"/>
      <c r="AQ871" s="58"/>
    </row>
    <row r="872" spans="3:43" ht="12.75" customHeight="1">
      <c r="C872" s="97"/>
      <c r="D872" s="97"/>
      <c r="E872" s="97"/>
      <c r="F872" s="97"/>
      <c r="G872" s="97"/>
      <c r="H872" s="58"/>
      <c r="I872" s="58"/>
      <c r="J872" s="58"/>
      <c r="K872" s="58"/>
      <c r="L872" s="58"/>
      <c r="M872" s="58"/>
      <c r="N872" s="58"/>
      <c r="O872" s="58"/>
      <c r="P872" s="58"/>
      <c r="Q872" s="58"/>
      <c r="R872" s="58"/>
      <c r="S872" s="58"/>
      <c r="T872" s="58"/>
      <c r="U872" s="58"/>
      <c r="V872" s="58"/>
      <c r="W872" s="58"/>
      <c r="X872" s="58"/>
      <c r="Y872" s="58"/>
      <c r="Z872" s="58"/>
      <c r="AA872" s="58"/>
      <c r="AB872" s="58"/>
      <c r="AC872" s="58"/>
      <c r="AD872" s="58"/>
      <c r="AE872" s="58"/>
      <c r="AF872" s="58"/>
      <c r="AG872" s="58"/>
      <c r="AH872" s="58"/>
      <c r="AI872" s="58"/>
      <c r="AJ872" s="58"/>
      <c r="AK872" s="58"/>
      <c r="AL872" s="58"/>
      <c r="AM872" s="58"/>
      <c r="AN872" s="58"/>
      <c r="AO872" s="58"/>
      <c r="AP872" s="58"/>
      <c r="AQ872" s="58"/>
    </row>
    <row r="873" spans="3:43" ht="12.75" hidden="1" customHeight="1">
      <c r="C873" s="97"/>
      <c r="D873" s="97"/>
      <c r="E873" s="97"/>
      <c r="F873" s="97"/>
      <c r="G873" s="97"/>
      <c r="H873" s="58"/>
      <c r="I873" s="58"/>
      <c r="J873" s="58"/>
      <c r="K873" s="58"/>
      <c r="L873" s="58"/>
      <c r="M873" s="58"/>
      <c r="N873" s="58"/>
      <c r="O873" s="58"/>
      <c r="P873" s="58"/>
      <c r="Q873" s="58"/>
      <c r="R873" s="58"/>
      <c r="S873" s="58"/>
      <c r="T873" s="58"/>
      <c r="U873" s="58"/>
      <c r="V873" s="58"/>
      <c r="W873" s="58"/>
      <c r="X873" s="58"/>
      <c r="Y873" s="58"/>
      <c r="Z873" s="58"/>
      <c r="AA873" s="58"/>
      <c r="AB873" s="58"/>
      <c r="AC873" s="58"/>
      <c r="AD873" s="58"/>
      <c r="AE873" s="58"/>
      <c r="AF873" s="58"/>
      <c r="AG873" s="58"/>
      <c r="AH873" s="58"/>
      <c r="AI873" s="58"/>
      <c r="AJ873" s="58"/>
      <c r="AK873" s="58"/>
      <c r="AL873" s="58"/>
      <c r="AM873" s="58"/>
      <c r="AN873" s="58"/>
      <c r="AO873" s="58"/>
      <c r="AP873" s="58"/>
      <c r="AQ873" s="58"/>
    </row>
    <row r="874" spans="3:43" ht="12.75" hidden="1" customHeight="1">
      <c r="C874" s="97"/>
      <c r="D874" s="97"/>
      <c r="E874" s="97"/>
      <c r="F874" s="97"/>
      <c r="G874" s="97"/>
      <c r="H874" s="58"/>
      <c r="I874" s="58"/>
      <c r="J874" s="58"/>
      <c r="K874" s="58"/>
      <c r="L874" s="58"/>
      <c r="M874" s="58"/>
      <c r="N874" s="58"/>
      <c r="O874" s="58"/>
      <c r="P874" s="58"/>
      <c r="Q874" s="58"/>
      <c r="R874" s="58"/>
      <c r="S874" s="58"/>
      <c r="T874" s="58"/>
      <c r="U874" s="58"/>
      <c r="V874" s="58"/>
      <c r="W874" s="58"/>
      <c r="X874" s="58"/>
      <c r="Y874" s="58"/>
      <c r="Z874" s="58"/>
      <c r="AA874" s="58"/>
      <c r="AB874" s="58"/>
      <c r="AC874" s="58"/>
      <c r="AD874" s="58"/>
      <c r="AE874" s="58"/>
      <c r="AF874" s="58"/>
      <c r="AG874" s="58"/>
      <c r="AH874" s="58"/>
      <c r="AI874" s="58"/>
      <c r="AJ874" s="58"/>
      <c r="AK874" s="58"/>
      <c r="AL874" s="58"/>
      <c r="AM874" s="58"/>
      <c r="AN874" s="58"/>
      <c r="AO874" s="58"/>
      <c r="AP874" s="58"/>
      <c r="AQ874" s="58"/>
    </row>
    <row r="875" spans="3:43" ht="12.75" hidden="1" customHeight="1">
      <c r="C875" s="97"/>
      <c r="D875" s="97"/>
      <c r="E875" s="97"/>
      <c r="F875" s="97"/>
      <c r="G875" s="97"/>
      <c r="H875" s="58"/>
      <c r="I875" s="58"/>
      <c r="J875" s="58"/>
      <c r="K875" s="58"/>
      <c r="L875" s="58"/>
      <c r="M875" s="58"/>
      <c r="N875" s="58"/>
      <c r="O875" s="58"/>
      <c r="P875" s="58"/>
      <c r="Q875" s="58"/>
      <c r="R875" s="58"/>
      <c r="S875" s="58"/>
      <c r="T875" s="58"/>
      <c r="U875" s="58"/>
      <c r="V875" s="58"/>
      <c r="W875" s="58"/>
      <c r="X875" s="58"/>
      <c r="Y875" s="58"/>
      <c r="Z875" s="58"/>
      <c r="AA875" s="58"/>
      <c r="AB875" s="58"/>
      <c r="AC875" s="58"/>
      <c r="AD875" s="58"/>
      <c r="AE875" s="58"/>
      <c r="AF875" s="58"/>
      <c r="AG875" s="58"/>
      <c r="AH875" s="58"/>
      <c r="AI875" s="58"/>
      <c r="AJ875" s="58"/>
      <c r="AK875" s="58"/>
      <c r="AL875" s="58"/>
      <c r="AM875" s="58"/>
      <c r="AN875" s="58"/>
      <c r="AO875" s="58"/>
      <c r="AP875" s="58"/>
      <c r="AQ875" s="58"/>
    </row>
    <row r="876" spans="3:43" ht="12.75" hidden="1" customHeight="1">
      <c r="C876" s="97"/>
      <c r="D876" s="97"/>
      <c r="E876" s="97"/>
      <c r="F876" s="97"/>
      <c r="G876" s="97"/>
      <c r="H876" s="58"/>
      <c r="I876" s="58"/>
      <c r="J876" s="58"/>
      <c r="K876" s="58"/>
      <c r="L876" s="58"/>
      <c r="M876" s="58"/>
      <c r="N876" s="58"/>
      <c r="O876" s="58"/>
      <c r="P876" s="58"/>
      <c r="Q876" s="58"/>
      <c r="R876" s="58"/>
      <c r="S876" s="58"/>
      <c r="T876" s="58"/>
      <c r="U876" s="58"/>
      <c r="V876" s="58"/>
      <c r="W876" s="58"/>
      <c r="X876" s="58"/>
      <c r="Y876" s="58"/>
      <c r="Z876" s="58"/>
      <c r="AA876" s="58"/>
      <c r="AB876" s="58"/>
      <c r="AC876" s="58"/>
      <c r="AD876" s="58"/>
      <c r="AE876" s="58"/>
      <c r="AF876" s="58"/>
      <c r="AG876" s="58"/>
      <c r="AH876" s="58"/>
      <c r="AI876" s="58"/>
      <c r="AJ876" s="58"/>
      <c r="AK876" s="58"/>
      <c r="AL876" s="58"/>
      <c r="AM876" s="58"/>
      <c r="AN876" s="58"/>
      <c r="AO876" s="58"/>
      <c r="AP876" s="58"/>
      <c r="AQ876" s="58"/>
    </row>
    <row r="877" spans="3:43" ht="12.75" hidden="1" customHeight="1">
      <c r="C877" s="97"/>
      <c r="D877" s="97"/>
      <c r="E877" s="97"/>
      <c r="F877" s="97"/>
      <c r="G877" s="97"/>
      <c r="H877" s="58"/>
      <c r="I877" s="58"/>
      <c r="J877" s="58"/>
      <c r="K877" s="58"/>
      <c r="L877" s="58"/>
      <c r="M877" s="58"/>
      <c r="N877" s="58"/>
      <c r="O877" s="58"/>
      <c r="P877" s="58"/>
      <c r="Q877" s="58"/>
      <c r="R877" s="58"/>
      <c r="S877" s="58"/>
      <c r="T877" s="58"/>
      <c r="U877" s="58"/>
      <c r="V877" s="58"/>
      <c r="W877" s="58"/>
      <c r="X877" s="58"/>
      <c r="Y877" s="58"/>
      <c r="Z877" s="58"/>
      <c r="AA877" s="58"/>
      <c r="AB877" s="58"/>
      <c r="AC877" s="58"/>
      <c r="AD877" s="58"/>
      <c r="AE877" s="58"/>
      <c r="AF877" s="58"/>
      <c r="AG877" s="58"/>
      <c r="AH877" s="58"/>
      <c r="AI877" s="58"/>
      <c r="AJ877" s="58"/>
      <c r="AK877" s="58"/>
      <c r="AL877" s="58"/>
      <c r="AM877" s="58"/>
      <c r="AN877" s="58"/>
      <c r="AO877" s="58"/>
      <c r="AP877" s="58"/>
      <c r="AQ877" s="58"/>
    </row>
    <row r="878" spans="3:43" ht="12.75" hidden="1" customHeight="1">
      <c r="C878" s="97"/>
      <c r="D878" s="97"/>
      <c r="E878" s="97"/>
      <c r="F878" s="97"/>
      <c r="G878" s="97"/>
      <c r="H878" s="58"/>
      <c r="I878" s="58"/>
      <c r="J878" s="58"/>
      <c r="K878" s="58"/>
      <c r="L878" s="58"/>
      <c r="M878" s="58"/>
      <c r="N878" s="58"/>
      <c r="O878" s="58"/>
      <c r="P878" s="58"/>
      <c r="Q878" s="58"/>
      <c r="R878" s="58"/>
      <c r="S878" s="58"/>
      <c r="T878" s="58"/>
      <c r="U878" s="58"/>
      <c r="V878" s="58"/>
      <c r="W878" s="58"/>
      <c r="X878" s="58"/>
      <c r="Y878" s="58"/>
      <c r="Z878" s="58"/>
      <c r="AA878" s="58"/>
      <c r="AB878" s="58"/>
      <c r="AC878" s="58"/>
      <c r="AD878" s="58"/>
      <c r="AE878" s="58"/>
      <c r="AF878" s="58"/>
      <c r="AG878" s="58"/>
      <c r="AH878" s="58"/>
      <c r="AI878" s="58"/>
      <c r="AJ878" s="58"/>
      <c r="AK878" s="58"/>
      <c r="AL878" s="58"/>
      <c r="AM878" s="58"/>
      <c r="AN878" s="58"/>
      <c r="AO878" s="58"/>
      <c r="AP878" s="58"/>
      <c r="AQ878" s="58"/>
    </row>
    <row r="879" spans="3:43" ht="12.75" hidden="1" customHeight="1">
      <c r="C879" s="97"/>
      <c r="D879" s="97"/>
      <c r="E879" s="97"/>
      <c r="F879" s="97"/>
      <c r="G879" s="97"/>
      <c r="H879" s="58"/>
      <c r="I879" s="58"/>
      <c r="J879" s="58"/>
      <c r="K879" s="58"/>
      <c r="L879" s="58"/>
      <c r="M879" s="58"/>
      <c r="N879" s="58"/>
      <c r="O879" s="58"/>
      <c r="P879" s="58"/>
      <c r="Q879" s="58"/>
      <c r="R879" s="58"/>
      <c r="S879" s="58"/>
      <c r="T879" s="58"/>
      <c r="U879" s="58"/>
      <c r="V879" s="58"/>
      <c r="W879" s="58"/>
      <c r="X879" s="58"/>
      <c r="Y879" s="58"/>
      <c r="Z879" s="58"/>
      <c r="AA879" s="58"/>
      <c r="AB879" s="58"/>
      <c r="AC879" s="58"/>
      <c r="AD879" s="58"/>
      <c r="AE879" s="58"/>
      <c r="AF879" s="58"/>
      <c r="AG879" s="58"/>
      <c r="AH879" s="58"/>
      <c r="AI879" s="58"/>
      <c r="AJ879" s="58"/>
      <c r="AK879" s="58"/>
      <c r="AL879" s="58"/>
      <c r="AM879" s="58"/>
      <c r="AN879" s="58"/>
      <c r="AO879" s="58"/>
      <c r="AP879" s="58"/>
      <c r="AQ879" s="58"/>
    </row>
    <row r="880" spans="3:43" ht="12.75" hidden="1" customHeight="1">
      <c r="C880" s="97"/>
      <c r="D880" s="97"/>
      <c r="E880" s="97"/>
      <c r="F880" s="97"/>
      <c r="G880" s="97"/>
      <c r="H880" s="58"/>
      <c r="I880" s="58"/>
      <c r="J880" s="58"/>
      <c r="K880" s="58"/>
      <c r="L880" s="58"/>
      <c r="M880" s="58"/>
      <c r="N880" s="58"/>
      <c r="O880" s="58"/>
      <c r="P880" s="58"/>
      <c r="Q880" s="58"/>
      <c r="R880" s="58"/>
      <c r="S880" s="58"/>
      <c r="T880" s="58"/>
      <c r="U880" s="58"/>
      <c r="V880" s="58"/>
      <c r="W880" s="58"/>
      <c r="X880" s="58"/>
      <c r="Y880" s="58"/>
      <c r="Z880" s="58"/>
      <c r="AA880" s="58"/>
      <c r="AB880" s="58"/>
      <c r="AC880" s="58"/>
      <c r="AD880" s="58"/>
      <c r="AE880" s="58"/>
      <c r="AF880" s="58"/>
      <c r="AG880" s="58"/>
      <c r="AH880" s="58"/>
      <c r="AI880" s="58"/>
      <c r="AJ880" s="58"/>
      <c r="AK880" s="58"/>
      <c r="AL880" s="58"/>
      <c r="AM880" s="58"/>
      <c r="AN880" s="58"/>
      <c r="AO880" s="58"/>
      <c r="AP880" s="58"/>
      <c r="AQ880" s="58"/>
    </row>
    <row r="881" spans="3:43" ht="12.75" hidden="1" customHeight="1"/>
    <row r="882" spans="3:43" ht="12.75" customHeight="1">
      <c r="C882" s="193" t="s">
        <v>200</v>
      </c>
      <c r="D882" s="193"/>
      <c r="E882" s="193"/>
      <c r="F882" s="193"/>
      <c r="G882" s="193"/>
      <c r="H882" s="193" t="s">
        <v>148</v>
      </c>
      <c r="I882" s="193"/>
      <c r="J882" s="193"/>
      <c r="K882" s="193"/>
      <c r="L882" s="193"/>
      <c r="M882" s="193"/>
      <c r="N882" s="193"/>
      <c r="O882" s="193"/>
      <c r="P882" s="193"/>
      <c r="Q882" s="193"/>
      <c r="R882" s="193"/>
      <c r="S882" s="193"/>
      <c r="T882" s="193"/>
      <c r="U882" s="193"/>
      <c r="V882" s="193"/>
      <c r="W882" s="193"/>
      <c r="X882" s="193"/>
      <c r="Y882" s="193"/>
      <c r="Z882" s="193"/>
      <c r="AA882" s="193"/>
      <c r="AB882" s="193"/>
      <c r="AC882" s="193"/>
      <c r="AD882" s="193"/>
      <c r="AE882" s="193"/>
      <c r="AF882" s="193"/>
      <c r="AG882" s="193"/>
      <c r="AH882" s="193"/>
      <c r="AI882" s="193"/>
      <c r="AJ882" s="193"/>
      <c r="AK882" s="193"/>
      <c r="AL882" s="193"/>
      <c r="AM882" s="193"/>
      <c r="AN882" s="193"/>
      <c r="AO882" s="193"/>
      <c r="AP882" s="193"/>
      <c r="AQ882" s="193"/>
    </row>
    <row r="883" spans="3:43" ht="12.75" customHeight="1">
      <c r="C883" s="193"/>
      <c r="D883" s="193"/>
      <c r="E883" s="193"/>
      <c r="F883" s="193"/>
      <c r="G883" s="193"/>
      <c r="H883" s="193" t="s">
        <v>201</v>
      </c>
      <c r="I883" s="193"/>
      <c r="J883" s="193"/>
      <c r="K883" s="193"/>
      <c r="L883" s="193" t="s">
        <v>863</v>
      </c>
      <c r="M883" s="193"/>
      <c r="N883" s="193"/>
      <c r="O883" s="193"/>
      <c r="P883" s="193" t="s">
        <v>202</v>
      </c>
      <c r="Q883" s="193"/>
      <c r="R883" s="193"/>
      <c r="S883" s="193"/>
      <c r="T883" s="193" t="s">
        <v>203</v>
      </c>
      <c r="U883" s="193"/>
      <c r="V883" s="193"/>
      <c r="W883" s="193"/>
      <c r="X883" s="193" t="s">
        <v>198</v>
      </c>
      <c r="Y883" s="193"/>
      <c r="Z883" s="193"/>
      <c r="AA883" s="193"/>
      <c r="AB883" s="193" t="s">
        <v>199</v>
      </c>
      <c r="AC883" s="193"/>
      <c r="AD883" s="193"/>
      <c r="AE883" s="193"/>
      <c r="AF883" s="193" t="s">
        <v>204</v>
      </c>
      <c r="AG883" s="193"/>
      <c r="AH883" s="193"/>
      <c r="AI883" s="193"/>
      <c r="AJ883" s="193" t="s">
        <v>864</v>
      </c>
      <c r="AK883" s="193"/>
      <c r="AL883" s="193"/>
      <c r="AM883" s="193"/>
      <c r="AN883" s="193" t="s">
        <v>169</v>
      </c>
      <c r="AO883" s="193"/>
      <c r="AP883" s="193"/>
      <c r="AQ883" s="193"/>
    </row>
    <row r="884" spans="3:43" ht="12.75" customHeight="1">
      <c r="C884" s="193"/>
      <c r="D884" s="193"/>
      <c r="E884" s="193"/>
      <c r="F884" s="193"/>
      <c r="G884" s="193"/>
      <c r="H884" s="193"/>
      <c r="I884" s="193"/>
      <c r="J884" s="193"/>
      <c r="K884" s="193"/>
      <c r="L884" s="193"/>
      <c r="M884" s="193"/>
      <c r="N884" s="193"/>
      <c r="O884" s="193"/>
      <c r="P884" s="193"/>
      <c r="Q884" s="193"/>
      <c r="R884" s="193"/>
      <c r="S884" s="193"/>
      <c r="T884" s="193"/>
      <c r="U884" s="193"/>
      <c r="V884" s="193"/>
      <c r="W884" s="193"/>
      <c r="X884" s="193"/>
      <c r="Y884" s="193"/>
      <c r="Z884" s="193"/>
      <c r="AA884" s="193"/>
      <c r="AB884" s="193"/>
      <c r="AC884" s="193"/>
      <c r="AD884" s="193"/>
      <c r="AE884" s="193"/>
      <c r="AF884" s="193"/>
      <c r="AG884" s="193"/>
      <c r="AH884" s="193"/>
      <c r="AI884" s="193"/>
      <c r="AJ884" s="193"/>
      <c r="AK884" s="193"/>
      <c r="AL884" s="193"/>
      <c r="AM884" s="193"/>
      <c r="AN884" s="193"/>
      <c r="AO884" s="193"/>
      <c r="AP884" s="193"/>
      <c r="AQ884" s="193"/>
    </row>
    <row r="885" spans="3:43" ht="12.75" customHeight="1">
      <c r="C885" s="193"/>
      <c r="D885" s="193"/>
      <c r="E885" s="193"/>
      <c r="F885" s="193"/>
      <c r="G885" s="193"/>
      <c r="H885" s="193"/>
      <c r="I885" s="193"/>
      <c r="J885" s="193"/>
      <c r="K885" s="193"/>
      <c r="L885" s="193"/>
      <c r="M885" s="193"/>
      <c r="N885" s="193"/>
      <c r="O885" s="193"/>
      <c r="P885" s="193"/>
      <c r="Q885" s="193"/>
      <c r="R885" s="193"/>
      <c r="S885" s="193"/>
      <c r="T885" s="193"/>
      <c r="U885" s="193"/>
      <c r="V885" s="193"/>
      <c r="W885" s="193"/>
      <c r="X885" s="193"/>
      <c r="Y885" s="193"/>
      <c r="Z885" s="193"/>
      <c r="AA885" s="193"/>
      <c r="AB885" s="193"/>
      <c r="AC885" s="193"/>
      <c r="AD885" s="193"/>
      <c r="AE885" s="193"/>
      <c r="AF885" s="193"/>
      <c r="AG885" s="193"/>
      <c r="AH885" s="193"/>
      <c r="AI885" s="193"/>
      <c r="AJ885" s="193"/>
      <c r="AK885" s="193"/>
      <c r="AL885" s="193"/>
      <c r="AM885" s="193"/>
      <c r="AN885" s="193"/>
      <c r="AO885" s="193"/>
      <c r="AP885" s="193"/>
      <c r="AQ885" s="193"/>
    </row>
    <row r="886" spans="3:43" ht="12.75" customHeight="1">
      <c r="C886" s="193"/>
      <c r="D886" s="193"/>
      <c r="E886" s="193"/>
      <c r="F886" s="193"/>
      <c r="G886" s="193"/>
      <c r="H886" s="193"/>
      <c r="I886" s="193"/>
      <c r="J886" s="193"/>
      <c r="K886" s="193"/>
      <c r="L886" s="193"/>
      <c r="M886" s="193"/>
      <c r="N886" s="193"/>
      <c r="O886" s="193"/>
      <c r="P886" s="193"/>
      <c r="Q886" s="193"/>
      <c r="R886" s="193"/>
      <c r="S886" s="193"/>
      <c r="T886" s="193"/>
      <c r="U886" s="193"/>
      <c r="V886" s="193"/>
      <c r="W886" s="193"/>
      <c r="X886" s="193"/>
      <c r="Y886" s="193"/>
      <c r="Z886" s="193"/>
      <c r="AA886" s="193"/>
      <c r="AB886" s="193"/>
      <c r="AC886" s="193"/>
      <c r="AD886" s="193"/>
      <c r="AE886" s="193"/>
      <c r="AF886" s="193"/>
      <c r="AG886" s="193"/>
      <c r="AH886" s="193"/>
      <c r="AI886" s="193"/>
      <c r="AJ886" s="193"/>
      <c r="AK886" s="193"/>
      <c r="AL886" s="193"/>
      <c r="AM886" s="193"/>
      <c r="AN886" s="193"/>
      <c r="AO886" s="193"/>
      <c r="AP886" s="193"/>
      <c r="AQ886" s="193"/>
    </row>
    <row r="887" spans="3:43" ht="12.75" customHeight="1">
      <c r="C887" s="193"/>
      <c r="D887" s="193"/>
      <c r="E887" s="193"/>
      <c r="F887" s="193"/>
      <c r="G887" s="193"/>
      <c r="H887" s="193"/>
      <c r="I887" s="193"/>
      <c r="J887" s="193"/>
      <c r="K887" s="193"/>
      <c r="L887" s="193"/>
      <c r="M887" s="193"/>
      <c r="N887" s="193"/>
      <c r="O887" s="193"/>
      <c r="P887" s="193"/>
      <c r="Q887" s="193"/>
      <c r="R887" s="193"/>
      <c r="S887" s="193"/>
      <c r="T887" s="193"/>
      <c r="U887" s="193"/>
      <c r="V887" s="193"/>
      <c r="W887" s="193"/>
      <c r="X887" s="193"/>
      <c r="Y887" s="193"/>
      <c r="Z887" s="193"/>
      <c r="AA887" s="193"/>
      <c r="AB887" s="193"/>
      <c r="AC887" s="193"/>
      <c r="AD887" s="193"/>
      <c r="AE887" s="193"/>
      <c r="AF887" s="193"/>
      <c r="AG887" s="193"/>
      <c r="AH887" s="193"/>
      <c r="AI887" s="193"/>
      <c r="AJ887" s="193"/>
      <c r="AK887" s="193"/>
      <c r="AL887" s="193"/>
      <c r="AM887" s="193"/>
      <c r="AN887" s="193"/>
      <c r="AO887" s="193"/>
      <c r="AP887" s="193"/>
      <c r="AQ887" s="193"/>
    </row>
    <row r="888" spans="3:43" ht="12.75" customHeight="1">
      <c r="C888" s="193"/>
      <c r="D888" s="193"/>
      <c r="E888" s="193"/>
      <c r="F888" s="193"/>
      <c r="G888" s="193"/>
      <c r="H888" s="193"/>
      <c r="I888" s="193"/>
      <c r="J888" s="193"/>
      <c r="K888" s="193"/>
      <c r="L888" s="193"/>
      <c r="M888" s="193"/>
      <c r="N888" s="193"/>
      <c r="O888" s="193"/>
      <c r="P888" s="193"/>
      <c r="Q888" s="193"/>
      <c r="R888" s="193"/>
      <c r="S888" s="193"/>
      <c r="T888" s="193"/>
      <c r="U888" s="193"/>
      <c r="V888" s="193"/>
      <c r="W888" s="193"/>
      <c r="X888" s="193"/>
      <c r="Y888" s="193"/>
      <c r="Z888" s="193"/>
      <c r="AA888" s="193"/>
      <c r="AB888" s="193"/>
      <c r="AC888" s="193"/>
      <c r="AD888" s="193"/>
      <c r="AE888" s="193"/>
      <c r="AF888" s="193"/>
      <c r="AG888" s="193"/>
      <c r="AH888" s="193"/>
      <c r="AI888" s="193"/>
      <c r="AJ888" s="193"/>
      <c r="AK888" s="193"/>
      <c r="AL888" s="193"/>
      <c r="AM888" s="193"/>
      <c r="AN888" s="193"/>
      <c r="AO888" s="193"/>
      <c r="AP888" s="193"/>
      <c r="AQ888" s="193"/>
    </row>
    <row r="889" spans="3:43" ht="12.75" customHeight="1">
      <c r="C889" s="194"/>
      <c r="D889" s="194"/>
      <c r="E889" s="194"/>
      <c r="F889" s="194"/>
      <c r="G889" s="194"/>
      <c r="H889" s="194"/>
      <c r="I889" s="194"/>
      <c r="J889" s="194"/>
      <c r="K889" s="194"/>
      <c r="L889" s="194"/>
      <c r="M889" s="194"/>
      <c r="N889" s="194"/>
      <c r="O889" s="194"/>
      <c r="P889" s="194"/>
      <c r="Q889" s="194"/>
      <c r="R889" s="194"/>
      <c r="S889" s="194"/>
      <c r="T889" s="194"/>
      <c r="U889" s="194"/>
      <c r="V889" s="194"/>
      <c r="W889" s="194"/>
      <c r="X889" s="194"/>
      <c r="Y889" s="194"/>
      <c r="Z889" s="194"/>
      <c r="AA889" s="194"/>
      <c r="AB889" s="194"/>
      <c r="AC889" s="194"/>
      <c r="AD889" s="194"/>
      <c r="AE889" s="194"/>
      <c r="AF889" s="194"/>
      <c r="AG889" s="194"/>
      <c r="AH889" s="194"/>
      <c r="AI889" s="194"/>
      <c r="AJ889" s="194"/>
      <c r="AK889" s="194"/>
      <c r="AL889" s="194"/>
      <c r="AM889" s="194"/>
      <c r="AN889" s="194"/>
      <c r="AO889" s="194"/>
      <c r="AP889" s="194"/>
      <c r="AQ889" s="194"/>
    </row>
    <row r="890" spans="3:43" ht="12.75" customHeight="1">
      <c r="C890" s="418" t="s">
        <v>159</v>
      </c>
      <c r="D890" s="418"/>
      <c r="E890" s="418"/>
      <c r="F890" s="418"/>
      <c r="G890" s="418"/>
      <c r="H890" s="418" t="s">
        <v>163</v>
      </c>
      <c r="I890" s="418"/>
      <c r="J890" s="418"/>
      <c r="K890" s="418"/>
      <c r="L890" s="418" t="s">
        <v>164</v>
      </c>
      <c r="M890" s="418"/>
      <c r="N890" s="418"/>
      <c r="O890" s="418"/>
      <c r="P890" s="418" t="s">
        <v>166</v>
      </c>
      <c r="Q890" s="418"/>
      <c r="R890" s="418"/>
      <c r="S890" s="418"/>
      <c r="T890" s="418" t="s">
        <v>168</v>
      </c>
      <c r="U890" s="418"/>
      <c r="V890" s="418"/>
      <c r="W890" s="418"/>
      <c r="X890" s="418" t="s">
        <v>171</v>
      </c>
      <c r="Y890" s="418"/>
      <c r="Z890" s="418"/>
      <c r="AA890" s="418"/>
      <c r="AB890" s="418" t="s">
        <v>177</v>
      </c>
      <c r="AC890" s="418"/>
      <c r="AD890" s="418"/>
      <c r="AE890" s="418"/>
      <c r="AF890" s="418" t="s">
        <v>178</v>
      </c>
      <c r="AG890" s="418"/>
      <c r="AH890" s="418"/>
      <c r="AI890" s="418"/>
      <c r="AJ890" s="418" t="s">
        <v>179</v>
      </c>
      <c r="AK890" s="418"/>
      <c r="AL890" s="418"/>
      <c r="AM890" s="418"/>
      <c r="AN890" s="418" t="s">
        <v>197</v>
      </c>
      <c r="AO890" s="418"/>
      <c r="AP890" s="418"/>
      <c r="AQ890" s="418"/>
    </row>
    <row r="891" spans="3:43" ht="12.75" customHeight="1">
      <c r="C891" s="511" t="s">
        <v>180</v>
      </c>
      <c r="D891" s="511"/>
      <c r="E891" s="511"/>
      <c r="F891" s="511"/>
      <c r="G891" s="511"/>
      <c r="H891" s="511"/>
      <c r="I891" s="511"/>
      <c r="J891" s="511"/>
      <c r="K891" s="511"/>
      <c r="L891" s="511"/>
      <c r="M891" s="511"/>
      <c r="N891" s="511"/>
      <c r="O891" s="511"/>
      <c r="P891" s="511"/>
      <c r="Q891" s="511"/>
      <c r="R891" s="511"/>
      <c r="S891" s="511"/>
      <c r="T891" s="511"/>
      <c r="U891" s="511"/>
      <c r="V891" s="511"/>
      <c r="W891" s="511"/>
      <c r="X891" s="511"/>
      <c r="Y891" s="511"/>
      <c r="Z891" s="511"/>
      <c r="AA891" s="511"/>
      <c r="AB891" s="511"/>
      <c r="AC891" s="511"/>
      <c r="AD891" s="511"/>
      <c r="AE891" s="511"/>
      <c r="AF891" s="511"/>
      <c r="AG891" s="511"/>
      <c r="AH891" s="511"/>
      <c r="AI891" s="511"/>
      <c r="AJ891" s="511"/>
      <c r="AK891" s="511"/>
      <c r="AL891" s="511"/>
      <c r="AM891" s="511"/>
      <c r="AN891" s="511"/>
      <c r="AO891" s="511"/>
      <c r="AP891" s="511"/>
      <c r="AQ891" s="511"/>
    </row>
    <row r="892" spans="3:43" ht="12.75" customHeight="1">
      <c r="C892" s="503" t="s">
        <v>181</v>
      </c>
      <c r="D892" s="503"/>
      <c r="E892" s="503"/>
      <c r="F892" s="503"/>
      <c r="G892" s="503"/>
      <c r="H892" s="353"/>
      <c r="I892" s="353"/>
      <c r="J892" s="353"/>
      <c r="K892" s="353"/>
      <c r="L892" s="353"/>
      <c r="M892" s="353"/>
      <c r="N892" s="353"/>
      <c r="O892" s="353"/>
      <c r="P892" s="353">
        <v>130983</v>
      </c>
      <c r="Q892" s="353"/>
      <c r="R892" s="353"/>
      <c r="S892" s="353"/>
      <c r="T892" s="353"/>
      <c r="U892" s="353"/>
      <c r="V892" s="353"/>
      <c r="W892" s="353"/>
      <c r="X892" s="353"/>
      <c r="Y892" s="353"/>
      <c r="Z892" s="353"/>
      <c r="AA892" s="353"/>
      <c r="AB892" s="353"/>
      <c r="AC892" s="353"/>
      <c r="AD892" s="353"/>
      <c r="AE892" s="353"/>
      <c r="AF892" s="353"/>
      <c r="AG892" s="353"/>
      <c r="AH892" s="353"/>
      <c r="AI892" s="353"/>
      <c r="AJ892" s="353"/>
      <c r="AK892" s="353"/>
      <c r="AL892" s="353"/>
      <c r="AM892" s="353"/>
      <c r="AN892" s="353">
        <f>SUM(H892:AM895)</f>
        <v>130983</v>
      </c>
      <c r="AO892" s="353"/>
      <c r="AP892" s="353"/>
      <c r="AQ892" s="353"/>
    </row>
    <row r="893" spans="3:43" ht="12.75" customHeight="1">
      <c r="C893" s="504"/>
      <c r="D893" s="504"/>
      <c r="E893" s="504"/>
      <c r="F893" s="504"/>
      <c r="G893" s="504"/>
      <c r="H893" s="254"/>
      <c r="I893" s="254"/>
      <c r="J893" s="254"/>
      <c r="K893" s="254"/>
      <c r="L893" s="254"/>
      <c r="M893" s="254"/>
      <c r="N893" s="254"/>
      <c r="O893" s="254"/>
      <c r="P893" s="254"/>
      <c r="Q893" s="254"/>
      <c r="R893" s="254"/>
      <c r="S893" s="254"/>
      <c r="T893" s="254"/>
      <c r="U893" s="254"/>
      <c r="V893" s="254"/>
      <c r="W893" s="254"/>
      <c r="X893" s="254"/>
      <c r="Y893" s="254"/>
      <c r="Z893" s="254"/>
      <c r="AA893" s="254"/>
      <c r="AB893" s="254"/>
      <c r="AC893" s="254"/>
      <c r="AD893" s="254"/>
      <c r="AE893" s="254"/>
      <c r="AF893" s="254"/>
      <c r="AG893" s="254"/>
      <c r="AH893" s="254"/>
      <c r="AI893" s="254"/>
      <c r="AJ893" s="254"/>
      <c r="AK893" s="254"/>
      <c r="AL893" s="254"/>
      <c r="AM893" s="254"/>
      <c r="AN893" s="254"/>
      <c r="AO893" s="254"/>
      <c r="AP893" s="254"/>
      <c r="AQ893" s="254"/>
    </row>
    <row r="894" spans="3:43" ht="12.75" customHeight="1">
      <c r="C894" s="504"/>
      <c r="D894" s="504"/>
      <c r="E894" s="504"/>
      <c r="F894" s="504"/>
      <c r="G894" s="504"/>
      <c r="H894" s="254"/>
      <c r="I894" s="254"/>
      <c r="J894" s="254"/>
      <c r="K894" s="254"/>
      <c r="L894" s="254"/>
      <c r="M894" s="254"/>
      <c r="N894" s="254"/>
      <c r="O894" s="254"/>
      <c r="P894" s="254"/>
      <c r="Q894" s="254"/>
      <c r="R894" s="254"/>
      <c r="S894" s="254"/>
      <c r="T894" s="254"/>
      <c r="U894" s="254"/>
      <c r="V894" s="254"/>
      <c r="W894" s="254"/>
      <c r="X894" s="254"/>
      <c r="Y894" s="254"/>
      <c r="Z894" s="254"/>
      <c r="AA894" s="254"/>
      <c r="AB894" s="254"/>
      <c r="AC894" s="254"/>
      <c r="AD894" s="254"/>
      <c r="AE894" s="254"/>
      <c r="AF894" s="254"/>
      <c r="AG894" s="254"/>
      <c r="AH894" s="254"/>
      <c r="AI894" s="254"/>
      <c r="AJ894" s="254"/>
      <c r="AK894" s="254"/>
      <c r="AL894" s="254"/>
      <c r="AM894" s="254"/>
      <c r="AN894" s="254"/>
      <c r="AO894" s="254"/>
      <c r="AP894" s="254"/>
      <c r="AQ894" s="254"/>
    </row>
    <row r="895" spans="3:43" ht="12.75" customHeight="1">
      <c r="C895" s="504"/>
      <c r="D895" s="504"/>
      <c r="E895" s="504"/>
      <c r="F895" s="504"/>
      <c r="G895" s="504"/>
      <c r="H895" s="254"/>
      <c r="I895" s="254"/>
      <c r="J895" s="254"/>
      <c r="K895" s="254"/>
      <c r="L895" s="254"/>
      <c r="M895" s="254"/>
      <c r="N895" s="254"/>
      <c r="O895" s="254"/>
      <c r="P895" s="254"/>
      <c r="Q895" s="254"/>
      <c r="R895" s="254"/>
      <c r="S895" s="254"/>
      <c r="T895" s="254"/>
      <c r="U895" s="254"/>
      <c r="V895" s="254"/>
      <c r="W895" s="254"/>
      <c r="X895" s="254"/>
      <c r="Y895" s="254"/>
      <c r="Z895" s="254"/>
      <c r="AA895" s="254"/>
      <c r="AB895" s="254"/>
      <c r="AC895" s="254"/>
      <c r="AD895" s="254"/>
      <c r="AE895" s="254"/>
      <c r="AF895" s="254"/>
      <c r="AG895" s="254"/>
      <c r="AH895" s="254"/>
      <c r="AI895" s="254"/>
      <c r="AJ895" s="254"/>
      <c r="AK895" s="254"/>
      <c r="AL895" s="254"/>
      <c r="AM895" s="254"/>
      <c r="AN895" s="254"/>
      <c r="AO895" s="254"/>
      <c r="AP895" s="254"/>
      <c r="AQ895" s="254"/>
    </row>
    <row r="896" spans="3:43" ht="12.75" customHeight="1">
      <c r="C896" s="200" t="s">
        <v>182</v>
      </c>
      <c r="D896" s="200"/>
      <c r="E896" s="200"/>
      <c r="F896" s="200"/>
      <c r="G896" s="200"/>
      <c r="H896" s="139"/>
      <c r="I896" s="139"/>
      <c r="J896" s="139"/>
      <c r="K896" s="139"/>
      <c r="L896" s="139"/>
      <c r="M896" s="139"/>
      <c r="N896" s="139"/>
      <c r="O896" s="139"/>
      <c r="P896" s="139"/>
      <c r="Q896" s="139"/>
      <c r="R896" s="139"/>
      <c r="S896" s="139"/>
      <c r="T896" s="139"/>
      <c r="U896" s="139"/>
      <c r="V896" s="139"/>
      <c r="W896" s="139"/>
      <c r="X896" s="139"/>
      <c r="Y896" s="139"/>
      <c r="Z896" s="139"/>
      <c r="AA896" s="139"/>
      <c r="AB896" s="139"/>
      <c r="AC896" s="139"/>
      <c r="AD896" s="139"/>
      <c r="AE896" s="139"/>
      <c r="AF896" s="139"/>
      <c r="AG896" s="139"/>
      <c r="AH896" s="139"/>
      <c r="AI896" s="139"/>
      <c r="AJ896" s="139"/>
      <c r="AK896" s="139"/>
      <c r="AL896" s="139"/>
      <c r="AM896" s="139"/>
      <c r="AN896" s="139">
        <f>SUM(H896:AM896)</f>
        <v>0</v>
      </c>
      <c r="AO896" s="139"/>
      <c r="AP896" s="139"/>
      <c r="AQ896" s="139"/>
    </row>
    <row r="897" spans="3:43" ht="12.75" customHeight="1">
      <c r="C897" s="200" t="s">
        <v>183</v>
      </c>
      <c r="D897" s="200"/>
      <c r="E897" s="200"/>
      <c r="F897" s="200"/>
      <c r="G897" s="200"/>
      <c r="H897" s="139"/>
      <c r="I897" s="139"/>
      <c r="J897" s="139"/>
      <c r="K897" s="139"/>
      <c r="L897" s="139"/>
      <c r="M897" s="139"/>
      <c r="N897" s="139"/>
      <c r="O897" s="139"/>
      <c r="P897" s="139"/>
      <c r="Q897" s="139"/>
      <c r="R897" s="139"/>
      <c r="S897" s="139"/>
      <c r="T897" s="139"/>
      <c r="U897" s="139"/>
      <c r="V897" s="139"/>
      <c r="W897" s="139"/>
      <c r="X897" s="139"/>
      <c r="Y897" s="139"/>
      <c r="Z897" s="139"/>
      <c r="AA897" s="139"/>
      <c r="AB897" s="139"/>
      <c r="AC897" s="139"/>
      <c r="AD897" s="139"/>
      <c r="AE897" s="139"/>
      <c r="AF897" s="139"/>
      <c r="AG897" s="139"/>
      <c r="AH897" s="139"/>
      <c r="AI897" s="139"/>
      <c r="AJ897" s="139"/>
      <c r="AK897" s="139"/>
      <c r="AL897" s="139"/>
      <c r="AM897" s="139"/>
      <c r="AN897" s="139">
        <f>SUM(H897:AM897)</f>
        <v>0</v>
      </c>
      <c r="AO897" s="139"/>
      <c r="AP897" s="139"/>
      <c r="AQ897" s="139"/>
    </row>
    <row r="898" spans="3:43" ht="12.75" customHeight="1">
      <c r="C898" s="200" t="s">
        <v>184</v>
      </c>
      <c r="D898" s="200"/>
      <c r="E898" s="200"/>
      <c r="F898" s="200"/>
      <c r="G898" s="200"/>
      <c r="H898" s="139"/>
      <c r="I898" s="139"/>
      <c r="J898" s="139"/>
      <c r="K898" s="139"/>
      <c r="L898" s="139"/>
      <c r="M898" s="139"/>
      <c r="N898" s="139"/>
      <c r="O898" s="139"/>
      <c r="P898" s="139"/>
      <c r="Q898" s="139"/>
      <c r="R898" s="139"/>
      <c r="S898" s="139"/>
      <c r="T898" s="139"/>
      <c r="U898" s="139"/>
      <c r="V898" s="139"/>
      <c r="W898" s="139"/>
      <c r="X898" s="139"/>
      <c r="Y898" s="139"/>
      <c r="Z898" s="139"/>
      <c r="AA898" s="139"/>
      <c r="AB898" s="139"/>
      <c r="AC898" s="139"/>
      <c r="AD898" s="139"/>
      <c r="AE898" s="139"/>
      <c r="AF898" s="139"/>
      <c r="AG898" s="139"/>
      <c r="AH898" s="139"/>
      <c r="AI898" s="139"/>
      <c r="AJ898" s="139"/>
      <c r="AK898" s="139"/>
      <c r="AL898" s="139"/>
      <c r="AM898" s="139"/>
      <c r="AN898" s="139">
        <f>SUM(H898:AM898)</f>
        <v>0</v>
      </c>
      <c r="AO898" s="139"/>
      <c r="AP898" s="139"/>
      <c r="AQ898" s="139"/>
    </row>
    <row r="899" spans="3:43" ht="12.75" customHeight="1">
      <c r="C899" s="504" t="s">
        <v>185</v>
      </c>
      <c r="D899" s="504"/>
      <c r="E899" s="504"/>
      <c r="F899" s="504"/>
      <c r="G899" s="504"/>
      <c r="H899" s="254">
        <f>H892+H896-H897+H898</f>
        <v>0</v>
      </c>
      <c r="I899" s="254"/>
      <c r="J899" s="254"/>
      <c r="K899" s="254"/>
      <c r="L899" s="254">
        <f>L892+L896-L897+L898</f>
        <v>0</v>
      </c>
      <c r="M899" s="254"/>
      <c r="N899" s="254"/>
      <c r="O899" s="254"/>
      <c r="P899" s="254">
        <f>P892+P896-P897+P898</f>
        <v>130983</v>
      </c>
      <c r="Q899" s="254"/>
      <c r="R899" s="254"/>
      <c r="S899" s="254"/>
      <c r="T899" s="254">
        <f>T892+T896-T897+T898</f>
        <v>0</v>
      </c>
      <c r="U899" s="254"/>
      <c r="V899" s="254"/>
      <c r="W899" s="254"/>
      <c r="X899" s="254">
        <f>X892+X896-X897+X898</f>
        <v>0</v>
      </c>
      <c r="Y899" s="254"/>
      <c r="Z899" s="254"/>
      <c r="AA899" s="254"/>
      <c r="AB899" s="254">
        <f>AB892+AB896-AB897+AB898</f>
        <v>0</v>
      </c>
      <c r="AC899" s="254"/>
      <c r="AD899" s="254"/>
      <c r="AE899" s="254"/>
      <c r="AF899" s="254">
        <f>AF892+AF896-AF897+AF898</f>
        <v>0</v>
      </c>
      <c r="AG899" s="254"/>
      <c r="AH899" s="254"/>
      <c r="AI899" s="254"/>
      <c r="AJ899" s="254">
        <f>AJ892+AJ896-AJ897+AJ898</f>
        <v>0</v>
      </c>
      <c r="AK899" s="254"/>
      <c r="AL899" s="254"/>
      <c r="AM899" s="254"/>
      <c r="AN899" s="254">
        <f>AN892+AN896-AN897+AN898</f>
        <v>130983</v>
      </c>
      <c r="AO899" s="254"/>
      <c r="AP899" s="254"/>
      <c r="AQ899" s="254"/>
    </row>
    <row r="900" spans="3:43" ht="12.75" customHeight="1">
      <c r="C900" s="504"/>
      <c r="D900" s="504"/>
      <c r="E900" s="504"/>
      <c r="F900" s="504"/>
      <c r="G900" s="504"/>
      <c r="H900" s="254"/>
      <c r="I900" s="254"/>
      <c r="J900" s="254"/>
      <c r="K900" s="254"/>
      <c r="L900" s="254"/>
      <c r="M900" s="254"/>
      <c r="N900" s="254"/>
      <c r="O900" s="254"/>
      <c r="P900" s="254"/>
      <c r="Q900" s="254"/>
      <c r="R900" s="254"/>
      <c r="S900" s="254"/>
      <c r="T900" s="254"/>
      <c r="U900" s="254"/>
      <c r="V900" s="254"/>
      <c r="W900" s="254"/>
      <c r="X900" s="254"/>
      <c r="Y900" s="254"/>
      <c r="Z900" s="254"/>
      <c r="AA900" s="254"/>
      <c r="AB900" s="254"/>
      <c r="AC900" s="254"/>
      <c r="AD900" s="254"/>
      <c r="AE900" s="254"/>
      <c r="AF900" s="254"/>
      <c r="AG900" s="254"/>
      <c r="AH900" s="254"/>
      <c r="AI900" s="254"/>
      <c r="AJ900" s="254"/>
      <c r="AK900" s="254"/>
      <c r="AL900" s="254"/>
      <c r="AM900" s="254"/>
      <c r="AN900" s="254"/>
      <c r="AO900" s="254"/>
      <c r="AP900" s="254"/>
      <c r="AQ900" s="254"/>
    </row>
    <row r="901" spans="3:43" ht="12.75" customHeight="1">
      <c r="C901" s="504"/>
      <c r="D901" s="504"/>
      <c r="E901" s="504"/>
      <c r="F901" s="504"/>
      <c r="G901" s="504"/>
      <c r="H901" s="254"/>
      <c r="I901" s="254"/>
      <c r="J901" s="254"/>
      <c r="K901" s="254"/>
      <c r="L901" s="254"/>
      <c r="M901" s="254"/>
      <c r="N901" s="254"/>
      <c r="O901" s="254"/>
      <c r="P901" s="254"/>
      <c r="Q901" s="254"/>
      <c r="R901" s="254"/>
      <c r="S901" s="254"/>
      <c r="T901" s="254"/>
      <c r="U901" s="254"/>
      <c r="V901" s="254"/>
      <c r="W901" s="254"/>
      <c r="X901" s="254"/>
      <c r="Y901" s="254"/>
      <c r="Z901" s="254"/>
      <c r="AA901" s="254"/>
      <c r="AB901" s="254"/>
      <c r="AC901" s="254"/>
      <c r="AD901" s="254"/>
      <c r="AE901" s="254"/>
      <c r="AF901" s="254"/>
      <c r="AG901" s="254"/>
      <c r="AH901" s="254"/>
      <c r="AI901" s="254"/>
      <c r="AJ901" s="254"/>
      <c r="AK901" s="254"/>
      <c r="AL901" s="254"/>
      <c r="AM901" s="254"/>
      <c r="AN901" s="254"/>
      <c r="AO901" s="254"/>
      <c r="AP901" s="254"/>
      <c r="AQ901" s="254"/>
    </row>
    <row r="902" spans="3:43" ht="12.75" customHeight="1">
      <c r="C902" s="505"/>
      <c r="D902" s="505"/>
      <c r="E902" s="505"/>
      <c r="F902" s="505"/>
      <c r="G902" s="505"/>
      <c r="H902" s="354"/>
      <c r="I902" s="354"/>
      <c r="J902" s="354"/>
      <c r="K902" s="354"/>
      <c r="L902" s="354"/>
      <c r="M902" s="354"/>
      <c r="N902" s="354"/>
      <c r="O902" s="354"/>
      <c r="P902" s="354"/>
      <c r="Q902" s="354"/>
      <c r="R902" s="354"/>
      <c r="S902" s="354"/>
      <c r="T902" s="354"/>
      <c r="U902" s="354"/>
      <c r="V902" s="354"/>
      <c r="W902" s="354"/>
      <c r="X902" s="354"/>
      <c r="Y902" s="354"/>
      <c r="Z902" s="354"/>
      <c r="AA902" s="354"/>
      <c r="AB902" s="354"/>
      <c r="AC902" s="354"/>
      <c r="AD902" s="354"/>
      <c r="AE902" s="354"/>
      <c r="AF902" s="354"/>
      <c r="AG902" s="354"/>
      <c r="AH902" s="354"/>
      <c r="AI902" s="354"/>
      <c r="AJ902" s="354"/>
      <c r="AK902" s="354"/>
      <c r="AL902" s="354"/>
      <c r="AM902" s="354"/>
      <c r="AN902" s="354"/>
      <c r="AO902" s="354"/>
      <c r="AP902" s="354"/>
      <c r="AQ902" s="354"/>
    </row>
    <row r="903" spans="3:43" ht="12.75" customHeight="1">
      <c r="C903" s="511" t="s">
        <v>187</v>
      </c>
      <c r="D903" s="511"/>
      <c r="E903" s="511"/>
      <c r="F903" s="511"/>
      <c r="G903" s="511"/>
      <c r="H903" s="511"/>
      <c r="I903" s="511"/>
      <c r="J903" s="511"/>
      <c r="K903" s="511"/>
      <c r="L903" s="511"/>
      <c r="M903" s="511"/>
      <c r="N903" s="511"/>
      <c r="O903" s="511"/>
      <c r="P903" s="511"/>
      <c r="Q903" s="511"/>
      <c r="R903" s="511"/>
      <c r="S903" s="511"/>
      <c r="T903" s="511"/>
      <c r="U903" s="511"/>
      <c r="V903" s="511"/>
      <c r="W903" s="511"/>
      <c r="X903" s="511"/>
      <c r="Y903" s="511"/>
      <c r="Z903" s="511"/>
      <c r="AA903" s="511"/>
      <c r="AB903" s="511"/>
      <c r="AC903" s="511"/>
      <c r="AD903" s="511"/>
      <c r="AE903" s="511"/>
      <c r="AF903" s="511"/>
      <c r="AG903" s="511"/>
      <c r="AH903" s="511"/>
      <c r="AI903" s="511"/>
      <c r="AJ903" s="511"/>
      <c r="AK903" s="511"/>
      <c r="AL903" s="511"/>
      <c r="AM903" s="511"/>
      <c r="AN903" s="511"/>
      <c r="AO903" s="511"/>
      <c r="AP903" s="511"/>
      <c r="AQ903" s="511"/>
    </row>
    <row r="904" spans="3:43" ht="12.75" customHeight="1">
      <c r="C904" s="503" t="s">
        <v>181</v>
      </c>
      <c r="D904" s="503"/>
      <c r="E904" s="503"/>
      <c r="F904" s="503"/>
      <c r="G904" s="503"/>
      <c r="H904" s="353"/>
      <c r="I904" s="353"/>
      <c r="J904" s="353"/>
      <c r="K904" s="353"/>
      <c r="L904" s="353"/>
      <c r="M904" s="353"/>
      <c r="N904" s="353"/>
      <c r="O904" s="353"/>
      <c r="P904" s="353">
        <v>130452</v>
      </c>
      <c r="Q904" s="353"/>
      <c r="R904" s="353"/>
      <c r="S904" s="353"/>
      <c r="T904" s="353"/>
      <c r="U904" s="353"/>
      <c r="V904" s="353"/>
      <c r="W904" s="353"/>
      <c r="X904" s="353"/>
      <c r="Y904" s="353"/>
      <c r="Z904" s="353"/>
      <c r="AA904" s="353"/>
      <c r="AB904" s="353"/>
      <c r="AC904" s="353"/>
      <c r="AD904" s="353"/>
      <c r="AE904" s="353"/>
      <c r="AF904" s="353"/>
      <c r="AG904" s="353"/>
      <c r="AH904" s="353"/>
      <c r="AI904" s="353"/>
      <c r="AJ904" s="353"/>
      <c r="AK904" s="353"/>
      <c r="AL904" s="353"/>
      <c r="AM904" s="353"/>
      <c r="AN904" s="353">
        <f>SUM(H904:AM907)</f>
        <v>130452</v>
      </c>
      <c r="AO904" s="353"/>
      <c r="AP904" s="353"/>
      <c r="AQ904" s="353"/>
    </row>
    <row r="905" spans="3:43" ht="12.75" customHeight="1">
      <c r="C905" s="504"/>
      <c r="D905" s="504"/>
      <c r="E905" s="504"/>
      <c r="F905" s="504"/>
      <c r="G905" s="504"/>
      <c r="H905" s="254"/>
      <c r="I905" s="254"/>
      <c r="J905" s="254"/>
      <c r="K905" s="254"/>
      <c r="L905" s="254"/>
      <c r="M905" s="254"/>
      <c r="N905" s="254"/>
      <c r="O905" s="254"/>
      <c r="P905" s="254"/>
      <c r="Q905" s="254"/>
      <c r="R905" s="254"/>
      <c r="S905" s="254"/>
      <c r="T905" s="254"/>
      <c r="U905" s="254"/>
      <c r="V905" s="254"/>
      <c r="W905" s="254"/>
      <c r="X905" s="254"/>
      <c r="Y905" s="254"/>
      <c r="Z905" s="254"/>
      <c r="AA905" s="254"/>
      <c r="AB905" s="254"/>
      <c r="AC905" s="254"/>
      <c r="AD905" s="254"/>
      <c r="AE905" s="254"/>
      <c r="AF905" s="254"/>
      <c r="AG905" s="254"/>
      <c r="AH905" s="254"/>
      <c r="AI905" s="254"/>
      <c r="AJ905" s="254"/>
      <c r="AK905" s="254"/>
      <c r="AL905" s="254"/>
      <c r="AM905" s="254"/>
      <c r="AN905" s="254"/>
      <c r="AO905" s="254"/>
      <c r="AP905" s="254"/>
      <c r="AQ905" s="254"/>
    </row>
    <row r="906" spans="3:43" ht="12.75" customHeight="1">
      <c r="C906" s="504"/>
      <c r="D906" s="504"/>
      <c r="E906" s="504"/>
      <c r="F906" s="504"/>
      <c r="G906" s="504"/>
      <c r="H906" s="254"/>
      <c r="I906" s="254"/>
      <c r="J906" s="254"/>
      <c r="K906" s="254"/>
      <c r="L906" s="254"/>
      <c r="M906" s="254"/>
      <c r="N906" s="254"/>
      <c r="O906" s="254"/>
      <c r="P906" s="254"/>
      <c r="Q906" s="254"/>
      <c r="R906" s="254"/>
      <c r="S906" s="254"/>
      <c r="T906" s="254"/>
      <c r="U906" s="254"/>
      <c r="V906" s="254"/>
      <c r="W906" s="254"/>
      <c r="X906" s="254"/>
      <c r="Y906" s="254"/>
      <c r="Z906" s="254"/>
      <c r="AA906" s="254"/>
      <c r="AB906" s="254"/>
      <c r="AC906" s="254"/>
      <c r="AD906" s="254"/>
      <c r="AE906" s="254"/>
      <c r="AF906" s="254"/>
      <c r="AG906" s="254"/>
      <c r="AH906" s="254"/>
      <c r="AI906" s="254"/>
      <c r="AJ906" s="254"/>
      <c r="AK906" s="254"/>
      <c r="AL906" s="254"/>
      <c r="AM906" s="254"/>
      <c r="AN906" s="254"/>
      <c r="AO906" s="254"/>
      <c r="AP906" s="254"/>
      <c r="AQ906" s="254"/>
    </row>
    <row r="907" spans="3:43" ht="12.75" customHeight="1">
      <c r="C907" s="504"/>
      <c r="D907" s="504"/>
      <c r="E907" s="504"/>
      <c r="F907" s="504"/>
      <c r="G907" s="504"/>
      <c r="H907" s="254"/>
      <c r="I907" s="254"/>
      <c r="J907" s="254"/>
      <c r="K907" s="254"/>
      <c r="L907" s="254"/>
      <c r="M907" s="254"/>
      <c r="N907" s="254"/>
      <c r="O907" s="254"/>
      <c r="P907" s="254"/>
      <c r="Q907" s="254"/>
      <c r="R907" s="254"/>
      <c r="S907" s="254"/>
      <c r="T907" s="254"/>
      <c r="U907" s="254"/>
      <c r="V907" s="254"/>
      <c r="W907" s="254"/>
      <c r="X907" s="254"/>
      <c r="Y907" s="254"/>
      <c r="Z907" s="254"/>
      <c r="AA907" s="254"/>
      <c r="AB907" s="254"/>
      <c r="AC907" s="254"/>
      <c r="AD907" s="254"/>
      <c r="AE907" s="254"/>
      <c r="AF907" s="254"/>
      <c r="AG907" s="254"/>
      <c r="AH907" s="254"/>
      <c r="AI907" s="254"/>
      <c r="AJ907" s="254"/>
      <c r="AK907" s="254"/>
      <c r="AL907" s="254"/>
      <c r="AM907" s="254"/>
      <c r="AN907" s="254"/>
      <c r="AO907" s="254"/>
      <c r="AP907" s="254"/>
      <c r="AQ907" s="254"/>
    </row>
    <row r="908" spans="3:43" ht="12.75" customHeight="1">
      <c r="C908" s="200" t="s">
        <v>182</v>
      </c>
      <c r="D908" s="200"/>
      <c r="E908" s="200"/>
      <c r="F908" s="200"/>
      <c r="G908" s="200"/>
      <c r="H908" s="139"/>
      <c r="I908" s="139"/>
      <c r="J908" s="139"/>
      <c r="K908" s="139"/>
      <c r="L908" s="139"/>
      <c r="M908" s="139"/>
      <c r="N908" s="139"/>
      <c r="O908" s="139"/>
      <c r="P908" s="139"/>
      <c r="Q908" s="139"/>
      <c r="R908" s="139"/>
      <c r="S908" s="139"/>
      <c r="T908" s="139"/>
      <c r="U908" s="139"/>
      <c r="V908" s="139"/>
      <c r="W908" s="139"/>
      <c r="X908" s="139"/>
      <c r="Y908" s="139"/>
      <c r="Z908" s="139"/>
      <c r="AA908" s="139"/>
      <c r="AB908" s="139"/>
      <c r="AC908" s="139"/>
      <c r="AD908" s="139"/>
      <c r="AE908" s="139"/>
      <c r="AF908" s="139"/>
      <c r="AG908" s="139"/>
      <c r="AH908" s="139"/>
      <c r="AI908" s="139"/>
      <c r="AJ908" s="139"/>
      <c r="AK908" s="139"/>
      <c r="AL908" s="139"/>
      <c r="AM908" s="139"/>
      <c r="AN908" s="139">
        <f>SUM(H908:AM908)</f>
        <v>0</v>
      </c>
      <c r="AO908" s="139"/>
      <c r="AP908" s="139"/>
      <c r="AQ908" s="139"/>
    </row>
    <row r="909" spans="3:43" ht="12.75" customHeight="1">
      <c r="C909" s="200" t="s">
        <v>183</v>
      </c>
      <c r="D909" s="200"/>
      <c r="E909" s="200"/>
      <c r="F909" s="200"/>
      <c r="G909" s="200"/>
      <c r="H909" s="139"/>
      <c r="I909" s="139"/>
      <c r="J909" s="139"/>
      <c r="K909" s="139"/>
      <c r="L909" s="139"/>
      <c r="M909" s="139"/>
      <c r="N909" s="139"/>
      <c r="O909" s="139"/>
      <c r="P909" s="139"/>
      <c r="Q909" s="139"/>
      <c r="R909" s="139"/>
      <c r="S909" s="139"/>
      <c r="T909" s="139"/>
      <c r="U909" s="139"/>
      <c r="V909" s="139"/>
      <c r="W909" s="139"/>
      <c r="X909" s="139"/>
      <c r="Y909" s="139"/>
      <c r="Z909" s="139"/>
      <c r="AA909" s="139"/>
      <c r="AB909" s="139"/>
      <c r="AC909" s="139"/>
      <c r="AD909" s="139"/>
      <c r="AE909" s="139"/>
      <c r="AF909" s="139"/>
      <c r="AG909" s="139"/>
      <c r="AH909" s="139"/>
      <c r="AI909" s="139"/>
      <c r="AJ909" s="139"/>
      <c r="AK909" s="139"/>
      <c r="AL909" s="139"/>
      <c r="AM909" s="139"/>
      <c r="AN909" s="139">
        <f>SUM(H909:AM909)</f>
        <v>0</v>
      </c>
      <c r="AO909" s="139"/>
      <c r="AP909" s="139"/>
      <c r="AQ909" s="139"/>
    </row>
    <row r="910" spans="3:43" ht="12.75" customHeight="1">
      <c r="C910" s="200" t="s">
        <v>184</v>
      </c>
      <c r="D910" s="200"/>
      <c r="E910" s="200"/>
      <c r="F910" s="200"/>
      <c r="G910" s="200"/>
      <c r="H910" s="139"/>
      <c r="I910" s="139"/>
      <c r="J910" s="139"/>
      <c r="K910" s="139"/>
      <c r="L910" s="139"/>
      <c r="M910" s="139"/>
      <c r="N910" s="139"/>
      <c r="O910" s="139"/>
      <c r="P910" s="139"/>
      <c r="Q910" s="139"/>
      <c r="R910" s="139"/>
      <c r="S910" s="139"/>
      <c r="T910" s="139"/>
      <c r="U910" s="139"/>
      <c r="V910" s="139"/>
      <c r="W910" s="139"/>
      <c r="X910" s="139"/>
      <c r="Y910" s="139"/>
      <c r="Z910" s="139"/>
      <c r="AA910" s="139"/>
      <c r="AB910" s="139"/>
      <c r="AC910" s="139"/>
      <c r="AD910" s="139"/>
      <c r="AE910" s="139"/>
      <c r="AF910" s="139"/>
      <c r="AG910" s="139"/>
      <c r="AH910" s="139"/>
      <c r="AI910" s="139"/>
      <c r="AJ910" s="139"/>
      <c r="AK910" s="139"/>
      <c r="AL910" s="139"/>
      <c r="AM910" s="139"/>
      <c r="AN910" s="139">
        <f>SUM(H910:AM910)</f>
        <v>0</v>
      </c>
      <c r="AO910" s="139"/>
      <c r="AP910" s="139"/>
      <c r="AQ910" s="139"/>
    </row>
    <row r="911" spans="3:43" ht="12.75" customHeight="1">
      <c r="C911" s="504" t="s">
        <v>185</v>
      </c>
      <c r="D911" s="504"/>
      <c r="E911" s="504"/>
      <c r="F911" s="504"/>
      <c r="G911" s="504"/>
      <c r="H911" s="254">
        <f>H904+H908-H909+H910</f>
        <v>0</v>
      </c>
      <c r="I911" s="254"/>
      <c r="J911" s="254"/>
      <c r="K911" s="254"/>
      <c r="L911" s="254">
        <f>L904+L908-L909+L910</f>
        <v>0</v>
      </c>
      <c r="M911" s="254"/>
      <c r="N911" s="254"/>
      <c r="O911" s="254"/>
      <c r="P911" s="254">
        <f>P904+P908-P909+P910</f>
        <v>130452</v>
      </c>
      <c r="Q911" s="254"/>
      <c r="R911" s="254"/>
      <c r="S911" s="254"/>
      <c r="T911" s="254">
        <f>T904+T908-T909+T910</f>
        <v>0</v>
      </c>
      <c r="U911" s="254"/>
      <c r="V911" s="254"/>
      <c r="W911" s="254"/>
      <c r="X911" s="254">
        <f>X904+X908-X909+X910</f>
        <v>0</v>
      </c>
      <c r="Y911" s="254"/>
      <c r="Z911" s="254"/>
      <c r="AA911" s="254"/>
      <c r="AB911" s="254">
        <f>AB904+AB908-AB909+AB910</f>
        <v>0</v>
      </c>
      <c r="AC911" s="254"/>
      <c r="AD911" s="254"/>
      <c r="AE911" s="254"/>
      <c r="AF911" s="254">
        <f>AF904+AF908-AF909+AF910</f>
        <v>0</v>
      </c>
      <c r="AG911" s="254"/>
      <c r="AH911" s="254"/>
      <c r="AI911" s="254"/>
      <c r="AJ911" s="254">
        <f>AJ904+AJ908-AJ909+AJ910</f>
        <v>0</v>
      </c>
      <c r="AK911" s="254"/>
      <c r="AL911" s="254"/>
      <c r="AM911" s="254"/>
      <c r="AN911" s="254">
        <f>AN904+AN908-AN909+AN910</f>
        <v>130452</v>
      </c>
      <c r="AO911" s="254"/>
      <c r="AP911" s="254"/>
      <c r="AQ911" s="254"/>
    </row>
    <row r="912" spans="3:43" ht="12.75" customHeight="1">
      <c r="C912" s="504"/>
      <c r="D912" s="504"/>
      <c r="E912" s="504"/>
      <c r="F912" s="504"/>
      <c r="G912" s="504"/>
      <c r="H912" s="254"/>
      <c r="I912" s="254"/>
      <c r="J912" s="254"/>
      <c r="K912" s="254"/>
      <c r="L912" s="254"/>
      <c r="M912" s="254"/>
      <c r="N912" s="254"/>
      <c r="O912" s="254"/>
      <c r="P912" s="254"/>
      <c r="Q912" s="254"/>
      <c r="R912" s="254"/>
      <c r="S912" s="254"/>
      <c r="T912" s="254"/>
      <c r="U912" s="254"/>
      <c r="V912" s="254"/>
      <c r="W912" s="254"/>
      <c r="X912" s="254"/>
      <c r="Y912" s="254"/>
      <c r="Z912" s="254"/>
      <c r="AA912" s="254"/>
      <c r="AB912" s="254"/>
      <c r="AC912" s="254"/>
      <c r="AD912" s="254"/>
      <c r="AE912" s="254"/>
      <c r="AF912" s="254"/>
      <c r="AG912" s="254"/>
      <c r="AH912" s="254"/>
      <c r="AI912" s="254"/>
      <c r="AJ912" s="254"/>
      <c r="AK912" s="254"/>
      <c r="AL912" s="254"/>
      <c r="AM912" s="254"/>
      <c r="AN912" s="254"/>
      <c r="AO912" s="254"/>
      <c r="AP912" s="254"/>
      <c r="AQ912" s="254"/>
    </row>
    <row r="913" spans="3:45" ht="12.75" customHeight="1">
      <c r="C913" s="504"/>
      <c r="D913" s="504"/>
      <c r="E913" s="504"/>
      <c r="F913" s="504"/>
      <c r="G913" s="504"/>
      <c r="H913" s="254"/>
      <c r="I913" s="254"/>
      <c r="J913" s="254"/>
      <c r="K913" s="254"/>
      <c r="L913" s="254"/>
      <c r="M913" s="254"/>
      <c r="N913" s="254"/>
      <c r="O913" s="254"/>
      <c r="P913" s="254"/>
      <c r="Q913" s="254"/>
      <c r="R913" s="254"/>
      <c r="S913" s="254"/>
      <c r="T913" s="254"/>
      <c r="U913" s="254"/>
      <c r="V913" s="254"/>
      <c r="W913" s="254"/>
      <c r="X913" s="254"/>
      <c r="Y913" s="254"/>
      <c r="Z913" s="254"/>
      <c r="AA913" s="254"/>
      <c r="AB913" s="254"/>
      <c r="AC913" s="254"/>
      <c r="AD913" s="254"/>
      <c r="AE913" s="254"/>
      <c r="AF913" s="254"/>
      <c r="AG913" s="254"/>
      <c r="AH913" s="254"/>
      <c r="AI913" s="254"/>
      <c r="AJ913" s="254"/>
      <c r="AK913" s="254"/>
      <c r="AL913" s="254"/>
      <c r="AM913" s="254"/>
      <c r="AN913" s="254"/>
      <c r="AO913" s="254"/>
      <c r="AP913" s="254"/>
      <c r="AQ913" s="254"/>
    </row>
    <row r="914" spans="3:45" ht="12.75" customHeight="1">
      <c r="C914" s="505"/>
      <c r="D914" s="505"/>
      <c r="E914" s="505"/>
      <c r="F914" s="505"/>
      <c r="G914" s="505"/>
      <c r="H914" s="354"/>
      <c r="I914" s="354"/>
      <c r="J914" s="354"/>
      <c r="K914" s="354"/>
      <c r="L914" s="354"/>
      <c r="M914" s="354"/>
      <c r="N914" s="354"/>
      <c r="O914" s="354"/>
      <c r="P914" s="354"/>
      <c r="Q914" s="354"/>
      <c r="R914" s="354"/>
      <c r="S914" s="354"/>
      <c r="T914" s="354"/>
      <c r="U914" s="354"/>
      <c r="V914" s="354"/>
      <c r="W914" s="354"/>
      <c r="X914" s="354"/>
      <c r="Y914" s="354"/>
      <c r="Z914" s="354"/>
      <c r="AA914" s="354"/>
      <c r="AB914" s="354"/>
      <c r="AC914" s="354"/>
      <c r="AD914" s="354"/>
      <c r="AE914" s="354"/>
      <c r="AF914" s="354"/>
      <c r="AG914" s="354"/>
      <c r="AH914" s="354"/>
      <c r="AI914" s="354"/>
      <c r="AJ914" s="354"/>
      <c r="AK914" s="354"/>
      <c r="AL914" s="354"/>
      <c r="AM914" s="354"/>
      <c r="AN914" s="354"/>
      <c r="AO914" s="354"/>
      <c r="AP914" s="354"/>
      <c r="AQ914" s="354"/>
    </row>
    <row r="915" spans="3:45" ht="12.75" customHeight="1">
      <c r="C915" s="511" t="s">
        <v>939</v>
      </c>
      <c r="D915" s="511"/>
      <c r="E915" s="511"/>
      <c r="F915" s="511"/>
      <c r="G915" s="511"/>
      <c r="H915" s="511"/>
      <c r="I915" s="511"/>
      <c r="J915" s="511"/>
      <c r="K915" s="511"/>
      <c r="L915" s="511"/>
      <c r="M915" s="511"/>
      <c r="N915" s="511"/>
      <c r="O915" s="511"/>
      <c r="P915" s="511"/>
      <c r="Q915" s="511"/>
      <c r="R915" s="511"/>
      <c r="S915" s="511"/>
      <c r="T915" s="511"/>
      <c r="U915" s="511"/>
      <c r="V915" s="511"/>
      <c r="W915" s="511"/>
      <c r="X915" s="511"/>
      <c r="Y915" s="511"/>
      <c r="Z915" s="511"/>
      <c r="AA915" s="511"/>
      <c r="AB915" s="511"/>
      <c r="AC915" s="511"/>
      <c r="AD915" s="511"/>
      <c r="AE915" s="511"/>
      <c r="AF915" s="511"/>
      <c r="AG915" s="511"/>
      <c r="AH915" s="511"/>
      <c r="AI915" s="511"/>
      <c r="AJ915" s="511"/>
      <c r="AK915" s="511"/>
      <c r="AL915" s="511"/>
      <c r="AM915" s="511"/>
      <c r="AN915" s="511"/>
      <c r="AO915" s="511"/>
      <c r="AP915" s="511"/>
      <c r="AQ915" s="511"/>
    </row>
    <row r="916" spans="3:45" ht="12.75" customHeight="1">
      <c r="C916" s="503" t="s">
        <v>181</v>
      </c>
      <c r="D916" s="503"/>
      <c r="E916" s="503"/>
      <c r="F916" s="503"/>
      <c r="G916" s="503"/>
      <c r="H916" s="506">
        <f>H892-H904</f>
        <v>0</v>
      </c>
      <c r="I916" s="506"/>
      <c r="J916" s="506"/>
      <c r="K916" s="506"/>
      <c r="L916" s="506">
        <f>L892-L904</f>
        <v>0</v>
      </c>
      <c r="M916" s="506"/>
      <c r="N916" s="506"/>
      <c r="O916" s="506"/>
      <c r="P916" s="506">
        <f>P892-P904</f>
        <v>531</v>
      </c>
      <c r="Q916" s="506"/>
      <c r="R916" s="506"/>
      <c r="S916" s="506"/>
      <c r="T916" s="506">
        <f>T892-T904</f>
        <v>0</v>
      </c>
      <c r="U916" s="506"/>
      <c r="V916" s="506"/>
      <c r="W916" s="506"/>
      <c r="X916" s="506">
        <f>X892-X904</f>
        <v>0</v>
      </c>
      <c r="Y916" s="506"/>
      <c r="Z916" s="506"/>
      <c r="AA916" s="506"/>
      <c r="AB916" s="506">
        <f>AB892-AB904</f>
        <v>0</v>
      </c>
      <c r="AC916" s="506"/>
      <c r="AD916" s="506"/>
      <c r="AE916" s="506"/>
      <c r="AF916" s="506">
        <f>AF892-AF904</f>
        <v>0</v>
      </c>
      <c r="AG916" s="506"/>
      <c r="AH916" s="506"/>
      <c r="AI916" s="506"/>
      <c r="AJ916" s="506">
        <f>AJ892-AJ904</f>
        <v>0</v>
      </c>
      <c r="AK916" s="506"/>
      <c r="AL916" s="506"/>
      <c r="AM916" s="506"/>
      <c r="AN916" s="506">
        <f>AN892-AN904</f>
        <v>531</v>
      </c>
      <c r="AO916" s="506"/>
      <c r="AP916" s="506"/>
      <c r="AQ916" s="506"/>
    </row>
    <row r="917" spans="3:45" ht="12.75" customHeight="1">
      <c r="C917" s="504"/>
      <c r="D917" s="504"/>
      <c r="E917" s="504"/>
      <c r="F917" s="504"/>
      <c r="G917" s="504"/>
      <c r="H917" s="507"/>
      <c r="I917" s="507"/>
      <c r="J917" s="507"/>
      <c r="K917" s="507"/>
      <c r="L917" s="507"/>
      <c r="M917" s="507"/>
      <c r="N917" s="507"/>
      <c r="O917" s="507"/>
      <c r="P917" s="507"/>
      <c r="Q917" s="507"/>
      <c r="R917" s="507"/>
      <c r="S917" s="507"/>
      <c r="T917" s="507"/>
      <c r="U917" s="507"/>
      <c r="V917" s="507"/>
      <c r="W917" s="507"/>
      <c r="X917" s="507"/>
      <c r="Y917" s="507"/>
      <c r="Z917" s="507"/>
      <c r="AA917" s="507"/>
      <c r="AB917" s="507"/>
      <c r="AC917" s="507"/>
      <c r="AD917" s="507"/>
      <c r="AE917" s="507"/>
      <c r="AF917" s="507"/>
      <c r="AG917" s="507"/>
      <c r="AH917" s="507"/>
      <c r="AI917" s="507"/>
      <c r="AJ917" s="507"/>
      <c r="AK917" s="507"/>
      <c r="AL917" s="507"/>
      <c r="AM917" s="507"/>
      <c r="AN917" s="507"/>
      <c r="AO917" s="507"/>
      <c r="AP917" s="507"/>
      <c r="AQ917" s="507"/>
    </row>
    <row r="918" spans="3:45" ht="12.75" customHeight="1">
      <c r="C918" s="504"/>
      <c r="D918" s="504"/>
      <c r="E918" s="504"/>
      <c r="F918" s="504"/>
      <c r="G918" s="504"/>
      <c r="H918" s="507"/>
      <c r="I918" s="507"/>
      <c r="J918" s="507"/>
      <c r="K918" s="507"/>
      <c r="L918" s="507"/>
      <c r="M918" s="507"/>
      <c r="N918" s="507"/>
      <c r="O918" s="507"/>
      <c r="P918" s="507"/>
      <c r="Q918" s="507"/>
      <c r="R918" s="507"/>
      <c r="S918" s="507"/>
      <c r="T918" s="507"/>
      <c r="U918" s="507"/>
      <c r="V918" s="507"/>
      <c r="W918" s="507"/>
      <c r="X918" s="507"/>
      <c r="Y918" s="507"/>
      <c r="Z918" s="507"/>
      <c r="AA918" s="507"/>
      <c r="AB918" s="507"/>
      <c r="AC918" s="507"/>
      <c r="AD918" s="507"/>
      <c r="AE918" s="507"/>
      <c r="AF918" s="507"/>
      <c r="AG918" s="507"/>
      <c r="AH918" s="507"/>
      <c r="AI918" s="507"/>
      <c r="AJ918" s="507"/>
      <c r="AK918" s="507"/>
      <c r="AL918" s="507"/>
      <c r="AM918" s="507"/>
      <c r="AN918" s="507"/>
      <c r="AO918" s="507"/>
      <c r="AP918" s="507"/>
      <c r="AQ918" s="507"/>
    </row>
    <row r="919" spans="3:45" ht="12.75" customHeight="1">
      <c r="C919" s="505"/>
      <c r="D919" s="505"/>
      <c r="E919" s="505"/>
      <c r="F919" s="505"/>
      <c r="G919" s="505"/>
      <c r="H919" s="508"/>
      <c r="I919" s="508"/>
      <c r="J919" s="508"/>
      <c r="K919" s="508"/>
      <c r="L919" s="508"/>
      <c r="M919" s="508"/>
      <c r="N919" s="508"/>
      <c r="O919" s="508"/>
      <c r="P919" s="508"/>
      <c r="Q919" s="508"/>
      <c r="R919" s="508"/>
      <c r="S919" s="508"/>
      <c r="T919" s="508"/>
      <c r="U919" s="508"/>
      <c r="V919" s="508"/>
      <c r="W919" s="508"/>
      <c r="X919" s="508"/>
      <c r="Y919" s="508"/>
      <c r="Z919" s="508"/>
      <c r="AA919" s="508"/>
      <c r="AB919" s="508"/>
      <c r="AC919" s="508"/>
      <c r="AD919" s="508"/>
      <c r="AE919" s="508"/>
      <c r="AF919" s="508"/>
      <c r="AG919" s="508"/>
      <c r="AH919" s="508"/>
      <c r="AI919" s="508"/>
      <c r="AJ919" s="508"/>
      <c r="AK919" s="508"/>
      <c r="AL919" s="508"/>
      <c r="AM919" s="508"/>
      <c r="AN919" s="508"/>
      <c r="AO919" s="508"/>
      <c r="AP919" s="508"/>
      <c r="AQ919" s="508"/>
    </row>
    <row r="920" spans="3:45" ht="12.75" customHeight="1">
      <c r="C920" s="503" t="s">
        <v>185</v>
      </c>
      <c r="D920" s="503"/>
      <c r="E920" s="503"/>
      <c r="F920" s="503"/>
      <c r="G920" s="503"/>
      <c r="H920" s="506">
        <f>H899-H911</f>
        <v>0</v>
      </c>
      <c r="I920" s="506"/>
      <c r="J920" s="506"/>
      <c r="K920" s="506"/>
      <c r="L920" s="506">
        <f>L899-L911</f>
        <v>0</v>
      </c>
      <c r="M920" s="506"/>
      <c r="N920" s="506"/>
      <c r="O920" s="506"/>
      <c r="P920" s="506">
        <f>P899-P911</f>
        <v>531</v>
      </c>
      <c r="Q920" s="506"/>
      <c r="R920" s="506"/>
      <c r="S920" s="506"/>
      <c r="T920" s="506">
        <f>T899-T911</f>
        <v>0</v>
      </c>
      <c r="U920" s="506"/>
      <c r="V920" s="506"/>
      <c r="W920" s="506"/>
      <c r="X920" s="506">
        <f>X899-X911</f>
        <v>0</v>
      </c>
      <c r="Y920" s="506"/>
      <c r="Z920" s="506"/>
      <c r="AA920" s="506"/>
      <c r="AB920" s="506">
        <f>AB899-AB911</f>
        <v>0</v>
      </c>
      <c r="AC920" s="506"/>
      <c r="AD920" s="506"/>
      <c r="AE920" s="506"/>
      <c r="AF920" s="506">
        <f>AF899-AF911</f>
        <v>0</v>
      </c>
      <c r="AG920" s="506"/>
      <c r="AH920" s="506"/>
      <c r="AI920" s="506"/>
      <c r="AJ920" s="506">
        <f>AJ899-AJ911</f>
        <v>0</v>
      </c>
      <c r="AK920" s="506"/>
      <c r="AL920" s="506"/>
      <c r="AM920" s="506"/>
      <c r="AN920" s="506">
        <f>AN899-AN911</f>
        <v>531</v>
      </c>
      <c r="AO920" s="506"/>
      <c r="AP920" s="506"/>
      <c r="AQ920" s="506"/>
    </row>
    <row r="921" spans="3:45" ht="12.75" customHeight="1">
      <c r="C921" s="504"/>
      <c r="D921" s="504"/>
      <c r="E921" s="504"/>
      <c r="F921" s="504"/>
      <c r="G921" s="504"/>
      <c r="H921" s="507"/>
      <c r="I921" s="507"/>
      <c r="J921" s="507"/>
      <c r="K921" s="507"/>
      <c r="L921" s="507"/>
      <c r="M921" s="507"/>
      <c r="N921" s="507"/>
      <c r="O921" s="507"/>
      <c r="P921" s="507"/>
      <c r="Q921" s="507"/>
      <c r="R921" s="507"/>
      <c r="S921" s="507"/>
      <c r="T921" s="507"/>
      <c r="U921" s="507"/>
      <c r="V921" s="507"/>
      <c r="W921" s="507"/>
      <c r="X921" s="507"/>
      <c r="Y921" s="507"/>
      <c r="Z921" s="507"/>
      <c r="AA921" s="507"/>
      <c r="AB921" s="507"/>
      <c r="AC921" s="507"/>
      <c r="AD921" s="507"/>
      <c r="AE921" s="507"/>
      <c r="AF921" s="507"/>
      <c r="AG921" s="507"/>
      <c r="AH921" s="507"/>
      <c r="AI921" s="507"/>
      <c r="AJ921" s="507"/>
      <c r="AK921" s="507"/>
      <c r="AL921" s="507"/>
      <c r="AM921" s="507"/>
      <c r="AN921" s="507"/>
      <c r="AO921" s="507"/>
      <c r="AP921" s="507"/>
      <c r="AQ921" s="507"/>
    </row>
    <row r="922" spans="3:45" ht="12.75" customHeight="1">
      <c r="C922" s="504"/>
      <c r="D922" s="504"/>
      <c r="E922" s="504"/>
      <c r="F922" s="504"/>
      <c r="G922" s="504"/>
      <c r="H922" s="507"/>
      <c r="I922" s="507"/>
      <c r="J922" s="507"/>
      <c r="K922" s="507"/>
      <c r="L922" s="507"/>
      <c r="M922" s="507"/>
      <c r="N922" s="507"/>
      <c r="O922" s="507"/>
      <c r="P922" s="507"/>
      <c r="Q922" s="507"/>
      <c r="R922" s="507"/>
      <c r="S922" s="507"/>
      <c r="T922" s="507"/>
      <c r="U922" s="507"/>
      <c r="V922" s="507"/>
      <c r="W922" s="507"/>
      <c r="X922" s="507"/>
      <c r="Y922" s="507"/>
      <c r="Z922" s="507"/>
      <c r="AA922" s="507"/>
      <c r="AB922" s="507"/>
      <c r="AC922" s="507"/>
      <c r="AD922" s="507"/>
      <c r="AE922" s="507"/>
      <c r="AF922" s="507"/>
      <c r="AG922" s="507"/>
      <c r="AH922" s="507"/>
      <c r="AI922" s="507"/>
      <c r="AJ922" s="507"/>
      <c r="AK922" s="507"/>
      <c r="AL922" s="507"/>
      <c r="AM922" s="507"/>
      <c r="AN922" s="507"/>
      <c r="AO922" s="507"/>
      <c r="AP922" s="507"/>
      <c r="AQ922" s="507"/>
    </row>
    <row r="923" spans="3:45" ht="12.75" customHeight="1">
      <c r="C923" s="505"/>
      <c r="D923" s="505"/>
      <c r="E923" s="505"/>
      <c r="F923" s="505"/>
      <c r="G923" s="505"/>
      <c r="H923" s="508"/>
      <c r="I923" s="508"/>
      <c r="J923" s="508"/>
      <c r="K923" s="508"/>
      <c r="L923" s="508"/>
      <c r="M923" s="508"/>
      <c r="N923" s="508"/>
      <c r="O923" s="508"/>
      <c r="P923" s="508"/>
      <c r="Q923" s="508"/>
      <c r="R923" s="508"/>
      <c r="S923" s="508"/>
      <c r="T923" s="508"/>
      <c r="U923" s="508"/>
      <c r="V923" s="508"/>
      <c r="W923" s="508"/>
      <c r="X923" s="508"/>
      <c r="Y923" s="508"/>
      <c r="Z923" s="508"/>
      <c r="AA923" s="508"/>
      <c r="AB923" s="508"/>
      <c r="AC923" s="508"/>
      <c r="AD923" s="508"/>
      <c r="AE923" s="508"/>
      <c r="AF923" s="508"/>
      <c r="AG923" s="508"/>
      <c r="AH923" s="508"/>
      <c r="AI923" s="508"/>
      <c r="AJ923" s="508"/>
      <c r="AK923" s="508"/>
      <c r="AL923" s="508"/>
      <c r="AM923" s="508"/>
      <c r="AN923" s="508"/>
      <c r="AO923" s="508"/>
      <c r="AP923" s="508"/>
      <c r="AQ923" s="508"/>
    </row>
    <row r="925" spans="3:45" ht="12.75" hidden="1" customHeight="1">
      <c r="C925" s="251"/>
      <c r="D925" s="251"/>
      <c r="E925" s="251"/>
      <c r="F925" s="251"/>
      <c r="G925" s="251"/>
      <c r="H925" s="251"/>
      <c r="I925" s="251"/>
      <c r="J925" s="251"/>
      <c r="K925" s="251"/>
      <c r="L925" s="251"/>
      <c r="M925" s="251"/>
      <c r="N925" s="251"/>
      <c r="O925" s="251"/>
      <c r="P925" s="251"/>
      <c r="Q925" s="251"/>
      <c r="R925" s="251"/>
      <c r="S925" s="251"/>
      <c r="T925" s="251"/>
      <c r="U925" s="251"/>
      <c r="V925" s="251"/>
      <c r="W925" s="251"/>
      <c r="X925" s="251"/>
      <c r="Y925" s="251"/>
      <c r="Z925" s="251"/>
      <c r="AA925" s="251"/>
      <c r="AB925" s="251"/>
      <c r="AC925" s="251"/>
      <c r="AD925" s="251"/>
      <c r="AE925" s="251"/>
      <c r="AF925" s="251"/>
      <c r="AG925" s="251"/>
      <c r="AH925" s="251"/>
      <c r="AI925" s="251"/>
      <c r="AJ925" s="251"/>
      <c r="AK925" s="251"/>
      <c r="AL925" s="251"/>
      <c r="AM925" s="251"/>
      <c r="AN925" s="251"/>
      <c r="AO925" s="251"/>
      <c r="AP925" s="251"/>
      <c r="AQ925" s="251"/>
      <c r="AR925" s="251"/>
      <c r="AS925" s="251"/>
    </row>
    <row r="926" spans="3:45" ht="12.75" hidden="1" customHeight="1">
      <c r="C926" s="251"/>
      <c r="D926" s="251"/>
      <c r="E926" s="251"/>
      <c r="F926" s="251"/>
      <c r="G926" s="251"/>
      <c r="H926" s="251"/>
      <c r="I926" s="251"/>
      <c r="J926" s="251"/>
      <c r="K926" s="251"/>
      <c r="L926" s="251"/>
      <c r="M926" s="251"/>
      <c r="N926" s="251"/>
      <c r="O926" s="251"/>
      <c r="P926" s="251"/>
      <c r="Q926" s="251"/>
      <c r="R926" s="251"/>
      <c r="S926" s="251"/>
      <c r="T926" s="251"/>
      <c r="U926" s="251"/>
      <c r="V926" s="251"/>
      <c r="W926" s="251"/>
      <c r="X926" s="251"/>
      <c r="Y926" s="251"/>
      <c r="Z926" s="251"/>
      <c r="AA926" s="251"/>
      <c r="AB926" s="251"/>
      <c r="AC926" s="251"/>
      <c r="AD926" s="251"/>
      <c r="AE926" s="251"/>
      <c r="AF926" s="251"/>
      <c r="AG926" s="251"/>
      <c r="AH926" s="251"/>
      <c r="AI926" s="251"/>
      <c r="AJ926" s="251"/>
      <c r="AK926" s="251"/>
      <c r="AL926" s="251"/>
      <c r="AM926" s="251"/>
      <c r="AN926" s="251"/>
      <c r="AO926" s="251"/>
      <c r="AP926" s="251"/>
      <c r="AQ926" s="251"/>
      <c r="AR926" s="251"/>
      <c r="AS926" s="251"/>
    </row>
    <row r="927" spans="3:45" ht="12.75" hidden="1" customHeight="1">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row>
    <row r="928" spans="3:45" ht="12.75" hidden="1" customHeight="1">
      <c r="C928" s="172"/>
      <c r="D928" s="172"/>
      <c r="E928" s="172"/>
      <c r="F928" s="172"/>
      <c r="G928" s="172"/>
      <c r="H928" s="172"/>
      <c r="I928" s="172"/>
      <c r="J928" s="172"/>
      <c r="K928" s="172"/>
      <c r="L928" s="172"/>
      <c r="M928" s="172"/>
      <c r="N928" s="172"/>
      <c r="O928" s="172"/>
      <c r="P928" s="172"/>
      <c r="Q928" s="172"/>
      <c r="R928" s="172"/>
      <c r="S928" s="172"/>
      <c r="T928" s="172"/>
      <c r="U928" s="172"/>
      <c r="V928" s="172"/>
      <c r="W928" s="172"/>
      <c r="X928" s="172"/>
      <c r="Y928" s="172"/>
      <c r="Z928" s="172"/>
      <c r="AA928" s="172"/>
      <c r="AB928" s="172"/>
      <c r="AC928" s="172"/>
      <c r="AD928" s="172"/>
      <c r="AE928" s="172"/>
      <c r="AF928" s="172"/>
      <c r="AG928" s="172"/>
      <c r="AH928" s="172"/>
      <c r="AI928" s="172"/>
      <c r="AJ928" s="172"/>
      <c r="AK928" s="172"/>
      <c r="AL928" s="172"/>
      <c r="AM928" s="172"/>
      <c r="AN928" s="172"/>
      <c r="AO928" s="172"/>
      <c r="AP928" s="172"/>
      <c r="AQ928" s="172"/>
      <c r="AR928" s="172"/>
      <c r="AS928" s="172"/>
    </row>
    <row r="929" spans="3:45" ht="12.75" customHeight="1">
      <c r="C929" s="25"/>
    </row>
    <row r="930" spans="3:45" ht="12.75" customHeight="1">
      <c r="C930" s="140" t="s">
        <v>589</v>
      </c>
      <c r="D930" s="140"/>
      <c r="E930" s="140"/>
      <c r="F930" s="140"/>
      <c r="G930" s="140"/>
      <c r="H930" s="140"/>
      <c r="I930" s="140"/>
      <c r="J930" s="140"/>
      <c r="K930" s="140"/>
      <c r="L930" s="140"/>
      <c r="M930" s="140"/>
      <c r="N930" s="140"/>
      <c r="O930" s="140"/>
      <c r="P930" s="140"/>
      <c r="Q930" s="140"/>
      <c r="R930" s="140"/>
      <c r="S930" s="140"/>
      <c r="T930" s="140"/>
      <c r="U930" s="140"/>
      <c r="V930" s="140"/>
      <c r="W930" s="140"/>
      <c r="X930" s="403" t="s">
        <v>189</v>
      </c>
      <c r="Y930" s="403"/>
      <c r="Z930" s="403"/>
      <c r="AA930" s="403"/>
      <c r="AB930" s="403"/>
      <c r="AC930" s="403"/>
      <c r="AD930" s="403"/>
      <c r="AE930" s="403"/>
      <c r="AF930" s="403"/>
      <c r="AG930" s="403"/>
      <c r="AH930" s="403"/>
      <c r="AI930" s="403"/>
      <c r="AJ930" s="403"/>
    </row>
    <row r="931" spans="3:45" ht="12.75" customHeight="1">
      <c r="C931" s="385" t="s">
        <v>96</v>
      </c>
      <c r="D931" s="385"/>
      <c r="E931" s="385"/>
      <c r="F931" s="385"/>
      <c r="G931" s="385"/>
      <c r="H931" s="385"/>
      <c r="I931" s="385"/>
      <c r="J931" s="385"/>
      <c r="K931" s="385"/>
      <c r="L931" s="385"/>
      <c r="M931" s="385"/>
      <c r="N931" s="385"/>
      <c r="O931" s="385"/>
      <c r="P931" s="385"/>
      <c r="Q931" s="385"/>
      <c r="R931" s="385"/>
      <c r="S931" s="385"/>
      <c r="T931" s="385"/>
      <c r="U931" s="385"/>
      <c r="V931" s="385"/>
      <c r="W931" s="385"/>
      <c r="X931" s="518">
        <v>0</v>
      </c>
      <c r="Y931" s="519"/>
      <c r="Z931" s="519"/>
      <c r="AA931" s="519"/>
      <c r="AB931" s="519"/>
      <c r="AC931" s="519"/>
      <c r="AD931" s="519"/>
      <c r="AE931" s="519"/>
      <c r="AF931" s="519"/>
      <c r="AG931" s="519"/>
      <c r="AH931" s="519"/>
      <c r="AI931" s="519"/>
      <c r="AJ931" s="520"/>
    </row>
    <row r="932" spans="3:45" ht="12.75" hidden="1" customHeight="1">
      <c r="C932" s="521"/>
      <c r="D932" s="521"/>
      <c r="E932" s="521"/>
      <c r="F932" s="521"/>
      <c r="G932" s="521"/>
      <c r="H932" s="521"/>
      <c r="I932" s="521"/>
      <c r="J932" s="521"/>
      <c r="K932" s="521"/>
      <c r="L932" s="521"/>
      <c r="M932" s="521"/>
      <c r="N932" s="521"/>
      <c r="O932" s="521"/>
      <c r="P932" s="521"/>
      <c r="Q932" s="521"/>
      <c r="R932" s="521"/>
      <c r="S932" s="521"/>
      <c r="T932" s="521"/>
      <c r="U932" s="521"/>
      <c r="V932" s="521"/>
      <c r="W932" s="521"/>
      <c r="X932" s="521"/>
      <c r="Y932" s="521"/>
      <c r="Z932" s="521"/>
      <c r="AA932" s="521"/>
      <c r="AB932" s="521"/>
      <c r="AC932" s="521"/>
      <c r="AD932" s="521"/>
      <c r="AE932" s="521"/>
      <c r="AF932" s="521"/>
      <c r="AG932" s="521"/>
      <c r="AH932" s="521"/>
      <c r="AI932" s="521"/>
      <c r="AJ932" s="521"/>
      <c r="AK932" s="521"/>
      <c r="AL932" s="521"/>
      <c r="AM932" s="521"/>
      <c r="AN932" s="521"/>
      <c r="AO932" s="521"/>
      <c r="AP932" s="521"/>
      <c r="AQ932" s="521"/>
      <c r="AR932" s="521"/>
      <c r="AS932" s="521"/>
    </row>
    <row r="933" spans="3:45" ht="12.75" hidden="1" customHeight="1"/>
    <row r="934" spans="3:45" ht="12.75" hidden="1" customHeight="1">
      <c r="C934" s="247"/>
      <c r="D934" s="247"/>
      <c r="E934" s="247"/>
      <c r="F934" s="247"/>
      <c r="G934" s="247"/>
      <c r="H934" s="247"/>
      <c r="I934" s="247"/>
      <c r="J934" s="247"/>
      <c r="K934" s="247"/>
      <c r="L934" s="247"/>
      <c r="M934" s="247"/>
      <c r="N934" s="247"/>
      <c r="O934" s="247"/>
      <c r="P934" s="247"/>
      <c r="Q934" s="247"/>
      <c r="R934" s="247"/>
      <c r="S934" s="247"/>
      <c r="T934" s="247"/>
      <c r="U934" s="247"/>
      <c r="V934" s="247"/>
      <c r="W934" s="247"/>
      <c r="X934" s="247"/>
      <c r="Y934" s="247"/>
      <c r="Z934" s="247"/>
      <c r="AA934" s="247"/>
      <c r="AB934" s="247"/>
      <c r="AC934" s="247"/>
      <c r="AD934" s="247"/>
      <c r="AE934" s="247"/>
      <c r="AF934" s="247"/>
      <c r="AG934" s="247"/>
      <c r="AH934" s="247"/>
      <c r="AI934" s="247"/>
      <c r="AJ934" s="247"/>
      <c r="AK934" s="247"/>
      <c r="AL934" s="247"/>
      <c r="AM934" s="247"/>
      <c r="AN934" s="247"/>
      <c r="AO934" s="247"/>
      <c r="AP934" s="247"/>
      <c r="AQ934" s="247"/>
      <c r="AR934" s="247"/>
      <c r="AS934" s="247"/>
    </row>
    <row r="935" spans="3:45" ht="12.75" hidden="1" customHeight="1">
      <c r="C935" s="247"/>
      <c r="D935" s="247"/>
      <c r="E935" s="247"/>
      <c r="F935" s="247"/>
      <c r="G935" s="247"/>
      <c r="H935" s="247"/>
      <c r="I935" s="247"/>
      <c r="J935" s="247"/>
      <c r="K935" s="247"/>
      <c r="L935" s="247"/>
      <c r="M935" s="247"/>
      <c r="N935" s="247"/>
      <c r="O935" s="247"/>
      <c r="P935" s="247"/>
      <c r="Q935" s="247"/>
      <c r="R935" s="247"/>
      <c r="S935" s="247"/>
      <c r="T935" s="247"/>
      <c r="U935" s="247"/>
      <c r="V935" s="247"/>
      <c r="W935" s="247"/>
      <c r="X935" s="247"/>
      <c r="Y935" s="247"/>
      <c r="Z935" s="247"/>
      <c r="AA935" s="247"/>
      <c r="AB935" s="247"/>
      <c r="AC935" s="247"/>
      <c r="AD935" s="247"/>
      <c r="AE935" s="247"/>
      <c r="AF935" s="247"/>
      <c r="AG935" s="247"/>
      <c r="AH935" s="247"/>
      <c r="AI935" s="247"/>
      <c r="AJ935" s="247"/>
      <c r="AK935" s="247"/>
      <c r="AL935" s="247"/>
      <c r="AM935" s="247"/>
      <c r="AN935" s="247"/>
      <c r="AO935" s="247"/>
      <c r="AP935" s="247"/>
      <c r="AQ935" s="247"/>
      <c r="AR935" s="247"/>
      <c r="AS935" s="247"/>
    </row>
    <row r="936" spans="3:45" ht="12.75" customHeight="1">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row>
    <row r="937" spans="3:45" ht="12.75" hidden="1" customHeight="1">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c r="AA937" s="32"/>
      <c r="AB937" s="32"/>
      <c r="AC937" s="32"/>
      <c r="AD937" s="32"/>
      <c r="AE937" s="32"/>
      <c r="AF937" s="32"/>
      <c r="AG937" s="32"/>
      <c r="AH937" s="32"/>
      <c r="AI937" s="32"/>
      <c r="AJ937" s="32"/>
      <c r="AK937" s="32"/>
      <c r="AL937" s="32"/>
      <c r="AM937" s="32"/>
      <c r="AN937" s="32"/>
      <c r="AO937" s="32"/>
      <c r="AP937" s="32"/>
      <c r="AQ937" s="32"/>
      <c r="AR937" s="32"/>
      <c r="AS937" s="32"/>
    </row>
    <row r="938" spans="3:45" ht="12.75" hidden="1" customHeight="1">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c r="AA938" s="32"/>
      <c r="AB938" s="32"/>
      <c r="AC938" s="32"/>
      <c r="AD938" s="32"/>
      <c r="AE938" s="32"/>
      <c r="AF938" s="32"/>
      <c r="AG938" s="32"/>
      <c r="AH938" s="32"/>
      <c r="AI938" s="32"/>
      <c r="AJ938" s="32"/>
      <c r="AK938" s="32"/>
      <c r="AL938" s="32"/>
      <c r="AM938" s="32"/>
      <c r="AN938" s="32"/>
      <c r="AO938" s="32"/>
      <c r="AP938" s="32"/>
      <c r="AQ938" s="32"/>
      <c r="AR938" s="32"/>
      <c r="AS938" s="32"/>
    </row>
    <row r="939" spans="3:45" ht="12.75" hidden="1" customHeight="1">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c r="AE939" s="32"/>
      <c r="AF939" s="32"/>
      <c r="AG939" s="32"/>
      <c r="AH939" s="32"/>
      <c r="AI939" s="32"/>
      <c r="AJ939" s="32"/>
      <c r="AK939" s="32"/>
      <c r="AL939" s="32"/>
      <c r="AM939" s="32"/>
      <c r="AN939" s="32"/>
      <c r="AO939" s="32"/>
      <c r="AP939" s="32"/>
      <c r="AQ939" s="32"/>
      <c r="AR939" s="32"/>
      <c r="AS939" s="32"/>
    </row>
    <row r="940" spans="3:45" ht="12.75" hidden="1" customHeight="1">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row>
    <row r="941" spans="3:45" ht="12.75" hidden="1" customHeight="1">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c r="AL941" s="32"/>
      <c r="AM941" s="32"/>
      <c r="AN941" s="32"/>
      <c r="AO941" s="32"/>
      <c r="AP941" s="32"/>
      <c r="AQ941" s="32"/>
      <c r="AR941" s="32"/>
      <c r="AS941" s="32"/>
    </row>
    <row r="942" spans="3:45" ht="12.75" hidden="1" customHeight="1">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c r="AA942" s="32"/>
      <c r="AB942" s="32"/>
      <c r="AC942" s="32"/>
      <c r="AD942" s="32"/>
      <c r="AE942" s="32"/>
      <c r="AF942" s="32"/>
      <c r="AG942" s="32"/>
      <c r="AH942" s="32"/>
      <c r="AI942" s="32"/>
      <c r="AJ942" s="32"/>
      <c r="AK942" s="32"/>
      <c r="AL942" s="32"/>
      <c r="AM942" s="32"/>
      <c r="AN942" s="32"/>
      <c r="AO942" s="32"/>
      <c r="AP942" s="32"/>
      <c r="AQ942" s="32"/>
      <c r="AR942" s="32"/>
      <c r="AS942" s="32"/>
    </row>
    <row r="943" spans="3:45" ht="12.75" hidden="1" customHeight="1">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2"/>
      <c r="AO943" s="32"/>
      <c r="AP943" s="32"/>
      <c r="AQ943" s="32"/>
      <c r="AR943" s="32"/>
      <c r="AS943" s="32"/>
    </row>
    <row r="944" spans="3:45" ht="12.75" hidden="1" customHeight="1">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c r="AA944" s="32"/>
      <c r="AB944" s="32"/>
      <c r="AC944" s="32"/>
      <c r="AD944" s="32"/>
      <c r="AE944" s="32"/>
      <c r="AF944" s="32"/>
      <c r="AG944" s="32"/>
      <c r="AH944" s="32"/>
      <c r="AI944" s="32"/>
      <c r="AJ944" s="32"/>
      <c r="AK944" s="32"/>
      <c r="AL944" s="32"/>
      <c r="AM944" s="32"/>
      <c r="AN944" s="32"/>
      <c r="AO944" s="32"/>
      <c r="AP944" s="32"/>
      <c r="AQ944" s="32"/>
      <c r="AR944" s="32"/>
      <c r="AS944" s="32"/>
    </row>
    <row r="945" spans="3:45" ht="12.75" hidden="1" customHeight="1">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c r="AA945" s="32"/>
      <c r="AB945" s="32"/>
      <c r="AC945" s="32"/>
      <c r="AD945" s="32"/>
      <c r="AE945" s="32"/>
      <c r="AF945" s="32"/>
      <c r="AG945" s="32"/>
      <c r="AH945" s="32"/>
      <c r="AI945" s="32"/>
      <c r="AJ945" s="32"/>
      <c r="AK945" s="32"/>
      <c r="AL945" s="32"/>
      <c r="AM945" s="32"/>
      <c r="AN945" s="32"/>
      <c r="AO945" s="32"/>
      <c r="AP945" s="32"/>
      <c r="AQ945" s="32"/>
      <c r="AR945" s="32"/>
      <c r="AS945" s="32"/>
    </row>
    <row r="946" spans="3:45" ht="12.75" customHeight="1">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row>
    <row r="947" spans="3:45" ht="12.75" customHeight="1">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row>
    <row r="948" spans="3:45" ht="12.75" customHeight="1">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32"/>
      <c r="AL948" s="32"/>
      <c r="AM948" s="32"/>
      <c r="AN948" s="32"/>
      <c r="AO948" s="32"/>
      <c r="AP948" s="32"/>
      <c r="AQ948" s="32"/>
      <c r="AR948" s="32"/>
      <c r="AS948" s="32"/>
    </row>
    <row r="949" spans="3:45" ht="12.75" customHeight="1">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C949" s="32"/>
      <c r="AD949" s="32"/>
      <c r="AE949" s="32"/>
      <c r="AF949" s="32"/>
      <c r="AG949" s="32"/>
      <c r="AH949" s="32"/>
      <c r="AI949" s="32"/>
      <c r="AJ949" s="32"/>
      <c r="AK949" s="32"/>
      <c r="AL949" s="32"/>
      <c r="AM949" s="32"/>
      <c r="AN949" s="32"/>
      <c r="AO949" s="32"/>
      <c r="AP949" s="32"/>
      <c r="AQ949" s="32"/>
      <c r="AR949" s="32"/>
      <c r="AS949" s="32"/>
    </row>
    <row r="950" spans="3:45" ht="12.75" customHeight="1">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32"/>
      <c r="AL950" s="32"/>
      <c r="AM950" s="32"/>
      <c r="AN950" s="32"/>
      <c r="AO950" s="32"/>
      <c r="AP950" s="32"/>
      <c r="AQ950" s="32"/>
      <c r="AR950" s="32"/>
      <c r="AS950" s="32"/>
    </row>
    <row r="951" spans="3:45" ht="12.75" customHeight="1">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row>
    <row r="952" spans="3:45" ht="12.75" customHeight="1">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row>
    <row r="953" spans="3:45" ht="12.75" customHeight="1">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row>
    <row r="954" spans="3:45" ht="12.75" customHeight="1">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32"/>
      <c r="AL954" s="32"/>
      <c r="AM954" s="32"/>
      <c r="AN954" s="32"/>
      <c r="AO954" s="32"/>
      <c r="AP954" s="32"/>
      <c r="AQ954" s="32"/>
      <c r="AR954" s="32"/>
      <c r="AS954" s="32"/>
    </row>
    <row r="955" spans="3:45" ht="12.75" customHeight="1">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row>
    <row r="956" spans="3:45" ht="12.75" customHeight="1">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row>
    <row r="957" spans="3:45" ht="12.75" customHeight="1">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row>
    <row r="958" spans="3:45" ht="12.75" customHeight="1">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c r="AA958" s="32"/>
      <c r="AB958" s="32"/>
      <c r="AC958" s="32"/>
      <c r="AD958" s="32"/>
      <c r="AE958" s="32"/>
      <c r="AF958" s="32"/>
      <c r="AG958" s="32"/>
      <c r="AH958" s="32"/>
      <c r="AI958" s="32"/>
      <c r="AJ958" s="32"/>
      <c r="AK958" s="32"/>
      <c r="AL958" s="32"/>
      <c r="AM958" s="32"/>
      <c r="AN958" s="32"/>
      <c r="AO958" s="32"/>
      <c r="AP958" s="32"/>
      <c r="AQ958" s="32"/>
      <c r="AR958" s="32"/>
      <c r="AS958" s="32"/>
    </row>
    <row r="959" spans="3:45" ht="12.75" customHeight="1">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c r="AA959" s="32"/>
      <c r="AB959" s="32"/>
      <c r="AC959" s="32"/>
      <c r="AD959" s="32"/>
      <c r="AE959" s="32"/>
      <c r="AF959" s="32"/>
      <c r="AG959" s="32"/>
      <c r="AH959" s="32"/>
      <c r="AI959" s="32"/>
      <c r="AJ959" s="32"/>
      <c r="AK959" s="32"/>
      <c r="AL959" s="32"/>
      <c r="AM959" s="32"/>
      <c r="AN959" s="32"/>
      <c r="AO959" s="32"/>
      <c r="AP959" s="32"/>
      <c r="AQ959" s="32"/>
      <c r="AR959" s="32"/>
      <c r="AS959" s="32"/>
    </row>
    <row r="960" spans="3:45" ht="12.75" customHeight="1">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row>
    <row r="961" spans="3:45" ht="12.75" customHeight="1">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row>
    <row r="962" spans="3:45" ht="12.75" customHeight="1">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row>
    <row r="963" spans="3:45" ht="12.75" customHeight="1">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row>
    <row r="964" spans="3:45" ht="12.75" customHeight="1">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c r="AL964" s="32"/>
      <c r="AM964" s="32"/>
      <c r="AN964" s="32"/>
      <c r="AO964" s="32"/>
      <c r="AP964" s="32"/>
      <c r="AQ964" s="32"/>
      <c r="AR964" s="32"/>
      <c r="AS964" s="32"/>
    </row>
    <row r="966" spans="3:45" ht="12.75" hidden="1" customHeight="1">
      <c r="C966" s="251"/>
      <c r="D966" s="251"/>
      <c r="E966" s="251"/>
      <c r="F966" s="251"/>
      <c r="G966" s="251"/>
      <c r="H966" s="251"/>
      <c r="I966" s="251"/>
      <c r="J966" s="251"/>
      <c r="K966" s="251"/>
      <c r="L966" s="251"/>
      <c r="M966" s="251"/>
      <c r="N966" s="251"/>
      <c r="O966" s="251"/>
      <c r="P966" s="251"/>
      <c r="Q966" s="251"/>
      <c r="R966" s="251"/>
      <c r="S966" s="251"/>
      <c r="T966" s="251"/>
      <c r="U966" s="251"/>
      <c r="V966" s="251"/>
      <c r="W966" s="251"/>
      <c r="X966" s="251"/>
      <c r="Y966" s="251"/>
      <c r="Z966" s="251"/>
      <c r="AA966" s="251"/>
      <c r="AB966" s="251"/>
      <c r="AC966" s="251"/>
      <c r="AD966" s="251"/>
      <c r="AE966" s="251"/>
      <c r="AF966" s="251"/>
      <c r="AG966" s="251"/>
      <c r="AH966" s="251"/>
      <c r="AI966" s="251"/>
      <c r="AJ966" s="251"/>
      <c r="AK966" s="251"/>
      <c r="AL966" s="251"/>
      <c r="AM966" s="251"/>
      <c r="AN966" s="251"/>
      <c r="AO966" s="251"/>
      <c r="AP966" s="251"/>
      <c r="AQ966" s="251"/>
      <c r="AR966" s="251"/>
      <c r="AS966" s="251"/>
    </row>
    <row r="967" spans="3:45" ht="12.75" customHeight="1">
      <c r="C967" s="38"/>
      <c r="D967" s="38"/>
      <c r="E967" s="38"/>
      <c r="F967" s="38"/>
      <c r="G967" s="38"/>
      <c r="H967" s="38"/>
      <c r="I967" s="38"/>
      <c r="J967" s="38"/>
      <c r="K967" s="38"/>
      <c r="L967" s="38"/>
      <c r="M967" s="38"/>
    </row>
    <row r="968" spans="3:45" ht="12.75" customHeight="1">
      <c r="C968" s="373" t="s">
        <v>205</v>
      </c>
      <c r="D968" s="374"/>
      <c r="E968" s="374"/>
      <c r="F968" s="374"/>
      <c r="G968" s="374"/>
      <c r="H968" s="374"/>
      <c r="I968" s="374"/>
      <c r="J968" s="374"/>
      <c r="K968" s="375"/>
      <c r="L968" s="193" t="s">
        <v>147</v>
      </c>
      <c r="M968" s="193"/>
      <c r="N968" s="193"/>
      <c r="O968" s="193"/>
      <c r="P968" s="193"/>
      <c r="Q968" s="193"/>
      <c r="R968" s="193"/>
      <c r="S968" s="193"/>
      <c r="T968" s="193"/>
      <c r="U968" s="193"/>
      <c r="V968" s="193"/>
      <c r="W968" s="193"/>
      <c r="X968" s="193"/>
      <c r="Y968" s="193"/>
      <c r="Z968" s="193"/>
      <c r="AA968" s="193"/>
      <c r="AB968" s="193"/>
      <c r="AC968" s="193"/>
      <c r="AD968" s="193"/>
      <c r="AE968" s="193"/>
      <c r="AF968" s="8"/>
      <c r="AG968" s="8"/>
      <c r="AH968" s="8"/>
      <c r="AI968" s="8"/>
      <c r="AJ968" s="8"/>
      <c r="AK968" s="8"/>
      <c r="AL968" s="8"/>
      <c r="AM968" s="8"/>
      <c r="AN968" s="8"/>
      <c r="AO968" s="8"/>
      <c r="AP968" s="8"/>
      <c r="AQ968" s="8"/>
    </row>
    <row r="969" spans="3:45" ht="12.75" customHeight="1">
      <c r="C969" s="373"/>
      <c r="D969" s="374"/>
      <c r="E969" s="374"/>
      <c r="F969" s="374"/>
      <c r="G969" s="374"/>
      <c r="H969" s="374"/>
      <c r="I969" s="374"/>
      <c r="J969" s="374"/>
      <c r="K969" s="375"/>
      <c r="L969" s="193" t="s">
        <v>865</v>
      </c>
      <c r="M969" s="193"/>
      <c r="N969" s="193"/>
      <c r="O969" s="193"/>
      <c r="P969" s="193" t="s">
        <v>688</v>
      </c>
      <c r="Q969" s="193"/>
      <c r="R969" s="193"/>
      <c r="S969" s="193"/>
      <c r="T969" s="370" t="s">
        <v>883</v>
      </c>
      <c r="U969" s="371"/>
      <c r="V969" s="371"/>
      <c r="W969" s="372"/>
      <c r="X969" s="370" t="s">
        <v>884</v>
      </c>
      <c r="Y969" s="371"/>
      <c r="Z969" s="371"/>
      <c r="AA969" s="372"/>
      <c r="AB969" s="370" t="s">
        <v>239</v>
      </c>
      <c r="AC969" s="371"/>
      <c r="AD969" s="371"/>
      <c r="AE969" s="372"/>
      <c r="AF969" s="9"/>
      <c r="AG969" s="9"/>
      <c r="AH969" s="9"/>
      <c r="AI969" s="9"/>
      <c r="AJ969" s="9"/>
      <c r="AK969" s="9"/>
      <c r="AL969" s="9"/>
      <c r="AM969" s="9"/>
      <c r="AN969" s="9"/>
      <c r="AO969" s="9"/>
      <c r="AP969" s="9"/>
      <c r="AQ969" s="9"/>
    </row>
    <row r="970" spans="3:45" ht="12.75" customHeight="1">
      <c r="C970" s="373"/>
      <c r="D970" s="374"/>
      <c r="E970" s="374"/>
      <c r="F970" s="374"/>
      <c r="G970" s="374"/>
      <c r="H970" s="374"/>
      <c r="I970" s="374"/>
      <c r="J970" s="374"/>
      <c r="K970" s="375"/>
      <c r="L970" s="193"/>
      <c r="M970" s="193"/>
      <c r="N970" s="193"/>
      <c r="O970" s="193"/>
      <c r="P970" s="193"/>
      <c r="Q970" s="193"/>
      <c r="R970" s="193"/>
      <c r="S970" s="193"/>
      <c r="T970" s="373"/>
      <c r="U970" s="374"/>
      <c r="V970" s="374"/>
      <c r="W970" s="375"/>
      <c r="X970" s="373"/>
      <c r="Y970" s="374"/>
      <c r="Z970" s="374"/>
      <c r="AA970" s="375"/>
      <c r="AB970" s="373"/>
      <c r="AC970" s="374"/>
      <c r="AD970" s="374"/>
      <c r="AE970" s="375"/>
      <c r="AF970" s="9"/>
      <c r="AG970" s="9"/>
      <c r="AH970" s="9"/>
      <c r="AI970" s="9"/>
      <c r="AJ970" s="9"/>
      <c r="AK970" s="9"/>
      <c r="AL970" s="9"/>
      <c r="AM970" s="9"/>
      <c r="AN970" s="9"/>
      <c r="AO970" s="9"/>
      <c r="AP970" s="9"/>
      <c r="AQ970" s="9"/>
    </row>
    <row r="971" spans="3:45" ht="12.75" customHeight="1">
      <c r="C971" s="373"/>
      <c r="D971" s="374"/>
      <c r="E971" s="374"/>
      <c r="F971" s="374"/>
      <c r="G971" s="374"/>
      <c r="H971" s="374"/>
      <c r="I971" s="374"/>
      <c r="J971" s="374"/>
      <c r="K971" s="375"/>
      <c r="L971" s="193"/>
      <c r="M971" s="193"/>
      <c r="N971" s="193"/>
      <c r="O971" s="193"/>
      <c r="P971" s="193"/>
      <c r="Q971" s="193"/>
      <c r="R971" s="193"/>
      <c r="S971" s="193"/>
      <c r="T971" s="373"/>
      <c r="U971" s="374"/>
      <c r="V971" s="374"/>
      <c r="W971" s="375"/>
      <c r="X971" s="373"/>
      <c r="Y971" s="374"/>
      <c r="Z971" s="374"/>
      <c r="AA971" s="375"/>
      <c r="AB971" s="373"/>
      <c r="AC971" s="374"/>
      <c r="AD971" s="374"/>
      <c r="AE971" s="375"/>
      <c r="AF971" s="9"/>
      <c r="AG971" s="9"/>
      <c r="AH971" s="9"/>
      <c r="AI971" s="9"/>
      <c r="AJ971" s="9"/>
      <c r="AK971" s="9"/>
      <c r="AL971" s="9"/>
      <c r="AM971" s="9"/>
      <c r="AN971" s="9"/>
      <c r="AO971" s="9"/>
      <c r="AP971" s="9"/>
      <c r="AQ971" s="9"/>
    </row>
    <row r="972" spans="3:45" ht="12.75" customHeight="1">
      <c r="C972" s="373"/>
      <c r="D972" s="374"/>
      <c r="E972" s="374"/>
      <c r="F972" s="374"/>
      <c r="G972" s="374"/>
      <c r="H972" s="374"/>
      <c r="I972" s="374"/>
      <c r="J972" s="374"/>
      <c r="K972" s="375"/>
      <c r="L972" s="193"/>
      <c r="M972" s="193"/>
      <c r="N972" s="193"/>
      <c r="O972" s="193"/>
      <c r="P972" s="193"/>
      <c r="Q972" s="193"/>
      <c r="R972" s="193"/>
      <c r="S972" s="193"/>
      <c r="T972" s="373"/>
      <c r="U972" s="374"/>
      <c r="V972" s="374"/>
      <c r="W972" s="375"/>
      <c r="X972" s="373"/>
      <c r="Y972" s="374"/>
      <c r="Z972" s="374"/>
      <c r="AA972" s="375"/>
      <c r="AB972" s="373"/>
      <c r="AC972" s="374"/>
      <c r="AD972" s="374"/>
      <c r="AE972" s="375"/>
      <c r="AF972" s="9"/>
      <c r="AG972" s="9"/>
      <c r="AH972" s="9"/>
      <c r="AI972" s="9"/>
      <c r="AJ972" s="9"/>
      <c r="AK972" s="9"/>
      <c r="AL972" s="9"/>
      <c r="AM972" s="9"/>
      <c r="AN972" s="9"/>
      <c r="AO972" s="9"/>
      <c r="AP972" s="9"/>
      <c r="AQ972" s="9"/>
    </row>
    <row r="973" spans="3:45" ht="12.75" customHeight="1">
      <c r="C973" s="373"/>
      <c r="D973" s="374"/>
      <c r="E973" s="374"/>
      <c r="F973" s="374"/>
      <c r="G973" s="374"/>
      <c r="H973" s="374"/>
      <c r="I973" s="374"/>
      <c r="J973" s="374"/>
      <c r="K973" s="375"/>
      <c r="L973" s="193"/>
      <c r="M973" s="193"/>
      <c r="N973" s="193"/>
      <c r="O973" s="193"/>
      <c r="P973" s="193"/>
      <c r="Q973" s="193"/>
      <c r="R973" s="193"/>
      <c r="S973" s="193"/>
      <c r="T973" s="373"/>
      <c r="U973" s="374"/>
      <c r="V973" s="374"/>
      <c r="W973" s="375"/>
      <c r="X973" s="373"/>
      <c r="Y973" s="374"/>
      <c r="Z973" s="374"/>
      <c r="AA973" s="375"/>
      <c r="AB973" s="373"/>
      <c r="AC973" s="374"/>
      <c r="AD973" s="374"/>
      <c r="AE973" s="375"/>
      <c r="AF973" s="9"/>
      <c r="AG973" s="9"/>
      <c r="AH973" s="9"/>
      <c r="AI973" s="9"/>
      <c r="AJ973" s="9"/>
      <c r="AK973" s="9"/>
      <c r="AL973" s="9"/>
      <c r="AM973" s="9"/>
      <c r="AN973" s="9"/>
      <c r="AO973" s="9"/>
      <c r="AP973" s="9"/>
      <c r="AQ973" s="9"/>
    </row>
    <row r="974" spans="3:45" ht="12.75" customHeight="1">
      <c r="C974" s="373"/>
      <c r="D974" s="374"/>
      <c r="E974" s="374"/>
      <c r="F974" s="374"/>
      <c r="G974" s="374"/>
      <c r="H974" s="374"/>
      <c r="I974" s="374"/>
      <c r="J974" s="374"/>
      <c r="K974" s="375"/>
      <c r="L974" s="193"/>
      <c r="M974" s="193"/>
      <c r="N974" s="193"/>
      <c r="O974" s="193"/>
      <c r="P974" s="193"/>
      <c r="Q974" s="193"/>
      <c r="R974" s="193"/>
      <c r="S974" s="193"/>
      <c r="T974" s="373"/>
      <c r="U974" s="374"/>
      <c r="V974" s="374"/>
      <c r="W974" s="375"/>
      <c r="X974" s="373"/>
      <c r="Y974" s="374"/>
      <c r="Z974" s="374"/>
      <c r="AA974" s="375"/>
      <c r="AB974" s="373"/>
      <c r="AC974" s="374"/>
      <c r="AD974" s="374"/>
      <c r="AE974" s="375"/>
      <c r="AF974" s="9"/>
      <c r="AG974" s="9"/>
      <c r="AH974" s="9"/>
      <c r="AI974" s="9"/>
      <c r="AJ974" s="9"/>
      <c r="AK974" s="9"/>
      <c r="AL974" s="9"/>
      <c r="AM974" s="9"/>
      <c r="AN974" s="9"/>
      <c r="AO974" s="9"/>
      <c r="AP974" s="9"/>
      <c r="AQ974" s="9"/>
    </row>
    <row r="975" spans="3:45" ht="12.75" customHeight="1">
      <c r="C975" s="373"/>
      <c r="D975" s="374"/>
      <c r="E975" s="374"/>
      <c r="F975" s="374"/>
      <c r="G975" s="374"/>
      <c r="H975" s="374"/>
      <c r="I975" s="374"/>
      <c r="J975" s="374"/>
      <c r="K975" s="375"/>
      <c r="L975" s="194"/>
      <c r="M975" s="194"/>
      <c r="N975" s="194"/>
      <c r="O975" s="194"/>
      <c r="P975" s="194"/>
      <c r="Q975" s="194"/>
      <c r="R975" s="194"/>
      <c r="S975" s="194"/>
      <c r="T975" s="373"/>
      <c r="U975" s="374"/>
      <c r="V975" s="374"/>
      <c r="W975" s="375"/>
      <c r="X975" s="373"/>
      <c r="Y975" s="374"/>
      <c r="Z975" s="374"/>
      <c r="AA975" s="375"/>
      <c r="AB975" s="373"/>
      <c r="AC975" s="374"/>
      <c r="AD975" s="374"/>
      <c r="AE975" s="375"/>
      <c r="AF975" s="9"/>
      <c r="AG975" s="9"/>
      <c r="AH975" s="9"/>
      <c r="AI975" s="9"/>
      <c r="AJ975" s="9"/>
      <c r="AK975" s="9"/>
      <c r="AL975" s="9"/>
      <c r="AM975" s="9"/>
      <c r="AN975" s="9"/>
      <c r="AO975" s="9"/>
      <c r="AP975" s="9"/>
      <c r="AQ975" s="9"/>
    </row>
    <row r="976" spans="3:45" ht="12.75" customHeight="1">
      <c r="C976" s="363" t="s">
        <v>159</v>
      </c>
      <c r="D976" s="364"/>
      <c r="E976" s="364"/>
      <c r="F976" s="364"/>
      <c r="G976" s="364"/>
      <c r="H976" s="364"/>
      <c r="I976" s="364"/>
      <c r="J976" s="364"/>
      <c r="K976" s="365"/>
      <c r="L976" s="377" t="s">
        <v>163</v>
      </c>
      <c r="M976" s="377"/>
      <c r="N976" s="377"/>
      <c r="O976" s="377"/>
      <c r="P976" s="377" t="s">
        <v>164</v>
      </c>
      <c r="Q976" s="377"/>
      <c r="R976" s="377"/>
      <c r="S976" s="377"/>
      <c r="T976" s="363" t="s">
        <v>166</v>
      </c>
      <c r="U976" s="364"/>
      <c r="V976" s="364"/>
      <c r="W976" s="365"/>
      <c r="X976" s="363" t="s">
        <v>168</v>
      </c>
      <c r="Y976" s="364"/>
      <c r="Z976" s="364"/>
      <c r="AA976" s="365"/>
      <c r="AB976" s="363" t="s">
        <v>171</v>
      </c>
      <c r="AC976" s="364"/>
      <c r="AD976" s="364"/>
      <c r="AE976" s="365"/>
    </row>
    <row r="977" spans="3:31" ht="12.75" customHeight="1">
      <c r="C977" s="544" t="s">
        <v>206</v>
      </c>
      <c r="D977" s="544"/>
      <c r="E977" s="544"/>
      <c r="F977" s="544"/>
      <c r="G977" s="544"/>
      <c r="H977" s="544"/>
      <c r="I977" s="544"/>
      <c r="J977" s="544"/>
      <c r="K977" s="544"/>
      <c r="L977" s="544"/>
      <c r="M977" s="544"/>
      <c r="N977" s="544"/>
      <c r="O977" s="544"/>
      <c r="P977" s="544"/>
      <c r="Q977" s="544"/>
      <c r="R977" s="544"/>
      <c r="S977" s="544"/>
      <c r="T977" s="544"/>
      <c r="U977" s="544"/>
      <c r="V977" s="544"/>
      <c r="W977" s="544"/>
      <c r="X977" s="544"/>
      <c r="Y977" s="544"/>
      <c r="Z977" s="544"/>
      <c r="AA977" s="544"/>
      <c r="AB977" s="544"/>
      <c r="AC977" s="544"/>
      <c r="AD977" s="544"/>
      <c r="AE977" s="544"/>
    </row>
    <row r="978" spans="3:31" ht="12.75" customHeight="1">
      <c r="C978" s="141"/>
      <c r="D978" s="141"/>
      <c r="E978" s="141"/>
      <c r="F978" s="141"/>
      <c r="G978" s="141"/>
      <c r="H978" s="141"/>
      <c r="I978" s="141"/>
      <c r="J978" s="141"/>
      <c r="K978" s="141"/>
      <c r="L978" s="473"/>
      <c r="M978" s="473"/>
      <c r="N978" s="473"/>
      <c r="O978" s="473"/>
      <c r="P978" s="473"/>
      <c r="Q978" s="473"/>
      <c r="R978" s="473"/>
      <c r="S978" s="473"/>
      <c r="T978" s="111"/>
      <c r="U978" s="111"/>
      <c r="V978" s="111"/>
      <c r="W978" s="111"/>
      <c r="X978" s="111"/>
      <c r="Y978" s="111"/>
      <c r="Z978" s="111"/>
      <c r="AA978" s="111"/>
      <c r="AB978" s="111"/>
      <c r="AC978" s="111"/>
      <c r="AD978" s="111"/>
      <c r="AE978" s="111"/>
    </row>
    <row r="979" spans="3:31" ht="12.75" customHeight="1">
      <c r="C979" s="200"/>
      <c r="D979" s="200"/>
      <c r="E979" s="200"/>
      <c r="F979" s="200"/>
      <c r="G979" s="200"/>
      <c r="H979" s="200"/>
      <c r="I979" s="200"/>
      <c r="J979" s="200"/>
      <c r="K979" s="200"/>
      <c r="L979" s="474"/>
      <c r="M979" s="474"/>
      <c r="N979" s="474"/>
      <c r="O979" s="474"/>
      <c r="P979" s="474"/>
      <c r="Q979" s="474"/>
      <c r="R979" s="474"/>
      <c r="S979" s="474"/>
      <c r="T979" s="139"/>
      <c r="U979" s="139"/>
      <c r="V979" s="139"/>
      <c r="W979" s="139"/>
      <c r="X979" s="139"/>
      <c r="Y979" s="139"/>
      <c r="Z979" s="139"/>
      <c r="AA979" s="139"/>
      <c r="AB979" s="139"/>
      <c r="AC979" s="139"/>
      <c r="AD979" s="139"/>
      <c r="AE979" s="139"/>
    </row>
    <row r="980" spans="3:31" ht="12.75" customHeight="1">
      <c r="C980" s="323"/>
      <c r="D980" s="323"/>
      <c r="E980" s="323"/>
      <c r="F980" s="323"/>
      <c r="G980" s="323"/>
      <c r="H980" s="323"/>
      <c r="I980" s="323"/>
      <c r="J980" s="323"/>
      <c r="K980" s="323"/>
      <c r="L980" s="475"/>
      <c r="M980" s="475"/>
      <c r="N980" s="475"/>
      <c r="O980" s="475"/>
      <c r="P980" s="475"/>
      <c r="Q980" s="475"/>
      <c r="R980" s="475"/>
      <c r="S980" s="475"/>
      <c r="T980" s="252"/>
      <c r="U980" s="252"/>
      <c r="V980" s="252"/>
      <c r="W980" s="252"/>
      <c r="X980" s="252"/>
      <c r="Y980" s="252"/>
      <c r="Z980" s="252"/>
      <c r="AA980" s="252"/>
      <c r="AB980" s="252"/>
      <c r="AC980" s="252"/>
      <c r="AD980" s="252"/>
      <c r="AE980" s="252"/>
    </row>
    <row r="981" spans="3:31" ht="12.75" customHeight="1">
      <c r="C981" s="544" t="s">
        <v>207</v>
      </c>
      <c r="D981" s="544"/>
      <c r="E981" s="544"/>
      <c r="F981" s="544"/>
      <c r="G981" s="544"/>
      <c r="H981" s="544"/>
      <c r="I981" s="544"/>
      <c r="J981" s="544"/>
      <c r="K981" s="544"/>
      <c r="L981" s="544"/>
      <c r="M981" s="544"/>
      <c r="N981" s="544"/>
      <c r="O981" s="544"/>
      <c r="P981" s="544"/>
      <c r="Q981" s="544"/>
      <c r="R981" s="544"/>
      <c r="S981" s="544"/>
      <c r="T981" s="544"/>
      <c r="U981" s="544"/>
      <c r="V981" s="544"/>
      <c r="W981" s="544"/>
      <c r="X981" s="544"/>
      <c r="Y981" s="544"/>
      <c r="Z981" s="544"/>
      <c r="AA981" s="544"/>
      <c r="AB981" s="544"/>
      <c r="AC981" s="544"/>
      <c r="AD981" s="544"/>
      <c r="AE981" s="544"/>
    </row>
    <row r="982" spans="3:31" ht="12.75" customHeight="1">
      <c r="C982" s="141"/>
      <c r="D982" s="141"/>
      <c r="E982" s="141"/>
      <c r="F982" s="141"/>
      <c r="G982" s="141"/>
      <c r="H982" s="141"/>
      <c r="I982" s="141"/>
      <c r="J982" s="141"/>
      <c r="K982" s="141"/>
      <c r="L982" s="473"/>
      <c r="M982" s="473"/>
      <c r="N982" s="473"/>
      <c r="O982" s="473"/>
      <c r="P982" s="473"/>
      <c r="Q982" s="473"/>
      <c r="R982" s="473"/>
      <c r="S982" s="473"/>
      <c r="T982" s="111"/>
      <c r="U982" s="111"/>
      <c r="V982" s="111"/>
      <c r="W982" s="111"/>
      <c r="X982" s="111"/>
      <c r="Y982" s="111"/>
      <c r="Z982" s="111"/>
      <c r="AA982" s="111"/>
      <c r="AB982" s="111"/>
      <c r="AC982" s="111"/>
      <c r="AD982" s="111"/>
      <c r="AE982" s="111"/>
    </row>
    <row r="983" spans="3:31" ht="12.75" customHeight="1">
      <c r="C983" s="200"/>
      <c r="D983" s="200"/>
      <c r="E983" s="200"/>
      <c r="F983" s="200"/>
      <c r="G983" s="200"/>
      <c r="H983" s="200"/>
      <c r="I983" s="200"/>
      <c r="J983" s="200"/>
      <c r="K983" s="200"/>
      <c r="L983" s="474"/>
      <c r="M983" s="474"/>
      <c r="N983" s="474"/>
      <c r="O983" s="474"/>
      <c r="P983" s="474"/>
      <c r="Q983" s="474"/>
      <c r="R983" s="474"/>
      <c r="S983" s="474"/>
      <c r="T983" s="139"/>
      <c r="U983" s="139"/>
      <c r="V983" s="139"/>
      <c r="W983" s="139"/>
      <c r="X983" s="139"/>
      <c r="Y983" s="139"/>
      <c r="Z983" s="139"/>
      <c r="AA983" s="139"/>
      <c r="AB983" s="139"/>
      <c r="AC983" s="139"/>
      <c r="AD983" s="139"/>
      <c r="AE983" s="139"/>
    </row>
    <row r="984" spans="3:31" ht="12.75" customHeight="1">
      <c r="C984" s="323"/>
      <c r="D984" s="323"/>
      <c r="E984" s="323"/>
      <c r="F984" s="323"/>
      <c r="G984" s="323"/>
      <c r="H984" s="323"/>
      <c r="I984" s="323"/>
      <c r="J984" s="323"/>
      <c r="K984" s="323"/>
      <c r="L984" s="475"/>
      <c r="M984" s="475"/>
      <c r="N984" s="475"/>
      <c r="O984" s="475"/>
      <c r="P984" s="475"/>
      <c r="Q984" s="475"/>
      <c r="R984" s="475"/>
      <c r="S984" s="475"/>
      <c r="T984" s="252"/>
      <c r="U984" s="252"/>
      <c r="V984" s="252"/>
      <c r="W984" s="252"/>
      <c r="X984" s="252"/>
      <c r="Y984" s="252"/>
      <c r="Z984" s="252"/>
      <c r="AA984" s="252"/>
      <c r="AB984" s="252"/>
      <c r="AC984" s="252"/>
      <c r="AD984" s="252"/>
      <c r="AE984" s="252"/>
    </row>
    <row r="985" spans="3:31" ht="12.75" customHeight="1">
      <c r="C985" s="544" t="s">
        <v>208</v>
      </c>
      <c r="D985" s="544"/>
      <c r="E985" s="544"/>
      <c r="F985" s="544"/>
      <c r="G985" s="544"/>
      <c r="H985" s="544"/>
      <c r="I985" s="544"/>
      <c r="J985" s="544"/>
      <c r="K985" s="544"/>
      <c r="L985" s="544"/>
      <c r="M985" s="544"/>
      <c r="N985" s="544"/>
      <c r="O985" s="544"/>
      <c r="P985" s="544"/>
      <c r="Q985" s="544"/>
      <c r="R985" s="544"/>
      <c r="S985" s="544"/>
      <c r="T985" s="544"/>
      <c r="U985" s="544"/>
      <c r="V985" s="544"/>
      <c r="W985" s="544"/>
      <c r="X985" s="544"/>
      <c r="Y985" s="544"/>
      <c r="Z985" s="544"/>
      <c r="AA985" s="544"/>
      <c r="AB985" s="544"/>
      <c r="AC985" s="544"/>
      <c r="AD985" s="544"/>
      <c r="AE985" s="544"/>
    </row>
    <row r="986" spans="3:31" ht="12.75" customHeight="1">
      <c r="C986" s="141" t="s">
        <v>45</v>
      </c>
      <c r="D986" s="141"/>
      <c r="E986" s="141"/>
      <c r="F986" s="141"/>
      <c r="G986" s="141"/>
      <c r="H986" s="141"/>
      <c r="I986" s="141"/>
      <c r="J986" s="141"/>
      <c r="K986" s="141"/>
      <c r="L986" s="473"/>
      <c r="M986" s="473"/>
      <c r="N986" s="473"/>
      <c r="O986" s="473"/>
      <c r="P986" s="473"/>
      <c r="Q986" s="473"/>
      <c r="R986" s="473"/>
      <c r="S986" s="473"/>
      <c r="T986" s="111"/>
      <c r="U986" s="111"/>
      <c r="V986" s="111"/>
      <c r="W986" s="111"/>
      <c r="X986" s="111"/>
      <c r="Y986" s="111"/>
      <c r="Z986" s="111"/>
      <c r="AA986" s="111"/>
      <c r="AB986" s="111">
        <v>531</v>
      </c>
      <c r="AC986" s="111"/>
      <c r="AD986" s="111"/>
      <c r="AE986" s="111"/>
    </row>
    <row r="987" spans="3:31" ht="12.75" customHeight="1">
      <c r="C987" s="200" t="s">
        <v>46</v>
      </c>
      <c r="D987" s="200"/>
      <c r="E987" s="200"/>
      <c r="F987" s="200"/>
      <c r="G987" s="200"/>
      <c r="H987" s="200"/>
      <c r="I987" s="200"/>
      <c r="J987" s="200"/>
      <c r="K987" s="200"/>
      <c r="L987" s="474"/>
      <c r="M987" s="474"/>
      <c r="N987" s="474"/>
      <c r="O987" s="474"/>
      <c r="P987" s="474"/>
      <c r="Q987" s="474"/>
      <c r="R987" s="474"/>
      <c r="S987" s="474"/>
      <c r="T987" s="139"/>
      <c r="U987" s="139"/>
      <c r="V987" s="139"/>
      <c r="W987" s="139"/>
      <c r="X987" s="139"/>
      <c r="Y987" s="139"/>
      <c r="Z987" s="139"/>
      <c r="AA987" s="139"/>
      <c r="AB987" s="139">
        <v>0</v>
      </c>
      <c r="AC987" s="139"/>
      <c r="AD987" s="139"/>
      <c r="AE987" s="139"/>
    </row>
    <row r="988" spans="3:31" ht="12.75" customHeight="1">
      <c r="C988" s="323"/>
      <c r="D988" s="323"/>
      <c r="E988" s="323"/>
      <c r="F988" s="323"/>
      <c r="G988" s="323"/>
      <c r="H988" s="323"/>
      <c r="I988" s="323"/>
      <c r="J988" s="323"/>
      <c r="K988" s="323"/>
      <c r="L988" s="475"/>
      <c r="M988" s="475"/>
      <c r="N988" s="475"/>
      <c r="O988" s="475"/>
      <c r="P988" s="475"/>
      <c r="Q988" s="475"/>
      <c r="R988" s="475"/>
      <c r="S988" s="475"/>
      <c r="T988" s="252"/>
      <c r="U988" s="252"/>
      <c r="V988" s="252"/>
      <c r="W988" s="252"/>
      <c r="X988" s="252"/>
      <c r="Y988" s="252"/>
      <c r="Z988" s="252"/>
      <c r="AA988" s="252"/>
      <c r="AB988" s="252"/>
      <c r="AC988" s="252"/>
      <c r="AD988" s="252"/>
      <c r="AE988" s="252"/>
    </row>
    <row r="989" spans="3:31" ht="12.75" customHeight="1">
      <c r="C989" s="544" t="s">
        <v>348</v>
      </c>
      <c r="D989" s="544"/>
      <c r="E989" s="544"/>
      <c r="F989" s="544"/>
      <c r="G989" s="544"/>
      <c r="H989" s="544"/>
      <c r="I989" s="544"/>
      <c r="J989" s="544"/>
      <c r="K989" s="544"/>
      <c r="L989" s="544"/>
      <c r="M989" s="544"/>
      <c r="N989" s="544"/>
      <c r="O989" s="544"/>
      <c r="P989" s="544"/>
      <c r="Q989" s="544"/>
      <c r="R989" s="544"/>
      <c r="S989" s="544"/>
      <c r="T989" s="544"/>
      <c r="U989" s="544"/>
      <c r="V989" s="544"/>
      <c r="W989" s="544"/>
      <c r="X989" s="544"/>
      <c r="Y989" s="544"/>
      <c r="Z989" s="544"/>
      <c r="AA989" s="544"/>
      <c r="AB989" s="544"/>
      <c r="AC989" s="544"/>
      <c r="AD989" s="544"/>
      <c r="AE989" s="544"/>
    </row>
    <row r="990" spans="3:31" ht="12.75" customHeight="1">
      <c r="C990" s="141"/>
      <c r="D990" s="141"/>
      <c r="E990" s="141"/>
      <c r="F990" s="141"/>
      <c r="G990" s="141"/>
      <c r="H990" s="141"/>
      <c r="I990" s="141"/>
      <c r="J990" s="141"/>
      <c r="K990" s="141"/>
      <c r="L990" s="473"/>
      <c r="M990" s="473"/>
      <c r="N990" s="473"/>
      <c r="O990" s="473"/>
      <c r="P990" s="473"/>
      <c r="Q990" s="473"/>
      <c r="R990" s="473"/>
      <c r="S990" s="473"/>
      <c r="T990" s="111"/>
      <c r="U990" s="111"/>
      <c r="V990" s="111"/>
      <c r="W990" s="111"/>
      <c r="X990" s="111"/>
      <c r="Y990" s="111"/>
      <c r="Z990" s="111"/>
      <c r="AA990" s="111"/>
      <c r="AB990" s="111"/>
      <c r="AC990" s="111"/>
      <c r="AD990" s="111"/>
      <c r="AE990" s="111"/>
    </row>
    <row r="991" spans="3:31" ht="12.75" customHeight="1">
      <c r="C991" s="200"/>
      <c r="D991" s="200"/>
      <c r="E991" s="200"/>
      <c r="F991" s="200"/>
      <c r="G991" s="200"/>
      <c r="H991" s="200"/>
      <c r="I991" s="200"/>
      <c r="J991" s="200"/>
      <c r="K991" s="200"/>
      <c r="L991" s="474"/>
      <c r="M991" s="474"/>
      <c r="N991" s="474"/>
      <c r="O991" s="474"/>
      <c r="P991" s="474"/>
      <c r="Q991" s="474"/>
      <c r="R991" s="474"/>
      <c r="S991" s="474"/>
      <c r="T991" s="139"/>
      <c r="U991" s="139"/>
      <c r="V991" s="139"/>
      <c r="W991" s="139"/>
      <c r="X991" s="139"/>
      <c r="Y991" s="139"/>
      <c r="Z991" s="139"/>
      <c r="AA991" s="139"/>
      <c r="AB991" s="139"/>
      <c r="AC991" s="139"/>
      <c r="AD991" s="139"/>
      <c r="AE991" s="139"/>
    </row>
    <row r="992" spans="3:31" ht="12.75" customHeight="1">
      <c r="C992" s="323"/>
      <c r="D992" s="323"/>
      <c r="E992" s="323"/>
      <c r="F992" s="323"/>
      <c r="G992" s="323"/>
      <c r="H992" s="323"/>
      <c r="I992" s="323"/>
      <c r="J992" s="323"/>
      <c r="K992" s="323"/>
      <c r="L992" s="475"/>
      <c r="M992" s="475"/>
      <c r="N992" s="475"/>
      <c r="O992" s="475"/>
      <c r="P992" s="475"/>
      <c r="Q992" s="475"/>
      <c r="R992" s="475"/>
      <c r="S992" s="475"/>
      <c r="T992" s="252"/>
      <c r="U992" s="252"/>
      <c r="V992" s="252"/>
      <c r="W992" s="252"/>
      <c r="X992" s="252"/>
      <c r="Y992" s="252"/>
      <c r="Z992" s="252"/>
      <c r="AA992" s="252"/>
      <c r="AB992" s="252"/>
      <c r="AC992" s="252"/>
      <c r="AD992" s="252"/>
      <c r="AE992" s="252"/>
    </row>
    <row r="993" spans="3:45" ht="12.75" customHeight="1">
      <c r="C993" s="140" t="s">
        <v>591</v>
      </c>
      <c r="D993" s="140"/>
      <c r="E993" s="140"/>
      <c r="F993" s="140"/>
      <c r="G993" s="140"/>
      <c r="H993" s="140"/>
      <c r="I993" s="140"/>
      <c r="J993" s="140"/>
      <c r="K993" s="140"/>
      <c r="L993" s="403" t="s">
        <v>670</v>
      </c>
      <c r="M993" s="403"/>
      <c r="N993" s="403"/>
      <c r="O993" s="403"/>
      <c r="P993" s="403" t="s">
        <v>670</v>
      </c>
      <c r="Q993" s="403"/>
      <c r="R993" s="403"/>
      <c r="S993" s="403"/>
      <c r="T993" s="403" t="s">
        <v>670</v>
      </c>
      <c r="U993" s="403"/>
      <c r="V993" s="403"/>
      <c r="W993" s="403"/>
      <c r="X993" s="403" t="s">
        <v>670</v>
      </c>
      <c r="Y993" s="403"/>
      <c r="Z993" s="403"/>
      <c r="AA993" s="403"/>
      <c r="AB993" s="239">
        <f>SUM(AB978:AE980)+SUM(AB982:AE984)+SUM(AB986:AE988)+SUM(AB990:AE992)</f>
        <v>531</v>
      </c>
      <c r="AC993" s="545"/>
      <c r="AD993" s="545"/>
      <c r="AE993" s="545"/>
    </row>
    <row r="995" spans="3:45" ht="12.75" hidden="1" customHeight="1">
      <c r="C995" s="546"/>
      <c r="D995" s="251"/>
      <c r="E995" s="251"/>
      <c r="F995" s="251"/>
      <c r="G995" s="251"/>
      <c r="H995" s="251"/>
      <c r="I995" s="251"/>
      <c r="J995" s="251"/>
      <c r="K995" s="251"/>
      <c r="L995" s="251"/>
      <c r="M995" s="251"/>
      <c r="N995" s="251"/>
      <c r="O995" s="251"/>
      <c r="P995" s="251"/>
      <c r="Q995" s="251"/>
      <c r="R995" s="251"/>
      <c r="S995" s="251"/>
      <c r="T995" s="251"/>
      <c r="U995" s="251"/>
      <c r="V995" s="251"/>
      <c r="W995" s="251"/>
      <c r="X995" s="251"/>
      <c r="Y995" s="251"/>
      <c r="Z995" s="251"/>
      <c r="AA995" s="251"/>
      <c r="AB995" s="251"/>
      <c r="AC995" s="251"/>
      <c r="AD995" s="251"/>
      <c r="AE995" s="251"/>
      <c r="AF995" s="251"/>
      <c r="AG995" s="251"/>
      <c r="AH995" s="251"/>
      <c r="AI995" s="251"/>
      <c r="AJ995" s="251"/>
      <c r="AK995" s="251"/>
      <c r="AL995" s="251"/>
      <c r="AM995" s="251"/>
      <c r="AN995" s="251"/>
      <c r="AO995" s="251"/>
      <c r="AP995" s="251"/>
      <c r="AQ995" s="251"/>
      <c r="AR995" s="251"/>
      <c r="AS995" s="251"/>
    </row>
    <row r="996" spans="3:45" ht="12.75" hidden="1" customHeight="1">
      <c r="C996" s="546"/>
      <c r="D996" s="251"/>
      <c r="E996" s="251"/>
      <c r="F996" s="251"/>
      <c r="G996" s="251"/>
      <c r="H996" s="251"/>
      <c r="I996" s="251"/>
      <c r="J996" s="251"/>
      <c r="K996" s="251"/>
      <c r="L996" s="251"/>
      <c r="M996" s="251"/>
      <c r="N996" s="251"/>
      <c r="O996" s="251"/>
      <c r="P996" s="251"/>
      <c r="Q996" s="251"/>
      <c r="R996" s="251"/>
      <c r="S996" s="251"/>
      <c r="T996" s="251"/>
      <c r="U996" s="251"/>
      <c r="V996" s="251"/>
      <c r="W996" s="251"/>
      <c r="X996" s="251"/>
      <c r="Y996" s="251"/>
      <c r="Z996" s="251"/>
      <c r="AA996" s="251"/>
      <c r="AB996" s="251"/>
      <c r="AC996" s="251"/>
      <c r="AD996" s="251"/>
      <c r="AE996" s="251"/>
      <c r="AF996" s="251"/>
      <c r="AG996" s="251"/>
      <c r="AH996" s="251"/>
      <c r="AI996" s="251"/>
      <c r="AJ996" s="251"/>
      <c r="AK996" s="251"/>
      <c r="AL996" s="251"/>
      <c r="AM996" s="251"/>
      <c r="AN996" s="251"/>
      <c r="AO996" s="251"/>
      <c r="AP996" s="251"/>
      <c r="AQ996" s="251"/>
      <c r="AR996" s="251"/>
      <c r="AS996" s="251"/>
    </row>
    <row r="997" spans="3:45" ht="12.75" hidden="1" customHeight="1">
      <c r="C997" s="251"/>
      <c r="D997" s="251"/>
      <c r="E997" s="251"/>
      <c r="F997" s="251"/>
      <c r="G997" s="251"/>
      <c r="H997" s="251"/>
      <c r="I997" s="251"/>
      <c r="J997" s="251"/>
      <c r="K997" s="251"/>
      <c r="L997" s="251"/>
      <c r="M997" s="251"/>
      <c r="N997" s="251"/>
      <c r="O997" s="251"/>
      <c r="P997" s="251"/>
      <c r="Q997" s="251"/>
      <c r="R997" s="251"/>
      <c r="S997" s="251"/>
      <c r="T997" s="251"/>
      <c r="U997" s="251"/>
      <c r="V997" s="251"/>
      <c r="W997" s="251"/>
      <c r="X997" s="251"/>
      <c r="Y997" s="251"/>
      <c r="Z997" s="251"/>
      <c r="AA997" s="251"/>
      <c r="AB997" s="251"/>
      <c r="AC997" s="251"/>
      <c r="AD997" s="251"/>
      <c r="AE997" s="251"/>
      <c r="AF997" s="251"/>
      <c r="AG997" s="251"/>
      <c r="AH997" s="251"/>
      <c r="AI997" s="251"/>
      <c r="AJ997" s="251"/>
      <c r="AK997" s="251"/>
      <c r="AL997" s="251"/>
      <c r="AM997" s="251"/>
      <c r="AN997" s="251"/>
      <c r="AO997" s="251"/>
      <c r="AP997" s="251"/>
      <c r="AQ997" s="251"/>
      <c r="AR997" s="251"/>
      <c r="AS997" s="251"/>
    </row>
    <row r="998" spans="3:45" ht="12.75" hidden="1" customHeight="1"/>
    <row r="999" spans="3:45" ht="12.75" hidden="1" customHeight="1">
      <c r="C999" s="172"/>
      <c r="D999" s="172"/>
      <c r="E999" s="172"/>
      <c r="F999" s="172"/>
      <c r="G999" s="172"/>
      <c r="H999" s="172"/>
      <c r="I999" s="172"/>
      <c r="J999" s="172"/>
      <c r="K999" s="172"/>
      <c r="L999" s="172"/>
      <c r="M999" s="172"/>
      <c r="N999" s="172"/>
      <c r="O999" s="172"/>
      <c r="P999" s="172"/>
      <c r="Q999" s="172"/>
      <c r="R999" s="172"/>
      <c r="S999" s="172"/>
      <c r="T999" s="172"/>
      <c r="U999" s="172"/>
      <c r="V999" s="172"/>
      <c r="W999" s="172"/>
      <c r="X999" s="172"/>
      <c r="Y999" s="172"/>
      <c r="Z999" s="172"/>
      <c r="AA999" s="172"/>
      <c r="AB999" s="172"/>
      <c r="AC999" s="172"/>
      <c r="AD999" s="172"/>
      <c r="AE999" s="172"/>
      <c r="AF999" s="172"/>
      <c r="AG999" s="172"/>
      <c r="AH999" s="172"/>
      <c r="AI999" s="172"/>
      <c r="AJ999" s="172"/>
      <c r="AK999" s="172"/>
      <c r="AL999" s="172"/>
      <c r="AM999" s="172"/>
      <c r="AN999" s="172"/>
      <c r="AO999" s="172"/>
      <c r="AP999" s="172"/>
      <c r="AQ999" s="172"/>
      <c r="AR999" s="172"/>
      <c r="AS999" s="172"/>
    </row>
    <row r="1000" spans="3:45" ht="12.75" hidden="1" customHeight="1">
      <c r="C1000" s="25"/>
    </row>
    <row r="1001" spans="3:45" ht="12.75" hidden="1" customHeight="1">
      <c r="C1001" s="193"/>
      <c r="D1001" s="193"/>
      <c r="E1001" s="193"/>
      <c r="F1001" s="193"/>
      <c r="G1001" s="193"/>
      <c r="H1001" s="193"/>
      <c r="I1001" s="193"/>
      <c r="J1001" s="193"/>
      <c r="K1001" s="193"/>
      <c r="L1001" s="193"/>
      <c r="M1001" s="193"/>
      <c r="N1001" s="193"/>
      <c r="O1001" s="193"/>
      <c r="P1001" s="193"/>
      <c r="Q1001" s="193"/>
      <c r="R1001" s="193"/>
      <c r="S1001" s="193"/>
      <c r="T1001" s="193"/>
      <c r="U1001" s="193"/>
      <c r="V1001" s="193"/>
      <c r="W1001" s="193"/>
      <c r="X1001" s="193"/>
      <c r="Y1001" s="193"/>
      <c r="Z1001" s="193"/>
      <c r="AA1001" s="193"/>
      <c r="AB1001" s="193"/>
      <c r="AC1001" s="193"/>
      <c r="AD1001" s="193"/>
      <c r="AE1001" s="193"/>
    </row>
    <row r="1002" spans="3:45" ht="12.75" hidden="1" customHeight="1">
      <c r="C1002" s="193"/>
      <c r="D1002" s="193"/>
      <c r="E1002" s="193"/>
      <c r="F1002" s="193"/>
      <c r="G1002" s="193"/>
      <c r="H1002" s="193"/>
      <c r="I1002" s="193"/>
      <c r="J1002" s="193"/>
      <c r="K1002" s="193"/>
      <c r="L1002" s="193"/>
      <c r="M1002" s="193"/>
      <c r="N1002" s="193"/>
      <c r="O1002" s="193"/>
      <c r="P1002" s="193"/>
      <c r="Q1002" s="193"/>
      <c r="R1002" s="193"/>
      <c r="S1002" s="193"/>
      <c r="T1002" s="193"/>
      <c r="U1002" s="193"/>
      <c r="V1002" s="193"/>
      <c r="W1002" s="193"/>
      <c r="X1002" s="193"/>
      <c r="Y1002" s="193"/>
      <c r="Z1002" s="193"/>
      <c r="AA1002" s="193"/>
      <c r="AB1002" s="193"/>
      <c r="AC1002" s="193"/>
      <c r="AD1002" s="193"/>
      <c r="AE1002" s="193"/>
    </row>
    <row r="1003" spans="3:45" ht="12.75" hidden="1" customHeight="1">
      <c r="C1003" s="193"/>
      <c r="D1003" s="193"/>
      <c r="E1003" s="193"/>
      <c r="F1003" s="193"/>
      <c r="G1003" s="193"/>
      <c r="H1003" s="193"/>
      <c r="I1003" s="193"/>
      <c r="J1003" s="193"/>
      <c r="K1003" s="193"/>
      <c r="L1003" s="193"/>
      <c r="M1003" s="193"/>
      <c r="N1003" s="193"/>
      <c r="O1003" s="193"/>
      <c r="P1003" s="193"/>
      <c r="Q1003" s="193"/>
      <c r="R1003" s="193"/>
      <c r="S1003" s="193"/>
      <c r="T1003" s="193"/>
      <c r="U1003" s="193"/>
      <c r="V1003" s="193"/>
      <c r="W1003" s="193"/>
      <c r="X1003" s="193"/>
      <c r="Y1003" s="193"/>
      <c r="Z1003" s="193"/>
      <c r="AA1003" s="193"/>
      <c r="AB1003" s="193"/>
      <c r="AC1003" s="193"/>
      <c r="AD1003" s="193"/>
      <c r="AE1003" s="193"/>
    </row>
    <row r="1004" spans="3:45" ht="12.75" hidden="1" customHeight="1">
      <c r="C1004" s="193"/>
      <c r="D1004" s="193"/>
      <c r="E1004" s="193"/>
      <c r="F1004" s="193"/>
      <c r="G1004" s="193"/>
      <c r="H1004" s="193"/>
      <c r="I1004" s="193"/>
      <c r="J1004" s="193"/>
      <c r="K1004" s="193"/>
      <c r="L1004" s="193"/>
      <c r="M1004" s="193"/>
      <c r="N1004" s="193"/>
      <c r="O1004" s="193"/>
      <c r="P1004" s="193"/>
      <c r="Q1004" s="193"/>
      <c r="R1004" s="193"/>
      <c r="S1004" s="193"/>
      <c r="T1004" s="193"/>
      <c r="U1004" s="193"/>
      <c r="V1004" s="193"/>
      <c r="W1004" s="193"/>
      <c r="X1004" s="193"/>
      <c r="Y1004" s="193"/>
      <c r="Z1004" s="193"/>
      <c r="AA1004" s="193"/>
      <c r="AB1004" s="193"/>
      <c r="AC1004" s="193"/>
      <c r="AD1004" s="193"/>
      <c r="AE1004" s="193"/>
    </row>
    <row r="1005" spans="3:45" ht="12.75" hidden="1" customHeight="1">
      <c r="C1005" s="544"/>
      <c r="D1005" s="544"/>
      <c r="E1005" s="544"/>
      <c r="F1005" s="544"/>
      <c r="G1005" s="544"/>
      <c r="H1005" s="544"/>
      <c r="I1005" s="544"/>
      <c r="J1005" s="544"/>
      <c r="K1005" s="544"/>
      <c r="L1005" s="544"/>
      <c r="M1005" s="544"/>
      <c r="N1005" s="544"/>
      <c r="O1005" s="544"/>
      <c r="P1005" s="544"/>
      <c r="Q1005" s="544"/>
      <c r="R1005" s="544"/>
      <c r="S1005" s="544"/>
      <c r="T1005" s="544"/>
      <c r="U1005" s="544"/>
      <c r="V1005" s="544"/>
      <c r="W1005" s="544"/>
      <c r="X1005" s="544"/>
      <c r="Y1005" s="544"/>
      <c r="Z1005" s="544"/>
      <c r="AA1005" s="544"/>
      <c r="AB1005" s="544"/>
      <c r="AC1005" s="544"/>
      <c r="AD1005" s="544"/>
      <c r="AE1005" s="544"/>
    </row>
    <row r="1006" spans="3:45" ht="12.75" hidden="1" customHeight="1">
      <c r="C1006" s="503"/>
      <c r="D1006" s="503"/>
      <c r="E1006" s="503"/>
      <c r="F1006" s="503"/>
      <c r="G1006" s="503"/>
      <c r="H1006" s="503"/>
      <c r="I1006" s="503"/>
      <c r="J1006" s="503"/>
      <c r="K1006" s="503"/>
      <c r="L1006" s="111"/>
      <c r="M1006" s="111"/>
      <c r="N1006" s="111"/>
      <c r="O1006" s="111"/>
      <c r="P1006" s="111"/>
      <c r="Q1006" s="111"/>
      <c r="R1006" s="111"/>
      <c r="S1006" s="111"/>
      <c r="T1006" s="111"/>
      <c r="U1006" s="111"/>
      <c r="V1006" s="111"/>
      <c r="W1006" s="111"/>
      <c r="X1006" s="111"/>
      <c r="Y1006" s="111"/>
      <c r="Z1006" s="111"/>
      <c r="AA1006" s="111"/>
      <c r="AB1006" s="111"/>
      <c r="AC1006" s="111"/>
      <c r="AD1006" s="111"/>
      <c r="AE1006" s="111"/>
    </row>
    <row r="1007" spans="3:45" ht="12.75" hidden="1" customHeight="1">
      <c r="C1007" s="504"/>
      <c r="D1007" s="504"/>
      <c r="E1007" s="504"/>
      <c r="F1007" s="504"/>
      <c r="G1007" s="504"/>
      <c r="H1007" s="504"/>
      <c r="I1007" s="504"/>
      <c r="J1007" s="504"/>
      <c r="K1007" s="504"/>
      <c r="L1007" s="139"/>
      <c r="M1007" s="139"/>
      <c r="N1007" s="139"/>
      <c r="O1007" s="139"/>
      <c r="P1007" s="139"/>
      <c r="Q1007" s="139"/>
      <c r="R1007" s="139"/>
      <c r="S1007" s="139"/>
      <c r="T1007" s="139"/>
      <c r="U1007" s="139"/>
      <c r="V1007" s="139"/>
      <c r="W1007" s="139"/>
      <c r="X1007" s="139"/>
      <c r="Y1007" s="139"/>
      <c r="Z1007" s="139"/>
      <c r="AA1007" s="139"/>
      <c r="AB1007" s="139"/>
      <c r="AC1007" s="139"/>
      <c r="AD1007" s="139"/>
      <c r="AE1007" s="139"/>
    </row>
    <row r="1008" spans="3:45" ht="12.75" hidden="1" customHeight="1">
      <c r="C1008" s="505"/>
      <c r="D1008" s="505"/>
      <c r="E1008" s="505"/>
      <c r="F1008" s="505"/>
      <c r="G1008" s="505"/>
      <c r="H1008" s="505"/>
      <c r="I1008" s="505"/>
      <c r="J1008" s="505"/>
      <c r="K1008" s="505"/>
      <c r="L1008" s="252"/>
      <c r="M1008" s="252"/>
      <c r="N1008" s="252"/>
      <c r="O1008" s="252"/>
      <c r="P1008" s="252"/>
      <c r="Q1008" s="252"/>
      <c r="R1008" s="252"/>
      <c r="S1008" s="252"/>
      <c r="T1008" s="252"/>
      <c r="U1008" s="252"/>
      <c r="V1008" s="252"/>
      <c r="W1008" s="252"/>
      <c r="X1008" s="252"/>
      <c r="Y1008" s="252"/>
      <c r="Z1008" s="252"/>
      <c r="AA1008" s="252"/>
      <c r="AB1008" s="252"/>
      <c r="AC1008" s="252"/>
      <c r="AD1008" s="252"/>
      <c r="AE1008" s="252"/>
    </row>
    <row r="1009" spans="3:45" ht="12.75" hidden="1" customHeight="1">
      <c r="C1009" s="544"/>
      <c r="D1009" s="544"/>
      <c r="E1009" s="544"/>
      <c r="F1009" s="544"/>
      <c r="G1009" s="544"/>
      <c r="H1009" s="544"/>
      <c r="I1009" s="544"/>
      <c r="J1009" s="544"/>
      <c r="K1009" s="544"/>
      <c r="L1009" s="544"/>
      <c r="M1009" s="544"/>
      <c r="N1009" s="544"/>
      <c r="O1009" s="544"/>
      <c r="P1009" s="544"/>
      <c r="Q1009" s="544"/>
      <c r="R1009" s="544"/>
      <c r="S1009" s="544"/>
      <c r="T1009" s="544"/>
      <c r="U1009" s="544"/>
      <c r="V1009" s="544"/>
      <c r="W1009" s="544"/>
      <c r="X1009" s="544"/>
      <c r="Y1009" s="544"/>
      <c r="Z1009" s="544"/>
      <c r="AA1009" s="544"/>
      <c r="AB1009" s="544"/>
      <c r="AC1009" s="544"/>
      <c r="AD1009" s="544"/>
      <c r="AE1009" s="544"/>
    </row>
    <row r="1010" spans="3:45" ht="12.75" hidden="1" customHeight="1">
      <c r="C1010" s="503"/>
      <c r="D1010" s="503"/>
      <c r="E1010" s="503"/>
      <c r="F1010" s="503"/>
      <c r="G1010" s="503"/>
      <c r="H1010" s="503"/>
      <c r="I1010" s="503"/>
      <c r="J1010" s="503"/>
      <c r="K1010" s="503"/>
      <c r="L1010" s="111"/>
      <c r="M1010" s="111"/>
      <c r="N1010" s="111"/>
      <c r="O1010" s="111"/>
      <c r="P1010" s="111"/>
      <c r="Q1010" s="111"/>
      <c r="R1010" s="111"/>
      <c r="S1010" s="111"/>
      <c r="T1010" s="111"/>
      <c r="U1010" s="111"/>
      <c r="V1010" s="111"/>
      <c r="W1010" s="111"/>
      <c r="X1010" s="111"/>
      <c r="Y1010" s="111"/>
      <c r="Z1010" s="111"/>
      <c r="AA1010" s="111"/>
      <c r="AB1010" s="111"/>
      <c r="AC1010" s="111"/>
      <c r="AD1010" s="111"/>
      <c r="AE1010" s="111"/>
    </row>
    <row r="1011" spans="3:45" ht="12.75" hidden="1" customHeight="1">
      <c r="C1011" s="504"/>
      <c r="D1011" s="504"/>
      <c r="E1011" s="504"/>
      <c r="F1011" s="504"/>
      <c r="G1011" s="504"/>
      <c r="H1011" s="504"/>
      <c r="I1011" s="504"/>
      <c r="J1011" s="504"/>
      <c r="K1011" s="504"/>
      <c r="L1011" s="139"/>
      <c r="M1011" s="139"/>
      <c r="N1011" s="139"/>
      <c r="O1011" s="139"/>
      <c r="P1011" s="139"/>
      <c r="Q1011" s="139"/>
      <c r="R1011" s="139"/>
      <c r="S1011" s="139"/>
      <c r="T1011" s="139"/>
      <c r="U1011" s="139"/>
      <c r="V1011" s="139"/>
      <c r="W1011" s="139"/>
      <c r="X1011" s="139"/>
      <c r="Y1011" s="139"/>
      <c r="Z1011" s="139"/>
      <c r="AA1011" s="139"/>
      <c r="AB1011" s="139"/>
      <c r="AC1011" s="139"/>
      <c r="AD1011" s="139"/>
      <c r="AE1011" s="139"/>
    </row>
    <row r="1012" spans="3:45" ht="12.75" hidden="1" customHeight="1">
      <c r="C1012" s="505"/>
      <c r="D1012" s="505"/>
      <c r="E1012" s="505"/>
      <c r="F1012" s="505"/>
      <c r="G1012" s="505"/>
      <c r="H1012" s="505"/>
      <c r="I1012" s="505"/>
      <c r="J1012" s="505"/>
      <c r="K1012" s="505"/>
      <c r="L1012" s="252"/>
      <c r="M1012" s="252"/>
      <c r="N1012" s="252"/>
      <c r="O1012" s="252"/>
      <c r="P1012" s="252"/>
      <c r="Q1012" s="252"/>
      <c r="R1012" s="252"/>
      <c r="S1012" s="252"/>
      <c r="T1012" s="252"/>
      <c r="U1012" s="252"/>
      <c r="V1012" s="252"/>
      <c r="W1012" s="252"/>
      <c r="X1012" s="252"/>
      <c r="Y1012" s="252"/>
      <c r="Z1012" s="252"/>
      <c r="AA1012" s="252"/>
      <c r="AB1012" s="252"/>
      <c r="AC1012" s="252"/>
      <c r="AD1012" s="252"/>
      <c r="AE1012" s="252"/>
    </row>
    <row r="1013" spans="3:45" ht="12.75" hidden="1" customHeight="1">
      <c r="C1013" s="544"/>
      <c r="D1013" s="544"/>
      <c r="E1013" s="544"/>
      <c r="F1013" s="544"/>
      <c r="G1013" s="544"/>
      <c r="H1013" s="544"/>
      <c r="I1013" s="544"/>
      <c r="J1013" s="544"/>
      <c r="K1013" s="544"/>
      <c r="L1013" s="544"/>
      <c r="M1013" s="544"/>
      <c r="N1013" s="544"/>
      <c r="O1013" s="544"/>
      <c r="P1013" s="544"/>
      <c r="Q1013" s="544"/>
      <c r="R1013" s="544"/>
      <c r="S1013" s="544"/>
      <c r="T1013" s="544"/>
      <c r="U1013" s="544"/>
      <c r="V1013" s="544"/>
      <c r="W1013" s="544"/>
      <c r="X1013" s="544"/>
      <c r="Y1013" s="544"/>
      <c r="Z1013" s="544"/>
      <c r="AA1013" s="544"/>
      <c r="AB1013" s="544"/>
      <c r="AC1013" s="544"/>
      <c r="AD1013" s="544"/>
      <c r="AE1013" s="544"/>
    </row>
    <row r="1014" spans="3:45" ht="12.75" hidden="1" customHeight="1">
      <c r="C1014" s="503"/>
      <c r="D1014" s="503"/>
      <c r="E1014" s="503"/>
      <c r="F1014" s="503"/>
      <c r="G1014" s="503"/>
      <c r="H1014" s="503"/>
      <c r="I1014" s="503"/>
      <c r="J1014" s="503"/>
      <c r="K1014" s="503"/>
      <c r="L1014" s="111"/>
      <c r="M1014" s="111"/>
      <c r="N1014" s="111"/>
      <c r="O1014" s="111"/>
      <c r="P1014" s="111"/>
      <c r="Q1014" s="111"/>
      <c r="R1014" s="111"/>
      <c r="S1014" s="111"/>
      <c r="T1014" s="111"/>
      <c r="U1014" s="111"/>
      <c r="V1014" s="111"/>
      <c r="W1014" s="111"/>
      <c r="X1014" s="111"/>
      <c r="Y1014" s="111"/>
      <c r="Z1014" s="111"/>
      <c r="AA1014" s="111"/>
      <c r="AB1014" s="111"/>
      <c r="AC1014" s="111"/>
      <c r="AD1014" s="111"/>
      <c r="AE1014" s="111"/>
    </row>
    <row r="1015" spans="3:45" ht="12.75" hidden="1" customHeight="1">
      <c r="C1015" s="504"/>
      <c r="D1015" s="504"/>
      <c r="E1015" s="504"/>
      <c r="F1015" s="504"/>
      <c r="G1015" s="504"/>
      <c r="H1015" s="504"/>
      <c r="I1015" s="504"/>
      <c r="J1015" s="504"/>
      <c r="K1015" s="504"/>
      <c r="L1015" s="139"/>
      <c r="M1015" s="139"/>
      <c r="N1015" s="139"/>
      <c r="O1015" s="139"/>
      <c r="P1015" s="139"/>
      <c r="Q1015" s="139"/>
      <c r="R1015" s="139"/>
      <c r="S1015" s="139"/>
      <c r="T1015" s="139"/>
      <c r="U1015" s="139"/>
      <c r="V1015" s="139"/>
      <c r="W1015" s="139"/>
      <c r="X1015" s="139"/>
      <c r="Y1015" s="139"/>
      <c r="Z1015" s="139"/>
      <c r="AA1015" s="139"/>
      <c r="AB1015" s="139"/>
      <c r="AC1015" s="139"/>
      <c r="AD1015" s="139"/>
      <c r="AE1015" s="139"/>
    </row>
    <row r="1016" spans="3:45" ht="12.75" hidden="1" customHeight="1">
      <c r="C1016" s="505"/>
      <c r="D1016" s="505"/>
      <c r="E1016" s="505"/>
      <c r="F1016" s="505"/>
      <c r="G1016" s="505"/>
      <c r="H1016" s="505"/>
      <c r="I1016" s="505"/>
      <c r="J1016" s="505"/>
      <c r="K1016" s="505"/>
      <c r="L1016" s="252"/>
      <c r="M1016" s="252"/>
      <c r="N1016" s="252"/>
      <c r="O1016" s="252"/>
      <c r="P1016" s="252"/>
      <c r="Q1016" s="252"/>
      <c r="R1016" s="252"/>
      <c r="S1016" s="252"/>
      <c r="T1016" s="252"/>
      <c r="U1016" s="252"/>
      <c r="V1016" s="252"/>
      <c r="W1016" s="252"/>
      <c r="X1016" s="252"/>
      <c r="Y1016" s="252"/>
      <c r="Z1016" s="252"/>
      <c r="AA1016" s="252"/>
      <c r="AB1016" s="252"/>
      <c r="AC1016" s="252"/>
      <c r="AD1016" s="252"/>
      <c r="AE1016" s="252"/>
    </row>
    <row r="1017" spans="3:45" ht="12.75" hidden="1" customHeight="1">
      <c r="C1017" s="544"/>
      <c r="D1017" s="544"/>
      <c r="E1017" s="544"/>
      <c r="F1017" s="544"/>
      <c r="G1017" s="544"/>
      <c r="H1017" s="544"/>
      <c r="I1017" s="544"/>
      <c r="J1017" s="544"/>
      <c r="K1017" s="544"/>
      <c r="L1017" s="544"/>
      <c r="M1017" s="544"/>
      <c r="N1017" s="544"/>
      <c r="O1017" s="544"/>
      <c r="P1017" s="544"/>
      <c r="Q1017" s="544"/>
      <c r="R1017" s="544"/>
      <c r="S1017" s="544"/>
      <c r="T1017" s="544"/>
      <c r="U1017" s="544"/>
      <c r="V1017" s="544"/>
      <c r="W1017" s="544"/>
      <c r="X1017" s="544"/>
      <c r="Y1017" s="544"/>
      <c r="Z1017" s="544"/>
      <c r="AA1017" s="544"/>
      <c r="AB1017" s="544"/>
      <c r="AC1017" s="544"/>
      <c r="AD1017" s="544"/>
      <c r="AE1017" s="544"/>
    </row>
    <row r="1018" spans="3:45" ht="12.75" hidden="1" customHeight="1">
      <c r="C1018" s="503"/>
      <c r="D1018" s="503"/>
      <c r="E1018" s="503"/>
      <c r="F1018" s="503"/>
      <c r="G1018" s="503"/>
      <c r="H1018" s="503"/>
      <c r="I1018" s="503"/>
      <c r="J1018" s="503"/>
      <c r="K1018" s="503"/>
      <c r="L1018" s="111"/>
      <c r="M1018" s="111"/>
      <c r="N1018" s="111"/>
      <c r="O1018" s="111"/>
      <c r="P1018" s="111"/>
      <c r="Q1018" s="111"/>
      <c r="R1018" s="111"/>
      <c r="S1018" s="111"/>
      <c r="T1018" s="111"/>
      <c r="U1018" s="111"/>
      <c r="V1018" s="111"/>
      <c r="W1018" s="111"/>
      <c r="X1018" s="111"/>
      <c r="Y1018" s="111"/>
      <c r="Z1018" s="111"/>
      <c r="AA1018" s="111"/>
      <c r="AB1018" s="111"/>
      <c r="AC1018" s="111"/>
      <c r="AD1018" s="111"/>
      <c r="AE1018" s="111"/>
    </row>
    <row r="1019" spans="3:45" ht="12.75" hidden="1" customHeight="1">
      <c r="C1019" s="504"/>
      <c r="D1019" s="504"/>
      <c r="E1019" s="504"/>
      <c r="F1019" s="504"/>
      <c r="G1019" s="504"/>
      <c r="H1019" s="504"/>
      <c r="I1019" s="504"/>
      <c r="J1019" s="504"/>
      <c r="K1019" s="504"/>
      <c r="L1019" s="139"/>
      <c r="M1019" s="139"/>
      <c r="N1019" s="139"/>
      <c r="O1019" s="139"/>
      <c r="P1019" s="139"/>
      <c r="Q1019" s="139"/>
      <c r="R1019" s="139"/>
      <c r="S1019" s="139"/>
      <c r="T1019" s="139"/>
      <c r="U1019" s="139"/>
      <c r="V1019" s="139"/>
      <c r="W1019" s="139"/>
      <c r="X1019" s="139"/>
      <c r="Y1019" s="139"/>
      <c r="Z1019" s="139"/>
      <c r="AA1019" s="139"/>
      <c r="AB1019" s="139"/>
      <c r="AC1019" s="139"/>
      <c r="AD1019" s="139"/>
      <c r="AE1019" s="139"/>
    </row>
    <row r="1020" spans="3:45" ht="12.75" hidden="1" customHeight="1">
      <c r="C1020" s="505"/>
      <c r="D1020" s="505"/>
      <c r="E1020" s="505"/>
      <c r="F1020" s="505"/>
      <c r="G1020" s="505"/>
      <c r="H1020" s="505"/>
      <c r="I1020" s="505"/>
      <c r="J1020" s="505"/>
      <c r="K1020" s="505"/>
      <c r="L1020" s="252"/>
      <c r="M1020" s="252"/>
      <c r="N1020" s="252"/>
      <c r="O1020" s="252"/>
      <c r="P1020" s="252"/>
      <c r="Q1020" s="252"/>
      <c r="R1020" s="252"/>
      <c r="S1020" s="252"/>
      <c r="T1020" s="252"/>
      <c r="U1020" s="252"/>
      <c r="V1020" s="252"/>
      <c r="W1020" s="252"/>
      <c r="X1020" s="252"/>
      <c r="Y1020" s="252"/>
      <c r="Z1020" s="252"/>
      <c r="AA1020" s="252"/>
      <c r="AB1020" s="252"/>
      <c r="AC1020" s="252"/>
      <c r="AD1020" s="252"/>
      <c r="AE1020" s="252"/>
    </row>
    <row r="1021" spans="3:45" ht="12.75" hidden="1" customHeight="1">
      <c r="C1021" s="549"/>
      <c r="D1021" s="550"/>
      <c r="E1021" s="550"/>
      <c r="F1021" s="550"/>
      <c r="G1021" s="550"/>
      <c r="H1021" s="550"/>
      <c r="I1021" s="550"/>
      <c r="J1021" s="550"/>
      <c r="K1021" s="551"/>
      <c r="L1021" s="367"/>
      <c r="M1021" s="368"/>
      <c r="N1021" s="368"/>
      <c r="O1021" s="368"/>
      <c r="P1021" s="369"/>
      <c r="Q1021" s="367"/>
      <c r="R1021" s="368"/>
      <c r="S1021" s="368"/>
      <c r="T1021" s="368"/>
      <c r="U1021" s="368"/>
      <c r="V1021" s="368"/>
      <c r="W1021" s="368"/>
      <c r="X1021" s="369"/>
      <c r="Y1021" s="367"/>
      <c r="Z1021" s="368"/>
      <c r="AA1021" s="368"/>
      <c r="AB1021" s="368"/>
      <c r="AC1021" s="368"/>
      <c r="AD1021" s="368"/>
      <c r="AE1021" s="369"/>
    </row>
    <row r="1022" spans="3:45" ht="12.75" hidden="1" customHeight="1"/>
    <row r="1023" spans="3:45" ht="12.75" hidden="1" customHeight="1">
      <c r="C1023" s="172"/>
      <c r="D1023" s="172"/>
      <c r="E1023" s="172"/>
      <c r="F1023" s="172"/>
      <c r="G1023" s="172"/>
      <c r="H1023" s="172"/>
      <c r="I1023" s="172"/>
      <c r="J1023" s="172"/>
      <c r="K1023" s="172"/>
      <c r="L1023" s="172"/>
      <c r="M1023" s="172"/>
      <c r="N1023" s="172"/>
      <c r="O1023" s="172"/>
      <c r="P1023" s="172"/>
      <c r="Q1023" s="172"/>
      <c r="R1023" s="172"/>
      <c r="S1023" s="172"/>
      <c r="T1023" s="172"/>
      <c r="U1023" s="172"/>
      <c r="V1023" s="172"/>
      <c r="W1023" s="172"/>
      <c r="X1023" s="172"/>
      <c r="Y1023" s="172"/>
      <c r="Z1023" s="172"/>
      <c r="AA1023" s="172"/>
      <c r="AB1023" s="172"/>
      <c r="AC1023" s="172"/>
      <c r="AD1023" s="172"/>
      <c r="AE1023" s="172"/>
      <c r="AF1023" s="172"/>
      <c r="AG1023" s="172"/>
      <c r="AH1023" s="172"/>
      <c r="AI1023" s="172"/>
      <c r="AJ1023" s="172"/>
      <c r="AK1023" s="172"/>
      <c r="AL1023" s="172"/>
      <c r="AM1023" s="172"/>
      <c r="AN1023" s="172"/>
      <c r="AO1023" s="172"/>
      <c r="AP1023" s="172"/>
      <c r="AQ1023" s="172"/>
      <c r="AR1023" s="172"/>
      <c r="AS1023" s="172"/>
    </row>
    <row r="1024" spans="3:45" ht="12.75" hidden="1" customHeight="1">
      <c r="C1024" s="33"/>
    </row>
    <row r="1025" spans="3:31" ht="12.75" hidden="1" customHeight="1">
      <c r="I1025" s="84"/>
      <c r="J1025" s="84"/>
      <c r="K1025" s="84"/>
      <c r="L1025" s="84"/>
      <c r="M1025" s="84"/>
      <c r="N1025" s="84"/>
      <c r="O1025" s="84"/>
      <c r="P1025" s="84"/>
      <c r="Q1025" s="84"/>
      <c r="R1025" s="84"/>
      <c r="S1025" s="84"/>
      <c r="T1025" s="84"/>
      <c r="U1025" s="84"/>
      <c r="V1025" s="84"/>
      <c r="W1025" s="84"/>
      <c r="X1025" s="84"/>
      <c r="Y1025" s="84"/>
      <c r="Z1025" s="84"/>
      <c r="AA1025" s="84"/>
      <c r="AB1025" s="84"/>
      <c r="AC1025" s="84"/>
      <c r="AD1025" s="84"/>
      <c r="AE1025" s="84"/>
    </row>
    <row r="1026" spans="3:31" ht="12.75" hidden="1" customHeight="1">
      <c r="C1026" s="370"/>
      <c r="D1026" s="371"/>
      <c r="E1026" s="371"/>
      <c r="F1026" s="371"/>
      <c r="G1026" s="372"/>
      <c r="H1026" s="370"/>
      <c r="I1026" s="371"/>
      <c r="J1026" s="371"/>
      <c r="K1026" s="372"/>
      <c r="L1026" s="370"/>
      <c r="M1026" s="371"/>
      <c r="N1026" s="371"/>
      <c r="O1026" s="372"/>
      <c r="P1026" s="370"/>
      <c r="Q1026" s="371"/>
      <c r="R1026" s="371"/>
      <c r="S1026" s="372"/>
      <c r="T1026" s="370"/>
      <c r="U1026" s="371"/>
      <c r="V1026" s="371"/>
      <c r="W1026" s="372"/>
      <c r="X1026" s="370"/>
      <c r="Y1026" s="371"/>
      <c r="Z1026" s="371"/>
      <c r="AA1026" s="372"/>
      <c r="AB1026" s="370"/>
      <c r="AC1026" s="371"/>
      <c r="AD1026" s="371"/>
      <c r="AE1026" s="372"/>
    </row>
    <row r="1027" spans="3:31" ht="12.75" hidden="1" customHeight="1">
      <c r="C1027" s="373"/>
      <c r="D1027" s="374"/>
      <c r="E1027" s="374"/>
      <c r="F1027" s="374"/>
      <c r="G1027" s="375"/>
      <c r="H1027" s="373"/>
      <c r="I1027" s="374"/>
      <c r="J1027" s="374"/>
      <c r="K1027" s="375"/>
      <c r="L1027" s="373"/>
      <c r="M1027" s="374"/>
      <c r="N1027" s="374"/>
      <c r="O1027" s="375"/>
      <c r="P1027" s="373"/>
      <c r="Q1027" s="374"/>
      <c r="R1027" s="374"/>
      <c r="S1027" s="375"/>
      <c r="T1027" s="373"/>
      <c r="U1027" s="374"/>
      <c r="V1027" s="374"/>
      <c r="W1027" s="375"/>
      <c r="X1027" s="373"/>
      <c r="Y1027" s="374"/>
      <c r="Z1027" s="374"/>
      <c r="AA1027" s="375"/>
      <c r="AB1027" s="373"/>
      <c r="AC1027" s="374"/>
      <c r="AD1027" s="374"/>
      <c r="AE1027" s="375"/>
    </row>
    <row r="1028" spans="3:31" ht="12.75" hidden="1" customHeight="1">
      <c r="C1028" s="373"/>
      <c r="D1028" s="374"/>
      <c r="E1028" s="374"/>
      <c r="F1028" s="374"/>
      <c r="G1028" s="375"/>
      <c r="H1028" s="373"/>
      <c r="I1028" s="374"/>
      <c r="J1028" s="374"/>
      <c r="K1028" s="375"/>
      <c r="L1028" s="373"/>
      <c r="M1028" s="374"/>
      <c r="N1028" s="374"/>
      <c r="O1028" s="375"/>
      <c r="P1028" s="373"/>
      <c r="Q1028" s="374"/>
      <c r="R1028" s="374"/>
      <c r="S1028" s="375"/>
      <c r="T1028" s="373"/>
      <c r="U1028" s="374"/>
      <c r="V1028" s="374"/>
      <c r="W1028" s="375"/>
      <c r="X1028" s="373"/>
      <c r="Y1028" s="374"/>
      <c r="Z1028" s="374"/>
      <c r="AA1028" s="375"/>
      <c r="AB1028" s="373"/>
      <c r="AC1028" s="374"/>
      <c r="AD1028" s="374"/>
      <c r="AE1028" s="375"/>
    </row>
    <row r="1029" spans="3:31" ht="12.75" hidden="1" customHeight="1">
      <c r="C1029" s="373"/>
      <c r="D1029" s="374"/>
      <c r="E1029" s="374"/>
      <c r="F1029" s="374"/>
      <c r="G1029" s="375"/>
      <c r="H1029" s="373"/>
      <c r="I1029" s="374"/>
      <c r="J1029" s="374"/>
      <c r="K1029" s="375"/>
      <c r="L1029" s="373"/>
      <c r="M1029" s="374"/>
      <c r="N1029" s="374"/>
      <c r="O1029" s="375"/>
      <c r="P1029" s="373"/>
      <c r="Q1029" s="374"/>
      <c r="R1029" s="374"/>
      <c r="S1029" s="375"/>
      <c r="T1029" s="373"/>
      <c r="U1029" s="374"/>
      <c r="V1029" s="374"/>
      <c r="W1029" s="375"/>
      <c r="X1029" s="373"/>
      <c r="Y1029" s="374"/>
      <c r="Z1029" s="374"/>
      <c r="AA1029" s="375"/>
      <c r="AB1029" s="373"/>
      <c r="AC1029" s="374"/>
      <c r="AD1029" s="374"/>
      <c r="AE1029" s="375"/>
    </row>
    <row r="1030" spans="3:31" ht="12.75" hidden="1" customHeight="1">
      <c r="C1030" s="373"/>
      <c r="D1030" s="374"/>
      <c r="E1030" s="374"/>
      <c r="F1030" s="374"/>
      <c r="G1030" s="375"/>
      <c r="H1030" s="373"/>
      <c r="I1030" s="374"/>
      <c r="J1030" s="374"/>
      <c r="K1030" s="375"/>
      <c r="L1030" s="373"/>
      <c r="M1030" s="374"/>
      <c r="N1030" s="374"/>
      <c r="O1030" s="375"/>
      <c r="P1030" s="373"/>
      <c r="Q1030" s="374"/>
      <c r="R1030" s="374"/>
      <c r="S1030" s="375"/>
      <c r="T1030" s="373"/>
      <c r="U1030" s="374"/>
      <c r="V1030" s="374"/>
      <c r="W1030" s="375"/>
      <c r="X1030" s="373"/>
      <c r="Y1030" s="374"/>
      <c r="Z1030" s="374"/>
      <c r="AA1030" s="375"/>
      <c r="AB1030" s="373"/>
      <c r="AC1030" s="374"/>
      <c r="AD1030" s="374"/>
      <c r="AE1030" s="375"/>
    </row>
    <row r="1031" spans="3:31" ht="12.75" hidden="1" customHeight="1">
      <c r="C1031" s="373"/>
      <c r="D1031" s="374"/>
      <c r="E1031" s="374"/>
      <c r="F1031" s="374"/>
      <c r="G1031" s="375"/>
      <c r="H1031" s="373"/>
      <c r="I1031" s="374"/>
      <c r="J1031" s="374"/>
      <c r="K1031" s="375"/>
      <c r="L1031" s="373"/>
      <c r="M1031" s="374"/>
      <c r="N1031" s="374"/>
      <c r="O1031" s="375"/>
      <c r="P1031" s="373"/>
      <c r="Q1031" s="374"/>
      <c r="R1031" s="374"/>
      <c r="S1031" s="375"/>
      <c r="T1031" s="373"/>
      <c r="U1031" s="374"/>
      <c r="V1031" s="374"/>
      <c r="W1031" s="375"/>
      <c r="X1031" s="373"/>
      <c r="Y1031" s="374"/>
      <c r="Z1031" s="374"/>
      <c r="AA1031" s="375"/>
      <c r="AB1031" s="373"/>
      <c r="AC1031" s="374"/>
      <c r="AD1031" s="374"/>
      <c r="AE1031" s="375"/>
    </row>
    <row r="1032" spans="3:31" ht="12.75" hidden="1" customHeight="1">
      <c r="C1032" s="373"/>
      <c r="D1032" s="374"/>
      <c r="E1032" s="374"/>
      <c r="F1032" s="374"/>
      <c r="G1032" s="375"/>
      <c r="H1032" s="373"/>
      <c r="I1032" s="374"/>
      <c r="J1032" s="374"/>
      <c r="K1032" s="375"/>
      <c r="L1032" s="373"/>
      <c r="M1032" s="374"/>
      <c r="N1032" s="374"/>
      <c r="O1032" s="375"/>
      <c r="P1032" s="373"/>
      <c r="Q1032" s="374"/>
      <c r="R1032" s="374"/>
      <c r="S1032" s="375"/>
      <c r="T1032" s="373"/>
      <c r="U1032" s="374"/>
      <c r="V1032" s="374"/>
      <c r="W1032" s="375"/>
      <c r="X1032" s="373"/>
      <c r="Y1032" s="374"/>
      <c r="Z1032" s="374"/>
      <c r="AA1032" s="375"/>
      <c r="AB1032" s="373"/>
      <c r="AC1032" s="374"/>
      <c r="AD1032" s="374"/>
      <c r="AE1032" s="375"/>
    </row>
    <row r="1033" spans="3:31" ht="12.75" hidden="1" customHeight="1">
      <c r="C1033" s="547"/>
      <c r="D1033" s="493"/>
      <c r="E1033" s="493"/>
      <c r="F1033" s="493"/>
      <c r="G1033" s="548"/>
      <c r="H1033" s="547"/>
      <c r="I1033" s="493"/>
      <c r="J1033" s="493"/>
      <c r="K1033" s="548"/>
      <c r="L1033" s="547"/>
      <c r="M1033" s="493"/>
      <c r="N1033" s="493"/>
      <c r="O1033" s="548"/>
      <c r="P1033" s="547"/>
      <c r="Q1033" s="493"/>
      <c r="R1033" s="493"/>
      <c r="S1033" s="548"/>
      <c r="T1033" s="547"/>
      <c r="U1033" s="493"/>
      <c r="V1033" s="493"/>
      <c r="W1033" s="548"/>
      <c r="X1033" s="547"/>
      <c r="Y1033" s="493"/>
      <c r="Z1033" s="493"/>
      <c r="AA1033" s="548"/>
      <c r="AB1033" s="547"/>
      <c r="AC1033" s="493"/>
      <c r="AD1033" s="493"/>
      <c r="AE1033" s="548"/>
    </row>
    <row r="1034" spans="3:31" ht="12.75" hidden="1" customHeight="1">
      <c r="C1034" s="327"/>
      <c r="D1034" s="327"/>
      <c r="E1034" s="327"/>
      <c r="F1034" s="327"/>
      <c r="G1034" s="327"/>
      <c r="H1034" s="556"/>
      <c r="I1034" s="556"/>
      <c r="J1034" s="556"/>
      <c r="K1034" s="556"/>
      <c r="L1034" s="552"/>
      <c r="M1034" s="552"/>
      <c r="N1034" s="552"/>
      <c r="O1034" s="552"/>
      <c r="P1034" s="552"/>
      <c r="Q1034" s="552"/>
      <c r="R1034" s="552"/>
      <c r="S1034" s="552"/>
      <c r="T1034" s="552"/>
      <c r="U1034" s="552"/>
      <c r="V1034" s="552"/>
      <c r="W1034" s="552"/>
      <c r="X1034" s="552"/>
      <c r="Y1034" s="552"/>
      <c r="Z1034" s="552"/>
      <c r="AA1034" s="552"/>
      <c r="AB1034" s="554"/>
      <c r="AC1034" s="554"/>
      <c r="AD1034" s="554"/>
      <c r="AE1034" s="554"/>
    </row>
    <row r="1035" spans="3:31" ht="12.75" hidden="1" customHeight="1">
      <c r="C1035" s="236"/>
      <c r="D1035" s="236"/>
      <c r="E1035" s="236"/>
      <c r="F1035" s="236"/>
      <c r="G1035" s="236"/>
      <c r="H1035" s="557"/>
      <c r="I1035" s="557"/>
      <c r="J1035" s="557"/>
      <c r="K1035" s="557"/>
      <c r="L1035" s="553"/>
      <c r="M1035" s="553"/>
      <c r="N1035" s="553"/>
      <c r="O1035" s="553"/>
      <c r="P1035" s="553"/>
      <c r="Q1035" s="553"/>
      <c r="R1035" s="553"/>
      <c r="S1035" s="553"/>
      <c r="T1035" s="553"/>
      <c r="U1035" s="553"/>
      <c r="V1035" s="553"/>
      <c r="W1035" s="553"/>
      <c r="X1035" s="553"/>
      <c r="Y1035" s="553"/>
      <c r="Z1035" s="553"/>
      <c r="AA1035" s="553"/>
      <c r="AB1035" s="417"/>
      <c r="AC1035" s="417"/>
      <c r="AD1035" s="417"/>
      <c r="AE1035" s="417"/>
    </row>
    <row r="1036" spans="3:31" ht="12.75" hidden="1" customHeight="1">
      <c r="C1036" s="236"/>
      <c r="D1036" s="236"/>
      <c r="E1036" s="236"/>
      <c r="F1036" s="236"/>
      <c r="G1036" s="236"/>
      <c r="H1036" s="557"/>
      <c r="I1036" s="557"/>
      <c r="J1036" s="557"/>
      <c r="K1036" s="557"/>
      <c r="L1036" s="553"/>
      <c r="M1036" s="553"/>
      <c r="N1036" s="553"/>
      <c r="O1036" s="553"/>
      <c r="P1036" s="553"/>
      <c r="Q1036" s="553"/>
      <c r="R1036" s="553"/>
      <c r="S1036" s="553"/>
      <c r="T1036" s="553"/>
      <c r="U1036" s="553"/>
      <c r="V1036" s="553"/>
      <c r="W1036" s="553"/>
      <c r="X1036" s="553"/>
      <c r="Y1036" s="553"/>
      <c r="Z1036" s="553"/>
      <c r="AA1036" s="553"/>
      <c r="AB1036" s="417"/>
      <c r="AC1036" s="417"/>
      <c r="AD1036" s="417"/>
      <c r="AE1036" s="417"/>
    </row>
    <row r="1037" spans="3:31" ht="12.75" hidden="1" customHeight="1">
      <c r="C1037" s="236"/>
      <c r="D1037" s="236"/>
      <c r="E1037" s="236"/>
      <c r="F1037" s="236"/>
      <c r="G1037" s="236"/>
      <c r="H1037" s="557"/>
      <c r="I1037" s="557"/>
      <c r="J1037" s="557"/>
      <c r="K1037" s="557"/>
      <c r="L1037" s="553"/>
      <c r="M1037" s="553"/>
      <c r="N1037" s="553"/>
      <c r="O1037" s="553"/>
      <c r="P1037" s="553"/>
      <c r="Q1037" s="553"/>
      <c r="R1037" s="553"/>
      <c r="S1037" s="553"/>
      <c r="T1037" s="553"/>
      <c r="U1037" s="553"/>
      <c r="V1037" s="553"/>
      <c r="W1037" s="553"/>
      <c r="X1037" s="553"/>
      <c r="Y1037" s="553"/>
      <c r="Z1037" s="553"/>
      <c r="AA1037" s="553"/>
      <c r="AB1037" s="417"/>
      <c r="AC1037" s="417"/>
      <c r="AD1037" s="417"/>
      <c r="AE1037" s="417"/>
    </row>
    <row r="1038" spans="3:31" ht="12.75" hidden="1" customHeight="1">
      <c r="C1038" s="236"/>
      <c r="D1038" s="236"/>
      <c r="E1038" s="236"/>
      <c r="F1038" s="236"/>
      <c r="G1038" s="236"/>
      <c r="H1038" s="557"/>
      <c r="I1038" s="557"/>
      <c r="J1038" s="557"/>
      <c r="K1038" s="557"/>
      <c r="L1038" s="553"/>
      <c r="M1038" s="553"/>
      <c r="N1038" s="553"/>
      <c r="O1038" s="553"/>
      <c r="P1038" s="553"/>
      <c r="Q1038" s="553"/>
      <c r="R1038" s="553"/>
      <c r="S1038" s="553"/>
      <c r="T1038" s="553"/>
      <c r="U1038" s="553"/>
      <c r="V1038" s="553"/>
      <c r="W1038" s="553"/>
      <c r="X1038" s="553"/>
      <c r="Y1038" s="553"/>
      <c r="Z1038" s="553"/>
      <c r="AA1038" s="553"/>
      <c r="AB1038" s="417"/>
      <c r="AC1038" s="417"/>
      <c r="AD1038" s="417"/>
      <c r="AE1038" s="417"/>
    </row>
    <row r="1039" spans="3:31" ht="12.75" hidden="1" customHeight="1">
      <c r="C1039" s="555"/>
      <c r="D1039" s="555"/>
      <c r="E1039" s="555"/>
      <c r="F1039" s="555"/>
      <c r="G1039" s="555"/>
      <c r="H1039" s="557"/>
      <c r="I1039" s="557"/>
      <c r="J1039" s="557"/>
      <c r="K1039" s="557"/>
      <c r="L1039" s="553"/>
      <c r="M1039" s="553"/>
      <c r="N1039" s="553"/>
      <c r="O1039" s="553"/>
      <c r="P1039" s="553"/>
      <c r="Q1039" s="553"/>
      <c r="R1039" s="553"/>
      <c r="S1039" s="553"/>
      <c r="T1039" s="553"/>
      <c r="U1039" s="553"/>
      <c r="V1039" s="553"/>
      <c r="W1039" s="553"/>
      <c r="X1039" s="553"/>
      <c r="Y1039" s="553"/>
      <c r="Z1039" s="553"/>
      <c r="AA1039" s="553"/>
      <c r="AB1039" s="417"/>
      <c r="AC1039" s="417"/>
      <c r="AD1039" s="417"/>
      <c r="AE1039" s="417"/>
    </row>
    <row r="1040" spans="3:31" ht="12.75" hidden="1" customHeight="1">
      <c r="C1040" s="555"/>
      <c r="D1040" s="555"/>
      <c r="E1040" s="555"/>
      <c r="F1040" s="555"/>
      <c r="G1040" s="555"/>
      <c r="H1040" s="557"/>
      <c r="I1040" s="557"/>
      <c r="J1040" s="557"/>
      <c r="K1040" s="557"/>
      <c r="L1040" s="553"/>
      <c r="M1040" s="553"/>
      <c r="N1040" s="553"/>
      <c r="O1040" s="553"/>
      <c r="P1040" s="553"/>
      <c r="Q1040" s="553"/>
      <c r="R1040" s="553"/>
      <c r="S1040" s="553"/>
      <c r="T1040" s="553"/>
      <c r="U1040" s="553"/>
      <c r="V1040" s="553"/>
      <c r="W1040" s="553"/>
      <c r="X1040" s="553"/>
      <c r="Y1040" s="553"/>
      <c r="Z1040" s="553"/>
      <c r="AA1040" s="553"/>
      <c r="AB1040" s="417"/>
      <c r="AC1040" s="417"/>
      <c r="AD1040" s="417"/>
      <c r="AE1040" s="417"/>
    </row>
    <row r="1041" spans="3:31" ht="12.75" hidden="1" customHeight="1">
      <c r="C1041" s="555"/>
      <c r="D1041" s="555"/>
      <c r="E1041" s="555"/>
      <c r="F1041" s="555"/>
      <c r="G1041" s="555"/>
      <c r="H1041" s="557"/>
      <c r="I1041" s="557"/>
      <c r="J1041" s="557"/>
      <c r="K1041" s="557"/>
      <c r="L1041" s="553"/>
      <c r="M1041" s="553"/>
      <c r="N1041" s="553"/>
      <c r="O1041" s="553"/>
      <c r="P1041" s="553"/>
      <c r="Q1041" s="553"/>
      <c r="R1041" s="553"/>
      <c r="S1041" s="553"/>
      <c r="T1041" s="553"/>
      <c r="U1041" s="553"/>
      <c r="V1041" s="553"/>
      <c r="W1041" s="553"/>
      <c r="X1041" s="553"/>
      <c r="Y1041" s="553"/>
      <c r="Z1041" s="553"/>
      <c r="AA1041" s="553"/>
      <c r="AB1041" s="417"/>
      <c r="AC1041" s="417"/>
      <c r="AD1041" s="417"/>
      <c r="AE1041" s="417"/>
    </row>
    <row r="1042" spans="3:31" ht="12.75" hidden="1" customHeight="1">
      <c r="C1042" s="555"/>
      <c r="D1042" s="555"/>
      <c r="E1042" s="555"/>
      <c r="F1042" s="555"/>
      <c r="G1042" s="555"/>
      <c r="H1042" s="557"/>
      <c r="I1042" s="557"/>
      <c r="J1042" s="557"/>
      <c r="K1042" s="557"/>
      <c r="L1042" s="553"/>
      <c r="M1042" s="553"/>
      <c r="N1042" s="553"/>
      <c r="O1042" s="553"/>
      <c r="P1042" s="553"/>
      <c r="Q1042" s="553"/>
      <c r="R1042" s="553"/>
      <c r="S1042" s="553"/>
      <c r="T1042" s="553"/>
      <c r="U1042" s="553"/>
      <c r="V1042" s="553"/>
      <c r="W1042" s="553"/>
      <c r="X1042" s="553"/>
      <c r="Y1042" s="553"/>
      <c r="Z1042" s="553"/>
      <c r="AA1042" s="553"/>
      <c r="AB1042" s="417"/>
      <c r="AC1042" s="417"/>
      <c r="AD1042" s="417"/>
      <c r="AE1042" s="417"/>
    </row>
    <row r="1043" spans="3:31" ht="12.75" hidden="1" customHeight="1">
      <c r="C1043" s="555"/>
      <c r="D1043" s="555"/>
      <c r="E1043" s="555"/>
      <c r="F1043" s="555"/>
      <c r="G1043" s="555"/>
      <c r="H1043" s="557"/>
      <c r="I1043" s="557"/>
      <c r="J1043" s="557"/>
      <c r="K1043" s="557"/>
      <c r="L1043" s="553"/>
      <c r="M1043" s="553"/>
      <c r="N1043" s="553"/>
      <c r="O1043" s="553"/>
      <c r="P1043" s="553"/>
      <c r="Q1043" s="553"/>
      <c r="R1043" s="553"/>
      <c r="S1043" s="553"/>
      <c r="T1043" s="553"/>
      <c r="U1043" s="553"/>
      <c r="V1043" s="553"/>
      <c r="W1043" s="553"/>
      <c r="X1043" s="553"/>
      <c r="Y1043" s="553"/>
      <c r="Z1043" s="553"/>
      <c r="AA1043" s="553"/>
      <c r="AB1043" s="417"/>
      <c r="AC1043" s="417"/>
      <c r="AD1043" s="417"/>
      <c r="AE1043" s="417"/>
    </row>
    <row r="1044" spans="3:31" ht="12.75" hidden="1" customHeight="1">
      <c r="C1044" s="555"/>
      <c r="D1044" s="555"/>
      <c r="E1044" s="555"/>
      <c r="F1044" s="555"/>
      <c r="G1044" s="555"/>
      <c r="H1044" s="557"/>
      <c r="I1044" s="557"/>
      <c r="J1044" s="557"/>
      <c r="K1044" s="557"/>
      <c r="L1044" s="553"/>
      <c r="M1044" s="553"/>
      <c r="N1044" s="553"/>
      <c r="O1044" s="553"/>
      <c r="P1044" s="553"/>
      <c r="Q1044" s="553"/>
      <c r="R1044" s="553"/>
      <c r="S1044" s="553"/>
      <c r="T1044" s="553"/>
      <c r="U1044" s="553"/>
      <c r="V1044" s="553"/>
      <c r="W1044" s="553"/>
      <c r="X1044" s="553"/>
      <c r="Y1044" s="553"/>
      <c r="Z1044" s="553"/>
      <c r="AA1044" s="553"/>
      <c r="AB1044" s="417"/>
      <c r="AC1044" s="417"/>
      <c r="AD1044" s="417"/>
      <c r="AE1044" s="417"/>
    </row>
    <row r="1045" spans="3:31" ht="12.75" hidden="1" customHeight="1">
      <c r="C1045" s="555"/>
      <c r="D1045" s="555"/>
      <c r="E1045" s="555"/>
      <c r="F1045" s="555"/>
      <c r="G1045" s="555"/>
      <c r="H1045" s="557"/>
      <c r="I1045" s="557"/>
      <c r="J1045" s="557"/>
      <c r="K1045" s="557"/>
      <c r="L1045" s="553"/>
      <c r="M1045" s="553"/>
      <c r="N1045" s="553"/>
      <c r="O1045" s="553"/>
      <c r="P1045" s="553"/>
      <c r="Q1045" s="553"/>
      <c r="R1045" s="553"/>
      <c r="S1045" s="553"/>
      <c r="T1045" s="553"/>
      <c r="U1045" s="553"/>
      <c r="V1045" s="553"/>
      <c r="W1045" s="553"/>
      <c r="X1045" s="553"/>
      <c r="Y1045" s="553"/>
      <c r="Z1045" s="553"/>
      <c r="AA1045" s="553"/>
      <c r="AB1045" s="417"/>
      <c r="AC1045" s="417"/>
      <c r="AD1045" s="417"/>
      <c r="AE1045" s="417"/>
    </row>
    <row r="1046" spans="3:31" ht="12.75" hidden="1" customHeight="1">
      <c r="C1046" s="555"/>
      <c r="D1046" s="555"/>
      <c r="E1046" s="555"/>
      <c r="F1046" s="555"/>
      <c r="G1046" s="555"/>
      <c r="H1046" s="557"/>
      <c r="I1046" s="557"/>
      <c r="J1046" s="557"/>
      <c r="K1046" s="557"/>
      <c r="L1046" s="553"/>
      <c r="M1046" s="553"/>
      <c r="N1046" s="553"/>
      <c r="O1046" s="553"/>
      <c r="P1046" s="553"/>
      <c r="Q1046" s="553"/>
      <c r="R1046" s="553"/>
      <c r="S1046" s="553"/>
      <c r="T1046" s="553"/>
      <c r="U1046" s="553"/>
      <c r="V1046" s="553"/>
      <c r="W1046" s="553"/>
      <c r="X1046" s="553"/>
      <c r="Y1046" s="553"/>
      <c r="Z1046" s="553"/>
      <c r="AA1046" s="553"/>
      <c r="AB1046" s="417"/>
      <c r="AC1046" s="417"/>
      <c r="AD1046" s="417"/>
      <c r="AE1046" s="417"/>
    </row>
    <row r="1047" spans="3:31" ht="12.75" hidden="1" customHeight="1">
      <c r="C1047" s="555"/>
      <c r="D1047" s="555"/>
      <c r="E1047" s="555"/>
      <c r="F1047" s="555"/>
      <c r="G1047" s="555"/>
      <c r="H1047" s="557"/>
      <c r="I1047" s="557"/>
      <c r="J1047" s="557"/>
      <c r="K1047" s="557"/>
      <c r="L1047" s="553"/>
      <c r="M1047" s="553"/>
      <c r="N1047" s="553"/>
      <c r="O1047" s="553"/>
      <c r="P1047" s="553"/>
      <c r="Q1047" s="553"/>
      <c r="R1047" s="553"/>
      <c r="S1047" s="553"/>
      <c r="T1047" s="553"/>
      <c r="U1047" s="553"/>
      <c r="V1047" s="553"/>
      <c r="W1047" s="553"/>
      <c r="X1047" s="553"/>
      <c r="Y1047" s="553"/>
      <c r="Z1047" s="553"/>
      <c r="AA1047" s="553"/>
      <c r="AB1047" s="417"/>
      <c r="AC1047" s="417"/>
      <c r="AD1047" s="417"/>
      <c r="AE1047" s="417"/>
    </row>
    <row r="1048" spans="3:31" ht="12.75" hidden="1" customHeight="1">
      <c r="C1048" s="555"/>
      <c r="D1048" s="555"/>
      <c r="E1048" s="555"/>
      <c r="F1048" s="555"/>
      <c r="G1048" s="555"/>
      <c r="H1048" s="557"/>
      <c r="I1048" s="557"/>
      <c r="J1048" s="557"/>
      <c r="K1048" s="557"/>
      <c r="L1048" s="553"/>
      <c r="M1048" s="553"/>
      <c r="N1048" s="553"/>
      <c r="O1048" s="553"/>
      <c r="P1048" s="553"/>
      <c r="Q1048" s="553"/>
      <c r="R1048" s="553"/>
      <c r="S1048" s="553"/>
      <c r="T1048" s="553"/>
      <c r="U1048" s="553"/>
      <c r="V1048" s="553"/>
      <c r="W1048" s="553"/>
      <c r="X1048" s="553"/>
      <c r="Y1048" s="553"/>
      <c r="Z1048" s="553"/>
      <c r="AA1048" s="553"/>
      <c r="AB1048" s="417"/>
      <c r="AC1048" s="417"/>
      <c r="AD1048" s="417"/>
      <c r="AE1048" s="417"/>
    </row>
    <row r="1049" spans="3:31" ht="12.75" hidden="1" customHeight="1">
      <c r="C1049" s="236"/>
      <c r="D1049" s="236"/>
      <c r="E1049" s="236"/>
      <c r="F1049" s="236"/>
      <c r="G1049" s="236"/>
      <c r="H1049" s="557"/>
      <c r="I1049" s="557"/>
      <c r="J1049" s="557"/>
      <c r="K1049" s="557"/>
      <c r="L1049" s="553"/>
      <c r="M1049" s="553"/>
      <c r="N1049" s="553"/>
      <c r="O1049" s="553"/>
      <c r="P1049" s="553"/>
      <c r="Q1049" s="553"/>
      <c r="R1049" s="553"/>
      <c r="S1049" s="553"/>
      <c r="T1049" s="553"/>
      <c r="U1049" s="553"/>
      <c r="V1049" s="553"/>
      <c r="W1049" s="553"/>
      <c r="X1049" s="553"/>
      <c r="Y1049" s="553"/>
      <c r="Z1049" s="553"/>
      <c r="AA1049" s="553"/>
      <c r="AB1049" s="417"/>
      <c r="AC1049" s="417"/>
      <c r="AD1049" s="417"/>
      <c r="AE1049" s="417"/>
    </row>
    <row r="1050" spans="3:31" ht="12.75" hidden="1" customHeight="1">
      <c r="C1050" s="236"/>
      <c r="D1050" s="236"/>
      <c r="E1050" s="236"/>
      <c r="F1050" s="236"/>
      <c r="G1050" s="236"/>
      <c r="H1050" s="557"/>
      <c r="I1050" s="557"/>
      <c r="J1050" s="557"/>
      <c r="K1050" s="557"/>
      <c r="L1050" s="553"/>
      <c r="M1050" s="553"/>
      <c r="N1050" s="553"/>
      <c r="O1050" s="553"/>
      <c r="P1050" s="553"/>
      <c r="Q1050" s="553"/>
      <c r="R1050" s="553"/>
      <c r="S1050" s="553"/>
      <c r="T1050" s="553"/>
      <c r="U1050" s="553"/>
      <c r="V1050" s="553"/>
      <c r="W1050" s="553"/>
      <c r="X1050" s="553"/>
      <c r="Y1050" s="553"/>
      <c r="Z1050" s="553"/>
      <c r="AA1050" s="553"/>
      <c r="AB1050" s="417"/>
      <c r="AC1050" s="417"/>
      <c r="AD1050" s="417"/>
      <c r="AE1050" s="417"/>
    </row>
    <row r="1051" spans="3:31" ht="12.75" hidden="1" customHeight="1">
      <c r="C1051" s="236"/>
      <c r="D1051" s="236"/>
      <c r="E1051" s="236"/>
      <c r="F1051" s="236"/>
      <c r="G1051" s="236"/>
      <c r="H1051" s="557"/>
      <c r="I1051" s="557"/>
      <c r="J1051" s="557"/>
      <c r="K1051" s="557"/>
      <c r="L1051" s="553"/>
      <c r="M1051" s="553"/>
      <c r="N1051" s="553"/>
      <c r="O1051" s="553"/>
      <c r="P1051" s="553"/>
      <c r="Q1051" s="553"/>
      <c r="R1051" s="553"/>
      <c r="S1051" s="553"/>
      <c r="T1051" s="553"/>
      <c r="U1051" s="553"/>
      <c r="V1051" s="553"/>
      <c r="W1051" s="553"/>
      <c r="X1051" s="553"/>
      <c r="Y1051" s="553"/>
      <c r="Z1051" s="553"/>
      <c r="AA1051" s="553"/>
      <c r="AB1051" s="417"/>
      <c r="AC1051" s="417"/>
      <c r="AD1051" s="417"/>
      <c r="AE1051" s="417"/>
    </row>
    <row r="1052" spans="3:31" ht="12.75" hidden="1" customHeight="1">
      <c r="C1052" s="236"/>
      <c r="D1052" s="236"/>
      <c r="E1052" s="236"/>
      <c r="F1052" s="236"/>
      <c r="G1052" s="236"/>
      <c r="H1052" s="557"/>
      <c r="I1052" s="557"/>
      <c r="J1052" s="557"/>
      <c r="K1052" s="557"/>
      <c r="L1052" s="553"/>
      <c r="M1052" s="553"/>
      <c r="N1052" s="553"/>
      <c r="O1052" s="553"/>
      <c r="P1052" s="553"/>
      <c r="Q1052" s="553"/>
      <c r="R1052" s="553"/>
      <c r="S1052" s="553"/>
      <c r="T1052" s="553"/>
      <c r="U1052" s="553"/>
      <c r="V1052" s="553"/>
      <c r="W1052" s="553"/>
      <c r="X1052" s="553"/>
      <c r="Y1052" s="553"/>
      <c r="Z1052" s="553"/>
      <c r="AA1052" s="553"/>
      <c r="AB1052" s="417"/>
      <c r="AC1052" s="417"/>
      <c r="AD1052" s="417"/>
      <c r="AE1052" s="417"/>
    </row>
    <row r="1053" spans="3:31" ht="12.75" hidden="1" customHeight="1">
      <c r="C1053" s="324"/>
      <c r="D1053" s="324"/>
      <c r="E1053" s="324"/>
      <c r="F1053" s="324"/>
      <c r="G1053" s="324"/>
      <c r="H1053" s="558"/>
      <c r="I1053" s="558"/>
      <c r="J1053" s="558"/>
      <c r="K1053" s="558"/>
      <c r="L1053" s="568"/>
      <c r="M1053" s="568"/>
      <c r="N1053" s="568"/>
      <c r="O1053" s="568"/>
      <c r="P1053" s="568"/>
      <c r="Q1053" s="568"/>
      <c r="R1053" s="568"/>
      <c r="S1053" s="568"/>
      <c r="T1053" s="568"/>
      <c r="U1053" s="568"/>
      <c r="V1053" s="568"/>
      <c r="W1053" s="568"/>
      <c r="X1053" s="568"/>
      <c r="Y1053" s="568"/>
      <c r="Z1053" s="568"/>
      <c r="AA1053" s="568"/>
      <c r="AB1053" s="569"/>
      <c r="AC1053" s="569"/>
      <c r="AD1053" s="569"/>
      <c r="AE1053" s="569"/>
    </row>
    <row r="1054" spans="3:31" ht="12.75" hidden="1" customHeight="1">
      <c r="C1054" s="503"/>
      <c r="D1054" s="503"/>
      <c r="E1054" s="503"/>
      <c r="F1054" s="503"/>
      <c r="G1054" s="503"/>
      <c r="H1054" s="559"/>
      <c r="I1054" s="560"/>
      <c r="J1054" s="560"/>
      <c r="K1054" s="561"/>
      <c r="L1054" s="552"/>
      <c r="M1054" s="552"/>
      <c r="N1054" s="552"/>
      <c r="O1054" s="552"/>
      <c r="P1054" s="552"/>
      <c r="Q1054" s="552"/>
      <c r="R1054" s="552"/>
      <c r="S1054" s="552"/>
      <c r="T1054" s="552"/>
      <c r="U1054" s="552"/>
      <c r="V1054" s="552"/>
      <c r="W1054" s="552"/>
      <c r="X1054" s="552"/>
      <c r="Y1054" s="552"/>
      <c r="Z1054" s="552"/>
      <c r="AA1054" s="552"/>
      <c r="AB1054" s="552"/>
      <c r="AC1054" s="552"/>
      <c r="AD1054" s="552"/>
      <c r="AE1054" s="552"/>
    </row>
    <row r="1055" spans="3:31" ht="12.75" hidden="1" customHeight="1">
      <c r="C1055" s="504"/>
      <c r="D1055" s="504"/>
      <c r="E1055" s="504"/>
      <c r="F1055" s="504"/>
      <c r="G1055" s="504"/>
      <c r="H1055" s="562"/>
      <c r="I1055" s="563"/>
      <c r="J1055" s="563"/>
      <c r="K1055" s="564"/>
      <c r="L1055" s="553"/>
      <c r="M1055" s="553"/>
      <c r="N1055" s="553"/>
      <c r="O1055" s="553"/>
      <c r="P1055" s="553"/>
      <c r="Q1055" s="553"/>
      <c r="R1055" s="553"/>
      <c r="S1055" s="553"/>
      <c r="T1055" s="553"/>
      <c r="U1055" s="553"/>
      <c r="V1055" s="553"/>
      <c r="W1055" s="553"/>
      <c r="X1055" s="553"/>
      <c r="Y1055" s="553"/>
      <c r="Z1055" s="553"/>
      <c r="AA1055" s="553"/>
      <c r="AB1055" s="553"/>
      <c r="AC1055" s="553"/>
      <c r="AD1055" s="553"/>
      <c r="AE1055" s="553"/>
    </row>
    <row r="1056" spans="3:31" ht="12.75" hidden="1" customHeight="1">
      <c r="C1056" s="504"/>
      <c r="D1056" s="504"/>
      <c r="E1056" s="504"/>
      <c r="F1056" s="504"/>
      <c r="G1056" s="504"/>
      <c r="H1056" s="562"/>
      <c r="I1056" s="563"/>
      <c r="J1056" s="563"/>
      <c r="K1056" s="564"/>
      <c r="L1056" s="553"/>
      <c r="M1056" s="553"/>
      <c r="N1056" s="553"/>
      <c r="O1056" s="553"/>
      <c r="P1056" s="553"/>
      <c r="Q1056" s="553"/>
      <c r="R1056" s="553"/>
      <c r="S1056" s="553"/>
      <c r="T1056" s="553"/>
      <c r="U1056" s="553"/>
      <c r="V1056" s="553"/>
      <c r="W1056" s="553"/>
      <c r="X1056" s="553"/>
      <c r="Y1056" s="553"/>
      <c r="Z1056" s="553"/>
      <c r="AA1056" s="553"/>
      <c r="AB1056" s="553"/>
      <c r="AC1056" s="553"/>
      <c r="AD1056" s="553"/>
      <c r="AE1056" s="553"/>
    </row>
    <row r="1057" spans="3:45" ht="12.75" hidden="1" customHeight="1">
      <c r="C1057" s="504"/>
      <c r="D1057" s="504"/>
      <c r="E1057" s="504"/>
      <c r="F1057" s="504"/>
      <c r="G1057" s="504"/>
      <c r="H1057" s="562"/>
      <c r="I1057" s="563"/>
      <c r="J1057" s="563"/>
      <c r="K1057" s="564"/>
      <c r="L1057" s="553"/>
      <c r="M1057" s="553"/>
      <c r="N1057" s="553"/>
      <c r="O1057" s="553"/>
      <c r="P1057" s="553"/>
      <c r="Q1057" s="553"/>
      <c r="R1057" s="553"/>
      <c r="S1057" s="553"/>
      <c r="T1057" s="553"/>
      <c r="U1057" s="553"/>
      <c r="V1057" s="553"/>
      <c r="W1057" s="553"/>
      <c r="X1057" s="553"/>
      <c r="Y1057" s="553"/>
      <c r="Z1057" s="553"/>
      <c r="AA1057" s="553"/>
      <c r="AB1057" s="553"/>
      <c r="AC1057" s="553"/>
      <c r="AD1057" s="553"/>
      <c r="AE1057" s="553"/>
    </row>
    <row r="1058" spans="3:45" ht="12.75" hidden="1" customHeight="1">
      <c r="C1058" s="505"/>
      <c r="D1058" s="505"/>
      <c r="E1058" s="505"/>
      <c r="F1058" s="505"/>
      <c r="G1058" s="505"/>
      <c r="H1058" s="565"/>
      <c r="I1058" s="566"/>
      <c r="J1058" s="566"/>
      <c r="K1058" s="567"/>
      <c r="L1058" s="568"/>
      <c r="M1058" s="568"/>
      <c r="N1058" s="568"/>
      <c r="O1058" s="568"/>
      <c r="P1058" s="568"/>
      <c r="Q1058" s="568"/>
      <c r="R1058" s="568"/>
      <c r="S1058" s="568"/>
      <c r="T1058" s="568"/>
      <c r="U1058" s="568"/>
      <c r="V1058" s="568"/>
      <c r="W1058" s="568"/>
      <c r="X1058" s="568"/>
      <c r="Y1058" s="568"/>
      <c r="Z1058" s="568"/>
      <c r="AA1058" s="568"/>
      <c r="AB1058" s="568"/>
      <c r="AC1058" s="568"/>
      <c r="AD1058" s="568"/>
      <c r="AE1058" s="568"/>
    </row>
    <row r="1059" spans="3:45" ht="12.75" hidden="1" customHeight="1"/>
    <row r="1060" spans="3:45" ht="12.75" hidden="1" customHeight="1">
      <c r="C1060" s="546"/>
      <c r="D1060" s="251"/>
      <c r="E1060" s="251"/>
      <c r="F1060" s="251"/>
      <c r="G1060" s="251"/>
      <c r="H1060" s="251"/>
      <c r="I1060" s="251"/>
      <c r="J1060" s="251"/>
      <c r="K1060" s="251"/>
      <c r="L1060" s="251"/>
      <c r="M1060" s="251"/>
      <c r="N1060" s="251"/>
      <c r="O1060" s="251"/>
      <c r="P1060" s="251"/>
      <c r="Q1060" s="251"/>
      <c r="R1060" s="251"/>
      <c r="S1060" s="251"/>
      <c r="T1060" s="251"/>
      <c r="U1060" s="251"/>
      <c r="V1060" s="251"/>
      <c r="W1060" s="251"/>
      <c r="X1060" s="251"/>
      <c r="Y1060" s="251"/>
      <c r="Z1060" s="251"/>
      <c r="AA1060" s="251"/>
      <c r="AB1060" s="251"/>
      <c r="AC1060" s="251"/>
      <c r="AD1060" s="251"/>
      <c r="AE1060" s="251"/>
      <c r="AF1060" s="251"/>
      <c r="AG1060" s="251"/>
      <c r="AH1060" s="251"/>
      <c r="AI1060" s="251"/>
      <c r="AJ1060" s="251"/>
      <c r="AK1060" s="251"/>
      <c r="AL1060" s="251"/>
      <c r="AM1060" s="251"/>
      <c r="AN1060" s="251"/>
      <c r="AO1060" s="251"/>
      <c r="AP1060" s="251"/>
      <c r="AQ1060" s="251"/>
      <c r="AR1060" s="251"/>
      <c r="AS1060" s="251"/>
    </row>
    <row r="1061" spans="3:45" ht="12.75" hidden="1" customHeight="1">
      <c r="C1061" s="546"/>
      <c r="D1061" s="251"/>
      <c r="E1061" s="251"/>
      <c r="F1061" s="251"/>
      <c r="G1061" s="251"/>
      <c r="H1061" s="251"/>
      <c r="I1061" s="251"/>
      <c r="J1061" s="251"/>
      <c r="K1061" s="251"/>
      <c r="L1061" s="251"/>
      <c r="M1061" s="251"/>
      <c r="N1061" s="251"/>
      <c r="O1061" s="251"/>
      <c r="P1061" s="251"/>
      <c r="Q1061" s="251"/>
      <c r="R1061" s="251"/>
      <c r="S1061" s="251"/>
      <c r="T1061" s="251"/>
      <c r="U1061" s="251"/>
      <c r="V1061" s="251"/>
      <c r="W1061" s="251"/>
      <c r="X1061" s="251"/>
      <c r="Y1061" s="251"/>
      <c r="Z1061" s="251"/>
      <c r="AA1061" s="251"/>
      <c r="AB1061" s="251"/>
      <c r="AC1061" s="251"/>
      <c r="AD1061" s="251"/>
      <c r="AE1061" s="251"/>
      <c r="AF1061" s="251"/>
      <c r="AG1061" s="251"/>
      <c r="AH1061" s="251"/>
      <c r="AI1061" s="251"/>
      <c r="AJ1061" s="251"/>
      <c r="AK1061" s="251"/>
      <c r="AL1061" s="251"/>
      <c r="AM1061" s="251"/>
      <c r="AN1061" s="251"/>
      <c r="AO1061" s="251"/>
      <c r="AP1061" s="251"/>
      <c r="AQ1061" s="251"/>
      <c r="AR1061" s="251"/>
      <c r="AS1061" s="251"/>
    </row>
    <row r="1062" spans="3:45" ht="12.75" hidden="1" customHeight="1">
      <c r="C1062" s="251"/>
      <c r="D1062" s="251"/>
      <c r="E1062" s="251"/>
      <c r="F1062" s="251"/>
      <c r="G1062" s="251"/>
      <c r="H1062" s="251"/>
      <c r="I1062" s="251"/>
      <c r="J1062" s="251"/>
      <c r="K1062" s="251"/>
      <c r="L1062" s="251"/>
      <c r="M1062" s="251"/>
      <c r="N1062" s="251"/>
      <c r="O1062" s="251"/>
      <c r="P1062" s="251"/>
      <c r="Q1062" s="251"/>
      <c r="R1062" s="251"/>
      <c r="S1062" s="251"/>
      <c r="T1062" s="251"/>
      <c r="U1062" s="251"/>
      <c r="V1062" s="251"/>
      <c r="W1062" s="251"/>
      <c r="X1062" s="251"/>
      <c r="Y1062" s="251"/>
      <c r="Z1062" s="251"/>
      <c r="AA1062" s="251"/>
      <c r="AB1062" s="251"/>
      <c r="AC1062" s="251"/>
      <c r="AD1062" s="251"/>
      <c r="AE1062" s="251"/>
      <c r="AF1062" s="251"/>
      <c r="AG1062" s="251"/>
      <c r="AH1062" s="251"/>
      <c r="AI1062" s="251"/>
      <c r="AJ1062" s="251"/>
      <c r="AK1062" s="251"/>
      <c r="AL1062" s="251"/>
      <c r="AM1062" s="251"/>
      <c r="AN1062" s="251"/>
      <c r="AO1062" s="251"/>
      <c r="AP1062" s="251"/>
      <c r="AQ1062" s="251"/>
      <c r="AR1062" s="251"/>
      <c r="AS1062" s="251"/>
    </row>
    <row r="1063" spans="3:45" ht="12.75" hidden="1" customHeight="1"/>
    <row r="1064" spans="3:45" ht="12.75" hidden="1" customHeight="1">
      <c r="C1064" s="172"/>
      <c r="D1064" s="172"/>
      <c r="E1064" s="172"/>
      <c r="F1064" s="172"/>
      <c r="G1064" s="172"/>
      <c r="H1064" s="172"/>
      <c r="I1064" s="172"/>
      <c r="J1064" s="172"/>
      <c r="K1064" s="172"/>
      <c r="L1064" s="172"/>
      <c r="M1064" s="172"/>
      <c r="N1064" s="172"/>
      <c r="O1064" s="172"/>
      <c r="P1064" s="172"/>
      <c r="Q1064" s="172"/>
      <c r="R1064" s="172"/>
      <c r="S1064" s="172"/>
      <c r="T1064" s="172"/>
      <c r="U1064" s="172"/>
      <c r="V1064" s="172"/>
      <c r="W1064" s="172"/>
      <c r="X1064" s="172"/>
      <c r="Y1064" s="172"/>
      <c r="Z1064" s="172"/>
      <c r="AA1064" s="172"/>
      <c r="AB1064" s="172"/>
      <c r="AC1064" s="172"/>
      <c r="AD1064" s="172"/>
      <c r="AE1064" s="172"/>
      <c r="AF1064" s="172"/>
      <c r="AG1064" s="172"/>
      <c r="AH1064" s="172"/>
      <c r="AI1064" s="172"/>
      <c r="AJ1064" s="172"/>
      <c r="AK1064" s="172"/>
      <c r="AL1064" s="172"/>
      <c r="AM1064" s="172"/>
      <c r="AN1064" s="172"/>
      <c r="AO1064" s="172"/>
      <c r="AP1064" s="172"/>
      <c r="AQ1064" s="172"/>
      <c r="AR1064" s="172"/>
      <c r="AS1064" s="172"/>
    </row>
    <row r="1065" spans="3:45" ht="12.75" hidden="1" customHeight="1">
      <c r="C1065" s="28"/>
    </row>
    <row r="1066" spans="3:45" ht="12.75" hidden="1" customHeight="1">
      <c r="C1066" s="28"/>
      <c r="H1066" s="76"/>
      <c r="I1066" s="76"/>
      <c r="J1066" s="76"/>
      <c r="K1066" s="76"/>
      <c r="L1066" s="76"/>
      <c r="M1066" s="76"/>
      <c r="N1066" s="76"/>
      <c r="O1066" s="76"/>
      <c r="P1066" s="76"/>
      <c r="Q1066" s="76"/>
      <c r="R1066" s="76"/>
      <c r="S1066" s="76"/>
      <c r="T1066" s="76"/>
      <c r="U1066" s="76"/>
      <c r="V1066" s="76"/>
      <c r="W1066" s="76"/>
      <c r="X1066" s="76"/>
      <c r="Y1066" s="76"/>
      <c r="Z1066" s="76"/>
      <c r="AA1066" s="76"/>
    </row>
    <row r="1067" spans="3:45" ht="12.75" hidden="1" customHeight="1">
      <c r="C1067" s="370"/>
      <c r="D1067" s="371"/>
      <c r="E1067" s="371"/>
      <c r="F1067" s="371"/>
      <c r="G1067" s="372"/>
      <c r="H1067" s="370"/>
      <c r="I1067" s="371"/>
      <c r="J1067" s="371"/>
      <c r="K1067" s="372"/>
      <c r="L1067" s="370"/>
      <c r="M1067" s="371"/>
      <c r="N1067" s="371"/>
      <c r="O1067" s="372"/>
      <c r="P1067" s="370"/>
      <c r="Q1067" s="371"/>
      <c r="R1067" s="371"/>
      <c r="S1067" s="372"/>
      <c r="T1067" s="370"/>
      <c r="U1067" s="371"/>
      <c r="V1067" s="371"/>
      <c r="W1067" s="372"/>
      <c r="X1067" s="370"/>
      <c r="Y1067" s="371"/>
      <c r="Z1067" s="371"/>
      <c r="AA1067" s="372"/>
    </row>
    <row r="1068" spans="3:45" ht="12.75" hidden="1" customHeight="1">
      <c r="C1068" s="373"/>
      <c r="D1068" s="374"/>
      <c r="E1068" s="374"/>
      <c r="F1068" s="374"/>
      <c r="G1068" s="375"/>
      <c r="H1068" s="373"/>
      <c r="I1068" s="374"/>
      <c r="J1068" s="374"/>
      <c r="K1068" s="375"/>
      <c r="L1068" s="373"/>
      <c r="M1068" s="374"/>
      <c r="N1068" s="374"/>
      <c r="O1068" s="375"/>
      <c r="P1068" s="373"/>
      <c r="Q1068" s="374"/>
      <c r="R1068" s="374"/>
      <c r="S1068" s="375"/>
      <c r="T1068" s="373"/>
      <c r="U1068" s="374"/>
      <c r="V1068" s="374"/>
      <c r="W1068" s="375"/>
      <c r="X1068" s="373"/>
      <c r="Y1068" s="374"/>
      <c r="Z1068" s="374"/>
      <c r="AA1068" s="375"/>
    </row>
    <row r="1069" spans="3:45" ht="12.75" hidden="1" customHeight="1">
      <c r="C1069" s="373"/>
      <c r="D1069" s="374"/>
      <c r="E1069" s="374"/>
      <c r="F1069" s="374"/>
      <c r="G1069" s="375"/>
      <c r="H1069" s="373"/>
      <c r="I1069" s="374"/>
      <c r="J1069" s="374"/>
      <c r="K1069" s="375"/>
      <c r="L1069" s="373"/>
      <c r="M1069" s="374"/>
      <c r="N1069" s="374"/>
      <c r="O1069" s="375"/>
      <c r="P1069" s="373"/>
      <c r="Q1069" s="374"/>
      <c r="R1069" s="374"/>
      <c r="S1069" s="375"/>
      <c r="T1069" s="373"/>
      <c r="U1069" s="374"/>
      <c r="V1069" s="374"/>
      <c r="W1069" s="375"/>
      <c r="X1069" s="373"/>
      <c r="Y1069" s="374"/>
      <c r="Z1069" s="374"/>
      <c r="AA1069" s="375"/>
    </row>
    <row r="1070" spans="3:45" ht="12.75" hidden="1" customHeight="1">
      <c r="C1070" s="373"/>
      <c r="D1070" s="374"/>
      <c r="E1070" s="374"/>
      <c r="F1070" s="374"/>
      <c r="G1070" s="375"/>
      <c r="H1070" s="373"/>
      <c r="I1070" s="374"/>
      <c r="J1070" s="374"/>
      <c r="K1070" s="375"/>
      <c r="L1070" s="373"/>
      <c r="M1070" s="374"/>
      <c r="N1070" s="374"/>
      <c r="O1070" s="375"/>
      <c r="P1070" s="373"/>
      <c r="Q1070" s="374"/>
      <c r="R1070" s="374"/>
      <c r="S1070" s="375"/>
      <c r="T1070" s="373"/>
      <c r="U1070" s="374"/>
      <c r="V1070" s="374"/>
      <c r="W1070" s="375"/>
      <c r="X1070" s="373"/>
      <c r="Y1070" s="374"/>
      <c r="Z1070" s="374"/>
      <c r="AA1070" s="375"/>
    </row>
    <row r="1071" spans="3:45" ht="12.75" hidden="1" customHeight="1">
      <c r="C1071" s="373"/>
      <c r="D1071" s="374"/>
      <c r="E1071" s="374"/>
      <c r="F1071" s="374"/>
      <c r="G1071" s="375"/>
      <c r="H1071" s="373"/>
      <c r="I1071" s="374"/>
      <c r="J1071" s="374"/>
      <c r="K1071" s="375"/>
      <c r="L1071" s="373"/>
      <c r="M1071" s="374"/>
      <c r="N1071" s="374"/>
      <c r="O1071" s="375"/>
      <c r="P1071" s="373"/>
      <c r="Q1071" s="374"/>
      <c r="R1071" s="374"/>
      <c r="S1071" s="375"/>
      <c r="T1071" s="373"/>
      <c r="U1071" s="374"/>
      <c r="V1071" s="374"/>
      <c r="W1071" s="375"/>
      <c r="X1071" s="373"/>
      <c r="Y1071" s="374"/>
      <c r="Z1071" s="374"/>
      <c r="AA1071" s="375"/>
    </row>
    <row r="1072" spans="3:45" ht="12.75" hidden="1" customHeight="1">
      <c r="C1072" s="373"/>
      <c r="D1072" s="374"/>
      <c r="E1072" s="374"/>
      <c r="F1072" s="374"/>
      <c r="G1072" s="375"/>
      <c r="H1072" s="373"/>
      <c r="I1072" s="374"/>
      <c r="J1072" s="374"/>
      <c r="K1072" s="375"/>
      <c r="L1072" s="373"/>
      <c r="M1072" s="374"/>
      <c r="N1072" s="374"/>
      <c r="O1072" s="375"/>
      <c r="P1072" s="373"/>
      <c r="Q1072" s="374"/>
      <c r="R1072" s="374"/>
      <c r="S1072" s="375"/>
      <c r="T1072" s="373"/>
      <c r="U1072" s="374"/>
      <c r="V1072" s="374"/>
      <c r="W1072" s="375"/>
      <c r="X1072" s="373"/>
      <c r="Y1072" s="374"/>
      <c r="Z1072" s="374"/>
      <c r="AA1072" s="375"/>
    </row>
    <row r="1073" spans="3:27" ht="12.75" hidden="1" customHeight="1">
      <c r="C1073" s="373"/>
      <c r="D1073" s="374"/>
      <c r="E1073" s="374"/>
      <c r="F1073" s="374"/>
      <c r="G1073" s="375"/>
      <c r="H1073" s="373"/>
      <c r="I1073" s="374"/>
      <c r="J1073" s="374"/>
      <c r="K1073" s="375"/>
      <c r="L1073" s="373"/>
      <c r="M1073" s="374"/>
      <c r="N1073" s="374"/>
      <c r="O1073" s="375"/>
      <c r="P1073" s="373"/>
      <c r="Q1073" s="374"/>
      <c r="R1073" s="374"/>
      <c r="S1073" s="375"/>
      <c r="T1073" s="373"/>
      <c r="U1073" s="374"/>
      <c r="V1073" s="374"/>
      <c r="W1073" s="375"/>
      <c r="X1073" s="373"/>
      <c r="Y1073" s="374"/>
      <c r="Z1073" s="374"/>
      <c r="AA1073" s="375"/>
    </row>
    <row r="1074" spans="3:27" ht="12.75" hidden="1" customHeight="1">
      <c r="C1074" s="547"/>
      <c r="D1074" s="493"/>
      <c r="E1074" s="493"/>
      <c r="F1074" s="493"/>
      <c r="G1074" s="548"/>
      <c r="H1074" s="570"/>
      <c r="I1074" s="494"/>
      <c r="J1074" s="494"/>
      <c r="K1074" s="571"/>
      <c r="L1074" s="570"/>
      <c r="M1074" s="494"/>
      <c r="N1074" s="494"/>
      <c r="O1074" s="571"/>
      <c r="P1074" s="570"/>
      <c r="Q1074" s="494"/>
      <c r="R1074" s="494"/>
      <c r="S1074" s="571"/>
      <c r="T1074" s="570"/>
      <c r="U1074" s="494"/>
      <c r="V1074" s="494"/>
      <c r="W1074" s="571"/>
      <c r="X1074" s="547"/>
      <c r="Y1074" s="493"/>
      <c r="Z1074" s="493"/>
      <c r="AA1074" s="548"/>
    </row>
    <row r="1075" spans="3:27" ht="12.75" hidden="1" customHeight="1">
      <c r="C1075" s="327"/>
      <c r="D1075" s="327"/>
      <c r="E1075" s="327"/>
      <c r="F1075" s="327"/>
      <c r="G1075" s="327"/>
      <c r="H1075" s="552"/>
      <c r="I1075" s="552"/>
      <c r="J1075" s="552"/>
      <c r="K1075" s="552"/>
      <c r="L1075" s="552"/>
      <c r="M1075" s="552"/>
      <c r="N1075" s="552"/>
      <c r="O1075" s="552"/>
      <c r="P1075" s="552"/>
      <c r="Q1075" s="552"/>
      <c r="R1075" s="552"/>
      <c r="S1075" s="552"/>
      <c r="T1075" s="552"/>
      <c r="U1075" s="552"/>
      <c r="V1075" s="552"/>
      <c r="W1075" s="552"/>
      <c r="X1075" s="554"/>
      <c r="Y1075" s="554"/>
      <c r="Z1075" s="554"/>
      <c r="AA1075" s="554"/>
    </row>
    <row r="1076" spans="3:27" ht="12.75" hidden="1" customHeight="1">
      <c r="C1076" s="236"/>
      <c r="D1076" s="236"/>
      <c r="E1076" s="236"/>
      <c r="F1076" s="236"/>
      <c r="G1076" s="236"/>
      <c r="H1076" s="553"/>
      <c r="I1076" s="553"/>
      <c r="J1076" s="553"/>
      <c r="K1076" s="553"/>
      <c r="L1076" s="553"/>
      <c r="M1076" s="553"/>
      <c r="N1076" s="553"/>
      <c r="O1076" s="553"/>
      <c r="P1076" s="553"/>
      <c r="Q1076" s="553"/>
      <c r="R1076" s="553"/>
      <c r="S1076" s="553"/>
      <c r="T1076" s="553"/>
      <c r="U1076" s="553"/>
      <c r="V1076" s="553"/>
      <c r="W1076" s="553"/>
      <c r="X1076" s="417"/>
      <c r="Y1076" s="417"/>
      <c r="Z1076" s="417"/>
      <c r="AA1076" s="417"/>
    </row>
    <row r="1077" spans="3:27" ht="12.75" hidden="1" customHeight="1">
      <c r="C1077" s="236"/>
      <c r="D1077" s="236"/>
      <c r="E1077" s="236"/>
      <c r="F1077" s="236"/>
      <c r="G1077" s="236"/>
      <c r="H1077" s="553"/>
      <c r="I1077" s="553"/>
      <c r="J1077" s="553"/>
      <c r="K1077" s="553"/>
      <c r="L1077" s="553"/>
      <c r="M1077" s="553"/>
      <c r="N1077" s="553"/>
      <c r="O1077" s="553"/>
      <c r="P1077" s="553"/>
      <c r="Q1077" s="553"/>
      <c r="R1077" s="553"/>
      <c r="S1077" s="553"/>
      <c r="T1077" s="553"/>
      <c r="U1077" s="553"/>
      <c r="V1077" s="553"/>
      <c r="W1077" s="553"/>
      <c r="X1077" s="417"/>
      <c r="Y1077" s="417"/>
      <c r="Z1077" s="417"/>
      <c r="AA1077" s="417"/>
    </row>
    <row r="1078" spans="3:27" ht="12.75" hidden="1" customHeight="1">
      <c r="C1078" s="236"/>
      <c r="D1078" s="236"/>
      <c r="E1078" s="236"/>
      <c r="F1078" s="236"/>
      <c r="G1078" s="236"/>
      <c r="H1078" s="553"/>
      <c r="I1078" s="553"/>
      <c r="J1078" s="553"/>
      <c r="K1078" s="553"/>
      <c r="L1078" s="553"/>
      <c r="M1078" s="553"/>
      <c r="N1078" s="553"/>
      <c r="O1078" s="553"/>
      <c r="P1078" s="553"/>
      <c r="Q1078" s="553"/>
      <c r="R1078" s="553"/>
      <c r="S1078" s="553"/>
      <c r="T1078" s="553"/>
      <c r="U1078" s="553"/>
      <c r="V1078" s="553"/>
      <c r="W1078" s="553"/>
      <c r="X1078" s="417"/>
      <c r="Y1078" s="417"/>
      <c r="Z1078" s="417"/>
      <c r="AA1078" s="417"/>
    </row>
    <row r="1079" spans="3:27" ht="12.75" hidden="1" customHeight="1">
      <c r="C1079" s="236"/>
      <c r="D1079" s="236"/>
      <c r="E1079" s="236"/>
      <c r="F1079" s="236"/>
      <c r="G1079" s="236"/>
      <c r="H1079" s="553"/>
      <c r="I1079" s="553"/>
      <c r="J1079" s="553"/>
      <c r="K1079" s="553"/>
      <c r="L1079" s="553"/>
      <c r="M1079" s="553"/>
      <c r="N1079" s="553"/>
      <c r="O1079" s="553"/>
      <c r="P1079" s="553"/>
      <c r="Q1079" s="553"/>
      <c r="R1079" s="553"/>
      <c r="S1079" s="553"/>
      <c r="T1079" s="553"/>
      <c r="U1079" s="553"/>
      <c r="V1079" s="553"/>
      <c r="W1079" s="553"/>
      <c r="X1079" s="417"/>
      <c r="Y1079" s="417"/>
      <c r="Z1079" s="417"/>
      <c r="AA1079" s="417"/>
    </row>
    <row r="1080" spans="3:27" ht="12.75" hidden="1" customHeight="1">
      <c r="C1080" s="555"/>
      <c r="D1080" s="555"/>
      <c r="E1080" s="555"/>
      <c r="F1080" s="555"/>
      <c r="G1080" s="555"/>
      <c r="H1080" s="553"/>
      <c r="I1080" s="553"/>
      <c r="J1080" s="553"/>
      <c r="K1080" s="553"/>
      <c r="L1080" s="553"/>
      <c r="M1080" s="553"/>
      <c r="N1080" s="553"/>
      <c r="O1080" s="553"/>
      <c r="P1080" s="553"/>
      <c r="Q1080" s="553"/>
      <c r="R1080" s="553"/>
      <c r="S1080" s="553"/>
      <c r="T1080" s="553"/>
      <c r="U1080" s="553"/>
      <c r="V1080" s="553"/>
      <c r="W1080" s="553"/>
      <c r="X1080" s="417"/>
      <c r="Y1080" s="417"/>
      <c r="Z1080" s="417"/>
      <c r="AA1080" s="417"/>
    </row>
    <row r="1081" spans="3:27" ht="12.75" hidden="1" customHeight="1">
      <c r="C1081" s="555"/>
      <c r="D1081" s="555"/>
      <c r="E1081" s="555"/>
      <c r="F1081" s="555"/>
      <c r="G1081" s="555"/>
      <c r="H1081" s="553"/>
      <c r="I1081" s="553"/>
      <c r="J1081" s="553"/>
      <c r="K1081" s="553"/>
      <c r="L1081" s="553"/>
      <c r="M1081" s="553"/>
      <c r="N1081" s="553"/>
      <c r="O1081" s="553"/>
      <c r="P1081" s="553"/>
      <c r="Q1081" s="553"/>
      <c r="R1081" s="553"/>
      <c r="S1081" s="553"/>
      <c r="T1081" s="553"/>
      <c r="U1081" s="553"/>
      <c r="V1081" s="553"/>
      <c r="W1081" s="553"/>
      <c r="X1081" s="417"/>
      <c r="Y1081" s="417"/>
      <c r="Z1081" s="417"/>
      <c r="AA1081" s="417"/>
    </row>
    <row r="1082" spans="3:27" ht="12.75" hidden="1" customHeight="1">
      <c r="C1082" s="555"/>
      <c r="D1082" s="555"/>
      <c r="E1082" s="555"/>
      <c r="F1082" s="555"/>
      <c r="G1082" s="555"/>
      <c r="H1082" s="553"/>
      <c r="I1082" s="553"/>
      <c r="J1082" s="553"/>
      <c r="K1082" s="553"/>
      <c r="L1082" s="553"/>
      <c r="M1082" s="553"/>
      <c r="N1082" s="553"/>
      <c r="O1082" s="553"/>
      <c r="P1082" s="553"/>
      <c r="Q1082" s="553"/>
      <c r="R1082" s="553"/>
      <c r="S1082" s="553"/>
      <c r="T1082" s="553"/>
      <c r="U1082" s="553"/>
      <c r="V1082" s="553"/>
      <c r="W1082" s="553"/>
      <c r="X1082" s="417"/>
      <c r="Y1082" s="417"/>
      <c r="Z1082" s="417"/>
      <c r="AA1082" s="417"/>
    </row>
    <row r="1083" spans="3:27" ht="12.75" hidden="1" customHeight="1">
      <c r="C1083" s="555"/>
      <c r="D1083" s="555"/>
      <c r="E1083" s="555"/>
      <c r="F1083" s="555"/>
      <c r="G1083" s="555"/>
      <c r="H1083" s="553"/>
      <c r="I1083" s="553"/>
      <c r="J1083" s="553"/>
      <c r="K1083" s="553"/>
      <c r="L1083" s="553"/>
      <c r="M1083" s="553"/>
      <c r="N1083" s="553"/>
      <c r="O1083" s="553"/>
      <c r="P1083" s="553"/>
      <c r="Q1083" s="553"/>
      <c r="R1083" s="553"/>
      <c r="S1083" s="553"/>
      <c r="T1083" s="553"/>
      <c r="U1083" s="553"/>
      <c r="V1083" s="553"/>
      <c r="W1083" s="553"/>
      <c r="X1083" s="417"/>
      <c r="Y1083" s="417"/>
      <c r="Z1083" s="417"/>
      <c r="AA1083" s="417"/>
    </row>
    <row r="1084" spans="3:27" ht="12.75" hidden="1" customHeight="1">
      <c r="C1084" s="555"/>
      <c r="D1084" s="555"/>
      <c r="E1084" s="555"/>
      <c r="F1084" s="555"/>
      <c r="G1084" s="555"/>
      <c r="H1084" s="553"/>
      <c r="I1084" s="553"/>
      <c r="J1084" s="553"/>
      <c r="K1084" s="553"/>
      <c r="L1084" s="553"/>
      <c r="M1084" s="553"/>
      <c r="N1084" s="553"/>
      <c r="O1084" s="553"/>
      <c r="P1084" s="553"/>
      <c r="Q1084" s="553"/>
      <c r="R1084" s="553"/>
      <c r="S1084" s="553"/>
      <c r="T1084" s="553"/>
      <c r="U1084" s="553"/>
      <c r="V1084" s="553"/>
      <c r="W1084" s="553"/>
      <c r="X1084" s="417"/>
      <c r="Y1084" s="417"/>
      <c r="Z1084" s="417"/>
      <c r="AA1084" s="417"/>
    </row>
    <row r="1085" spans="3:27" ht="12.75" hidden="1" customHeight="1">
      <c r="C1085" s="555"/>
      <c r="D1085" s="555"/>
      <c r="E1085" s="555"/>
      <c r="F1085" s="555"/>
      <c r="G1085" s="555"/>
      <c r="H1085" s="553"/>
      <c r="I1085" s="553"/>
      <c r="J1085" s="553"/>
      <c r="K1085" s="553"/>
      <c r="L1085" s="553"/>
      <c r="M1085" s="553"/>
      <c r="N1085" s="553"/>
      <c r="O1085" s="553"/>
      <c r="P1085" s="553"/>
      <c r="Q1085" s="553"/>
      <c r="R1085" s="553"/>
      <c r="S1085" s="553"/>
      <c r="T1085" s="553"/>
      <c r="U1085" s="553"/>
      <c r="V1085" s="553"/>
      <c r="W1085" s="553"/>
      <c r="X1085" s="417"/>
      <c r="Y1085" s="417"/>
      <c r="Z1085" s="417"/>
      <c r="AA1085" s="417"/>
    </row>
    <row r="1086" spans="3:27" ht="12.75" hidden="1" customHeight="1">
      <c r="C1086" s="555"/>
      <c r="D1086" s="555"/>
      <c r="E1086" s="555"/>
      <c r="F1086" s="555"/>
      <c r="G1086" s="555"/>
      <c r="H1086" s="553"/>
      <c r="I1086" s="553"/>
      <c r="J1086" s="553"/>
      <c r="K1086" s="553"/>
      <c r="L1086" s="553"/>
      <c r="M1086" s="553"/>
      <c r="N1086" s="553"/>
      <c r="O1086" s="553"/>
      <c r="P1086" s="553"/>
      <c r="Q1086" s="553"/>
      <c r="R1086" s="553"/>
      <c r="S1086" s="553"/>
      <c r="T1086" s="553"/>
      <c r="U1086" s="553"/>
      <c r="V1086" s="553"/>
      <c r="W1086" s="553"/>
      <c r="X1086" s="417"/>
      <c r="Y1086" s="417"/>
      <c r="Z1086" s="417"/>
      <c r="AA1086" s="417"/>
    </row>
    <row r="1087" spans="3:27" ht="12.75" hidden="1" customHeight="1">
      <c r="C1087" s="555"/>
      <c r="D1087" s="555"/>
      <c r="E1087" s="555"/>
      <c r="F1087" s="555"/>
      <c r="G1087" s="555"/>
      <c r="H1087" s="553"/>
      <c r="I1087" s="553"/>
      <c r="J1087" s="553"/>
      <c r="K1087" s="553"/>
      <c r="L1087" s="553"/>
      <c r="M1087" s="553"/>
      <c r="N1087" s="553"/>
      <c r="O1087" s="553"/>
      <c r="P1087" s="553"/>
      <c r="Q1087" s="553"/>
      <c r="R1087" s="553"/>
      <c r="S1087" s="553"/>
      <c r="T1087" s="553"/>
      <c r="U1087" s="553"/>
      <c r="V1087" s="553"/>
      <c r="W1087" s="553"/>
      <c r="X1087" s="417"/>
      <c r="Y1087" s="417"/>
      <c r="Z1087" s="417"/>
      <c r="AA1087" s="417"/>
    </row>
    <row r="1088" spans="3:27" ht="12.75" hidden="1" customHeight="1">
      <c r="C1088" s="555"/>
      <c r="D1088" s="555"/>
      <c r="E1088" s="555"/>
      <c r="F1088" s="555"/>
      <c r="G1088" s="555"/>
      <c r="H1088" s="553"/>
      <c r="I1088" s="553"/>
      <c r="J1088" s="553"/>
      <c r="K1088" s="553"/>
      <c r="L1088" s="553"/>
      <c r="M1088" s="553"/>
      <c r="N1088" s="553"/>
      <c r="O1088" s="553"/>
      <c r="P1088" s="553"/>
      <c r="Q1088" s="553"/>
      <c r="R1088" s="553"/>
      <c r="S1088" s="553"/>
      <c r="T1088" s="553"/>
      <c r="U1088" s="553"/>
      <c r="V1088" s="553"/>
      <c r="W1088" s="553"/>
      <c r="X1088" s="417"/>
      <c r="Y1088" s="417"/>
      <c r="Z1088" s="417"/>
      <c r="AA1088" s="417"/>
    </row>
    <row r="1089" spans="1:45" ht="12.75" hidden="1" customHeight="1">
      <c r="C1089" s="555"/>
      <c r="D1089" s="555"/>
      <c r="E1089" s="555"/>
      <c r="F1089" s="555"/>
      <c r="G1089" s="555"/>
      <c r="H1089" s="553"/>
      <c r="I1089" s="553"/>
      <c r="J1089" s="553"/>
      <c r="K1089" s="553"/>
      <c r="L1089" s="553"/>
      <c r="M1089" s="553"/>
      <c r="N1089" s="553"/>
      <c r="O1089" s="553"/>
      <c r="P1089" s="553"/>
      <c r="Q1089" s="553"/>
      <c r="R1089" s="553"/>
      <c r="S1089" s="553"/>
      <c r="T1089" s="553"/>
      <c r="U1089" s="553"/>
      <c r="V1089" s="553"/>
      <c r="W1089" s="553"/>
      <c r="X1089" s="417"/>
      <c r="Y1089" s="417"/>
      <c r="Z1089" s="417"/>
      <c r="AA1089" s="417"/>
    </row>
    <row r="1090" spans="1:45" ht="12.75" hidden="1" customHeight="1">
      <c r="C1090" s="236"/>
      <c r="D1090" s="236"/>
      <c r="E1090" s="236"/>
      <c r="F1090" s="236"/>
      <c r="G1090" s="236"/>
      <c r="H1090" s="553"/>
      <c r="I1090" s="553"/>
      <c r="J1090" s="553"/>
      <c r="K1090" s="553"/>
      <c r="L1090" s="553"/>
      <c r="M1090" s="553"/>
      <c r="N1090" s="553"/>
      <c r="O1090" s="553"/>
      <c r="P1090" s="553"/>
      <c r="Q1090" s="553"/>
      <c r="R1090" s="553"/>
      <c r="S1090" s="553"/>
      <c r="T1090" s="553"/>
      <c r="U1090" s="553"/>
      <c r="V1090" s="553"/>
      <c r="W1090" s="553"/>
      <c r="X1090" s="417"/>
      <c r="Y1090" s="417"/>
      <c r="Z1090" s="417"/>
      <c r="AA1090" s="417"/>
    </row>
    <row r="1091" spans="1:45" ht="12.75" hidden="1" customHeight="1">
      <c r="C1091" s="236"/>
      <c r="D1091" s="236"/>
      <c r="E1091" s="236"/>
      <c r="F1091" s="236"/>
      <c r="G1091" s="236"/>
      <c r="H1091" s="553"/>
      <c r="I1091" s="553"/>
      <c r="J1091" s="553"/>
      <c r="K1091" s="553"/>
      <c r="L1091" s="553"/>
      <c r="M1091" s="553"/>
      <c r="N1091" s="553"/>
      <c r="O1091" s="553"/>
      <c r="P1091" s="553"/>
      <c r="Q1091" s="553"/>
      <c r="R1091" s="553"/>
      <c r="S1091" s="553"/>
      <c r="T1091" s="553"/>
      <c r="U1091" s="553"/>
      <c r="V1091" s="553"/>
      <c r="W1091" s="553"/>
      <c r="X1091" s="417"/>
      <c r="Y1091" s="417"/>
      <c r="Z1091" s="417"/>
      <c r="AA1091" s="417"/>
    </row>
    <row r="1092" spans="1:45" ht="12.75" hidden="1" customHeight="1">
      <c r="C1092" s="236"/>
      <c r="D1092" s="236"/>
      <c r="E1092" s="236"/>
      <c r="F1092" s="236"/>
      <c r="G1092" s="236"/>
      <c r="H1092" s="553"/>
      <c r="I1092" s="553"/>
      <c r="J1092" s="553"/>
      <c r="K1092" s="553"/>
      <c r="L1092" s="553"/>
      <c r="M1092" s="553"/>
      <c r="N1092" s="553"/>
      <c r="O1092" s="553"/>
      <c r="P1092" s="553"/>
      <c r="Q1092" s="553"/>
      <c r="R1092" s="553"/>
      <c r="S1092" s="553"/>
      <c r="T1092" s="553"/>
      <c r="U1092" s="553"/>
      <c r="V1092" s="553"/>
      <c r="W1092" s="553"/>
      <c r="X1092" s="417"/>
      <c r="Y1092" s="417"/>
      <c r="Z1092" s="417"/>
      <c r="AA1092" s="417"/>
    </row>
    <row r="1093" spans="1:45" ht="12.75" hidden="1" customHeight="1">
      <c r="C1093" s="236"/>
      <c r="D1093" s="236"/>
      <c r="E1093" s="236"/>
      <c r="F1093" s="236"/>
      <c r="G1093" s="236"/>
      <c r="H1093" s="553"/>
      <c r="I1093" s="553"/>
      <c r="J1093" s="553"/>
      <c r="K1093" s="553"/>
      <c r="L1093" s="553"/>
      <c r="M1093" s="553"/>
      <c r="N1093" s="553"/>
      <c r="O1093" s="553"/>
      <c r="P1093" s="553"/>
      <c r="Q1093" s="553"/>
      <c r="R1093" s="553"/>
      <c r="S1093" s="553"/>
      <c r="T1093" s="553"/>
      <c r="U1093" s="553"/>
      <c r="V1093" s="553"/>
      <c r="W1093" s="553"/>
      <c r="X1093" s="417"/>
      <c r="Y1093" s="417"/>
      <c r="Z1093" s="417"/>
      <c r="AA1093" s="417"/>
    </row>
    <row r="1094" spans="1:45" ht="12.75" hidden="1" customHeight="1">
      <c r="C1094" s="324"/>
      <c r="D1094" s="324"/>
      <c r="E1094" s="324"/>
      <c r="F1094" s="324"/>
      <c r="G1094" s="324"/>
      <c r="H1094" s="568"/>
      <c r="I1094" s="568"/>
      <c r="J1094" s="568"/>
      <c r="K1094" s="568"/>
      <c r="L1094" s="568"/>
      <c r="M1094" s="568"/>
      <c r="N1094" s="568"/>
      <c r="O1094" s="568"/>
      <c r="P1094" s="568"/>
      <c r="Q1094" s="568"/>
      <c r="R1094" s="568"/>
      <c r="S1094" s="568"/>
      <c r="T1094" s="568"/>
      <c r="U1094" s="568"/>
      <c r="V1094" s="568"/>
      <c r="W1094" s="568"/>
      <c r="X1094" s="569"/>
      <c r="Y1094" s="569"/>
      <c r="Z1094" s="569"/>
      <c r="AA1094" s="569"/>
    </row>
    <row r="1095" spans="1:45" ht="12.75" hidden="1" customHeight="1">
      <c r="C1095" s="503"/>
      <c r="D1095" s="503"/>
      <c r="E1095" s="503"/>
      <c r="F1095" s="503"/>
      <c r="G1095" s="503"/>
      <c r="H1095" s="552"/>
      <c r="I1095" s="552"/>
      <c r="J1095" s="552"/>
      <c r="K1095" s="552"/>
      <c r="L1095" s="552"/>
      <c r="M1095" s="552"/>
      <c r="N1095" s="552"/>
      <c r="O1095" s="552"/>
      <c r="P1095" s="552"/>
      <c r="Q1095" s="552"/>
      <c r="R1095" s="552"/>
      <c r="S1095" s="552"/>
      <c r="T1095" s="552"/>
      <c r="U1095" s="552"/>
      <c r="V1095" s="552"/>
      <c r="W1095" s="552"/>
      <c r="X1095" s="552"/>
      <c r="Y1095" s="552"/>
      <c r="Z1095" s="552"/>
      <c r="AA1095" s="552"/>
    </row>
    <row r="1096" spans="1:45" ht="12.75" hidden="1" customHeight="1">
      <c r="C1096" s="504"/>
      <c r="D1096" s="504"/>
      <c r="E1096" s="504"/>
      <c r="F1096" s="504"/>
      <c r="G1096" s="504"/>
      <c r="H1096" s="553"/>
      <c r="I1096" s="553"/>
      <c r="J1096" s="553"/>
      <c r="K1096" s="553"/>
      <c r="L1096" s="553"/>
      <c r="M1096" s="553"/>
      <c r="N1096" s="553"/>
      <c r="O1096" s="553"/>
      <c r="P1096" s="553"/>
      <c r="Q1096" s="553"/>
      <c r="R1096" s="553"/>
      <c r="S1096" s="553"/>
      <c r="T1096" s="553"/>
      <c r="U1096" s="553"/>
      <c r="V1096" s="553"/>
      <c r="W1096" s="553"/>
      <c r="X1096" s="553"/>
      <c r="Y1096" s="553"/>
      <c r="Z1096" s="553"/>
      <c r="AA1096" s="553"/>
    </row>
    <row r="1097" spans="1:45" ht="12.75" hidden="1" customHeight="1">
      <c r="C1097" s="504"/>
      <c r="D1097" s="504"/>
      <c r="E1097" s="504"/>
      <c r="F1097" s="504"/>
      <c r="G1097" s="504"/>
      <c r="H1097" s="553"/>
      <c r="I1097" s="553"/>
      <c r="J1097" s="553"/>
      <c r="K1097" s="553"/>
      <c r="L1097" s="553"/>
      <c r="M1097" s="553"/>
      <c r="N1097" s="553"/>
      <c r="O1097" s="553"/>
      <c r="P1097" s="553"/>
      <c r="Q1097" s="553"/>
      <c r="R1097" s="553"/>
      <c r="S1097" s="553"/>
      <c r="T1097" s="553"/>
      <c r="U1097" s="553"/>
      <c r="V1097" s="553"/>
      <c r="W1097" s="553"/>
      <c r="X1097" s="553"/>
      <c r="Y1097" s="553"/>
      <c r="Z1097" s="553"/>
      <c r="AA1097" s="553"/>
    </row>
    <row r="1098" spans="1:45" ht="12.75" hidden="1" customHeight="1">
      <c r="C1098" s="504"/>
      <c r="D1098" s="504"/>
      <c r="E1098" s="504"/>
      <c r="F1098" s="504"/>
      <c r="G1098" s="504"/>
      <c r="H1098" s="553"/>
      <c r="I1098" s="553"/>
      <c r="J1098" s="553"/>
      <c r="K1098" s="553"/>
      <c r="L1098" s="553"/>
      <c r="M1098" s="553"/>
      <c r="N1098" s="553"/>
      <c r="O1098" s="553"/>
      <c r="P1098" s="553"/>
      <c r="Q1098" s="553"/>
      <c r="R1098" s="553"/>
      <c r="S1098" s="553"/>
      <c r="T1098" s="553"/>
      <c r="U1098" s="553"/>
      <c r="V1098" s="553"/>
      <c r="W1098" s="553"/>
      <c r="X1098" s="553"/>
      <c r="Y1098" s="553"/>
      <c r="Z1098" s="553"/>
      <c r="AA1098" s="553"/>
    </row>
    <row r="1099" spans="1:45" ht="12.75" hidden="1" customHeight="1">
      <c r="C1099" s="505"/>
      <c r="D1099" s="505"/>
      <c r="E1099" s="505"/>
      <c r="F1099" s="505"/>
      <c r="G1099" s="505"/>
      <c r="H1099" s="568"/>
      <c r="I1099" s="568"/>
      <c r="J1099" s="568"/>
      <c r="K1099" s="568"/>
      <c r="L1099" s="568"/>
      <c r="M1099" s="568"/>
      <c r="N1099" s="568"/>
      <c r="O1099" s="568"/>
      <c r="P1099" s="568"/>
      <c r="Q1099" s="568"/>
      <c r="R1099" s="568"/>
      <c r="S1099" s="568"/>
      <c r="T1099" s="568"/>
      <c r="U1099" s="568"/>
      <c r="V1099" s="568"/>
      <c r="W1099" s="568"/>
      <c r="X1099" s="568"/>
      <c r="Y1099" s="568"/>
      <c r="Z1099" s="568"/>
      <c r="AA1099" s="568"/>
    </row>
    <row r="1100" spans="1:45" ht="12.75" hidden="1" customHeight="1"/>
    <row r="1101" spans="1:45" ht="12.75" customHeight="1">
      <c r="A1101" s="50" t="s">
        <v>676</v>
      </c>
      <c r="B1101" s="51"/>
      <c r="C1101" s="52" t="s">
        <v>210</v>
      </c>
    </row>
    <row r="1102" spans="1:45" ht="12.75" customHeight="1">
      <c r="C1102" s="172" t="s">
        <v>240</v>
      </c>
      <c r="D1102" s="172"/>
      <c r="E1102" s="172"/>
      <c r="F1102" s="172"/>
      <c r="G1102" s="172"/>
      <c r="H1102" s="172"/>
      <c r="I1102" s="172"/>
      <c r="J1102" s="172"/>
      <c r="K1102" s="172"/>
      <c r="L1102" s="172"/>
      <c r="M1102" s="172"/>
      <c r="N1102" s="172"/>
      <c r="O1102" s="172"/>
      <c r="P1102" s="172"/>
      <c r="Q1102" s="172"/>
      <c r="R1102" s="172"/>
      <c r="S1102" s="172"/>
      <c r="T1102" s="172"/>
      <c r="U1102" s="172"/>
      <c r="V1102" s="172"/>
      <c r="W1102" s="172"/>
      <c r="X1102" s="172"/>
      <c r="Y1102" s="172"/>
      <c r="Z1102" s="172"/>
      <c r="AA1102" s="172"/>
      <c r="AB1102" s="172"/>
      <c r="AC1102" s="172"/>
      <c r="AD1102" s="172"/>
      <c r="AE1102" s="172"/>
      <c r="AF1102" s="172"/>
      <c r="AG1102" s="172"/>
      <c r="AH1102" s="172"/>
      <c r="AI1102" s="172"/>
      <c r="AJ1102" s="172"/>
      <c r="AK1102" s="172"/>
      <c r="AL1102" s="172"/>
      <c r="AM1102" s="172"/>
      <c r="AN1102" s="172"/>
      <c r="AO1102" s="172"/>
      <c r="AP1102" s="172"/>
      <c r="AQ1102" s="172"/>
      <c r="AR1102" s="172"/>
      <c r="AS1102" s="172"/>
    </row>
    <row r="1103" spans="1:45" ht="12.75" hidden="1" customHeight="1">
      <c r="C1103" s="24"/>
      <c r="D1103" s="53"/>
    </row>
    <row r="1105" spans="3:31" ht="12.75" customHeight="1">
      <c r="C1105" s="370" t="s">
        <v>210</v>
      </c>
      <c r="D1105" s="371"/>
      <c r="E1105" s="371"/>
      <c r="F1105" s="371"/>
      <c r="G1105" s="371"/>
      <c r="H1105" s="371"/>
      <c r="I1105" s="371"/>
      <c r="J1105" s="371"/>
      <c r="K1105" s="372"/>
      <c r="L1105" s="575" t="s">
        <v>147</v>
      </c>
      <c r="M1105" s="576"/>
      <c r="N1105" s="576"/>
      <c r="O1105" s="576"/>
      <c r="P1105" s="576"/>
      <c r="Q1105" s="576"/>
      <c r="R1105" s="576"/>
      <c r="S1105" s="576"/>
      <c r="T1105" s="576"/>
      <c r="U1105" s="576"/>
      <c r="V1105" s="576"/>
      <c r="W1105" s="576"/>
      <c r="X1105" s="576"/>
      <c r="Y1105" s="576"/>
      <c r="Z1105" s="576"/>
      <c r="AA1105" s="576"/>
      <c r="AB1105" s="576"/>
      <c r="AC1105" s="576"/>
      <c r="AD1105" s="576"/>
      <c r="AE1105" s="577"/>
    </row>
    <row r="1106" spans="3:31" ht="12.75" customHeight="1">
      <c r="C1106" s="373"/>
      <c r="D1106" s="374"/>
      <c r="E1106" s="374"/>
      <c r="F1106" s="374"/>
      <c r="G1106" s="374"/>
      <c r="H1106" s="374"/>
      <c r="I1106" s="374"/>
      <c r="J1106" s="374"/>
      <c r="K1106" s="375"/>
      <c r="L1106" s="370" t="s">
        <v>691</v>
      </c>
      <c r="M1106" s="371"/>
      <c r="N1106" s="371"/>
      <c r="O1106" s="372"/>
      <c r="P1106" s="370" t="s">
        <v>212</v>
      </c>
      <c r="Q1106" s="371"/>
      <c r="R1106" s="371"/>
      <c r="S1106" s="372"/>
      <c r="T1106" s="370" t="s">
        <v>689</v>
      </c>
      <c r="U1106" s="371"/>
      <c r="V1106" s="371"/>
      <c r="W1106" s="372"/>
      <c r="X1106" s="370" t="s">
        <v>690</v>
      </c>
      <c r="Y1106" s="371"/>
      <c r="Z1106" s="371"/>
      <c r="AA1106" s="372"/>
      <c r="AB1106" s="370" t="s">
        <v>211</v>
      </c>
      <c r="AC1106" s="371"/>
      <c r="AD1106" s="371"/>
      <c r="AE1106" s="372"/>
    </row>
    <row r="1107" spans="3:31" ht="12.75" customHeight="1">
      <c r="C1107" s="373"/>
      <c r="D1107" s="374"/>
      <c r="E1107" s="374"/>
      <c r="F1107" s="374"/>
      <c r="G1107" s="374"/>
      <c r="H1107" s="374"/>
      <c r="I1107" s="374"/>
      <c r="J1107" s="374"/>
      <c r="K1107" s="375"/>
      <c r="L1107" s="373"/>
      <c r="M1107" s="374"/>
      <c r="N1107" s="374"/>
      <c r="O1107" s="375"/>
      <c r="P1107" s="373"/>
      <c r="Q1107" s="374"/>
      <c r="R1107" s="374"/>
      <c r="S1107" s="375"/>
      <c r="T1107" s="373"/>
      <c r="U1107" s="374"/>
      <c r="V1107" s="374"/>
      <c r="W1107" s="375"/>
      <c r="X1107" s="373"/>
      <c r="Y1107" s="374"/>
      <c r="Z1107" s="374"/>
      <c r="AA1107" s="375"/>
      <c r="AB1107" s="373"/>
      <c r="AC1107" s="374"/>
      <c r="AD1107" s="374"/>
      <c r="AE1107" s="375"/>
    </row>
    <row r="1108" spans="3:31" ht="12.75" customHeight="1">
      <c r="C1108" s="373"/>
      <c r="D1108" s="374"/>
      <c r="E1108" s="374"/>
      <c r="F1108" s="374"/>
      <c r="G1108" s="374"/>
      <c r="H1108" s="374"/>
      <c r="I1108" s="374"/>
      <c r="J1108" s="374"/>
      <c r="K1108" s="375"/>
      <c r="L1108" s="373"/>
      <c r="M1108" s="374"/>
      <c r="N1108" s="374"/>
      <c r="O1108" s="375"/>
      <c r="P1108" s="373"/>
      <c r="Q1108" s="374"/>
      <c r="R1108" s="374"/>
      <c r="S1108" s="375"/>
      <c r="T1108" s="373"/>
      <c r="U1108" s="374"/>
      <c r="V1108" s="374"/>
      <c r="W1108" s="375"/>
      <c r="X1108" s="373"/>
      <c r="Y1108" s="374"/>
      <c r="Z1108" s="374"/>
      <c r="AA1108" s="375"/>
      <c r="AB1108" s="373"/>
      <c r="AC1108" s="374"/>
      <c r="AD1108" s="374"/>
      <c r="AE1108" s="375"/>
    </row>
    <row r="1109" spans="3:31" ht="12.75" customHeight="1">
      <c r="C1109" s="373"/>
      <c r="D1109" s="374"/>
      <c r="E1109" s="374"/>
      <c r="F1109" s="374"/>
      <c r="G1109" s="374"/>
      <c r="H1109" s="374"/>
      <c r="I1109" s="374"/>
      <c r="J1109" s="374"/>
      <c r="K1109" s="375"/>
      <c r="L1109" s="373"/>
      <c r="M1109" s="374"/>
      <c r="N1109" s="374"/>
      <c r="O1109" s="375"/>
      <c r="P1109" s="373"/>
      <c r="Q1109" s="374"/>
      <c r="R1109" s="374"/>
      <c r="S1109" s="375"/>
      <c r="T1109" s="373"/>
      <c r="U1109" s="374"/>
      <c r="V1109" s="374"/>
      <c r="W1109" s="375"/>
      <c r="X1109" s="373"/>
      <c r="Y1109" s="374"/>
      <c r="Z1109" s="374"/>
      <c r="AA1109" s="375"/>
      <c r="AB1109" s="373"/>
      <c r="AC1109" s="374"/>
      <c r="AD1109" s="374"/>
      <c r="AE1109" s="375"/>
    </row>
    <row r="1110" spans="3:31" ht="12.75" customHeight="1">
      <c r="C1110" s="373"/>
      <c r="D1110" s="374"/>
      <c r="E1110" s="374"/>
      <c r="F1110" s="374"/>
      <c r="G1110" s="374"/>
      <c r="H1110" s="374"/>
      <c r="I1110" s="374"/>
      <c r="J1110" s="374"/>
      <c r="K1110" s="375"/>
      <c r="L1110" s="373"/>
      <c r="M1110" s="374"/>
      <c r="N1110" s="374"/>
      <c r="O1110" s="375"/>
      <c r="P1110" s="373"/>
      <c r="Q1110" s="374"/>
      <c r="R1110" s="374"/>
      <c r="S1110" s="375"/>
      <c r="T1110" s="373"/>
      <c r="U1110" s="374"/>
      <c r="V1110" s="374"/>
      <c r="W1110" s="375"/>
      <c r="X1110" s="373"/>
      <c r="Y1110" s="374"/>
      <c r="Z1110" s="374"/>
      <c r="AA1110" s="375"/>
      <c r="AB1110" s="373"/>
      <c r="AC1110" s="374"/>
      <c r="AD1110" s="374"/>
      <c r="AE1110" s="375"/>
    </row>
    <row r="1111" spans="3:31" ht="12.75" customHeight="1">
      <c r="C1111" s="373"/>
      <c r="D1111" s="374"/>
      <c r="E1111" s="374"/>
      <c r="F1111" s="374"/>
      <c r="G1111" s="374"/>
      <c r="H1111" s="374"/>
      <c r="I1111" s="374"/>
      <c r="J1111" s="374"/>
      <c r="K1111" s="375"/>
      <c r="L1111" s="373"/>
      <c r="M1111" s="374"/>
      <c r="N1111" s="374"/>
      <c r="O1111" s="375"/>
      <c r="P1111" s="373"/>
      <c r="Q1111" s="374"/>
      <c r="R1111" s="374"/>
      <c r="S1111" s="375"/>
      <c r="T1111" s="373"/>
      <c r="U1111" s="374"/>
      <c r="V1111" s="374"/>
      <c r="W1111" s="375"/>
      <c r="X1111" s="373"/>
      <c r="Y1111" s="374"/>
      <c r="Z1111" s="374"/>
      <c r="AA1111" s="375"/>
      <c r="AB1111" s="373"/>
      <c r="AC1111" s="374"/>
      <c r="AD1111" s="374"/>
      <c r="AE1111" s="375"/>
    </row>
    <row r="1112" spans="3:31" ht="12.75" customHeight="1">
      <c r="C1112" s="373"/>
      <c r="D1112" s="374"/>
      <c r="E1112" s="374"/>
      <c r="F1112" s="374"/>
      <c r="G1112" s="374"/>
      <c r="H1112" s="374"/>
      <c r="I1112" s="374"/>
      <c r="J1112" s="374"/>
      <c r="K1112" s="375"/>
      <c r="L1112" s="373"/>
      <c r="M1112" s="374"/>
      <c r="N1112" s="374"/>
      <c r="O1112" s="375"/>
      <c r="P1112" s="373"/>
      <c r="Q1112" s="374"/>
      <c r="R1112" s="374"/>
      <c r="S1112" s="375"/>
      <c r="T1112" s="373"/>
      <c r="U1112" s="374"/>
      <c r="V1112" s="374"/>
      <c r="W1112" s="375"/>
      <c r="X1112" s="373"/>
      <c r="Y1112" s="374"/>
      <c r="Z1112" s="374"/>
      <c r="AA1112" s="375"/>
      <c r="AB1112" s="373"/>
      <c r="AC1112" s="374"/>
      <c r="AD1112" s="374"/>
      <c r="AE1112" s="375"/>
    </row>
    <row r="1113" spans="3:31" ht="12.75" customHeight="1">
      <c r="C1113" s="570" t="s">
        <v>159</v>
      </c>
      <c r="D1113" s="494"/>
      <c r="E1113" s="494"/>
      <c r="F1113" s="494"/>
      <c r="G1113" s="494"/>
      <c r="H1113" s="494"/>
      <c r="I1113" s="494"/>
      <c r="J1113" s="494"/>
      <c r="K1113" s="571"/>
      <c r="L1113" s="570" t="s">
        <v>163</v>
      </c>
      <c r="M1113" s="494"/>
      <c r="N1113" s="494"/>
      <c r="O1113" s="571"/>
      <c r="P1113" s="570" t="s">
        <v>164</v>
      </c>
      <c r="Q1113" s="494"/>
      <c r="R1113" s="494"/>
      <c r="S1113" s="571"/>
      <c r="T1113" s="570" t="s">
        <v>166</v>
      </c>
      <c r="U1113" s="494"/>
      <c r="V1113" s="494"/>
      <c r="W1113" s="571"/>
      <c r="X1113" s="570" t="s">
        <v>168</v>
      </c>
      <c r="Y1113" s="494"/>
      <c r="Z1113" s="494"/>
      <c r="AA1113" s="571"/>
      <c r="AB1113" s="570" t="s">
        <v>171</v>
      </c>
      <c r="AC1113" s="494"/>
      <c r="AD1113" s="494"/>
      <c r="AE1113" s="571"/>
    </row>
    <row r="1114" spans="3:31" ht="12.75" customHeight="1">
      <c r="C1114" s="141" t="s">
        <v>213</v>
      </c>
      <c r="D1114" s="141"/>
      <c r="E1114" s="141"/>
      <c r="F1114" s="141"/>
      <c r="G1114" s="141"/>
      <c r="H1114" s="141"/>
      <c r="I1114" s="141"/>
      <c r="J1114" s="141"/>
      <c r="K1114" s="141"/>
      <c r="L1114" s="111">
        <v>16567</v>
      </c>
      <c r="M1114" s="111"/>
      <c r="N1114" s="111"/>
      <c r="O1114" s="111"/>
      <c r="P1114" s="111"/>
      <c r="Q1114" s="111"/>
      <c r="R1114" s="111"/>
      <c r="S1114" s="111"/>
      <c r="T1114" s="111">
        <v>2105</v>
      </c>
      <c r="U1114" s="111"/>
      <c r="V1114" s="111"/>
      <c r="W1114" s="111"/>
      <c r="X1114" s="111"/>
      <c r="Y1114" s="111"/>
      <c r="Z1114" s="111"/>
      <c r="AA1114" s="111"/>
      <c r="AB1114" s="111">
        <f>L1114+P1114-T1114-X1114</f>
        <v>14462</v>
      </c>
      <c r="AC1114" s="111"/>
      <c r="AD1114" s="111"/>
      <c r="AE1114" s="111"/>
    </row>
    <row r="1115" spans="3:31" ht="12.75" customHeight="1">
      <c r="C1115" s="236" t="s">
        <v>885</v>
      </c>
      <c r="D1115" s="236"/>
      <c r="E1115" s="236"/>
      <c r="F1115" s="236"/>
      <c r="G1115" s="236"/>
      <c r="H1115" s="236"/>
      <c r="I1115" s="236"/>
      <c r="J1115" s="236"/>
      <c r="K1115" s="236"/>
      <c r="L1115" s="139"/>
      <c r="M1115" s="139"/>
      <c r="N1115" s="139"/>
      <c r="O1115" s="139"/>
      <c r="P1115" s="139"/>
      <c r="Q1115" s="139"/>
      <c r="R1115" s="139"/>
      <c r="S1115" s="139"/>
      <c r="T1115" s="139"/>
      <c r="U1115" s="139"/>
      <c r="V1115" s="139"/>
      <c r="W1115" s="139"/>
      <c r="X1115" s="139"/>
      <c r="Y1115" s="139"/>
      <c r="Z1115" s="139"/>
      <c r="AA1115" s="139"/>
      <c r="AB1115" s="139">
        <f>L1115+P1115-T1115-X1115</f>
        <v>0</v>
      </c>
      <c r="AC1115" s="139"/>
      <c r="AD1115" s="139"/>
      <c r="AE1115" s="139"/>
    </row>
    <row r="1116" spans="3:31" ht="12.75" customHeight="1">
      <c r="C1116" s="236"/>
      <c r="D1116" s="236"/>
      <c r="E1116" s="236"/>
      <c r="F1116" s="236"/>
      <c r="G1116" s="236"/>
      <c r="H1116" s="236"/>
      <c r="I1116" s="236"/>
      <c r="J1116" s="236"/>
      <c r="K1116" s="236"/>
      <c r="L1116" s="139"/>
      <c r="M1116" s="139"/>
      <c r="N1116" s="139"/>
      <c r="O1116" s="139"/>
      <c r="P1116" s="139"/>
      <c r="Q1116" s="139"/>
      <c r="R1116" s="139"/>
      <c r="S1116" s="139"/>
      <c r="T1116" s="139"/>
      <c r="U1116" s="139"/>
      <c r="V1116" s="139"/>
      <c r="W1116" s="139"/>
      <c r="X1116" s="139"/>
      <c r="Y1116" s="139"/>
      <c r="Z1116" s="139"/>
      <c r="AA1116" s="139"/>
      <c r="AB1116" s="139"/>
      <c r="AC1116" s="139"/>
      <c r="AD1116" s="139"/>
      <c r="AE1116" s="139"/>
    </row>
    <row r="1117" spans="3:31" ht="12.75" customHeight="1">
      <c r="C1117" s="200" t="s">
        <v>214</v>
      </c>
      <c r="D1117" s="200"/>
      <c r="E1117" s="200"/>
      <c r="F1117" s="200"/>
      <c r="G1117" s="200"/>
      <c r="H1117" s="200"/>
      <c r="I1117" s="200"/>
      <c r="J1117" s="200"/>
      <c r="K1117" s="200"/>
      <c r="L1117" s="139">
        <v>50191</v>
      </c>
      <c r="M1117" s="139"/>
      <c r="N1117" s="139"/>
      <c r="O1117" s="139"/>
      <c r="P1117" s="139"/>
      <c r="Q1117" s="139"/>
      <c r="R1117" s="139"/>
      <c r="S1117" s="139"/>
      <c r="T1117" s="139">
        <v>32059</v>
      </c>
      <c r="U1117" s="139"/>
      <c r="V1117" s="139"/>
      <c r="W1117" s="139"/>
      <c r="X1117" s="139"/>
      <c r="Y1117" s="139"/>
      <c r="Z1117" s="139"/>
      <c r="AA1117" s="139"/>
      <c r="AB1117" s="139">
        <f>L1117+P1117-T1117-X1117</f>
        <v>18132</v>
      </c>
      <c r="AC1117" s="139"/>
      <c r="AD1117" s="139"/>
      <c r="AE1117" s="139"/>
    </row>
    <row r="1118" spans="3:31" ht="12.75" customHeight="1">
      <c r="C1118" s="200" t="s">
        <v>215</v>
      </c>
      <c r="D1118" s="200"/>
      <c r="E1118" s="200"/>
      <c r="F1118" s="200"/>
      <c r="G1118" s="200"/>
      <c r="H1118" s="200"/>
      <c r="I1118" s="200"/>
      <c r="J1118" s="200"/>
      <c r="K1118" s="200"/>
      <c r="L1118" s="139">
        <v>113374</v>
      </c>
      <c r="M1118" s="139"/>
      <c r="N1118" s="139"/>
      <c r="O1118" s="139"/>
      <c r="P1118" s="139">
        <v>2203</v>
      </c>
      <c r="Q1118" s="139"/>
      <c r="R1118" s="139"/>
      <c r="S1118" s="139"/>
      <c r="T1118" s="139">
        <v>3393</v>
      </c>
      <c r="U1118" s="139"/>
      <c r="V1118" s="139"/>
      <c r="W1118" s="139"/>
      <c r="X1118" s="139"/>
      <c r="Y1118" s="139"/>
      <c r="Z1118" s="139"/>
      <c r="AA1118" s="139"/>
      <c r="AB1118" s="139">
        <f>L1118+P1118-T1118-X1118</f>
        <v>112184</v>
      </c>
      <c r="AC1118" s="139"/>
      <c r="AD1118" s="139"/>
      <c r="AE1118" s="139"/>
    </row>
    <row r="1119" spans="3:31" ht="12.75" customHeight="1">
      <c r="C1119" s="200" t="s">
        <v>216</v>
      </c>
      <c r="D1119" s="200"/>
      <c r="E1119" s="200"/>
      <c r="F1119" s="200"/>
      <c r="G1119" s="200"/>
      <c r="H1119" s="200"/>
      <c r="I1119" s="200"/>
      <c r="J1119" s="200"/>
      <c r="K1119" s="200"/>
      <c r="L1119" s="139"/>
      <c r="M1119" s="139"/>
      <c r="N1119" s="139"/>
      <c r="O1119" s="139"/>
      <c r="P1119" s="139"/>
      <c r="Q1119" s="139"/>
      <c r="R1119" s="139"/>
      <c r="S1119" s="139"/>
      <c r="T1119" s="139"/>
      <c r="U1119" s="139"/>
      <c r="V1119" s="139"/>
      <c r="W1119" s="139"/>
      <c r="X1119" s="139"/>
      <c r="Y1119" s="139"/>
      <c r="Z1119" s="139"/>
      <c r="AA1119" s="139"/>
      <c r="AB1119" s="139">
        <f>L1119+P1119-T1119-X1119</f>
        <v>0</v>
      </c>
      <c r="AC1119" s="139"/>
      <c r="AD1119" s="139"/>
      <c r="AE1119" s="139"/>
    </row>
    <row r="1120" spans="3:31" ht="12.75" customHeight="1">
      <c r="C1120" s="200" t="s">
        <v>217</v>
      </c>
      <c r="D1120" s="200"/>
      <c r="E1120" s="200"/>
      <c r="F1120" s="200"/>
      <c r="G1120" s="200"/>
      <c r="H1120" s="200"/>
      <c r="I1120" s="200"/>
      <c r="J1120" s="200"/>
      <c r="K1120" s="200"/>
      <c r="L1120" s="139"/>
      <c r="M1120" s="139"/>
      <c r="N1120" s="139"/>
      <c r="O1120" s="139"/>
      <c r="P1120" s="139"/>
      <c r="Q1120" s="139"/>
      <c r="R1120" s="139"/>
      <c r="S1120" s="139"/>
      <c r="T1120" s="139"/>
      <c r="U1120" s="139"/>
      <c r="V1120" s="139"/>
      <c r="W1120" s="139"/>
      <c r="X1120" s="139"/>
      <c r="Y1120" s="139"/>
      <c r="Z1120" s="139"/>
      <c r="AA1120" s="139"/>
      <c r="AB1120" s="139">
        <f>L1120+P1120-T1120-X1120</f>
        <v>0</v>
      </c>
      <c r="AC1120" s="139"/>
      <c r="AD1120" s="139"/>
      <c r="AE1120" s="139"/>
    </row>
    <row r="1121" spans="3:45" ht="12.75" customHeight="1">
      <c r="C1121" s="343" t="s">
        <v>218</v>
      </c>
      <c r="D1121" s="343"/>
      <c r="E1121" s="343"/>
      <c r="F1121" s="343"/>
      <c r="G1121" s="343"/>
      <c r="H1121" s="343"/>
      <c r="I1121" s="343"/>
      <c r="J1121" s="343"/>
      <c r="K1121" s="343"/>
      <c r="L1121" s="139"/>
      <c r="M1121" s="139"/>
      <c r="N1121" s="139"/>
      <c r="O1121" s="139"/>
      <c r="P1121" s="139"/>
      <c r="Q1121" s="139"/>
      <c r="R1121" s="139"/>
      <c r="S1121" s="139"/>
      <c r="T1121" s="139"/>
      <c r="U1121" s="139"/>
      <c r="V1121" s="139"/>
      <c r="W1121" s="139"/>
      <c r="X1121" s="139"/>
      <c r="Y1121" s="139"/>
      <c r="Z1121" s="139"/>
      <c r="AA1121" s="139"/>
      <c r="AB1121" s="139">
        <f>L1121+P1121-T1121-X1121</f>
        <v>0</v>
      </c>
      <c r="AC1121" s="139"/>
      <c r="AD1121" s="139"/>
      <c r="AE1121" s="139"/>
    </row>
    <row r="1122" spans="3:45" ht="12.75" customHeight="1">
      <c r="C1122" s="398"/>
      <c r="D1122" s="398"/>
      <c r="E1122" s="398"/>
      <c r="F1122" s="398"/>
      <c r="G1122" s="398"/>
      <c r="H1122" s="398"/>
      <c r="I1122" s="398"/>
      <c r="J1122" s="398"/>
      <c r="K1122" s="398"/>
      <c r="L1122" s="252"/>
      <c r="M1122" s="252"/>
      <c r="N1122" s="252"/>
      <c r="O1122" s="252"/>
      <c r="P1122" s="252"/>
      <c r="Q1122" s="252"/>
      <c r="R1122" s="252"/>
      <c r="S1122" s="252"/>
      <c r="T1122" s="252"/>
      <c r="U1122" s="252"/>
      <c r="V1122" s="252"/>
      <c r="W1122" s="252"/>
      <c r="X1122" s="252"/>
      <c r="Y1122" s="252"/>
      <c r="Z1122" s="252"/>
      <c r="AA1122" s="252"/>
      <c r="AB1122" s="252"/>
      <c r="AC1122" s="252"/>
      <c r="AD1122" s="252"/>
      <c r="AE1122" s="252"/>
    </row>
    <row r="1123" spans="3:45" ht="12.75" customHeight="1">
      <c r="C1123" s="140" t="s">
        <v>219</v>
      </c>
      <c r="D1123" s="140"/>
      <c r="E1123" s="140"/>
      <c r="F1123" s="140"/>
      <c r="G1123" s="140"/>
      <c r="H1123" s="140"/>
      <c r="I1123" s="140"/>
      <c r="J1123" s="140"/>
      <c r="K1123" s="140"/>
      <c r="L1123" s="239">
        <f>SUM(L1114:O1122)</f>
        <v>180132</v>
      </c>
      <c r="M1123" s="239"/>
      <c r="N1123" s="239"/>
      <c r="O1123" s="239"/>
      <c r="P1123" s="239">
        <f>SUM(P1114:S1122)</f>
        <v>2203</v>
      </c>
      <c r="Q1123" s="239"/>
      <c r="R1123" s="239"/>
      <c r="S1123" s="239"/>
      <c r="T1123" s="239">
        <f>SUM(T1114:W1122)</f>
        <v>37557</v>
      </c>
      <c r="U1123" s="239"/>
      <c r="V1123" s="239"/>
      <c r="W1123" s="239"/>
      <c r="X1123" s="239">
        <f>SUM(X1114:AA1122)</f>
        <v>0</v>
      </c>
      <c r="Y1123" s="239"/>
      <c r="Z1123" s="239"/>
      <c r="AA1123" s="239"/>
      <c r="AB1123" s="239">
        <f>SUM(AB1114:AE1122)</f>
        <v>144778</v>
      </c>
      <c r="AC1123" s="239"/>
      <c r="AD1123" s="239"/>
      <c r="AE1123" s="239"/>
    </row>
    <row r="1125" spans="3:45" ht="12.75" customHeight="1">
      <c r="C1125" s="247" t="s">
        <v>140</v>
      </c>
      <c r="D1125" s="247"/>
      <c r="E1125" s="247"/>
      <c r="F1125" s="247"/>
      <c r="G1125" s="247"/>
      <c r="H1125" s="247"/>
      <c r="I1125" s="247"/>
      <c r="J1125" s="247"/>
      <c r="K1125" s="247"/>
      <c r="L1125" s="247"/>
      <c r="M1125" s="247"/>
      <c r="N1125" s="247"/>
      <c r="O1125" s="247"/>
      <c r="P1125" s="247"/>
      <c r="Q1125" s="247"/>
      <c r="R1125" s="247"/>
      <c r="S1125" s="247"/>
      <c r="T1125" s="247"/>
      <c r="U1125" s="247"/>
      <c r="V1125" s="247"/>
      <c r="W1125" s="247"/>
      <c r="X1125" s="247"/>
      <c r="Y1125" s="247"/>
      <c r="Z1125" s="247"/>
      <c r="AA1125" s="247"/>
      <c r="AB1125" s="247"/>
      <c r="AC1125" s="247"/>
      <c r="AD1125" s="247"/>
      <c r="AE1125" s="247"/>
      <c r="AF1125" s="247"/>
      <c r="AG1125" s="247"/>
      <c r="AH1125" s="247"/>
      <c r="AI1125" s="247"/>
      <c r="AJ1125" s="247"/>
      <c r="AK1125" s="247"/>
      <c r="AL1125" s="247"/>
      <c r="AM1125" s="247"/>
      <c r="AN1125" s="247"/>
      <c r="AO1125" s="247"/>
      <c r="AP1125" s="247"/>
      <c r="AQ1125" s="247"/>
      <c r="AR1125" s="247"/>
      <c r="AS1125" s="247"/>
    </row>
    <row r="1126" spans="3:45" ht="12.75" customHeight="1">
      <c r="C1126" s="247"/>
      <c r="D1126" s="247"/>
      <c r="E1126" s="247"/>
      <c r="F1126" s="247"/>
      <c r="G1126" s="247"/>
      <c r="H1126" s="247"/>
      <c r="I1126" s="247"/>
      <c r="J1126" s="247"/>
      <c r="K1126" s="247"/>
      <c r="L1126" s="247"/>
      <c r="M1126" s="247"/>
      <c r="N1126" s="247"/>
      <c r="O1126" s="247"/>
      <c r="P1126" s="247"/>
      <c r="Q1126" s="247"/>
      <c r="R1126" s="247"/>
      <c r="S1126" s="247"/>
      <c r="T1126" s="247"/>
      <c r="U1126" s="247"/>
      <c r="V1126" s="247"/>
      <c r="W1126" s="247"/>
      <c r="X1126" s="247"/>
      <c r="Y1126" s="247"/>
      <c r="Z1126" s="247"/>
      <c r="AA1126" s="247"/>
      <c r="AB1126" s="247"/>
      <c r="AC1126" s="247"/>
      <c r="AD1126" s="247"/>
      <c r="AE1126" s="247"/>
      <c r="AF1126" s="247"/>
      <c r="AG1126" s="247"/>
      <c r="AH1126" s="247"/>
      <c r="AI1126" s="247"/>
      <c r="AJ1126" s="247"/>
      <c r="AK1126" s="247"/>
      <c r="AL1126" s="247"/>
      <c r="AM1126" s="247"/>
      <c r="AN1126" s="247"/>
      <c r="AO1126" s="247"/>
      <c r="AP1126" s="247"/>
      <c r="AQ1126" s="247"/>
      <c r="AR1126" s="247"/>
      <c r="AS1126" s="247"/>
    </row>
    <row r="1127" spans="3:45" ht="12.75" customHeight="1">
      <c r="C1127" s="247"/>
      <c r="D1127" s="247"/>
      <c r="E1127" s="247"/>
      <c r="F1127" s="247"/>
      <c r="G1127" s="247"/>
      <c r="H1127" s="247"/>
      <c r="I1127" s="247"/>
      <c r="J1127" s="247"/>
      <c r="K1127" s="247"/>
      <c r="L1127" s="247"/>
      <c r="M1127" s="247"/>
      <c r="N1127" s="247"/>
      <c r="O1127" s="247"/>
      <c r="P1127" s="247"/>
      <c r="Q1127" s="247"/>
      <c r="R1127" s="247"/>
      <c r="S1127" s="247"/>
      <c r="T1127" s="247"/>
      <c r="U1127" s="247"/>
      <c r="V1127" s="247"/>
      <c r="W1127" s="247"/>
      <c r="X1127" s="247"/>
      <c r="Y1127" s="247"/>
      <c r="Z1127" s="247"/>
      <c r="AA1127" s="247"/>
      <c r="AB1127" s="247"/>
      <c r="AC1127" s="247"/>
      <c r="AD1127" s="247"/>
      <c r="AE1127" s="247"/>
      <c r="AF1127" s="247"/>
      <c r="AG1127" s="247"/>
      <c r="AH1127" s="247"/>
      <c r="AI1127" s="247"/>
      <c r="AJ1127" s="247"/>
      <c r="AK1127" s="247"/>
      <c r="AL1127" s="247"/>
      <c r="AM1127" s="247"/>
      <c r="AN1127" s="247"/>
      <c r="AO1127" s="247"/>
      <c r="AP1127" s="247"/>
      <c r="AQ1127" s="247"/>
      <c r="AR1127" s="247"/>
      <c r="AS1127" s="247"/>
    </row>
    <row r="1129" spans="3:45" ht="12.75" hidden="1" customHeight="1">
      <c r="C1129" s="212"/>
      <c r="D1129" s="212"/>
      <c r="E1129" s="212"/>
      <c r="F1129" s="212"/>
      <c r="G1129" s="212"/>
      <c r="H1129" s="212"/>
      <c r="I1129" s="212"/>
      <c r="J1129" s="212"/>
      <c r="K1129" s="212"/>
      <c r="L1129" s="212"/>
      <c r="M1129" s="212"/>
      <c r="N1129" s="212"/>
      <c r="O1129" s="212"/>
      <c r="P1129" s="212"/>
      <c r="Q1129" s="212"/>
      <c r="R1129" s="212"/>
      <c r="S1129" s="212"/>
      <c r="T1129" s="212"/>
      <c r="U1129" s="212"/>
      <c r="V1129" s="212"/>
      <c r="W1129" s="212"/>
      <c r="X1129" s="212"/>
      <c r="Y1129" s="212"/>
      <c r="Z1129" s="212"/>
      <c r="AA1129" s="212"/>
      <c r="AB1129" s="212"/>
      <c r="AC1129" s="212"/>
      <c r="AD1129" s="212"/>
      <c r="AE1129" s="212"/>
      <c r="AF1129" s="212"/>
      <c r="AG1129" s="212"/>
      <c r="AH1129" s="212"/>
      <c r="AI1129" s="212"/>
      <c r="AJ1129" s="212"/>
      <c r="AK1129" s="212"/>
      <c r="AL1129" s="212"/>
      <c r="AM1129" s="212"/>
      <c r="AN1129" s="212"/>
      <c r="AO1129" s="212"/>
      <c r="AP1129" s="212"/>
      <c r="AQ1129" s="212"/>
      <c r="AR1129" s="212"/>
      <c r="AS1129" s="212"/>
    </row>
    <row r="1130" spans="3:45" ht="12.75" hidden="1" customHeight="1">
      <c r="C1130" s="212"/>
      <c r="D1130" s="212"/>
      <c r="E1130" s="212"/>
      <c r="F1130" s="212"/>
      <c r="G1130" s="212"/>
      <c r="H1130" s="212"/>
      <c r="I1130" s="212"/>
      <c r="J1130" s="212"/>
      <c r="K1130" s="212"/>
      <c r="L1130" s="212"/>
      <c r="M1130" s="212"/>
      <c r="N1130" s="212"/>
      <c r="O1130" s="212"/>
      <c r="P1130" s="212"/>
      <c r="Q1130" s="212"/>
      <c r="R1130" s="212"/>
      <c r="S1130" s="212"/>
      <c r="T1130" s="212"/>
      <c r="U1130" s="212"/>
      <c r="V1130" s="212"/>
      <c r="W1130" s="212"/>
      <c r="X1130" s="212"/>
      <c r="Y1130" s="212"/>
      <c r="Z1130" s="212"/>
      <c r="AA1130" s="212"/>
      <c r="AB1130" s="212"/>
      <c r="AC1130" s="212"/>
      <c r="AD1130" s="212"/>
      <c r="AE1130" s="212"/>
      <c r="AF1130" s="212"/>
      <c r="AG1130" s="212"/>
      <c r="AH1130" s="212"/>
      <c r="AI1130" s="212"/>
      <c r="AJ1130" s="212"/>
      <c r="AK1130" s="212"/>
      <c r="AL1130" s="212"/>
      <c r="AM1130" s="212"/>
      <c r="AN1130" s="212"/>
      <c r="AO1130" s="212"/>
      <c r="AP1130" s="212"/>
      <c r="AQ1130" s="212"/>
      <c r="AR1130" s="212"/>
      <c r="AS1130" s="212"/>
    </row>
    <row r="1131" spans="3:45" ht="12.75" hidden="1" customHeight="1">
      <c r="C1131" s="212"/>
      <c r="D1131" s="212"/>
      <c r="E1131" s="212"/>
      <c r="F1131" s="212"/>
      <c r="G1131" s="212"/>
      <c r="H1131" s="212"/>
      <c r="I1131" s="212"/>
      <c r="J1131" s="212"/>
      <c r="K1131" s="212"/>
      <c r="L1131" s="212"/>
      <c r="M1131" s="212"/>
      <c r="N1131" s="212"/>
      <c r="O1131" s="212"/>
      <c r="P1131" s="212"/>
      <c r="Q1131" s="212"/>
      <c r="R1131" s="212"/>
      <c r="S1131" s="212"/>
      <c r="T1131" s="212"/>
      <c r="U1131" s="212"/>
      <c r="V1131" s="212"/>
      <c r="W1131" s="212"/>
      <c r="X1131" s="212"/>
      <c r="Y1131" s="212"/>
      <c r="Z1131" s="212"/>
      <c r="AA1131" s="212"/>
      <c r="AB1131" s="212"/>
      <c r="AC1131" s="212"/>
      <c r="AD1131" s="212"/>
      <c r="AE1131" s="212"/>
      <c r="AF1131" s="212"/>
      <c r="AG1131" s="212"/>
      <c r="AH1131" s="212"/>
      <c r="AI1131" s="212"/>
      <c r="AJ1131" s="212"/>
      <c r="AK1131" s="212"/>
      <c r="AL1131" s="212"/>
      <c r="AM1131" s="212"/>
      <c r="AN1131" s="212"/>
      <c r="AO1131" s="212"/>
      <c r="AP1131" s="212"/>
      <c r="AQ1131" s="212"/>
      <c r="AR1131" s="212"/>
      <c r="AS1131" s="212"/>
    </row>
    <row r="1132" spans="3:45" ht="12.75" hidden="1" customHeight="1">
      <c r="C1132" s="430"/>
      <c r="D1132" s="430"/>
      <c r="E1132" s="430"/>
      <c r="F1132" s="430"/>
      <c r="G1132" s="430"/>
      <c r="H1132" s="430"/>
      <c r="I1132" s="430"/>
      <c r="J1132" s="430"/>
      <c r="K1132" s="430"/>
      <c r="L1132" s="430"/>
      <c r="M1132" s="430"/>
      <c r="N1132" s="430"/>
      <c r="O1132" s="430"/>
      <c r="P1132" s="430"/>
      <c r="Q1132" s="430"/>
      <c r="R1132" s="430"/>
      <c r="S1132" s="430"/>
      <c r="T1132" s="430"/>
      <c r="U1132" s="430"/>
      <c r="V1132" s="430"/>
      <c r="W1132" s="430"/>
      <c r="X1132" s="430"/>
      <c r="Y1132" s="430"/>
      <c r="Z1132" s="430"/>
      <c r="AA1132" s="430"/>
      <c r="AB1132" s="430"/>
      <c r="AC1132" s="430"/>
      <c r="AD1132" s="430"/>
      <c r="AE1132" s="430"/>
      <c r="AF1132" s="430"/>
      <c r="AG1132" s="430"/>
      <c r="AH1132" s="430"/>
      <c r="AI1132" s="430"/>
      <c r="AJ1132" s="430"/>
      <c r="AK1132" s="430"/>
      <c r="AL1132" s="430"/>
      <c r="AM1132" s="430"/>
      <c r="AN1132" s="430"/>
      <c r="AO1132" s="430"/>
      <c r="AP1132" s="430"/>
      <c r="AQ1132" s="430"/>
      <c r="AR1132" s="430"/>
      <c r="AS1132" s="430"/>
    </row>
    <row r="1133" spans="3:45" ht="12.75" hidden="1" customHeight="1">
      <c r="C1133" s="25"/>
    </row>
    <row r="1134" spans="3:45" ht="12.75" hidden="1" customHeight="1">
      <c r="C1134" s="121"/>
      <c r="D1134" s="122"/>
      <c r="E1134" s="122"/>
      <c r="F1134" s="122"/>
      <c r="G1134" s="122"/>
      <c r="H1134" s="122"/>
      <c r="I1134" s="122"/>
      <c r="J1134" s="122"/>
      <c r="K1134" s="122"/>
      <c r="L1134" s="122"/>
      <c r="M1134" s="122"/>
      <c r="N1134" s="122"/>
      <c r="O1134" s="122"/>
      <c r="P1134" s="122"/>
      <c r="Q1134" s="122"/>
      <c r="R1134" s="122"/>
      <c r="S1134" s="122"/>
      <c r="T1134" s="122"/>
      <c r="U1134" s="122"/>
      <c r="V1134" s="122"/>
      <c r="W1134" s="123"/>
      <c r="X1134" s="403"/>
      <c r="Y1134" s="403"/>
      <c r="Z1134" s="403"/>
      <c r="AA1134" s="403"/>
      <c r="AB1134" s="403"/>
      <c r="AC1134" s="403"/>
      <c r="AD1134" s="403"/>
      <c r="AE1134" s="403"/>
    </row>
    <row r="1135" spans="3:45" ht="12.75" hidden="1" customHeight="1">
      <c r="C1135" s="141"/>
      <c r="D1135" s="141"/>
      <c r="E1135" s="141"/>
      <c r="F1135" s="141"/>
      <c r="G1135" s="141"/>
      <c r="H1135" s="141"/>
      <c r="I1135" s="141"/>
      <c r="J1135" s="141"/>
      <c r="K1135" s="141"/>
      <c r="L1135" s="141"/>
      <c r="M1135" s="141"/>
      <c r="N1135" s="141"/>
      <c r="O1135" s="141"/>
      <c r="P1135" s="141"/>
      <c r="Q1135" s="141"/>
      <c r="R1135" s="141"/>
      <c r="S1135" s="141"/>
      <c r="T1135" s="141"/>
      <c r="U1135" s="141"/>
      <c r="V1135" s="141"/>
      <c r="W1135" s="141"/>
      <c r="X1135" s="111"/>
      <c r="Y1135" s="111"/>
      <c r="Z1135" s="111"/>
      <c r="AA1135" s="111"/>
      <c r="AB1135" s="111"/>
      <c r="AC1135" s="111"/>
      <c r="AD1135" s="111"/>
      <c r="AE1135" s="111"/>
    </row>
    <row r="1136" spans="3:45" ht="12.75" hidden="1" customHeight="1">
      <c r="C1136" s="323"/>
      <c r="D1136" s="323"/>
      <c r="E1136" s="323"/>
      <c r="F1136" s="323"/>
      <c r="G1136" s="323"/>
      <c r="H1136" s="323"/>
      <c r="I1136" s="323"/>
      <c r="J1136" s="323"/>
      <c r="K1136" s="323"/>
      <c r="L1136" s="323"/>
      <c r="M1136" s="323"/>
      <c r="N1136" s="323"/>
      <c r="O1136" s="323"/>
      <c r="P1136" s="323"/>
      <c r="Q1136" s="323"/>
      <c r="R1136" s="323"/>
      <c r="S1136" s="323"/>
      <c r="T1136" s="323"/>
      <c r="U1136" s="323"/>
      <c r="V1136" s="323"/>
      <c r="W1136" s="323"/>
      <c r="X1136" s="252"/>
      <c r="Y1136" s="252"/>
      <c r="Z1136" s="252"/>
      <c r="AA1136" s="252"/>
      <c r="AB1136" s="252"/>
      <c r="AC1136" s="252"/>
      <c r="AD1136" s="252"/>
      <c r="AE1136" s="252"/>
    </row>
    <row r="1137" spans="1:45" ht="12.75" hidden="1" customHeight="1"/>
    <row r="1138" spans="1:45" ht="12.75" customHeight="1">
      <c r="C1138" s="356" t="s">
        <v>935</v>
      </c>
      <c r="D1138" s="356"/>
      <c r="E1138" s="356"/>
      <c r="F1138" s="356"/>
      <c r="G1138" s="356"/>
      <c r="H1138" s="356"/>
      <c r="I1138" s="356"/>
      <c r="J1138" s="356"/>
      <c r="K1138" s="356"/>
      <c r="L1138" s="356"/>
      <c r="M1138" s="356"/>
      <c r="N1138" s="356"/>
      <c r="O1138" s="356"/>
      <c r="P1138" s="356"/>
      <c r="Q1138" s="356"/>
      <c r="R1138" s="356"/>
      <c r="S1138" s="356"/>
      <c r="T1138" s="356"/>
      <c r="U1138" s="356"/>
      <c r="V1138" s="356"/>
      <c r="W1138" s="356"/>
      <c r="X1138" s="356"/>
      <c r="Y1138" s="356"/>
      <c r="Z1138" s="356"/>
      <c r="AA1138" s="356"/>
      <c r="AB1138" s="356"/>
      <c r="AC1138" s="356"/>
      <c r="AD1138" s="356"/>
      <c r="AE1138" s="356"/>
      <c r="AF1138" s="356"/>
      <c r="AG1138" s="356"/>
      <c r="AH1138" s="356"/>
      <c r="AI1138" s="356"/>
      <c r="AJ1138" s="356"/>
      <c r="AK1138" s="356"/>
      <c r="AL1138" s="356"/>
      <c r="AM1138" s="356"/>
      <c r="AN1138" s="356"/>
      <c r="AO1138" s="356"/>
      <c r="AP1138" s="356"/>
      <c r="AQ1138" s="356"/>
      <c r="AR1138" s="356"/>
      <c r="AS1138" s="356"/>
    </row>
    <row r="1139" spans="1:45" ht="12.75" customHeight="1">
      <c r="C1139" s="29"/>
    </row>
    <row r="1140" spans="1:45" ht="12.75" customHeight="1">
      <c r="C1140" s="439" t="s">
        <v>210</v>
      </c>
      <c r="D1140" s="439"/>
      <c r="E1140" s="439"/>
      <c r="F1140" s="439"/>
      <c r="G1140" s="439"/>
      <c r="H1140" s="439"/>
      <c r="I1140" s="439"/>
      <c r="J1140" s="439"/>
      <c r="K1140" s="439"/>
      <c r="L1140" s="439"/>
      <c r="M1140" s="439"/>
      <c r="N1140" s="439"/>
      <c r="O1140" s="439"/>
      <c r="P1140" s="439"/>
      <c r="Q1140" s="439"/>
      <c r="R1140" s="439"/>
      <c r="S1140" s="439"/>
      <c r="T1140" s="439"/>
      <c r="U1140" s="439"/>
      <c r="V1140" s="439"/>
      <c r="W1140" s="439"/>
      <c r="X1140" s="193" t="s">
        <v>189</v>
      </c>
      <c r="Y1140" s="193"/>
      <c r="Z1140" s="193"/>
      <c r="AA1140" s="193"/>
      <c r="AB1140" s="193"/>
      <c r="AC1140" s="193"/>
      <c r="AD1140" s="193"/>
      <c r="AE1140" s="193"/>
    </row>
    <row r="1141" spans="1:45" ht="12.75" customHeight="1">
      <c r="C1141" s="439"/>
      <c r="D1141" s="439"/>
      <c r="E1141" s="439"/>
      <c r="F1141" s="439"/>
      <c r="G1141" s="439"/>
      <c r="H1141" s="439"/>
      <c r="I1141" s="439"/>
      <c r="J1141" s="439"/>
      <c r="K1141" s="439"/>
      <c r="L1141" s="439"/>
      <c r="M1141" s="439"/>
      <c r="N1141" s="439"/>
      <c r="O1141" s="439"/>
      <c r="P1141" s="439"/>
      <c r="Q1141" s="439"/>
      <c r="R1141" s="439"/>
      <c r="S1141" s="439"/>
      <c r="T1141" s="439"/>
      <c r="U1141" s="439"/>
      <c r="V1141" s="439"/>
      <c r="W1141" s="439"/>
      <c r="X1141" s="193"/>
      <c r="Y1141" s="193"/>
      <c r="Z1141" s="193"/>
      <c r="AA1141" s="193"/>
      <c r="AB1141" s="193"/>
      <c r="AC1141" s="193"/>
      <c r="AD1141" s="193"/>
      <c r="AE1141" s="193"/>
    </row>
    <row r="1142" spans="1:45" ht="12.75" customHeight="1">
      <c r="C1142" s="385" t="s">
        <v>692</v>
      </c>
      <c r="D1142" s="385"/>
      <c r="E1142" s="385"/>
      <c r="F1142" s="385"/>
      <c r="G1142" s="385"/>
      <c r="H1142" s="385"/>
      <c r="I1142" s="385"/>
      <c r="J1142" s="385"/>
      <c r="K1142" s="385"/>
      <c r="L1142" s="385"/>
      <c r="M1142" s="385"/>
      <c r="N1142" s="385"/>
      <c r="O1142" s="385"/>
      <c r="P1142" s="385"/>
      <c r="Q1142" s="385"/>
      <c r="R1142" s="385"/>
      <c r="S1142" s="385"/>
      <c r="T1142" s="385"/>
      <c r="U1142" s="385"/>
      <c r="V1142" s="385"/>
      <c r="W1142" s="438"/>
      <c r="X1142" s="376">
        <v>0</v>
      </c>
      <c r="Y1142" s="376"/>
      <c r="Z1142" s="376"/>
      <c r="AA1142" s="376"/>
      <c r="AB1142" s="376"/>
      <c r="AC1142" s="376"/>
      <c r="AD1142" s="376"/>
      <c r="AE1142" s="376"/>
    </row>
    <row r="1143" spans="1:45" ht="12.75" hidden="1" customHeight="1">
      <c r="C1143" s="30" t="s">
        <v>590</v>
      </c>
    </row>
    <row r="1144" spans="1:45" ht="12.75" hidden="1" customHeight="1">
      <c r="C1144" s="77"/>
    </row>
    <row r="1145" spans="1:45" ht="12.75" hidden="1" customHeight="1">
      <c r="C1145" s="384" t="s">
        <v>594</v>
      </c>
      <c r="D1145" s="384"/>
      <c r="E1145" s="384"/>
      <c r="F1145" s="384"/>
      <c r="G1145" s="384"/>
      <c r="H1145" s="384"/>
      <c r="I1145" s="384"/>
      <c r="J1145" s="384"/>
      <c r="K1145" s="384"/>
      <c r="L1145" s="384"/>
      <c r="M1145" s="384"/>
      <c r="N1145" s="384"/>
      <c r="O1145" s="384"/>
      <c r="P1145" s="384"/>
      <c r="Q1145" s="384"/>
      <c r="R1145" s="384"/>
      <c r="S1145" s="384"/>
      <c r="T1145" s="384"/>
      <c r="U1145" s="384"/>
      <c r="V1145" s="384"/>
      <c r="W1145" s="384"/>
      <c r="X1145" s="384"/>
      <c r="Y1145" s="384"/>
      <c r="Z1145" s="384"/>
      <c r="AA1145" s="384"/>
      <c r="AB1145" s="384"/>
      <c r="AC1145" s="384"/>
      <c r="AD1145" s="384"/>
      <c r="AE1145" s="384"/>
      <c r="AF1145" s="384"/>
      <c r="AG1145" s="384"/>
      <c r="AH1145" s="384"/>
      <c r="AI1145" s="384"/>
      <c r="AJ1145" s="384"/>
      <c r="AK1145" s="384"/>
      <c r="AL1145" s="384"/>
      <c r="AM1145" s="384"/>
      <c r="AN1145" s="384"/>
      <c r="AO1145" s="384"/>
      <c r="AP1145" s="384"/>
      <c r="AQ1145" s="384"/>
      <c r="AR1145" s="384"/>
      <c r="AS1145" s="384"/>
    </row>
    <row r="1146" spans="1:45" ht="12.75" hidden="1" customHeight="1"/>
    <row r="1147" spans="1:45" ht="12.75" hidden="1" customHeight="1">
      <c r="C1147" s="199" t="s">
        <v>658</v>
      </c>
      <c r="D1147" s="199"/>
      <c r="E1147" s="199"/>
      <c r="F1147" s="199"/>
      <c r="G1147" s="199"/>
      <c r="H1147" s="199"/>
      <c r="I1147" s="199"/>
      <c r="J1147" s="199"/>
      <c r="K1147" s="199"/>
      <c r="L1147" s="199"/>
      <c r="M1147" s="199"/>
      <c r="N1147" s="199"/>
      <c r="O1147" s="199"/>
      <c r="P1147" s="199"/>
      <c r="Q1147" s="199"/>
      <c r="R1147" s="199"/>
      <c r="S1147" s="199"/>
      <c r="T1147" s="199"/>
      <c r="U1147" s="199"/>
      <c r="V1147" s="199"/>
      <c r="W1147" s="199"/>
      <c r="X1147" s="199"/>
      <c r="Y1147" s="199"/>
      <c r="Z1147" s="199"/>
      <c r="AA1147" s="199"/>
      <c r="AB1147" s="199"/>
      <c r="AC1147" s="199"/>
      <c r="AD1147" s="199"/>
      <c r="AE1147" s="199"/>
      <c r="AF1147" s="199"/>
      <c r="AG1147" s="199"/>
      <c r="AH1147" s="199"/>
      <c r="AI1147" s="199"/>
      <c r="AJ1147" s="199"/>
      <c r="AK1147" s="199"/>
      <c r="AL1147" s="199"/>
      <c r="AM1147" s="199"/>
      <c r="AN1147" s="199"/>
      <c r="AO1147" s="199"/>
      <c r="AP1147" s="199"/>
      <c r="AQ1147" s="199"/>
      <c r="AR1147" s="199"/>
      <c r="AS1147" s="199"/>
    </row>
    <row r="1149" spans="1:45" ht="12.75" customHeight="1">
      <c r="A1149" s="50" t="s">
        <v>242</v>
      </c>
      <c r="B1149" s="51"/>
      <c r="C1149" s="440" t="s">
        <v>643</v>
      </c>
      <c r="D1149" s="440"/>
      <c r="E1149" s="440"/>
      <c r="F1149" s="440"/>
      <c r="G1149" s="440"/>
      <c r="H1149" s="440"/>
      <c r="I1149" s="440"/>
      <c r="J1149" s="440"/>
      <c r="K1149" s="440"/>
      <c r="L1149" s="440"/>
      <c r="M1149" s="440"/>
      <c r="N1149" s="440"/>
      <c r="O1149" s="440"/>
      <c r="P1149" s="440"/>
      <c r="Q1149" s="440"/>
      <c r="R1149" s="440"/>
      <c r="S1149" s="440"/>
      <c r="T1149" s="440"/>
      <c r="U1149" s="440"/>
      <c r="V1149" s="440"/>
      <c r="W1149" s="440"/>
      <c r="X1149" s="440"/>
      <c r="Y1149" s="440"/>
      <c r="Z1149" s="440"/>
      <c r="AA1149" s="440"/>
      <c r="AB1149" s="440"/>
      <c r="AC1149" s="440"/>
      <c r="AD1149" s="440"/>
      <c r="AE1149" s="440"/>
      <c r="AF1149" s="440"/>
      <c r="AG1149" s="440"/>
      <c r="AH1149" s="440"/>
      <c r="AI1149" s="440"/>
      <c r="AJ1149" s="440"/>
      <c r="AK1149" s="440"/>
      <c r="AL1149" s="440"/>
      <c r="AM1149" s="440"/>
      <c r="AN1149" s="440"/>
      <c r="AO1149" s="440"/>
      <c r="AP1149" s="440"/>
      <c r="AQ1149" s="440"/>
      <c r="AR1149" s="440"/>
      <c r="AS1149" s="440"/>
    </row>
    <row r="1150" spans="1:45" ht="12.75" customHeight="1">
      <c r="A1150" s="50"/>
      <c r="B1150" s="51"/>
      <c r="C1150" s="80" t="s">
        <v>644</v>
      </c>
      <c r="D1150" s="80"/>
      <c r="E1150" s="80"/>
      <c r="F1150" s="80"/>
      <c r="G1150" s="80"/>
      <c r="H1150" s="80"/>
      <c r="I1150" s="80"/>
      <c r="J1150" s="80"/>
      <c r="K1150" s="80"/>
      <c r="L1150" s="80"/>
      <c r="M1150" s="80"/>
      <c r="N1150" s="80"/>
      <c r="O1150" s="80"/>
      <c r="P1150" s="80"/>
      <c r="Q1150" s="80"/>
      <c r="R1150" s="92"/>
      <c r="S1150" s="92"/>
      <c r="T1150" s="52"/>
      <c r="U1150" s="52"/>
      <c r="V1150" s="52"/>
      <c r="W1150" s="52"/>
      <c r="X1150" s="52"/>
      <c r="Y1150" s="52"/>
      <c r="Z1150" s="52"/>
      <c r="AA1150" s="52"/>
      <c r="AB1150" s="52"/>
      <c r="AC1150" s="52"/>
      <c r="AD1150" s="52"/>
      <c r="AE1150" s="52"/>
      <c r="AF1150" s="52"/>
      <c r="AG1150" s="52"/>
      <c r="AH1150" s="52"/>
      <c r="AI1150" s="52"/>
      <c r="AJ1150" s="52"/>
      <c r="AK1150" s="52"/>
      <c r="AL1150" s="52"/>
      <c r="AM1150" s="52"/>
      <c r="AN1150" s="52"/>
      <c r="AO1150" s="52"/>
      <c r="AP1150" s="52"/>
      <c r="AQ1150" s="52"/>
      <c r="AR1150" s="52"/>
      <c r="AS1150" s="52"/>
    </row>
    <row r="1151" spans="1:45" ht="12.75" customHeight="1">
      <c r="A1151" s="50"/>
      <c r="B1151" s="51"/>
      <c r="C1151" s="80"/>
      <c r="D1151" s="80"/>
      <c r="E1151" s="80"/>
      <c r="F1151" s="80"/>
      <c r="G1151" s="80"/>
      <c r="H1151" s="80"/>
      <c r="I1151" s="80"/>
      <c r="J1151" s="80"/>
      <c r="K1151" s="80"/>
      <c r="L1151" s="80"/>
      <c r="M1151" s="80"/>
      <c r="N1151" s="80"/>
      <c r="O1151" s="80"/>
      <c r="P1151" s="80"/>
      <c r="Q1151" s="80"/>
      <c r="R1151" s="92"/>
      <c r="S1151" s="92"/>
      <c r="T1151" s="52"/>
      <c r="U1151" s="52"/>
      <c r="V1151" s="52"/>
      <c r="W1151" s="52"/>
      <c r="X1151" s="52"/>
      <c r="Y1151" s="52"/>
      <c r="Z1151" s="52"/>
      <c r="AA1151" s="52"/>
      <c r="AB1151" s="52"/>
      <c r="AC1151" s="52"/>
      <c r="AD1151" s="52"/>
      <c r="AE1151" s="52"/>
      <c r="AF1151" s="52"/>
      <c r="AG1151" s="52"/>
      <c r="AH1151" s="52"/>
      <c r="AI1151" s="52"/>
      <c r="AJ1151" s="52"/>
      <c r="AK1151" s="52"/>
      <c r="AL1151" s="52"/>
      <c r="AM1151" s="52"/>
      <c r="AN1151" s="52"/>
      <c r="AO1151" s="52"/>
      <c r="AP1151" s="52"/>
      <c r="AQ1151" s="52"/>
      <c r="AR1151" s="52"/>
      <c r="AS1151" s="52"/>
    </row>
    <row r="1152" spans="1:45" ht="12.75" customHeight="1">
      <c r="A1152" s="50"/>
      <c r="B1152" s="51"/>
      <c r="C1152" s="80"/>
      <c r="D1152" s="80"/>
      <c r="E1152" s="80"/>
      <c r="F1152" s="80"/>
      <c r="G1152" s="80"/>
      <c r="H1152" s="80"/>
      <c r="I1152" s="80"/>
      <c r="J1152" s="80"/>
      <c r="K1152" s="80"/>
      <c r="L1152" s="80"/>
      <c r="M1152" s="80"/>
      <c r="N1152" s="80"/>
      <c r="O1152" s="80"/>
      <c r="P1152" s="80"/>
      <c r="Q1152" s="80"/>
      <c r="R1152" s="92"/>
      <c r="S1152" s="92"/>
      <c r="T1152" s="52"/>
      <c r="U1152" s="52"/>
      <c r="V1152" s="52"/>
      <c r="W1152" s="52"/>
      <c r="X1152" s="52"/>
      <c r="Y1152" s="52"/>
      <c r="Z1152" s="52"/>
      <c r="AA1152" s="52"/>
      <c r="AB1152" s="52"/>
      <c r="AC1152" s="52"/>
      <c r="AD1152" s="52"/>
      <c r="AE1152" s="52"/>
      <c r="AF1152" s="52"/>
      <c r="AG1152" s="52"/>
      <c r="AH1152" s="52"/>
      <c r="AI1152" s="52"/>
      <c r="AJ1152" s="52"/>
      <c r="AK1152" s="52"/>
      <c r="AL1152" s="52"/>
      <c r="AM1152" s="52"/>
      <c r="AN1152" s="52"/>
      <c r="AO1152" s="52"/>
      <c r="AP1152" s="52"/>
      <c r="AQ1152" s="52"/>
      <c r="AR1152" s="52"/>
      <c r="AS1152" s="52"/>
    </row>
    <row r="1153" spans="1:45" ht="12.75" customHeight="1">
      <c r="A1153" s="50"/>
      <c r="B1153" s="51"/>
      <c r="C1153" s="92"/>
      <c r="D1153" s="92"/>
      <c r="E1153" s="92"/>
      <c r="F1153" s="92"/>
      <c r="G1153" s="92"/>
      <c r="H1153" s="92"/>
      <c r="I1153" s="92"/>
      <c r="J1153" s="92"/>
      <c r="K1153" s="92"/>
      <c r="L1153" s="92"/>
      <c r="M1153" s="92"/>
      <c r="N1153" s="92"/>
      <c r="O1153" s="92"/>
      <c r="P1153" s="92"/>
      <c r="Q1153" s="92"/>
      <c r="R1153" s="92"/>
      <c r="S1153" s="92"/>
      <c r="T1153" s="52"/>
      <c r="U1153" s="52"/>
      <c r="V1153" s="52"/>
      <c r="W1153" s="52"/>
      <c r="X1153" s="52"/>
      <c r="Y1153" s="52"/>
      <c r="Z1153" s="52"/>
      <c r="AA1153" s="52"/>
      <c r="AB1153" s="52"/>
      <c r="AC1153" s="52"/>
      <c r="AD1153" s="52"/>
      <c r="AE1153" s="52"/>
      <c r="AF1153" s="52"/>
      <c r="AG1153" s="52"/>
      <c r="AH1153" s="52"/>
      <c r="AI1153" s="52"/>
      <c r="AJ1153" s="52"/>
      <c r="AK1153" s="52"/>
      <c r="AL1153" s="52"/>
      <c r="AM1153" s="52"/>
      <c r="AN1153" s="52"/>
      <c r="AO1153" s="52"/>
      <c r="AP1153" s="52"/>
      <c r="AQ1153" s="52"/>
      <c r="AR1153" s="52"/>
      <c r="AS1153" s="52"/>
    </row>
    <row r="1154" spans="1:45" ht="12.75" hidden="1" customHeight="1">
      <c r="C1154" s="247"/>
      <c r="D1154" s="247"/>
      <c r="E1154" s="247"/>
      <c r="F1154" s="247"/>
      <c r="G1154" s="247"/>
      <c r="H1154" s="247"/>
      <c r="I1154" s="247"/>
      <c r="J1154" s="247"/>
      <c r="K1154" s="247"/>
      <c r="L1154" s="247"/>
      <c r="M1154" s="247"/>
      <c r="N1154" s="247"/>
      <c r="O1154" s="247"/>
      <c r="P1154" s="247"/>
      <c r="Q1154" s="247"/>
      <c r="R1154" s="247"/>
      <c r="S1154" s="247"/>
      <c r="T1154" s="247"/>
      <c r="U1154" s="247"/>
      <c r="V1154" s="247"/>
      <c r="W1154" s="247"/>
      <c r="X1154" s="247"/>
      <c r="Y1154" s="247"/>
      <c r="Z1154" s="247"/>
      <c r="AA1154" s="247"/>
      <c r="AB1154" s="247"/>
      <c r="AC1154" s="247"/>
      <c r="AD1154" s="247"/>
      <c r="AE1154" s="247"/>
      <c r="AF1154" s="247"/>
      <c r="AG1154" s="247"/>
      <c r="AH1154" s="247"/>
      <c r="AI1154" s="247"/>
      <c r="AJ1154" s="247"/>
      <c r="AK1154" s="247"/>
      <c r="AL1154" s="247"/>
      <c r="AM1154" s="247"/>
      <c r="AN1154" s="247"/>
      <c r="AO1154" s="247"/>
      <c r="AP1154" s="247"/>
      <c r="AQ1154" s="247"/>
      <c r="AR1154" s="247"/>
      <c r="AS1154" s="247"/>
    </row>
    <row r="1155" spans="1:45" ht="12.75" hidden="1" customHeight="1">
      <c r="C1155" s="247"/>
      <c r="D1155" s="247"/>
      <c r="E1155" s="247"/>
      <c r="F1155" s="247"/>
      <c r="G1155" s="247"/>
      <c r="H1155" s="247"/>
      <c r="I1155" s="247"/>
      <c r="J1155" s="247"/>
      <c r="K1155" s="247"/>
      <c r="L1155" s="247"/>
      <c r="M1155" s="247"/>
      <c r="N1155" s="247"/>
      <c r="O1155" s="247"/>
      <c r="P1155" s="247"/>
      <c r="Q1155" s="247"/>
      <c r="R1155" s="247"/>
      <c r="S1155" s="247"/>
      <c r="T1155" s="247"/>
      <c r="U1155" s="247"/>
      <c r="V1155" s="247"/>
      <c r="W1155" s="247"/>
      <c r="X1155" s="247"/>
      <c r="Y1155" s="247"/>
      <c r="Z1155" s="247"/>
      <c r="AA1155" s="247"/>
      <c r="AB1155" s="247"/>
      <c r="AC1155" s="247"/>
      <c r="AD1155" s="247"/>
      <c r="AE1155" s="247"/>
      <c r="AF1155" s="247"/>
      <c r="AG1155" s="247"/>
      <c r="AH1155" s="247"/>
      <c r="AI1155" s="247"/>
      <c r="AJ1155" s="247"/>
      <c r="AK1155" s="247"/>
      <c r="AL1155" s="247"/>
      <c r="AM1155" s="247"/>
      <c r="AN1155" s="247"/>
      <c r="AO1155" s="247"/>
      <c r="AP1155" s="247"/>
      <c r="AQ1155" s="247"/>
      <c r="AR1155" s="247"/>
      <c r="AS1155" s="247"/>
    </row>
    <row r="1156" spans="1:45" ht="12.75" hidden="1" customHeight="1">
      <c r="C1156" s="247"/>
      <c r="D1156" s="247"/>
      <c r="E1156" s="247"/>
      <c r="F1156" s="247"/>
      <c r="G1156" s="247"/>
      <c r="H1156" s="247"/>
      <c r="I1156" s="247"/>
      <c r="J1156" s="247"/>
      <c r="K1156" s="247"/>
      <c r="L1156" s="247"/>
      <c r="M1156" s="247"/>
      <c r="N1156" s="247"/>
      <c r="O1156" s="247"/>
      <c r="P1156" s="247"/>
      <c r="Q1156" s="247"/>
      <c r="R1156" s="247"/>
      <c r="S1156" s="247"/>
      <c r="T1156" s="247"/>
      <c r="U1156" s="247"/>
      <c r="V1156" s="247"/>
      <c r="W1156" s="247"/>
      <c r="X1156" s="247"/>
      <c r="Y1156" s="247"/>
      <c r="Z1156" s="247"/>
      <c r="AA1156" s="247"/>
      <c r="AB1156" s="247"/>
      <c r="AC1156" s="247"/>
      <c r="AD1156" s="247"/>
      <c r="AE1156" s="247"/>
      <c r="AF1156" s="247"/>
      <c r="AG1156" s="247"/>
      <c r="AH1156" s="247"/>
      <c r="AI1156" s="247"/>
      <c r="AJ1156" s="247"/>
      <c r="AK1156" s="247"/>
      <c r="AL1156" s="247"/>
      <c r="AM1156" s="247"/>
      <c r="AN1156" s="247"/>
      <c r="AO1156" s="247"/>
      <c r="AP1156" s="247"/>
      <c r="AQ1156" s="247"/>
      <c r="AR1156" s="247"/>
      <c r="AS1156" s="247"/>
    </row>
    <row r="1157" spans="1:45" ht="12.75" hidden="1" customHeight="1"/>
    <row r="1158" spans="1:45" ht="12.75" hidden="1" customHeight="1">
      <c r="C1158" s="172"/>
      <c r="D1158" s="172"/>
      <c r="E1158" s="172"/>
      <c r="F1158" s="172"/>
      <c r="G1158" s="172"/>
      <c r="H1158" s="172"/>
      <c r="I1158" s="172"/>
      <c r="J1158" s="172"/>
      <c r="K1158" s="172"/>
      <c r="L1158" s="172"/>
      <c r="M1158" s="172"/>
      <c r="N1158" s="172"/>
      <c r="O1158" s="172"/>
      <c r="P1158" s="172"/>
      <c r="Q1158" s="172"/>
      <c r="R1158" s="172"/>
      <c r="S1158" s="172"/>
      <c r="T1158" s="172"/>
      <c r="U1158" s="172"/>
      <c r="V1158" s="172"/>
      <c r="W1158" s="172"/>
      <c r="X1158" s="172"/>
      <c r="Y1158" s="172"/>
      <c r="Z1158" s="172"/>
      <c r="AA1158" s="172"/>
      <c r="AB1158" s="172"/>
      <c r="AC1158" s="172"/>
      <c r="AD1158" s="172"/>
      <c r="AE1158" s="172"/>
      <c r="AF1158" s="172"/>
      <c r="AG1158" s="172"/>
      <c r="AH1158" s="172"/>
      <c r="AI1158" s="172"/>
      <c r="AJ1158" s="172"/>
      <c r="AK1158" s="172"/>
      <c r="AL1158" s="172"/>
      <c r="AM1158" s="172"/>
      <c r="AN1158" s="172"/>
      <c r="AO1158" s="172"/>
      <c r="AP1158" s="172"/>
      <c r="AQ1158" s="172"/>
      <c r="AR1158" s="172"/>
      <c r="AS1158" s="172"/>
    </row>
    <row r="1159" spans="1:45" ht="12.75" hidden="1" customHeight="1">
      <c r="C1159" s="27"/>
    </row>
    <row r="1160" spans="1:45" ht="12.75" hidden="1" customHeight="1">
      <c r="C1160" s="194"/>
      <c r="D1160" s="194"/>
      <c r="E1160" s="194"/>
      <c r="F1160" s="194"/>
      <c r="G1160" s="194"/>
      <c r="H1160" s="194"/>
      <c r="I1160" s="194"/>
      <c r="J1160" s="194"/>
      <c r="K1160" s="194"/>
      <c r="L1160" s="194"/>
      <c r="M1160" s="194"/>
      <c r="N1160" s="194"/>
      <c r="O1160" s="194"/>
      <c r="P1160" s="194"/>
      <c r="Q1160" s="194"/>
      <c r="R1160" s="194"/>
      <c r="S1160" s="194"/>
      <c r="T1160" s="194"/>
      <c r="U1160" s="194"/>
      <c r="V1160" s="194"/>
      <c r="W1160" s="194"/>
      <c r="X1160" s="194"/>
      <c r="Y1160" s="194"/>
      <c r="Z1160" s="194"/>
      <c r="AA1160" s="194"/>
      <c r="AB1160" s="194"/>
      <c r="AC1160" s="194"/>
      <c r="AD1160" s="194"/>
      <c r="AE1160" s="194"/>
      <c r="AF1160" s="194"/>
      <c r="AG1160" s="194"/>
      <c r="AH1160" s="194"/>
      <c r="AI1160" s="194"/>
      <c r="AJ1160" s="194"/>
    </row>
    <row r="1161" spans="1:45" ht="12.75" hidden="1" customHeight="1">
      <c r="C1161" s="386"/>
      <c r="D1161" s="386"/>
      <c r="E1161" s="386"/>
      <c r="F1161" s="386"/>
      <c r="G1161" s="386"/>
      <c r="H1161" s="386"/>
      <c r="I1161" s="386"/>
      <c r="J1161" s="386"/>
      <c r="K1161" s="386"/>
      <c r="L1161" s="386"/>
      <c r="M1161" s="386"/>
      <c r="N1161" s="386"/>
      <c r="O1161" s="386"/>
      <c r="P1161" s="386"/>
      <c r="Q1161" s="386"/>
      <c r="R1161" s="386"/>
      <c r="S1161" s="386"/>
      <c r="T1161" s="386"/>
      <c r="U1161" s="386"/>
      <c r="V1161" s="386"/>
      <c r="W1161" s="386"/>
      <c r="X1161" s="386"/>
      <c r="Y1161" s="386"/>
      <c r="Z1161" s="386"/>
      <c r="AA1161" s="386"/>
      <c r="AB1161" s="386"/>
      <c r="AC1161" s="386"/>
      <c r="AD1161" s="386"/>
      <c r="AE1161" s="386"/>
      <c r="AF1161" s="386"/>
      <c r="AG1161" s="386"/>
      <c r="AH1161" s="386"/>
      <c r="AI1161" s="386"/>
      <c r="AJ1161" s="386"/>
    </row>
    <row r="1162" spans="1:45" ht="12.75" hidden="1" customHeight="1">
      <c r="C1162" s="386"/>
      <c r="D1162" s="386"/>
      <c r="E1162" s="386"/>
      <c r="F1162" s="386"/>
      <c r="G1162" s="386"/>
      <c r="H1162" s="386"/>
      <c r="I1162" s="386"/>
      <c r="J1162" s="386"/>
      <c r="K1162" s="386"/>
      <c r="L1162" s="386"/>
      <c r="M1162" s="386"/>
      <c r="N1162" s="386"/>
      <c r="O1162" s="386"/>
      <c r="P1162" s="386"/>
      <c r="Q1162" s="386"/>
      <c r="R1162" s="386"/>
      <c r="S1162" s="386"/>
      <c r="T1162" s="386"/>
      <c r="U1162" s="386"/>
      <c r="V1162" s="386"/>
      <c r="W1162" s="386"/>
      <c r="X1162" s="386"/>
      <c r="Y1162" s="386"/>
      <c r="Z1162" s="386"/>
      <c r="AA1162" s="386"/>
      <c r="AB1162" s="386"/>
      <c r="AC1162" s="386"/>
      <c r="AD1162" s="386"/>
      <c r="AE1162" s="386"/>
      <c r="AF1162" s="386"/>
      <c r="AG1162" s="386"/>
      <c r="AH1162" s="386"/>
      <c r="AI1162" s="386"/>
      <c r="AJ1162" s="386"/>
    </row>
    <row r="1163" spans="1:45" ht="12.75" hidden="1" customHeight="1">
      <c r="C1163" s="386"/>
      <c r="D1163" s="386"/>
      <c r="E1163" s="386"/>
      <c r="F1163" s="386"/>
      <c r="G1163" s="386"/>
      <c r="H1163" s="386"/>
      <c r="I1163" s="386"/>
      <c r="J1163" s="386"/>
      <c r="K1163" s="386"/>
      <c r="L1163" s="386"/>
      <c r="M1163" s="386"/>
      <c r="N1163" s="386"/>
      <c r="O1163" s="386"/>
      <c r="P1163" s="386"/>
      <c r="Q1163" s="386"/>
      <c r="R1163" s="386"/>
      <c r="S1163" s="386"/>
      <c r="T1163" s="386"/>
      <c r="U1163" s="386"/>
      <c r="V1163" s="386"/>
      <c r="W1163" s="386"/>
      <c r="X1163" s="386"/>
      <c r="Y1163" s="386"/>
      <c r="Z1163" s="386"/>
      <c r="AA1163" s="386"/>
      <c r="AB1163" s="386"/>
      <c r="AC1163" s="386"/>
      <c r="AD1163" s="386"/>
      <c r="AE1163" s="386"/>
      <c r="AF1163" s="386"/>
      <c r="AG1163" s="386"/>
      <c r="AH1163" s="386"/>
      <c r="AI1163" s="386"/>
      <c r="AJ1163" s="386"/>
    </row>
    <row r="1164" spans="1:45" ht="12.75" hidden="1" customHeight="1">
      <c r="C1164" s="418"/>
      <c r="D1164" s="418"/>
      <c r="E1164" s="418"/>
      <c r="F1164" s="418"/>
      <c r="G1164" s="418"/>
      <c r="H1164" s="418"/>
      <c r="I1164" s="418"/>
      <c r="J1164" s="418"/>
      <c r="K1164" s="418"/>
      <c r="L1164" s="418"/>
      <c r="M1164" s="418"/>
      <c r="N1164" s="418"/>
      <c r="O1164" s="418"/>
      <c r="P1164" s="418"/>
      <c r="Q1164" s="418"/>
      <c r="R1164" s="418"/>
      <c r="S1164" s="418"/>
      <c r="T1164" s="418"/>
      <c r="U1164" s="418"/>
      <c r="V1164" s="418"/>
      <c r="W1164" s="418"/>
      <c r="X1164" s="418"/>
      <c r="Y1164" s="418"/>
      <c r="Z1164" s="418"/>
      <c r="AA1164" s="418"/>
      <c r="AB1164" s="418"/>
      <c r="AC1164" s="418"/>
      <c r="AD1164" s="418"/>
      <c r="AE1164" s="418"/>
      <c r="AF1164" s="418"/>
      <c r="AG1164" s="418"/>
      <c r="AH1164" s="418"/>
      <c r="AI1164" s="418"/>
      <c r="AJ1164" s="418"/>
    </row>
    <row r="1165" spans="1:45" ht="12.75" hidden="1" customHeight="1">
      <c r="C1165" s="141"/>
      <c r="D1165" s="141"/>
      <c r="E1165" s="141"/>
      <c r="F1165" s="141"/>
      <c r="G1165" s="141"/>
      <c r="H1165" s="141"/>
      <c r="I1165" s="141"/>
      <c r="J1165" s="141"/>
      <c r="K1165" s="141"/>
      <c r="L1165" s="141"/>
      <c r="M1165" s="111"/>
      <c r="N1165" s="111"/>
      <c r="O1165" s="111"/>
      <c r="P1165" s="111"/>
      <c r="Q1165" s="111"/>
      <c r="R1165" s="111"/>
      <c r="S1165" s="111"/>
      <c r="T1165" s="111"/>
      <c r="U1165" s="111"/>
      <c r="V1165" s="111"/>
      <c r="W1165" s="111"/>
      <c r="X1165" s="111"/>
      <c r="Y1165" s="111"/>
      <c r="Z1165" s="111"/>
      <c r="AA1165" s="111"/>
      <c r="AB1165" s="111"/>
      <c r="AC1165" s="111"/>
      <c r="AD1165" s="111"/>
      <c r="AE1165" s="111"/>
      <c r="AF1165" s="111"/>
      <c r="AG1165" s="111"/>
      <c r="AH1165" s="111"/>
      <c r="AI1165" s="111"/>
      <c r="AJ1165" s="111"/>
    </row>
    <row r="1166" spans="1:45" ht="12.75" hidden="1" customHeight="1">
      <c r="C1166" s="200"/>
      <c r="D1166" s="200"/>
      <c r="E1166" s="200"/>
      <c r="F1166" s="200"/>
      <c r="G1166" s="200"/>
      <c r="H1166" s="200"/>
      <c r="I1166" s="200"/>
      <c r="J1166" s="200"/>
      <c r="K1166" s="200"/>
      <c r="L1166" s="200"/>
      <c r="M1166" s="139"/>
      <c r="N1166" s="139"/>
      <c r="O1166" s="139"/>
      <c r="P1166" s="139"/>
      <c r="Q1166" s="139"/>
      <c r="R1166" s="139"/>
      <c r="S1166" s="139"/>
      <c r="T1166" s="139"/>
      <c r="U1166" s="139"/>
      <c r="V1166" s="139"/>
      <c r="W1166" s="139"/>
      <c r="X1166" s="139"/>
      <c r="Y1166" s="139"/>
      <c r="Z1166" s="139"/>
      <c r="AA1166" s="139"/>
      <c r="AB1166" s="139"/>
      <c r="AC1166" s="139"/>
      <c r="AD1166" s="139"/>
      <c r="AE1166" s="139"/>
      <c r="AF1166" s="139"/>
      <c r="AG1166" s="139"/>
      <c r="AH1166" s="139"/>
      <c r="AI1166" s="139"/>
      <c r="AJ1166" s="139"/>
    </row>
    <row r="1167" spans="1:45" ht="12.75" hidden="1" customHeight="1">
      <c r="C1167" s="323"/>
      <c r="D1167" s="323"/>
      <c r="E1167" s="323"/>
      <c r="F1167" s="323"/>
      <c r="G1167" s="323"/>
      <c r="H1167" s="323"/>
      <c r="I1167" s="323"/>
      <c r="J1167" s="323"/>
      <c r="K1167" s="323"/>
      <c r="L1167" s="323"/>
      <c r="M1167" s="252"/>
      <c r="N1167" s="252"/>
      <c r="O1167" s="252"/>
      <c r="P1167" s="252"/>
      <c r="Q1167" s="252"/>
      <c r="R1167" s="252"/>
      <c r="S1167" s="252"/>
      <c r="T1167" s="252"/>
      <c r="U1167" s="252"/>
      <c r="V1167" s="252"/>
      <c r="W1167" s="252"/>
      <c r="X1167" s="252"/>
      <c r="Y1167" s="252"/>
      <c r="Z1167" s="252"/>
      <c r="AA1167" s="252"/>
      <c r="AB1167" s="252"/>
      <c r="AC1167" s="252"/>
      <c r="AD1167" s="252"/>
      <c r="AE1167" s="252"/>
      <c r="AF1167" s="252"/>
      <c r="AG1167" s="252"/>
      <c r="AH1167" s="252"/>
      <c r="AI1167" s="252"/>
      <c r="AJ1167" s="252"/>
    </row>
    <row r="1168" spans="1:45" ht="12.75" hidden="1" customHeight="1"/>
    <row r="1169" spans="3:45" ht="12.75" hidden="1" customHeight="1">
      <c r="C1169" s="27"/>
    </row>
    <row r="1170" spans="3:45" ht="12.75" hidden="1" customHeight="1">
      <c r="C1170" s="194"/>
      <c r="D1170" s="194"/>
      <c r="E1170" s="194"/>
      <c r="F1170" s="194"/>
      <c r="G1170" s="194"/>
      <c r="H1170" s="194"/>
      <c r="I1170" s="194"/>
      <c r="J1170" s="194"/>
      <c r="K1170" s="194"/>
      <c r="L1170" s="194"/>
      <c r="M1170" s="194"/>
      <c r="N1170" s="194"/>
      <c r="O1170" s="194"/>
      <c r="P1170" s="194"/>
      <c r="Q1170" s="194"/>
      <c r="R1170" s="194"/>
      <c r="S1170" s="194"/>
      <c r="T1170" s="194"/>
      <c r="U1170" s="194"/>
      <c r="V1170" s="194"/>
      <c r="W1170" s="194"/>
      <c r="X1170" s="194"/>
      <c r="Y1170" s="194"/>
      <c r="Z1170" s="194"/>
      <c r="AA1170" s="194"/>
      <c r="AB1170" s="194"/>
      <c r="AC1170" s="194"/>
      <c r="AD1170" s="194"/>
      <c r="AE1170" s="194"/>
      <c r="AF1170" s="194"/>
      <c r="AG1170" s="194"/>
      <c r="AH1170" s="194"/>
      <c r="AI1170" s="194"/>
      <c r="AJ1170" s="194"/>
    </row>
    <row r="1171" spans="3:45" ht="12.75" hidden="1" customHeight="1">
      <c r="C1171" s="386"/>
      <c r="D1171" s="386"/>
      <c r="E1171" s="386"/>
      <c r="F1171" s="386"/>
      <c r="G1171" s="386"/>
      <c r="H1171" s="386"/>
      <c r="I1171" s="386"/>
      <c r="J1171" s="386"/>
      <c r="K1171" s="386"/>
      <c r="L1171" s="386"/>
      <c r="M1171" s="386"/>
      <c r="N1171" s="386"/>
      <c r="O1171" s="386"/>
      <c r="P1171" s="386"/>
      <c r="Q1171" s="386"/>
      <c r="R1171" s="386"/>
      <c r="S1171" s="386"/>
      <c r="T1171" s="386"/>
      <c r="U1171" s="386"/>
      <c r="V1171" s="386"/>
      <c r="W1171" s="386"/>
      <c r="X1171" s="386"/>
      <c r="Y1171" s="386"/>
      <c r="Z1171" s="386"/>
      <c r="AA1171" s="386"/>
      <c r="AB1171" s="386"/>
      <c r="AC1171" s="386"/>
      <c r="AD1171" s="386"/>
      <c r="AE1171" s="386"/>
      <c r="AF1171" s="386"/>
      <c r="AG1171" s="386"/>
      <c r="AH1171" s="386"/>
      <c r="AI1171" s="386"/>
      <c r="AJ1171" s="386"/>
    </row>
    <row r="1172" spans="3:45" ht="12.75" hidden="1" customHeight="1">
      <c r="C1172" s="386"/>
      <c r="D1172" s="386"/>
      <c r="E1172" s="386"/>
      <c r="F1172" s="386"/>
      <c r="G1172" s="386"/>
      <c r="H1172" s="386"/>
      <c r="I1172" s="386"/>
      <c r="J1172" s="386"/>
      <c r="K1172" s="386"/>
      <c r="L1172" s="386"/>
      <c r="M1172" s="386"/>
      <c r="N1172" s="386"/>
      <c r="O1172" s="386"/>
      <c r="P1172" s="386"/>
      <c r="Q1172" s="386"/>
      <c r="R1172" s="386"/>
      <c r="S1172" s="386"/>
      <c r="T1172" s="386"/>
      <c r="U1172" s="386"/>
      <c r="V1172" s="386"/>
      <c r="W1172" s="386"/>
      <c r="X1172" s="386"/>
      <c r="Y1172" s="386"/>
      <c r="Z1172" s="386"/>
      <c r="AA1172" s="386"/>
      <c r="AB1172" s="386"/>
      <c r="AC1172" s="386"/>
      <c r="AD1172" s="386"/>
      <c r="AE1172" s="386"/>
      <c r="AF1172" s="386"/>
      <c r="AG1172" s="386"/>
      <c r="AH1172" s="386"/>
      <c r="AI1172" s="386"/>
      <c r="AJ1172" s="386"/>
    </row>
    <row r="1173" spans="3:45" ht="12.75" hidden="1" customHeight="1">
      <c r="C1173" s="386"/>
      <c r="D1173" s="386"/>
      <c r="E1173" s="386"/>
      <c r="F1173" s="386"/>
      <c r="G1173" s="386"/>
      <c r="H1173" s="386"/>
      <c r="I1173" s="386"/>
      <c r="J1173" s="386"/>
      <c r="K1173" s="386"/>
      <c r="L1173" s="386"/>
      <c r="M1173" s="386"/>
      <c r="N1173" s="386"/>
      <c r="O1173" s="386"/>
      <c r="P1173" s="386"/>
      <c r="Q1173" s="386"/>
      <c r="R1173" s="386"/>
      <c r="S1173" s="386"/>
      <c r="T1173" s="386"/>
      <c r="U1173" s="386"/>
      <c r="V1173" s="386"/>
      <c r="W1173" s="386"/>
      <c r="X1173" s="386"/>
      <c r="Y1173" s="386"/>
      <c r="Z1173" s="386"/>
      <c r="AA1173" s="386"/>
      <c r="AB1173" s="386"/>
      <c r="AC1173" s="386"/>
      <c r="AD1173" s="386"/>
      <c r="AE1173" s="386"/>
      <c r="AF1173" s="386"/>
      <c r="AG1173" s="386"/>
      <c r="AH1173" s="386"/>
      <c r="AI1173" s="386"/>
      <c r="AJ1173" s="386"/>
    </row>
    <row r="1174" spans="3:45" ht="12.75" hidden="1" customHeight="1">
      <c r="C1174" s="437"/>
      <c r="D1174" s="437"/>
      <c r="E1174" s="437"/>
      <c r="F1174" s="437"/>
      <c r="G1174" s="437"/>
      <c r="H1174" s="437"/>
      <c r="I1174" s="437"/>
      <c r="J1174" s="437"/>
      <c r="K1174" s="437"/>
      <c r="L1174" s="437"/>
      <c r="M1174" s="437"/>
      <c r="N1174" s="437"/>
      <c r="O1174" s="437"/>
      <c r="P1174" s="437"/>
      <c r="Q1174" s="437"/>
      <c r="R1174" s="437"/>
      <c r="S1174" s="437"/>
      <c r="T1174" s="437"/>
      <c r="U1174" s="437"/>
      <c r="V1174" s="437"/>
      <c r="W1174" s="437"/>
      <c r="X1174" s="437"/>
      <c r="Y1174" s="437"/>
      <c r="Z1174" s="437"/>
      <c r="AA1174" s="437"/>
      <c r="AB1174" s="437"/>
      <c r="AC1174" s="437"/>
      <c r="AD1174" s="437"/>
      <c r="AE1174" s="437"/>
      <c r="AF1174" s="437"/>
      <c r="AG1174" s="437"/>
      <c r="AH1174" s="437"/>
      <c r="AI1174" s="437"/>
      <c r="AJ1174" s="437"/>
    </row>
    <row r="1175" spans="3:45" ht="12.75" hidden="1" customHeight="1">
      <c r="C1175" s="327"/>
      <c r="D1175" s="327"/>
      <c r="E1175" s="327"/>
      <c r="F1175" s="327"/>
      <c r="G1175" s="327"/>
      <c r="H1175" s="327"/>
      <c r="I1175" s="327"/>
      <c r="J1175" s="327"/>
      <c r="K1175" s="327"/>
      <c r="L1175" s="327"/>
      <c r="M1175" s="327"/>
      <c r="N1175" s="327"/>
      <c r="O1175" s="327"/>
      <c r="P1175" s="327"/>
      <c r="Q1175" s="327"/>
      <c r="R1175" s="327"/>
      <c r="S1175" s="327"/>
      <c r="T1175" s="327"/>
      <c r="U1175" s="111"/>
      <c r="V1175" s="111"/>
      <c r="W1175" s="111"/>
      <c r="X1175" s="111"/>
      <c r="Y1175" s="111"/>
      <c r="Z1175" s="111"/>
      <c r="AA1175" s="111"/>
      <c r="AB1175" s="111"/>
      <c r="AC1175" s="111"/>
      <c r="AD1175" s="111"/>
      <c r="AE1175" s="111"/>
      <c r="AF1175" s="111"/>
      <c r="AG1175" s="111"/>
      <c r="AH1175" s="111"/>
      <c r="AI1175" s="111"/>
      <c r="AJ1175" s="111"/>
    </row>
    <row r="1176" spans="3:45" ht="12.75" hidden="1" customHeight="1">
      <c r="C1176" s="236"/>
      <c r="D1176" s="236"/>
      <c r="E1176" s="236"/>
      <c r="F1176" s="236"/>
      <c r="G1176" s="236"/>
      <c r="H1176" s="236"/>
      <c r="I1176" s="236"/>
      <c r="J1176" s="236"/>
      <c r="K1176" s="236"/>
      <c r="L1176" s="236"/>
      <c r="M1176" s="236"/>
      <c r="N1176" s="236"/>
      <c r="O1176" s="236"/>
      <c r="P1176" s="236"/>
      <c r="Q1176" s="236"/>
      <c r="R1176" s="236"/>
      <c r="S1176" s="236"/>
      <c r="T1176" s="236"/>
      <c r="U1176" s="139"/>
      <c r="V1176" s="139"/>
      <c r="W1176" s="139"/>
      <c r="X1176" s="139"/>
      <c r="Y1176" s="139"/>
      <c r="Z1176" s="139"/>
      <c r="AA1176" s="139"/>
      <c r="AB1176" s="139"/>
      <c r="AC1176" s="139"/>
      <c r="AD1176" s="139"/>
      <c r="AE1176" s="139"/>
      <c r="AF1176" s="139"/>
      <c r="AG1176" s="139"/>
      <c r="AH1176" s="139"/>
      <c r="AI1176" s="139"/>
      <c r="AJ1176" s="139"/>
    </row>
    <row r="1177" spans="3:45" ht="12.75" hidden="1" customHeight="1">
      <c r="C1177" s="236"/>
      <c r="D1177" s="236"/>
      <c r="E1177" s="236"/>
      <c r="F1177" s="236"/>
      <c r="G1177" s="236"/>
      <c r="H1177" s="236"/>
      <c r="I1177" s="236"/>
      <c r="J1177" s="236"/>
      <c r="K1177" s="236"/>
      <c r="L1177" s="236"/>
      <c r="M1177" s="236"/>
      <c r="N1177" s="236"/>
      <c r="O1177" s="236"/>
      <c r="P1177" s="236"/>
      <c r="Q1177" s="236"/>
      <c r="R1177" s="236"/>
      <c r="S1177" s="236"/>
      <c r="T1177" s="236"/>
      <c r="U1177" s="139"/>
      <c r="V1177" s="139"/>
      <c r="W1177" s="139"/>
      <c r="X1177" s="139"/>
      <c r="Y1177" s="139"/>
      <c r="Z1177" s="139"/>
      <c r="AA1177" s="139"/>
      <c r="AB1177" s="139"/>
      <c r="AC1177" s="139"/>
      <c r="AD1177" s="139"/>
      <c r="AE1177" s="139"/>
      <c r="AF1177" s="139"/>
      <c r="AG1177" s="139"/>
      <c r="AH1177" s="139"/>
      <c r="AI1177" s="139"/>
      <c r="AJ1177" s="139"/>
    </row>
    <row r="1178" spans="3:45" ht="12.75" hidden="1" customHeight="1">
      <c r="C1178" s="236"/>
      <c r="D1178" s="236"/>
      <c r="E1178" s="236"/>
      <c r="F1178" s="236"/>
      <c r="G1178" s="236"/>
      <c r="H1178" s="236"/>
      <c r="I1178" s="236"/>
      <c r="J1178" s="236"/>
      <c r="K1178" s="236"/>
      <c r="L1178" s="236"/>
      <c r="M1178" s="236"/>
      <c r="N1178" s="236"/>
      <c r="O1178" s="236"/>
      <c r="P1178" s="236"/>
      <c r="Q1178" s="236"/>
      <c r="R1178" s="236"/>
      <c r="S1178" s="236"/>
      <c r="T1178" s="236"/>
      <c r="U1178" s="139"/>
      <c r="V1178" s="139"/>
      <c r="W1178" s="139"/>
      <c r="X1178" s="139"/>
      <c r="Y1178" s="139"/>
      <c r="Z1178" s="139"/>
      <c r="AA1178" s="139"/>
      <c r="AB1178" s="139"/>
      <c r="AC1178" s="139"/>
      <c r="AD1178" s="139"/>
      <c r="AE1178" s="139"/>
      <c r="AF1178" s="139"/>
      <c r="AG1178" s="139"/>
      <c r="AH1178" s="139"/>
      <c r="AI1178" s="139"/>
      <c r="AJ1178" s="139"/>
    </row>
    <row r="1179" spans="3:45" ht="12.75" hidden="1" customHeight="1">
      <c r="C1179" s="200"/>
      <c r="D1179" s="200"/>
      <c r="E1179" s="200"/>
      <c r="F1179" s="200"/>
      <c r="G1179" s="200"/>
      <c r="H1179" s="200"/>
      <c r="I1179" s="200"/>
      <c r="J1179" s="200"/>
      <c r="K1179" s="200"/>
      <c r="L1179" s="200"/>
      <c r="M1179" s="200"/>
      <c r="N1179" s="200"/>
      <c r="O1179" s="200"/>
      <c r="P1179" s="200"/>
      <c r="Q1179" s="200"/>
      <c r="R1179" s="200"/>
      <c r="S1179" s="200"/>
      <c r="T1179" s="200"/>
      <c r="U1179" s="139"/>
      <c r="V1179" s="139"/>
      <c r="W1179" s="139"/>
      <c r="X1179" s="139"/>
      <c r="Y1179" s="139"/>
      <c r="Z1179" s="139"/>
      <c r="AA1179" s="139"/>
      <c r="AB1179" s="139"/>
      <c r="AC1179" s="139"/>
      <c r="AD1179" s="139"/>
      <c r="AE1179" s="139"/>
      <c r="AF1179" s="139"/>
      <c r="AG1179" s="139"/>
      <c r="AH1179" s="139"/>
      <c r="AI1179" s="139"/>
      <c r="AJ1179" s="139"/>
    </row>
    <row r="1180" spans="3:45" ht="12.75" hidden="1" customHeight="1">
      <c r="C1180" s="323"/>
      <c r="D1180" s="323"/>
      <c r="E1180" s="323"/>
      <c r="F1180" s="323"/>
      <c r="G1180" s="323"/>
      <c r="H1180" s="323"/>
      <c r="I1180" s="323"/>
      <c r="J1180" s="323"/>
      <c r="K1180" s="323"/>
      <c r="L1180" s="323"/>
      <c r="M1180" s="323"/>
      <c r="N1180" s="323"/>
      <c r="O1180" s="323"/>
      <c r="P1180" s="323"/>
      <c r="Q1180" s="323"/>
      <c r="R1180" s="323"/>
      <c r="S1180" s="323"/>
      <c r="T1180" s="323"/>
      <c r="U1180" s="252"/>
      <c r="V1180" s="252"/>
      <c r="W1180" s="252"/>
      <c r="X1180" s="252"/>
      <c r="Y1180" s="252"/>
      <c r="Z1180" s="252"/>
      <c r="AA1180" s="252"/>
      <c r="AB1180" s="252"/>
      <c r="AC1180" s="252"/>
      <c r="AD1180" s="252"/>
      <c r="AE1180" s="252"/>
      <c r="AF1180" s="252"/>
      <c r="AG1180" s="252"/>
      <c r="AH1180" s="252"/>
      <c r="AI1180" s="252"/>
      <c r="AJ1180" s="252"/>
    </row>
    <row r="1181" spans="3:45" ht="12.75" hidden="1" customHeight="1"/>
    <row r="1182" spans="3:45" ht="12.75" hidden="1" customHeight="1">
      <c r="C1182" s="172"/>
      <c r="D1182" s="172"/>
      <c r="E1182" s="172"/>
      <c r="F1182" s="172"/>
      <c r="G1182" s="172"/>
      <c r="H1182" s="172"/>
      <c r="I1182" s="172"/>
      <c r="J1182" s="172"/>
      <c r="K1182" s="172"/>
      <c r="L1182" s="172"/>
      <c r="M1182" s="172"/>
      <c r="N1182" s="172"/>
      <c r="O1182" s="172"/>
      <c r="P1182" s="172"/>
      <c r="Q1182" s="172"/>
      <c r="R1182" s="172"/>
      <c r="S1182" s="172"/>
      <c r="T1182" s="172"/>
      <c r="U1182" s="172"/>
      <c r="V1182" s="172"/>
      <c r="W1182" s="172"/>
      <c r="X1182" s="172"/>
      <c r="Y1182" s="172"/>
      <c r="Z1182" s="172"/>
      <c r="AA1182" s="172"/>
      <c r="AB1182" s="172"/>
      <c r="AC1182" s="172"/>
      <c r="AD1182" s="172"/>
      <c r="AE1182" s="172"/>
      <c r="AF1182" s="172"/>
      <c r="AG1182" s="172"/>
      <c r="AH1182" s="172"/>
      <c r="AI1182" s="172"/>
      <c r="AJ1182" s="172"/>
      <c r="AK1182" s="172"/>
      <c r="AL1182" s="172"/>
      <c r="AM1182" s="172"/>
      <c r="AN1182" s="172"/>
      <c r="AO1182" s="172"/>
      <c r="AP1182" s="172"/>
      <c r="AQ1182" s="172"/>
      <c r="AR1182" s="172"/>
      <c r="AS1182" s="172"/>
    </row>
    <row r="1183" spans="3:45" ht="12.75" hidden="1" customHeight="1">
      <c r="C1183" s="27"/>
    </row>
    <row r="1184" spans="3:45" ht="12.75" hidden="1" customHeight="1">
      <c r="C1184" s="194"/>
      <c r="D1184" s="194"/>
      <c r="E1184" s="194"/>
      <c r="F1184" s="194"/>
      <c r="G1184" s="194"/>
      <c r="H1184" s="194"/>
      <c r="I1184" s="194"/>
      <c r="J1184" s="194"/>
      <c r="K1184" s="194"/>
      <c r="L1184" s="194"/>
      <c r="M1184" s="194"/>
      <c r="N1184" s="194"/>
      <c r="O1184" s="194"/>
      <c r="P1184" s="194"/>
      <c r="Q1184" s="194"/>
      <c r="R1184" s="194"/>
      <c r="S1184" s="194"/>
      <c r="T1184" s="194"/>
      <c r="U1184" s="194"/>
      <c r="V1184" s="194"/>
      <c r="W1184" s="194"/>
      <c r="X1184" s="194"/>
      <c r="Y1184" s="194"/>
      <c r="Z1184" s="194"/>
      <c r="AA1184" s="194"/>
      <c r="AB1184" s="194"/>
      <c r="AC1184" s="194"/>
      <c r="AD1184" s="194"/>
      <c r="AE1184" s="194"/>
      <c r="AF1184" s="194"/>
      <c r="AG1184" s="194"/>
      <c r="AH1184" s="194"/>
      <c r="AI1184" s="194"/>
      <c r="AJ1184" s="194"/>
      <c r="AK1184" s="194"/>
      <c r="AL1184" s="194"/>
      <c r="AM1184" s="194"/>
      <c r="AN1184" s="194"/>
      <c r="AO1184" s="194"/>
      <c r="AP1184" s="194"/>
      <c r="AQ1184" s="194"/>
      <c r="AR1184" s="194"/>
    </row>
    <row r="1185" spans="3:44" ht="12.75" hidden="1" customHeight="1">
      <c r="C1185" s="386"/>
      <c r="D1185" s="386"/>
      <c r="E1185" s="386"/>
      <c r="F1185" s="386"/>
      <c r="G1185" s="386"/>
      <c r="H1185" s="386"/>
      <c r="I1185" s="386"/>
      <c r="J1185" s="386"/>
      <c r="K1185" s="386"/>
      <c r="L1185" s="386"/>
      <c r="M1185" s="386"/>
      <c r="N1185" s="386"/>
      <c r="O1185" s="386"/>
      <c r="P1185" s="386"/>
      <c r="Q1185" s="386"/>
      <c r="R1185" s="386"/>
      <c r="S1185" s="386"/>
      <c r="T1185" s="386"/>
      <c r="U1185" s="386"/>
      <c r="V1185" s="386"/>
      <c r="W1185" s="386"/>
      <c r="X1185" s="386"/>
      <c r="Y1185" s="386"/>
      <c r="Z1185" s="386"/>
      <c r="AA1185" s="386"/>
      <c r="AB1185" s="386"/>
      <c r="AC1185" s="386"/>
      <c r="AD1185" s="386"/>
      <c r="AE1185" s="386"/>
      <c r="AF1185" s="386"/>
      <c r="AG1185" s="386"/>
      <c r="AH1185" s="386"/>
      <c r="AI1185" s="386"/>
      <c r="AJ1185" s="386"/>
      <c r="AK1185" s="386"/>
      <c r="AL1185" s="386"/>
      <c r="AM1185" s="386"/>
      <c r="AN1185" s="386"/>
      <c r="AO1185" s="386"/>
      <c r="AP1185" s="386"/>
      <c r="AQ1185" s="386"/>
      <c r="AR1185" s="386"/>
    </row>
    <row r="1186" spans="3:44" ht="12.75" hidden="1" customHeight="1">
      <c r="C1186" s="386"/>
      <c r="D1186" s="386"/>
      <c r="E1186" s="386"/>
      <c r="F1186" s="386"/>
      <c r="G1186" s="386"/>
      <c r="H1186" s="386"/>
      <c r="I1186" s="386"/>
      <c r="J1186" s="386"/>
      <c r="K1186" s="386"/>
      <c r="L1186" s="386"/>
      <c r="M1186" s="386"/>
      <c r="N1186" s="386"/>
      <c r="O1186" s="386"/>
      <c r="P1186" s="386"/>
      <c r="Q1186" s="386"/>
      <c r="R1186" s="386"/>
      <c r="S1186" s="386"/>
      <c r="T1186" s="386"/>
      <c r="U1186" s="386"/>
      <c r="V1186" s="386"/>
      <c r="W1186" s="386"/>
      <c r="X1186" s="386"/>
      <c r="Y1186" s="386"/>
      <c r="Z1186" s="386"/>
      <c r="AA1186" s="386"/>
      <c r="AB1186" s="386"/>
      <c r="AC1186" s="386"/>
      <c r="AD1186" s="386"/>
      <c r="AE1186" s="386"/>
      <c r="AF1186" s="386"/>
      <c r="AG1186" s="386"/>
      <c r="AH1186" s="386"/>
      <c r="AI1186" s="386"/>
      <c r="AJ1186" s="386"/>
      <c r="AK1186" s="386"/>
      <c r="AL1186" s="386"/>
      <c r="AM1186" s="386"/>
      <c r="AN1186" s="386"/>
      <c r="AO1186" s="386"/>
      <c r="AP1186" s="386"/>
      <c r="AQ1186" s="386"/>
      <c r="AR1186" s="386"/>
    </row>
    <row r="1187" spans="3:44" ht="12.75" hidden="1" customHeight="1">
      <c r="C1187" s="386"/>
      <c r="D1187" s="386"/>
      <c r="E1187" s="386"/>
      <c r="F1187" s="386"/>
      <c r="G1187" s="386"/>
      <c r="H1187" s="386"/>
      <c r="I1187" s="386"/>
      <c r="J1187" s="386"/>
      <c r="K1187" s="386"/>
      <c r="L1187" s="386"/>
      <c r="M1187" s="386"/>
      <c r="N1187" s="386"/>
      <c r="O1187" s="386"/>
      <c r="P1187" s="386"/>
      <c r="Q1187" s="386"/>
      <c r="R1187" s="386"/>
      <c r="S1187" s="386"/>
      <c r="T1187" s="386"/>
      <c r="U1187" s="386"/>
      <c r="V1187" s="386"/>
      <c r="W1187" s="386"/>
      <c r="X1187" s="386"/>
      <c r="Y1187" s="386"/>
      <c r="Z1187" s="386"/>
      <c r="AA1187" s="386"/>
      <c r="AB1187" s="386"/>
      <c r="AC1187" s="386"/>
      <c r="AD1187" s="386"/>
      <c r="AE1187" s="386"/>
      <c r="AF1187" s="386"/>
      <c r="AG1187" s="386"/>
      <c r="AH1187" s="386"/>
      <c r="AI1187" s="386"/>
      <c r="AJ1187" s="386"/>
      <c r="AK1187" s="386"/>
      <c r="AL1187" s="386"/>
      <c r="AM1187" s="386"/>
      <c r="AN1187" s="386"/>
      <c r="AO1187" s="386"/>
      <c r="AP1187" s="386"/>
      <c r="AQ1187" s="386"/>
      <c r="AR1187" s="386"/>
    </row>
    <row r="1188" spans="3:44" ht="12.75" hidden="1" customHeight="1">
      <c r="C1188" s="386"/>
      <c r="D1188" s="386"/>
      <c r="E1188" s="386"/>
      <c r="F1188" s="386"/>
      <c r="G1188" s="386"/>
      <c r="H1188" s="386"/>
      <c r="I1188" s="386"/>
      <c r="J1188" s="386"/>
      <c r="K1188" s="386"/>
      <c r="L1188" s="386"/>
      <c r="M1188" s="386"/>
      <c r="N1188" s="386"/>
      <c r="O1188" s="386"/>
      <c r="P1188" s="386"/>
      <c r="Q1188" s="386"/>
      <c r="R1188" s="386"/>
      <c r="S1188" s="386"/>
      <c r="T1188" s="386"/>
      <c r="U1188" s="386"/>
      <c r="V1188" s="386"/>
      <c r="W1188" s="386"/>
      <c r="X1188" s="386"/>
      <c r="Y1188" s="386"/>
      <c r="Z1188" s="386"/>
      <c r="AA1188" s="386"/>
      <c r="AB1188" s="386"/>
      <c r="AC1188" s="386"/>
      <c r="AD1188" s="386"/>
      <c r="AE1188" s="386"/>
      <c r="AF1188" s="386"/>
      <c r="AG1188" s="386"/>
      <c r="AH1188" s="386"/>
      <c r="AI1188" s="386"/>
      <c r="AJ1188" s="386"/>
      <c r="AK1188" s="386"/>
      <c r="AL1188" s="386"/>
      <c r="AM1188" s="386"/>
      <c r="AN1188" s="386"/>
      <c r="AO1188" s="386"/>
      <c r="AP1188" s="386"/>
      <c r="AQ1188" s="386"/>
      <c r="AR1188" s="386"/>
    </row>
    <row r="1189" spans="3:44" ht="12.75" hidden="1" customHeight="1">
      <c r="C1189" s="386"/>
      <c r="D1189" s="386"/>
      <c r="E1189" s="386"/>
      <c r="F1189" s="386"/>
      <c r="G1189" s="386"/>
      <c r="H1189" s="386"/>
      <c r="I1189" s="386"/>
      <c r="J1189" s="386"/>
      <c r="K1189" s="386"/>
      <c r="L1189" s="386"/>
      <c r="M1189" s="386"/>
      <c r="N1189" s="386"/>
      <c r="O1189" s="386"/>
      <c r="P1189" s="386"/>
      <c r="Q1189" s="386"/>
      <c r="R1189" s="386"/>
      <c r="S1189" s="386"/>
      <c r="T1189" s="386"/>
      <c r="U1189" s="386"/>
      <c r="V1189" s="386"/>
      <c r="W1189" s="386"/>
      <c r="X1189" s="386"/>
      <c r="Y1189" s="386"/>
      <c r="Z1189" s="386"/>
      <c r="AA1189" s="386"/>
      <c r="AB1189" s="386"/>
      <c r="AC1189" s="386"/>
      <c r="AD1189" s="386"/>
      <c r="AE1189" s="386"/>
      <c r="AF1189" s="386"/>
      <c r="AG1189" s="386"/>
      <c r="AH1189" s="386"/>
      <c r="AI1189" s="386"/>
      <c r="AJ1189" s="386"/>
      <c r="AK1189" s="386"/>
      <c r="AL1189" s="386"/>
      <c r="AM1189" s="386"/>
      <c r="AN1189" s="386"/>
      <c r="AO1189" s="386"/>
      <c r="AP1189" s="386"/>
      <c r="AQ1189" s="386"/>
      <c r="AR1189" s="386"/>
    </row>
    <row r="1190" spans="3:44" ht="12.75" hidden="1" customHeight="1">
      <c r="C1190" s="437"/>
      <c r="D1190" s="437"/>
      <c r="E1190" s="437"/>
      <c r="F1190" s="437"/>
      <c r="G1190" s="437"/>
      <c r="H1190" s="437"/>
      <c r="I1190" s="437"/>
      <c r="J1190" s="437"/>
      <c r="K1190" s="437"/>
      <c r="L1190" s="437"/>
      <c r="M1190" s="437"/>
      <c r="N1190" s="437"/>
      <c r="O1190" s="437"/>
      <c r="P1190" s="437"/>
      <c r="Q1190" s="437"/>
      <c r="R1190" s="437"/>
      <c r="S1190" s="437"/>
      <c r="T1190" s="437"/>
      <c r="U1190" s="437"/>
      <c r="V1190" s="437"/>
      <c r="W1190" s="437"/>
      <c r="X1190" s="437"/>
      <c r="Y1190" s="437"/>
      <c r="Z1190" s="437"/>
      <c r="AA1190" s="437"/>
      <c r="AB1190" s="437"/>
      <c r="AC1190" s="437"/>
      <c r="AD1190" s="437"/>
      <c r="AE1190" s="437"/>
      <c r="AF1190" s="437"/>
      <c r="AG1190" s="437"/>
      <c r="AH1190" s="437"/>
      <c r="AI1190" s="437"/>
      <c r="AJ1190" s="437"/>
      <c r="AK1190" s="437"/>
      <c r="AL1190" s="437"/>
      <c r="AM1190" s="437"/>
      <c r="AN1190" s="437"/>
      <c r="AO1190" s="437"/>
      <c r="AP1190" s="437"/>
      <c r="AQ1190" s="437"/>
      <c r="AR1190" s="437"/>
    </row>
    <row r="1191" spans="3:44" ht="12.75" hidden="1" customHeight="1">
      <c r="C1191" s="327"/>
      <c r="D1191" s="327"/>
      <c r="E1191" s="327"/>
      <c r="F1191" s="327"/>
      <c r="G1191" s="327"/>
      <c r="H1191" s="327"/>
      <c r="I1191" s="327"/>
      <c r="J1191" s="327"/>
      <c r="K1191" s="327"/>
      <c r="L1191" s="327"/>
      <c r="M1191" s="327"/>
      <c r="N1191" s="327"/>
      <c r="O1191" s="327"/>
      <c r="P1191" s="327"/>
      <c r="Q1191" s="327"/>
      <c r="R1191" s="327"/>
      <c r="S1191" s="327"/>
      <c r="T1191" s="327"/>
      <c r="U1191" s="111"/>
      <c r="V1191" s="111"/>
      <c r="W1191" s="111"/>
      <c r="X1191" s="111"/>
      <c r="Y1191" s="111"/>
      <c r="Z1191" s="111"/>
      <c r="AA1191" s="111"/>
      <c r="AB1191" s="111"/>
      <c r="AC1191" s="111"/>
      <c r="AD1191" s="111"/>
      <c r="AE1191" s="111"/>
      <c r="AF1191" s="111"/>
      <c r="AG1191" s="111"/>
      <c r="AH1191" s="111"/>
      <c r="AI1191" s="111"/>
      <c r="AJ1191" s="111"/>
      <c r="AK1191" s="111"/>
      <c r="AL1191" s="111"/>
      <c r="AM1191" s="111"/>
      <c r="AN1191" s="111"/>
      <c r="AO1191" s="111"/>
      <c r="AP1191" s="111"/>
      <c r="AQ1191" s="111"/>
      <c r="AR1191" s="111"/>
    </row>
    <row r="1192" spans="3:44" ht="12.75" hidden="1" customHeight="1">
      <c r="C1192" s="236"/>
      <c r="D1192" s="236"/>
      <c r="E1192" s="236"/>
      <c r="F1192" s="236"/>
      <c r="G1192" s="236"/>
      <c r="H1192" s="236"/>
      <c r="I1192" s="236"/>
      <c r="J1192" s="236"/>
      <c r="K1192" s="236"/>
      <c r="L1192" s="236"/>
      <c r="M1192" s="236"/>
      <c r="N1192" s="236"/>
      <c r="O1192" s="236"/>
      <c r="P1192" s="236"/>
      <c r="Q1192" s="236"/>
      <c r="R1192" s="236"/>
      <c r="S1192" s="236"/>
      <c r="T1192" s="236"/>
      <c r="U1192" s="139"/>
      <c r="V1192" s="139"/>
      <c r="W1192" s="139"/>
      <c r="X1192" s="139"/>
      <c r="Y1192" s="139"/>
      <c r="Z1192" s="139"/>
      <c r="AA1192" s="139"/>
      <c r="AB1192" s="139"/>
      <c r="AC1192" s="139"/>
      <c r="AD1192" s="139"/>
      <c r="AE1192" s="139"/>
      <c r="AF1192" s="139"/>
      <c r="AG1192" s="139"/>
      <c r="AH1192" s="139"/>
      <c r="AI1192" s="139"/>
      <c r="AJ1192" s="139"/>
      <c r="AK1192" s="139"/>
      <c r="AL1192" s="139"/>
      <c r="AM1192" s="139"/>
      <c r="AN1192" s="139"/>
      <c r="AO1192" s="139"/>
      <c r="AP1192" s="139"/>
      <c r="AQ1192" s="139"/>
      <c r="AR1192" s="139"/>
    </row>
    <row r="1193" spans="3:44" ht="12.75" hidden="1" customHeight="1">
      <c r="C1193" s="236"/>
      <c r="D1193" s="236"/>
      <c r="E1193" s="236"/>
      <c r="F1193" s="236"/>
      <c r="G1193" s="236"/>
      <c r="H1193" s="236"/>
      <c r="I1193" s="236"/>
      <c r="J1193" s="236"/>
      <c r="K1193" s="236"/>
      <c r="L1193" s="236"/>
      <c r="M1193" s="236"/>
      <c r="N1193" s="236"/>
      <c r="O1193" s="236"/>
      <c r="P1193" s="236"/>
      <c r="Q1193" s="236"/>
      <c r="R1193" s="236"/>
      <c r="S1193" s="236"/>
      <c r="T1193" s="236"/>
      <c r="U1193" s="139"/>
      <c r="V1193" s="139"/>
      <c r="W1193" s="139"/>
      <c r="X1193" s="139"/>
      <c r="Y1193" s="139"/>
      <c r="Z1193" s="139"/>
      <c r="AA1193" s="139"/>
      <c r="AB1193" s="139"/>
      <c r="AC1193" s="139"/>
      <c r="AD1193" s="139"/>
      <c r="AE1193" s="139"/>
      <c r="AF1193" s="139"/>
      <c r="AG1193" s="139"/>
      <c r="AH1193" s="139"/>
      <c r="AI1193" s="139"/>
      <c r="AJ1193" s="139"/>
      <c r="AK1193" s="139"/>
      <c r="AL1193" s="139"/>
      <c r="AM1193" s="139"/>
      <c r="AN1193" s="139"/>
      <c r="AO1193" s="139"/>
      <c r="AP1193" s="139"/>
      <c r="AQ1193" s="139"/>
      <c r="AR1193" s="139"/>
    </row>
    <row r="1194" spans="3:44" ht="12.75" hidden="1" customHeight="1">
      <c r="C1194" s="236"/>
      <c r="D1194" s="236"/>
      <c r="E1194" s="236"/>
      <c r="F1194" s="236"/>
      <c r="G1194" s="236"/>
      <c r="H1194" s="236"/>
      <c r="I1194" s="236"/>
      <c r="J1194" s="236"/>
      <c r="K1194" s="236"/>
      <c r="L1194" s="236"/>
      <c r="M1194" s="236"/>
      <c r="N1194" s="236"/>
      <c r="O1194" s="236"/>
      <c r="P1194" s="236"/>
      <c r="Q1194" s="236"/>
      <c r="R1194" s="236"/>
      <c r="S1194" s="236"/>
      <c r="T1194" s="236"/>
      <c r="U1194" s="139"/>
      <c r="V1194" s="139"/>
      <c r="W1194" s="139"/>
      <c r="X1194" s="139"/>
      <c r="Y1194" s="139"/>
      <c r="Z1194" s="139"/>
      <c r="AA1194" s="139"/>
      <c r="AB1194" s="139"/>
      <c r="AC1194" s="139"/>
      <c r="AD1194" s="139"/>
      <c r="AE1194" s="139"/>
      <c r="AF1194" s="139"/>
      <c r="AG1194" s="139"/>
      <c r="AH1194" s="139"/>
      <c r="AI1194" s="139"/>
      <c r="AJ1194" s="139"/>
      <c r="AK1194" s="139"/>
      <c r="AL1194" s="139"/>
      <c r="AM1194" s="139"/>
      <c r="AN1194" s="139"/>
      <c r="AO1194" s="139"/>
      <c r="AP1194" s="139"/>
      <c r="AQ1194" s="139"/>
      <c r="AR1194" s="139"/>
    </row>
    <row r="1195" spans="3:44" ht="12.75" hidden="1" customHeight="1">
      <c r="C1195" s="323"/>
      <c r="D1195" s="323"/>
      <c r="E1195" s="323"/>
      <c r="F1195" s="323"/>
      <c r="G1195" s="323"/>
      <c r="H1195" s="323"/>
      <c r="I1195" s="323"/>
      <c r="J1195" s="323"/>
      <c r="K1195" s="323"/>
      <c r="L1195" s="323"/>
      <c r="M1195" s="323"/>
      <c r="N1195" s="323"/>
      <c r="O1195" s="323"/>
      <c r="P1195" s="323"/>
      <c r="Q1195" s="323"/>
      <c r="R1195" s="323"/>
      <c r="S1195" s="323"/>
      <c r="T1195" s="323"/>
      <c r="U1195" s="252"/>
      <c r="V1195" s="252"/>
      <c r="W1195" s="252"/>
      <c r="X1195" s="252"/>
      <c r="Y1195" s="252"/>
      <c r="Z1195" s="252"/>
      <c r="AA1195" s="252"/>
      <c r="AB1195" s="252"/>
      <c r="AC1195" s="252"/>
      <c r="AD1195" s="252"/>
      <c r="AE1195" s="252"/>
      <c r="AF1195" s="252"/>
      <c r="AG1195" s="252"/>
      <c r="AH1195" s="252"/>
      <c r="AI1195" s="252"/>
      <c r="AJ1195" s="252"/>
      <c r="AK1195" s="252"/>
      <c r="AL1195" s="252"/>
      <c r="AM1195" s="252"/>
      <c r="AN1195" s="252"/>
      <c r="AO1195" s="252"/>
      <c r="AP1195" s="252"/>
      <c r="AQ1195" s="252"/>
      <c r="AR1195" s="252"/>
    </row>
    <row r="1196" spans="3:44" ht="12.75" hidden="1" customHeight="1"/>
    <row r="1197" spans="3:44" ht="12.75" hidden="1" customHeight="1">
      <c r="C1197" s="27"/>
    </row>
    <row r="1198" spans="3:44" ht="12.75" hidden="1" customHeight="1">
      <c r="C1198" s="194"/>
      <c r="D1198" s="194"/>
      <c r="E1198" s="194"/>
      <c r="F1198" s="194"/>
      <c r="G1198" s="194"/>
      <c r="H1198" s="194"/>
      <c r="I1198" s="194"/>
      <c r="J1198" s="194"/>
      <c r="K1198" s="194"/>
      <c r="L1198" s="194"/>
      <c r="M1198" s="194"/>
      <c r="N1198" s="194"/>
      <c r="O1198" s="194"/>
      <c r="P1198" s="194"/>
      <c r="Q1198" s="194"/>
      <c r="R1198" s="194"/>
      <c r="S1198" s="194"/>
      <c r="T1198" s="194"/>
      <c r="U1198" s="194"/>
      <c r="V1198" s="194"/>
      <c r="W1198" s="194"/>
      <c r="X1198" s="194"/>
      <c r="Y1198" s="194"/>
      <c r="Z1198" s="194"/>
      <c r="AA1198" s="194"/>
      <c r="AB1198" s="194"/>
      <c r="AC1198" s="194"/>
      <c r="AD1198" s="194"/>
      <c r="AE1198" s="194"/>
      <c r="AF1198" s="194"/>
      <c r="AG1198" s="194"/>
      <c r="AH1198" s="194"/>
      <c r="AI1198" s="194"/>
      <c r="AJ1198" s="194"/>
    </row>
    <row r="1199" spans="3:44" ht="12.75" hidden="1" customHeight="1">
      <c r="C1199" s="386"/>
      <c r="D1199" s="386"/>
      <c r="E1199" s="386"/>
      <c r="F1199" s="386"/>
      <c r="G1199" s="386"/>
      <c r="H1199" s="386"/>
      <c r="I1199" s="386"/>
      <c r="J1199" s="386"/>
      <c r="K1199" s="386"/>
      <c r="L1199" s="386"/>
      <c r="M1199" s="386"/>
      <c r="N1199" s="386"/>
      <c r="O1199" s="386"/>
      <c r="P1199" s="386"/>
      <c r="Q1199" s="386"/>
      <c r="R1199" s="386"/>
      <c r="S1199" s="386"/>
      <c r="T1199" s="386"/>
      <c r="U1199" s="386"/>
      <c r="V1199" s="386"/>
      <c r="W1199" s="386"/>
      <c r="X1199" s="386"/>
      <c r="Y1199" s="386"/>
      <c r="Z1199" s="386"/>
      <c r="AA1199" s="386"/>
      <c r="AB1199" s="386"/>
      <c r="AC1199" s="386"/>
      <c r="AD1199" s="386"/>
      <c r="AE1199" s="386"/>
      <c r="AF1199" s="386"/>
      <c r="AG1199" s="386"/>
      <c r="AH1199" s="386"/>
      <c r="AI1199" s="386"/>
      <c r="AJ1199" s="386"/>
    </row>
    <row r="1200" spans="3:44" ht="12.75" hidden="1" customHeight="1">
      <c r="C1200" s="386"/>
      <c r="D1200" s="386"/>
      <c r="E1200" s="386"/>
      <c r="F1200" s="386"/>
      <c r="G1200" s="386"/>
      <c r="H1200" s="386"/>
      <c r="I1200" s="386"/>
      <c r="J1200" s="386"/>
      <c r="K1200" s="386"/>
      <c r="L1200" s="386"/>
      <c r="M1200" s="386"/>
      <c r="N1200" s="386"/>
      <c r="O1200" s="386"/>
      <c r="P1200" s="386"/>
      <c r="Q1200" s="386"/>
      <c r="R1200" s="386"/>
      <c r="S1200" s="386"/>
      <c r="T1200" s="386"/>
      <c r="U1200" s="386"/>
      <c r="V1200" s="386"/>
      <c r="W1200" s="386"/>
      <c r="X1200" s="386"/>
      <c r="Y1200" s="386"/>
      <c r="Z1200" s="386"/>
      <c r="AA1200" s="386"/>
      <c r="AB1200" s="386"/>
      <c r="AC1200" s="386"/>
      <c r="AD1200" s="386"/>
      <c r="AE1200" s="386"/>
      <c r="AF1200" s="386"/>
      <c r="AG1200" s="386"/>
      <c r="AH1200" s="386"/>
      <c r="AI1200" s="386"/>
      <c r="AJ1200" s="386"/>
    </row>
    <row r="1201" spans="1:45" ht="12.75" hidden="1" customHeight="1">
      <c r="C1201" s="386"/>
      <c r="D1201" s="386"/>
      <c r="E1201" s="386"/>
      <c r="F1201" s="386"/>
      <c r="G1201" s="386"/>
      <c r="H1201" s="386"/>
      <c r="I1201" s="386"/>
      <c r="J1201" s="386"/>
      <c r="K1201" s="386"/>
      <c r="L1201" s="386"/>
      <c r="M1201" s="386"/>
      <c r="N1201" s="386"/>
      <c r="O1201" s="386"/>
      <c r="P1201" s="386"/>
      <c r="Q1201" s="386"/>
      <c r="R1201" s="386"/>
      <c r="S1201" s="386"/>
      <c r="T1201" s="386"/>
      <c r="U1201" s="386"/>
      <c r="V1201" s="386"/>
      <c r="W1201" s="386"/>
      <c r="X1201" s="386"/>
      <c r="Y1201" s="386"/>
      <c r="Z1201" s="386"/>
      <c r="AA1201" s="386"/>
      <c r="AB1201" s="386"/>
      <c r="AC1201" s="386"/>
      <c r="AD1201" s="386"/>
      <c r="AE1201" s="386"/>
      <c r="AF1201" s="386"/>
      <c r="AG1201" s="386"/>
      <c r="AH1201" s="386"/>
      <c r="AI1201" s="386"/>
      <c r="AJ1201" s="386"/>
    </row>
    <row r="1202" spans="1:45" ht="12.75" hidden="1" customHeight="1">
      <c r="C1202" s="386"/>
      <c r="D1202" s="386"/>
      <c r="E1202" s="386"/>
      <c r="F1202" s="386"/>
      <c r="G1202" s="386"/>
      <c r="H1202" s="386"/>
      <c r="I1202" s="386"/>
      <c r="J1202" s="386"/>
      <c r="K1202" s="386"/>
      <c r="L1202" s="386"/>
      <c r="M1202" s="386"/>
      <c r="N1202" s="386"/>
      <c r="O1202" s="386"/>
      <c r="P1202" s="386"/>
      <c r="Q1202" s="386"/>
      <c r="R1202" s="386"/>
      <c r="S1202" s="386"/>
      <c r="T1202" s="386"/>
      <c r="U1202" s="386"/>
      <c r="V1202" s="386"/>
      <c r="W1202" s="386"/>
      <c r="X1202" s="386"/>
      <c r="Y1202" s="386"/>
      <c r="Z1202" s="386"/>
      <c r="AA1202" s="386"/>
      <c r="AB1202" s="386"/>
      <c r="AC1202" s="386"/>
      <c r="AD1202" s="386"/>
      <c r="AE1202" s="386"/>
      <c r="AF1202" s="386"/>
      <c r="AG1202" s="386"/>
      <c r="AH1202" s="386"/>
      <c r="AI1202" s="386"/>
      <c r="AJ1202" s="386"/>
    </row>
    <row r="1203" spans="1:45" ht="12.75" hidden="1" customHeight="1">
      <c r="C1203" s="386"/>
      <c r="D1203" s="386"/>
      <c r="E1203" s="386"/>
      <c r="F1203" s="386"/>
      <c r="G1203" s="386"/>
      <c r="H1203" s="386"/>
      <c r="I1203" s="386"/>
      <c r="J1203" s="386"/>
      <c r="K1203" s="386"/>
      <c r="L1203" s="386"/>
      <c r="M1203" s="386"/>
      <c r="N1203" s="386"/>
      <c r="O1203" s="386"/>
      <c r="P1203" s="386"/>
      <c r="Q1203" s="386"/>
      <c r="R1203" s="386"/>
      <c r="S1203" s="386"/>
      <c r="T1203" s="386"/>
      <c r="U1203" s="386"/>
      <c r="V1203" s="386"/>
      <c r="W1203" s="386"/>
      <c r="X1203" s="386"/>
      <c r="Y1203" s="386"/>
      <c r="Z1203" s="386"/>
      <c r="AA1203" s="386"/>
      <c r="AB1203" s="386"/>
      <c r="AC1203" s="386"/>
      <c r="AD1203" s="386"/>
      <c r="AE1203" s="386"/>
      <c r="AF1203" s="386"/>
      <c r="AG1203" s="386"/>
      <c r="AH1203" s="386"/>
      <c r="AI1203" s="386"/>
      <c r="AJ1203" s="386"/>
    </row>
    <row r="1204" spans="1:45" ht="12.75" hidden="1" customHeight="1">
      <c r="C1204" s="437"/>
      <c r="D1204" s="437"/>
      <c r="E1204" s="437"/>
      <c r="F1204" s="437"/>
      <c r="G1204" s="437"/>
      <c r="H1204" s="437"/>
      <c r="I1204" s="437"/>
      <c r="J1204" s="437"/>
      <c r="K1204" s="437"/>
      <c r="L1204" s="437"/>
      <c r="M1204" s="437"/>
      <c r="N1204" s="437"/>
      <c r="O1204" s="437"/>
      <c r="P1204" s="437"/>
      <c r="Q1204" s="437"/>
      <c r="R1204" s="437"/>
      <c r="S1204" s="437"/>
      <c r="T1204" s="437"/>
      <c r="U1204" s="437"/>
      <c r="V1204" s="437"/>
      <c r="W1204" s="437"/>
      <c r="X1204" s="437"/>
      <c r="Y1204" s="437"/>
      <c r="Z1204" s="437"/>
      <c r="AA1204" s="437"/>
      <c r="AB1204" s="437"/>
      <c r="AC1204" s="437"/>
      <c r="AD1204" s="437"/>
      <c r="AE1204" s="437"/>
      <c r="AF1204" s="437"/>
      <c r="AG1204" s="437"/>
      <c r="AH1204" s="437"/>
      <c r="AI1204" s="437"/>
      <c r="AJ1204" s="437"/>
    </row>
    <row r="1205" spans="1:45" ht="12.75" hidden="1" customHeight="1">
      <c r="C1205" s="327"/>
      <c r="D1205" s="327"/>
      <c r="E1205" s="327"/>
      <c r="F1205" s="327"/>
      <c r="G1205" s="327"/>
      <c r="H1205" s="327"/>
      <c r="I1205" s="327"/>
      <c r="J1205" s="327"/>
      <c r="K1205" s="327"/>
      <c r="L1205" s="327"/>
      <c r="M1205" s="327"/>
      <c r="N1205" s="327"/>
      <c r="O1205" s="327"/>
      <c r="P1205" s="327"/>
      <c r="Q1205" s="327"/>
      <c r="R1205" s="327"/>
      <c r="S1205" s="327"/>
      <c r="T1205" s="327"/>
      <c r="U1205" s="111"/>
      <c r="V1205" s="111"/>
      <c r="W1205" s="111"/>
      <c r="X1205" s="111"/>
      <c r="Y1205" s="111"/>
      <c r="Z1205" s="111"/>
      <c r="AA1205" s="111"/>
      <c r="AB1205" s="111"/>
      <c r="AC1205" s="111"/>
      <c r="AD1205" s="111"/>
      <c r="AE1205" s="111"/>
      <c r="AF1205" s="111"/>
      <c r="AG1205" s="111"/>
      <c r="AH1205" s="111"/>
      <c r="AI1205" s="111"/>
      <c r="AJ1205" s="111"/>
    </row>
    <row r="1206" spans="1:45" ht="12.75" hidden="1" customHeight="1">
      <c r="C1206" s="236"/>
      <c r="D1206" s="236"/>
      <c r="E1206" s="236"/>
      <c r="F1206" s="236"/>
      <c r="G1206" s="236"/>
      <c r="H1206" s="236"/>
      <c r="I1206" s="236"/>
      <c r="J1206" s="236"/>
      <c r="K1206" s="236"/>
      <c r="L1206" s="236"/>
      <c r="M1206" s="236"/>
      <c r="N1206" s="236"/>
      <c r="O1206" s="236"/>
      <c r="P1206" s="236"/>
      <c r="Q1206" s="236"/>
      <c r="R1206" s="236"/>
      <c r="S1206" s="236"/>
      <c r="T1206" s="236"/>
      <c r="U1206" s="139"/>
      <c r="V1206" s="139"/>
      <c r="W1206" s="139"/>
      <c r="X1206" s="139"/>
      <c r="Y1206" s="139"/>
      <c r="Z1206" s="139"/>
      <c r="AA1206" s="139"/>
      <c r="AB1206" s="139"/>
      <c r="AC1206" s="139"/>
      <c r="AD1206" s="139"/>
      <c r="AE1206" s="139"/>
      <c r="AF1206" s="139"/>
      <c r="AG1206" s="139"/>
      <c r="AH1206" s="139"/>
      <c r="AI1206" s="139"/>
      <c r="AJ1206" s="139"/>
    </row>
    <row r="1207" spans="1:45" ht="12.75" hidden="1" customHeight="1">
      <c r="C1207" s="236"/>
      <c r="D1207" s="236"/>
      <c r="E1207" s="236"/>
      <c r="F1207" s="236"/>
      <c r="G1207" s="236"/>
      <c r="H1207" s="236"/>
      <c r="I1207" s="236"/>
      <c r="J1207" s="236"/>
      <c r="K1207" s="236"/>
      <c r="L1207" s="236"/>
      <c r="M1207" s="236"/>
      <c r="N1207" s="236"/>
      <c r="O1207" s="236"/>
      <c r="P1207" s="236"/>
      <c r="Q1207" s="236"/>
      <c r="R1207" s="236"/>
      <c r="S1207" s="236"/>
      <c r="T1207" s="236"/>
      <c r="U1207" s="139"/>
      <c r="V1207" s="139"/>
      <c r="W1207" s="139"/>
      <c r="X1207" s="139"/>
      <c r="Y1207" s="139"/>
      <c r="Z1207" s="139"/>
      <c r="AA1207" s="139"/>
      <c r="AB1207" s="139"/>
      <c r="AC1207" s="139"/>
      <c r="AD1207" s="139"/>
      <c r="AE1207" s="139"/>
      <c r="AF1207" s="139"/>
      <c r="AG1207" s="139"/>
      <c r="AH1207" s="139"/>
      <c r="AI1207" s="139"/>
      <c r="AJ1207" s="139"/>
    </row>
    <row r="1208" spans="1:45" ht="12.75" hidden="1" customHeight="1">
      <c r="C1208" s="236"/>
      <c r="D1208" s="236"/>
      <c r="E1208" s="236"/>
      <c r="F1208" s="236"/>
      <c r="G1208" s="236"/>
      <c r="H1208" s="236"/>
      <c r="I1208" s="236"/>
      <c r="J1208" s="236"/>
      <c r="K1208" s="236"/>
      <c r="L1208" s="236"/>
      <c r="M1208" s="236"/>
      <c r="N1208" s="236"/>
      <c r="O1208" s="236"/>
      <c r="P1208" s="236"/>
      <c r="Q1208" s="236"/>
      <c r="R1208" s="236"/>
      <c r="S1208" s="236"/>
      <c r="T1208" s="236"/>
      <c r="U1208" s="139"/>
      <c r="V1208" s="139"/>
      <c r="W1208" s="139"/>
      <c r="X1208" s="139"/>
      <c r="Y1208" s="139"/>
      <c r="Z1208" s="139"/>
      <c r="AA1208" s="139"/>
      <c r="AB1208" s="139"/>
      <c r="AC1208" s="139"/>
      <c r="AD1208" s="139"/>
      <c r="AE1208" s="139"/>
      <c r="AF1208" s="139"/>
      <c r="AG1208" s="139"/>
      <c r="AH1208" s="139"/>
      <c r="AI1208" s="139"/>
      <c r="AJ1208" s="139"/>
    </row>
    <row r="1209" spans="1:45" ht="12.75" hidden="1" customHeight="1">
      <c r="C1209" s="434"/>
      <c r="D1209" s="435"/>
      <c r="E1209" s="435"/>
      <c r="F1209" s="435"/>
      <c r="G1209" s="435"/>
      <c r="H1209" s="435"/>
      <c r="I1209" s="435"/>
      <c r="J1209" s="435"/>
      <c r="K1209" s="435"/>
      <c r="L1209" s="435"/>
      <c r="M1209" s="435"/>
      <c r="N1209" s="435"/>
      <c r="O1209" s="435"/>
      <c r="P1209" s="435"/>
      <c r="Q1209" s="435"/>
      <c r="R1209" s="435"/>
      <c r="S1209" s="435"/>
      <c r="T1209" s="436"/>
      <c r="U1209" s="139"/>
      <c r="V1209" s="139"/>
      <c r="W1209" s="139"/>
      <c r="X1209" s="139"/>
      <c r="Y1209" s="139"/>
      <c r="Z1209" s="139"/>
      <c r="AA1209" s="139"/>
      <c r="AB1209" s="139"/>
      <c r="AC1209" s="139"/>
      <c r="AD1209" s="139"/>
      <c r="AE1209" s="139"/>
      <c r="AF1209" s="139"/>
      <c r="AG1209" s="139"/>
      <c r="AH1209" s="139"/>
      <c r="AI1209" s="139"/>
      <c r="AJ1209" s="139"/>
    </row>
    <row r="1210" spans="1:45" ht="12.75" hidden="1" customHeight="1">
      <c r="C1210" s="323"/>
      <c r="D1210" s="323"/>
      <c r="E1210" s="323"/>
      <c r="F1210" s="323"/>
      <c r="G1210" s="323"/>
      <c r="H1210" s="323"/>
      <c r="I1210" s="323"/>
      <c r="J1210" s="323"/>
      <c r="K1210" s="323"/>
      <c r="L1210" s="323"/>
      <c r="M1210" s="323"/>
      <c r="N1210" s="323"/>
      <c r="O1210" s="323"/>
      <c r="P1210" s="323"/>
      <c r="Q1210" s="323"/>
      <c r="R1210" s="323"/>
      <c r="S1210" s="323"/>
      <c r="T1210" s="323"/>
      <c r="U1210" s="252"/>
      <c r="V1210" s="252"/>
      <c r="W1210" s="252"/>
      <c r="X1210" s="252"/>
      <c r="Y1210" s="252"/>
      <c r="Z1210" s="252"/>
      <c r="AA1210" s="252"/>
      <c r="AB1210" s="252"/>
      <c r="AC1210" s="252"/>
      <c r="AD1210" s="252"/>
      <c r="AE1210" s="252"/>
      <c r="AF1210" s="252"/>
      <c r="AG1210" s="252"/>
      <c r="AH1210" s="252"/>
      <c r="AI1210" s="252"/>
      <c r="AJ1210" s="252"/>
    </row>
    <row r="1211" spans="1:45" ht="12.75" hidden="1" customHeight="1"/>
    <row r="1212" spans="1:45" ht="12.75" customHeight="1">
      <c r="A1212" s="50" t="s">
        <v>243</v>
      </c>
      <c r="B1212" s="51"/>
      <c r="C1212" s="543" t="s">
        <v>710</v>
      </c>
      <c r="D1212" s="543"/>
      <c r="E1212" s="543"/>
      <c r="F1212" s="543"/>
      <c r="G1212" s="543"/>
      <c r="H1212" s="543"/>
      <c r="I1212" s="543"/>
      <c r="J1212" s="543"/>
      <c r="K1212" s="543"/>
      <c r="L1212" s="543"/>
      <c r="M1212" s="543"/>
      <c r="N1212" s="543"/>
      <c r="O1212" s="543"/>
      <c r="P1212" s="543"/>
      <c r="Q1212" s="543"/>
      <c r="R1212" s="543"/>
      <c r="S1212" s="543"/>
      <c r="T1212" s="543"/>
      <c r="U1212" s="543"/>
      <c r="V1212" s="543"/>
      <c r="W1212" s="543"/>
      <c r="X1212" s="543"/>
      <c r="Y1212" s="543"/>
      <c r="Z1212" s="543"/>
      <c r="AA1212" s="543"/>
      <c r="AB1212" s="543"/>
      <c r="AC1212" s="543"/>
      <c r="AD1212" s="543"/>
      <c r="AE1212" s="543"/>
      <c r="AF1212" s="543"/>
      <c r="AG1212" s="543"/>
      <c r="AH1212" s="543"/>
      <c r="AI1212" s="543"/>
      <c r="AJ1212" s="543"/>
      <c r="AK1212" s="543"/>
      <c r="AL1212" s="543"/>
      <c r="AM1212" s="543"/>
      <c r="AN1212" s="543"/>
      <c r="AO1212" s="543"/>
      <c r="AP1212" s="543"/>
      <c r="AQ1212" s="543"/>
      <c r="AR1212" s="543"/>
      <c r="AS1212" s="543"/>
    </row>
    <row r="1213" spans="1:45" ht="12.75" customHeight="1">
      <c r="C1213" s="356" t="s">
        <v>595</v>
      </c>
      <c r="D1213" s="356"/>
      <c r="E1213" s="356"/>
      <c r="F1213" s="356"/>
      <c r="G1213" s="356"/>
      <c r="H1213" s="356"/>
      <c r="I1213" s="356"/>
      <c r="J1213" s="356"/>
      <c r="K1213" s="356"/>
      <c r="L1213" s="356"/>
      <c r="M1213" s="356"/>
      <c r="N1213" s="356"/>
      <c r="O1213" s="356"/>
      <c r="P1213" s="356"/>
      <c r="Q1213" s="356"/>
      <c r="R1213" s="356"/>
      <c r="S1213" s="356"/>
      <c r="T1213" s="356"/>
      <c r="U1213" s="356"/>
      <c r="V1213" s="356"/>
      <c r="W1213" s="356"/>
      <c r="X1213" s="356"/>
      <c r="Y1213" s="356"/>
      <c r="Z1213" s="356"/>
      <c r="AA1213" s="356"/>
      <c r="AB1213" s="356"/>
      <c r="AC1213" s="356"/>
      <c r="AD1213" s="356"/>
      <c r="AE1213" s="356"/>
      <c r="AF1213" s="356"/>
      <c r="AG1213" s="356"/>
      <c r="AH1213" s="356"/>
      <c r="AI1213" s="356"/>
      <c r="AJ1213" s="356"/>
      <c r="AK1213" s="356"/>
      <c r="AL1213" s="356"/>
      <c r="AM1213" s="356"/>
      <c r="AN1213" s="356"/>
      <c r="AO1213" s="356"/>
      <c r="AP1213" s="356"/>
      <c r="AQ1213" s="356"/>
      <c r="AR1213" s="356"/>
      <c r="AS1213" s="356"/>
    </row>
    <row r="1214" spans="1:45" ht="12.75" customHeight="1">
      <c r="C1214" s="27"/>
    </row>
    <row r="1215" spans="1:45" ht="12.75" customHeight="1">
      <c r="C1215" s="389" t="s">
        <v>710</v>
      </c>
      <c r="D1215" s="389"/>
      <c r="E1215" s="389"/>
      <c r="F1215" s="389"/>
      <c r="G1215" s="389"/>
      <c r="H1215" s="389"/>
      <c r="I1215" s="389"/>
      <c r="J1215" s="389"/>
      <c r="K1215" s="389"/>
      <c r="L1215" s="389"/>
      <c r="M1215" s="389"/>
      <c r="N1215" s="389"/>
      <c r="O1215" s="389"/>
      <c r="P1215" s="403" t="s">
        <v>147</v>
      </c>
      <c r="Q1215" s="403"/>
      <c r="R1215" s="403"/>
      <c r="S1215" s="403"/>
      <c r="T1215" s="403"/>
      <c r="U1215" s="403"/>
      <c r="V1215" s="403"/>
      <c r="W1215" s="403"/>
      <c r="X1215" s="403"/>
      <c r="Y1215" s="403"/>
      <c r="Z1215" s="403"/>
      <c r="AA1215" s="403"/>
      <c r="AB1215" s="403"/>
      <c r="AC1215" s="403"/>
      <c r="AD1215" s="403"/>
      <c r="AE1215" s="403"/>
      <c r="AF1215" s="403"/>
      <c r="AG1215" s="403"/>
      <c r="AH1215" s="403"/>
      <c r="AI1215" s="403"/>
      <c r="AJ1215" s="403"/>
      <c r="AK1215" s="403"/>
      <c r="AL1215" s="403"/>
      <c r="AM1215" s="403"/>
      <c r="AN1215" s="403"/>
    </row>
    <row r="1216" spans="1:45" ht="12.75" customHeight="1">
      <c r="C1216" s="387"/>
      <c r="D1216" s="387"/>
      <c r="E1216" s="387"/>
      <c r="F1216" s="387"/>
      <c r="G1216" s="387"/>
      <c r="H1216" s="387"/>
      <c r="I1216" s="387"/>
      <c r="J1216" s="387"/>
      <c r="K1216" s="387"/>
      <c r="L1216" s="387"/>
      <c r="M1216" s="387"/>
      <c r="N1216" s="387"/>
      <c r="O1216" s="387"/>
      <c r="P1216" s="386" t="s">
        <v>627</v>
      </c>
      <c r="Q1216" s="386"/>
      <c r="R1216" s="386"/>
      <c r="S1216" s="386"/>
      <c r="T1216" s="386"/>
      <c r="U1216" s="386" t="s">
        <v>212</v>
      </c>
      <c r="V1216" s="386"/>
      <c r="W1216" s="386"/>
      <c r="X1216" s="386"/>
      <c r="Y1216" s="386"/>
      <c r="Z1216" s="386" t="s">
        <v>241</v>
      </c>
      <c r="AA1216" s="386"/>
      <c r="AB1216" s="386"/>
      <c r="AC1216" s="386"/>
      <c r="AD1216" s="386"/>
      <c r="AE1216" s="386" t="s">
        <v>690</v>
      </c>
      <c r="AF1216" s="386"/>
      <c r="AG1216" s="386"/>
      <c r="AH1216" s="386"/>
      <c r="AI1216" s="386"/>
      <c r="AJ1216" s="386" t="s">
        <v>211</v>
      </c>
      <c r="AK1216" s="386"/>
      <c r="AL1216" s="386"/>
      <c r="AM1216" s="386"/>
      <c r="AN1216" s="386"/>
    </row>
    <row r="1217" spans="2:45" ht="12.75" customHeight="1">
      <c r="C1217" s="387"/>
      <c r="D1217" s="387"/>
      <c r="E1217" s="387"/>
      <c r="F1217" s="387"/>
      <c r="G1217" s="387"/>
      <c r="H1217" s="387"/>
      <c r="I1217" s="387"/>
      <c r="J1217" s="387"/>
      <c r="K1217" s="387"/>
      <c r="L1217" s="387"/>
      <c r="M1217" s="387"/>
      <c r="N1217" s="387"/>
      <c r="O1217" s="387"/>
      <c r="P1217" s="386"/>
      <c r="Q1217" s="386"/>
      <c r="R1217" s="386"/>
      <c r="S1217" s="386"/>
      <c r="T1217" s="386"/>
      <c r="U1217" s="386"/>
      <c r="V1217" s="386"/>
      <c r="W1217" s="386"/>
      <c r="X1217" s="386"/>
      <c r="Y1217" s="386"/>
      <c r="Z1217" s="386"/>
      <c r="AA1217" s="386"/>
      <c r="AB1217" s="386"/>
      <c r="AC1217" s="386"/>
      <c r="AD1217" s="386"/>
      <c r="AE1217" s="386"/>
      <c r="AF1217" s="386"/>
      <c r="AG1217" s="386"/>
      <c r="AH1217" s="386"/>
      <c r="AI1217" s="386"/>
      <c r="AJ1217" s="386"/>
      <c r="AK1217" s="386"/>
      <c r="AL1217" s="386"/>
      <c r="AM1217" s="386"/>
      <c r="AN1217" s="386"/>
    </row>
    <row r="1218" spans="2:45" ht="12.75" customHeight="1">
      <c r="C1218" s="387"/>
      <c r="D1218" s="387"/>
      <c r="E1218" s="387"/>
      <c r="F1218" s="387"/>
      <c r="G1218" s="387"/>
      <c r="H1218" s="387"/>
      <c r="I1218" s="387"/>
      <c r="J1218" s="387"/>
      <c r="K1218" s="387"/>
      <c r="L1218" s="387"/>
      <c r="M1218" s="387"/>
      <c r="N1218" s="387"/>
      <c r="O1218" s="387"/>
      <c r="P1218" s="386"/>
      <c r="Q1218" s="386"/>
      <c r="R1218" s="386"/>
      <c r="S1218" s="386"/>
      <c r="T1218" s="386"/>
      <c r="U1218" s="386"/>
      <c r="V1218" s="386"/>
      <c r="W1218" s="386"/>
      <c r="X1218" s="386"/>
      <c r="Y1218" s="386"/>
      <c r="Z1218" s="386"/>
      <c r="AA1218" s="386"/>
      <c r="AB1218" s="386"/>
      <c r="AC1218" s="386"/>
      <c r="AD1218" s="386"/>
      <c r="AE1218" s="386"/>
      <c r="AF1218" s="386"/>
      <c r="AG1218" s="386"/>
      <c r="AH1218" s="386"/>
      <c r="AI1218" s="386"/>
      <c r="AJ1218" s="386"/>
      <c r="AK1218" s="386"/>
      <c r="AL1218" s="386"/>
      <c r="AM1218" s="386"/>
      <c r="AN1218" s="386"/>
    </row>
    <row r="1219" spans="2:45" ht="12.75" customHeight="1">
      <c r="C1219" s="387"/>
      <c r="D1219" s="387"/>
      <c r="E1219" s="387"/>
      <c r="F1219" s="387"/>
      <c r="G1219" s="387"/>
      <c r="H1219" s="387"/>
      <c r="I1219" s="387"/>
      <c r="J1219" s="387"/>
      <c r="K1219" s="387"/>
      <c r="L1219" s="387"/>
      <c r="M1219" s="387"/>
      <c r="N1219" s="387"/>
      <c r="O1219" s="387"/>
      <c r="P1219" s="386"/>
      <c r="Q1219" s="386"/>
      <c r="R1219" s="386"/>
      <c r="S1219" s="386"/>
      <c r="T1219" s="386"/>
      <c r="U1219" s="386"/>
      <c r="V1219" s="386"/>
      <c r="W1219" s="386"/>
      <c r="X1219" s="386"/>
      <c r="Y1219" s="386"/>
      <c r="Z1219" s="386"/>
      <c r="AA1219" s="386"/>
      <c r="AB1219" s="386"/>
      <c r="AC1219" s="386"/>
      <c r="AD1219" s="386"/>
      <c r="AE1219" s="386"/>
      <c r="AF1219" s="386"/>
      <c r="AG1219" s="386"/>
      <c r="AH1219" s="386"/>
      <c r="AI1219" s="386"/>
      <c r="AJ1219" s="386"/>
      <c r="AK1219" s="386"/>
      <c r="AL1219" s="386"/>
      <c r="AM1219" s="386"/>
      <c r="AN1219" s="386"/>
    </row>
    <row r="1220" spans="2:45" ht="12.75" customHeight="1">
      <c r="C1220" s="387"/>
      <c r="D1220" s="387"/>
      <c r="E1220" s="387"/>
      <c r="F1220" s="387"/>
      <c r="G1220" s="387"/>
      <c r="H1220" s="387"/>
      <c r="I1220" s="387"/>
      <c r="J1220" s="387"/>
      <c r="K1220" s="387"/>
      <c r="L1220" s="387"/>
      <c r="M1220" s="387"/>
      <c r="N1220" s="387"/>
      <c r="O1220" s="387"/>
      <c r="P1220" s="386"/>
      <c r="Q1220" s="386"/>
      <c r="R1220" s="386"/>
      <c r="S1220" s="386"/>
      <c r="T1220" s="386"/>
      <c r="U1220" s="386"/>
      <c r="V1220" s="386"/>
      <c r="W1220" s="386"/>
      <c r="X1220" s="386"/>
      <c r="Y1220" s="386"/>
      <c r="Z1220" s="386"/>
      <c r="AA1220" s="386"/>
      <c r="AB1220" s="386"/>
      <c r="AC1220" s="386"/>
      <c r="AD1220" s="386"/>
      <c r="AE1220" s="386"/>
      <c r="AF1220" s="386"/>
      <c r="AG1220" s="386"/>
      <c r="AH1220" s="386"/>
      <c r="AI1220" s="386"/>
      <c r="AJ1220" s="386"/>
      <c r="AK1220" s="386"/>
      <c r="AL1220" s="386"/>
      <c r="AM1220" s="386"/>
      <c r="AN1220" s="386"/>
    </row>
    <row r="1221" spans="2:45" ht="12.75" customHeight="1">
      <c r="C1221" s="377" t="s">
        <v>159</v>
      </c>
      <c r="D1221" s="377"/>
      <c r="E1221" s="377"/>
      <c r="F1221" s="377"/>
      <c r="G1221" s="377"/>
      <c r="H1221" s="377"/>
      <c r="I1221" s="377"/>
      <c r="J1221" s="377"/>
      <c r="K1221" s="377"/>
      <c r="L1221" s="377"/>
      <c r="M1221" s="377"/>
      <c r="N1221" s="377"/>
      <c r="O1221" s="377"/>
      <c r="P1221" s="377" t="s">
        <v>163</v>
      </c>
      <c r="Q1221" s="377"/>
      <c r="R1221" s="377"/>
      <c r="S1221" s="377"/>
      <c r="T1221" s="377"/>
      <c r="U1221" s="377" t="s">
        <v>164</v>
      </c>
      <c r="V1221" s="377"/>
      <c r="W1221" s="377"/>
      <c r="X1221" s="377"/>
      <c r="Y1221" s="377"/>
      <c r="Z1221" s="377" t="s">
        <v>166</v>
      </c>
      <c r="AA1221" s="377"/>
      <c r="AB1221" s="377"/>
      <c r="AC1221" s="377"/>
      <c r="AD1221" s="377"/>
      <c r="AE1221" s="377" t="s">
        <v>168</v>
      </c>
      <c r="AF1221" s="377"/>
      <c r="AG1221" s="377"/>
      <c r="AH1221" s="377"/>
      <c r="AI1221" s="377"/>
      <c r="AJ1221" s="377" t="s">
        <v>171</v>
      </c>
      <c r="AK1221" s="377"/>
      <c r="AL1221" s="377"/>
      <c r="AM1221" s="377"/>
      <c r="AN1221" s="377"/>
    </row>
    <row r="1222" spans="2:45" ht="12.75" customHeight="1">
      <c r="C1222" s="429" t="s">
        <v>711</v>
      </c>
      <c r="D1222" s="429"/>
      <c r="E1222" s="429"/>
      <c r="F1222" s="429"/>
      <c r="G1222" s="429"/>
      <c r="H1222" s="429"/>
      <c r="I1222" s="429"/>
      <c r="J1222" s="429"/>
      <c r="K1222" s="429"/>
      <c r="L1222" s="429"/>
      <c r="M1222" s="429"/>
      <c r="N1222" s="429"/>
      <c r="O1222" s="429"/>
      <c r="P1222" s="111"/>
      <c r="Q1222" s="111"/>
      <c r="R1222" s="111"/>
      <c r="S1222" s="111"/>
      <c r="T1222" s="111"/>
      <c r="U1222" s="111"/>
      <c r="V1222" s="111"/>
      <c r="W1222" s="111"/>
      <c r="X1222" s="111"/>
      <c r="Y1222" s="111"/>
      <c r="Z1222" s="111"/>
      <c r="AA1222" s="111"/>
      <c r="AB1222" s="111"/>
      <c r="AC1222" s="111"/>
      <c r="AD1222" s="111"/>
      <c r="AE1222" s="111"/>
      <c r="AF1222" s="111"/>
      <c r="AG1222" s="111"/>
      <c r="AH1222" s="111"/>
      <c r="AI1222" s="111"/>
      <c r="AJ1222" s="111">
        <f>P1222+U1222-Z1222-AE1222</f>
        <v>0</v>
      </c>
      <c r="AK1222" s="111"/>
      <c r="AL1222" s="111"/>
      <c r="AM1222" s="111"/>
      <c r="AN1222" s="111"/>
    </row>
    <row r="1223" spans="2:45" ht="12.75" customHeight="1">
      <c r="C1223" s="431" t="s">
        <v>122</v>
      </c>
      <c r="D1223" s="432"/>
      <c r="E1223" s="432"/>
      <c r="F1223" s="432"/>
      <c r="G1223" s="432"/>
      <c r="H1223" s="432"/>
      <c r="I1223" s="432"/>
      <c r="J1223" s="432"/>
      <c r="K1223" s="432"/>
      <c r="L1223" s="432"/>
      <c r="M1223" s="432"/>
      <c r="N1223" s="432"/>
      <c r="O1223" s="433"/>
      <c r="P1223" s="201"/>
      <c r="Q1223" s="202"/>
      <c r="R1223" s="202"/>
      <c r="S1223" s="202"/>
      <c r="T1223" s="203"/>
      <c r="U1223" s="201"/>
      <c r="V1223" s="202"/>
      <c r="W1223" s="202"/>
      <c r="X1223" s="202"/>
      <c r="Y1223" s="203"/>
      <c r="Z1223" s="201"/>
      <c r="AA1223" s="202"/>
      <c r="AB1223" s="202"/>
      <c r="AC1223" s="202"/>
      <c r="AD1223" s="203"/>
      <c r="AE1223" s="201"/>
      <c r="AF1223" s="202"/>
      <c r="AG1223" s="202"/>
      <c r="AH1223" s="202"/>
      <c r="AI1223" s="203"/>
      <c r="AJ1223" s="201">
        <f>P1223+U1223-Z1223-AE1223</f>
        <v>0</v>
      </c>
      <c r="AK1223" s="202"/>
      <c r="AL1223" s="202"/>
      <c r="AM1223" s="202"/>
      <c r="AN1223" s="203"/>
    </row>
    <row r="1224" spans="2:45" ht="12.75" customHeight="1">
      <c r="C1224" s="200" t="s">
        <v>712</v>
      </c>
      <c r="D1224" s="200"/>
      <c r="E1224" s="200"/>
      <c r="F1224" s="200"/>
      <c r="G1224" s="200"/>
      <c r="H1224" s="200"/>
      <c r="I1224" s="200"/>
      <c r="J1224" s="200"/>
      <c r="K1224" s="200"/>
      <c r="L1224" s="200"/>
      <c r="M1224" s="200"/>
      <c r="N1224" s="200"/>
      <c r="O1224" s="200"/>
      <c r="P1224" s="139"/>
      <c r="Q1224" s="139"/>
      <c r="R1224" s="139"/>
      <c r="S1224" s="139"/>
      <c r="T1224" s="139"/>
      <c r="U1224" s="139"/>
      <c r="V1224" s="139"/>
      <c r="W1224" s="139"/>
      <c r="X1224" s="139"/>
      <c r="Y1224" s="139"/>
      <c r="Z1224" s="139"/>
      <c r="AA1224" s="139"/>
      <c r="AB1224" s="139"/>
      <c r="AC1224" s="139"/>
      <c r="AD1224" s="139"/>
      <c r="AE1224" s="139"/>
      <c r="AF1224" s="139"/>
      <c r="AG1224" s="139"/>
      <c r="AH1224" s="139"/>
      <c r="AI1224" s="139"/>
      <c r="AJ1224" s="139">
        <f>P1224+U1224-Z1224-AE1224</f>
        <v>0</v>
      </c>
      <c r="AK1224" s="139"/>
      <c r="AL1224" s="139"/>
      <c r="AM1224" s="139"/>
      <c r="AN1224" s="139"/>
    </row>
    <row r="1225" spans="2:45" ht="12.75" customHeight="1">
      <c r="C1225" s="236" t="s">
        <v>596</v>
      </c>
      <c r="D1225" s="236"/>
      <c r="E1225" s="236"/>
      <c r="F1225" s="236"/>
      <c r="G1225" s="236"/>
      <c r="H1225" s="236"/>
      <c r="I1225" s="236"/>
      <c r="J1225" s="236"/>
      <c r="K1225" s="236"/>
      <c r="L1225" s="236"/>
      <c r="M1225" s="236"/>
      <c r="N1225" s="236"/>
      <c r="O1225" s="236"/>
      <c r="P1225" s="139">
        <v>29676</v>
      </c>
      <c r="Q1225" s="139"/>
      <c r="R1225" s="139"/>
      <c r="S1225" s="139"/>
      <c r="T1225" s="139"/>
      <c r="U1225" s="139"/>
      <c r="V1225" s="139"/>
      <c r="W1225" s="139"/>
      <c r="X1225" s="139"/>
      <c r="Y1225" s="139"/>
      <c r="Z1225" s="139"/>
      <c r="AA1225" s="139"/>
      <c r="AB1225" s="139"/>
      <c r="AC1225" s="139"/>
      <c r="AD1225" s="139"/>
      <c r="AE1225" s="139"/>
      <c r="AF1225" s="139"/>
      <c r="AG1225" s="139"/>
      <c r="AH1225" s="139"/>
      <c r="AI1225" s="139"/>
      <c r="AJ1225" s="139">
        <f>P1225+U1225-Z1225-AE1225</f>
        <v>29676</v>
      </c>
      <c r="AK1225" s="139"/>
      <c r="AL1225" s="139"/>
      <c r="AM1225" s="139"/>
      <c r="AN1225" s="139"/>
    </row>
    <row r="1226" spans="2:45" ht="12.75" customHeight="1">
      <c r="C1226" s="236"/>
      <c r="D1226" s="236"/>
      <c r="E1226" s="236"/>
      <c r="F1226" s="236"/>
      <c r="G1226" s="236"/>
      <c r="H1226" s="236"/>
      <c r="I1226" s="236"/>
      <c r="J1226" s="236"/>
      <c r="K1226" s="236"/>
      <c r="L1226" s="236"/>
      <c r="M1226" s="236"/>
      <c r="N1226" s="236"/>
      <c r="O1226" s="236"/>
      <c r="P1226" s="139"/>
      <c r="Q1226" s="139"/>
      <c r="R1226" s="139"/>
      <c r="S1226" s="139"/>
      <c r="T1226" s="139"/>
      <c r="U1226" s="139"/>
      <c r="V1226" s="139"/>
      <c r="W1226" s="139"/>
      <c r="X1226" s="139"/>
      <c r="Y1226" s="139"/>
      <c r="Z1226" s="139"/>
      <c r="AA1226" s="139"/>
      <c r="AB1226" s="139"/>
      <c r="AC1226" s="139"/>
      <c r="AD1226" s="139"/>
      <c r="AE1226" s="139"/>
      <c r="AF1226" s="139"/>
      <c r="AG1226" s="139"/>
      <c r="AH1226" s="139"/>
      <c r="AI1226" s="139"/>
      <c r="AJ1226" s="139"/>
      <c r="AK1226" s="139"/>
      <c r="AL1226" s="139"/>
      <c r="AM1226" s="139"/>
      <c r="AN1226" s="139"/>
    </row>
    <row r="1227" spans="2:45" ht="12.75" customHeight="1">
      <c r="C1227" s="323" t="s">
        <v>713</v>
      </c>
      <c r="D1227" s="323"/>
      <c r="E1227" s="323"/>
      <c r="F1227" s="323"/>
      <c r="G1227" s="323"/>
      <c r="H1227" s="323"/>
      <c r="I1227" s="323"/>
      <c r="J1227" s="323"/>
      <c r="K1227" s="323"/>
      <c r="L1227" s="323"/>
      <c r="M1227" s="323"/>
      <c r="N1227" s="323"/>
      <c r="O1227" s="323"/>
      <c r="P1227" s="252"/>
      <c r="Q1227" s="252"/>
      <c r="R1227" s="252"/>
      <c r="S1227" s="252"/>
      <c r="T1227" s="252"/>
      <c r="U1227" s="252"/>
      <c r="V1227" s="252"/>
      <c r="W1227" s="252"/>
      <c r="X1227" s="252"/>
      <c r="Y1227" s="252"/>
      <c r="Z1227" s="252"/>
      <c r="AA1227" s="252"/>
      <c r="AB1227" s="252"/>
      <c r="AC1227" s="252"/>
      <c r="AD1227" s="252"/>
      <c r="AE1227" s="252"/>
      <c r="AF1227" s="252"/>
      <c r="AG1227" s="252"/>
      <c r="AH1227" s="252"/>
      <c r="AI1227" s="252"/>
      <c r="AJ1227" s="252">
        <f>P1227+U1227-Z1227-AE1227</f>
        <v>0</v>
      </c>
      <c r="AK1227" s="252"/>
      <c r="AL1227" s="252"/>
      <c r="AM1227" s="252"/>
      <c r="AN1227" s="252"/>
    </row>
    <row r="1228" spans="2:45" ht="12.75" customHeight="1">
      <c r="C1228" s="140" t="s">
        <v>714</v>
      </c>
      <c r="D1228" s="140"/>
      <c r="E1228" s="140"/>
      <c r="F1228" s="140"/>
      <c r="G1228" s="140"/>
      <c r="H1228" s="140"/>
      <c r="I1228" s="140"/>
      <c r="J1228" s="140"/>
      <c r="K1228" s="140"/>
      <c r="L1228" s="140"/>
      <c r="M1228" s="140"/>
      <c r="N1228" s="140"/>
      <c r="O1228" s="140"/>
      <c r="P1228" s="239">
        <f>SUM(P1222:T1227)</f>
        <v>29676</v>
      </c>
      <c r="Q1228" s="239"/>
      <c r="R1228" s="239"/>
      <c r="S1228" s="239"/>
      <c r="T1228" s="239"/>
      <c r="U1228" s="239">
        <f>SUM(U1222:Y1227)</f>
        <v>0</v>
      </c>
      <c r="V1228" s="239"/>
      <c r="W1228" s="239"/>
      <c r="X1228" s="239"/>
      <c r="Y1228" s="239"/>
      <c r="Z1228" s="239">
        <f>SUM(Z1222:AD1227)</f>
        <v>0</v>
      </c>
      <c r="AA1228" s="239"/>
      <c r="AB1228" s="239"/>
      <c r="AC1228" s="239"/>
      <c r="AD1228" s="239"/>
      <c r="AE1228" s="239">
        <f>SUM(AE1222:AI1227)</f>
        <v>0</v>
      </c>
      <c r="AF1228" s="239"/>
      <c r="AG1228" s="239"/>
      <c r="AH1228" s="239"/>
      <c r="AI1228" s="239"/>
      <c r="AJ1228" s="239">
        <f>SUM(AJ1222:AN1227)</f>
        <v>29676</v>
      </c>
      <c r="AK1228" s="239"/>
      <c r="AL1228" s="239"/>
      <c r="AM1228" s="239"/>
      <c r="AN1228" s="239"/>
    </row>
    <row r="1230" spans="2:45" ht="12.75" customHeight="1">
      <c r="C1230" s="430" t="s">
        <v>554</v>
      </c>
      <c r="D1230" s="430"/>
      <c r="E1230" s="430"/>
      <c r="F1230" s="430"/>
      <c r="G1230" s="430"/>
      <c r="H1230" s="430"/>
      <c r="I1230" s="430"/>
      <c r="J1230" s="430"/>
      <c r="K1230" s="430"/>
      <c r="L1230" s="430"/>
      <c r="M1230" s="430"/>
      <c r="N1230" s="430"/>
      <c r="O1230" s="430"/>
      <c r="P1230" s="430"/>
      <c r="Q1230" s="430"/>
      <c r="R1230" s="430"/>
      <c r="S1230" s="430"/>
      <c r="T1230" s="430"/>
      <c r="U1230" s="430"/>
      <c r="V1230" s="430"/>
      <c r="W1230" s="430"/>
      <c r="X1230" s="430"/>
      <c r="Y1230" s="430"/>
      <c r="Z1230" s="430"/>
      <c r="AA1230" s="430"/>
      <c r="AB1230" s="430"/>
      <c r="AC1230" s="430"/>
      <c r="AD1230" s="430"/>
      <c r="AE1230" s="430"/>
      <c r="AF1230" s="430"/>
      <c r="AG1230" s="430"/>
      <c r="AH1230" s="430"/>
      <c r="AI1230" s="430"/>
      <c r="AJ1230" s="430"/>
      <c r="AK1230" s="430"/>
      <c r="AL1230" s="430"/>
      <c r="AM1230" s="430"/>
      <c r="AN1230" s="430"/>
      <c r="AO1230" s="430"/>
      <c r="AP1230" s="430"/>
      <c r="AQ1230" s="430"/>
      <c r="AR1230" s="430"/>
      <c r="AS1230" s="430"/>
    </row>
    <row r="1232" spans="2:45" ht="12.75" customHeight="1">
      <c r="B1232" s="78"/>
      <c r="C1232" s="396" t="s">
        <v>597</v>
      </c>
      <c r="D1232" s="396"/>
      <c r="E1232" s="396"/>
      <c r="F1232" s="396"/>
      <c r="G1232" s="396"/>
      <c r="H1232" s="396"/>
      <c r="I1232" s="396"/>
      <c r="J1232" s="396"/>
      <c r="K1232" s="396"/>
      <c r="L1232" s="396"/>
      <c r="M1232" s="396"/>
      <c r="N1232" s="396"/>
      <c r="O1232" s="396"/>
      <c r="P1232" s="396"/>
      <c r="Q1232" s="396"/>
      <c r="R1232" s="396"/>
      <c r="S1232" s="396"/>
      <c r="T1232" s="396"/>
      <c r="U1232" s="396"/>
      <c r="V1232" s="396"/>
      <c r="W1232" s="396"/>
      <c r="X1232" s="396"/>
      <c r="Y1232" s="396"/>
      <c r="Z1232" s="396"/>
      <c r="AA1232" s="396"/>
      <c r="AB1232" s="396"/>
      <c r="AC1232" s="396"/>
      <c r="AD1232" s="396"/>
      <c r="AE1232" s="396"/>
      <c r="AF1232" s="396"/>
      <c r="AG1232" s="396"/>
      <c r="AH1232" s="396"/>
      <c r="AI1232" s="396"/>
      <c r="AJ1232" s="396"/>
      <c r="AK1232" s="396"/>
      <c r="AL1232" s="396"/>
      <c r="AM1232" s="396"/>
      <c r="AN1232" s="396"/>
      <c r="AO1232" s="396"/>
      <c r="AP1232" s="396"/>
      <c r="AQ1232" s="396"/>
      <c r="AR1232" s="396"/>
      <c r="AS1232" s="396"/>
    </row>
    <row r="1233" spans="3:36" ht="12.75" customHeight="1">
      <c r="C1233" s="27"/>
    </row>
    <row r="1234" spans="3:36" ht="12.75" customHeight="1">
      <c r="C1234" s="194" t="s">
        <v>715</v>
      </c>
      <c r="D1234" s="194"/>
      <c r="E1234" s="194"/>
      <c r="F1234" s="194"/>
      <c r="G1234" s="194"/>
      <c r="H1234" s="194"/>
      <c r="I1234" s="194"/>
      <c r="J1234" s="194"/>
      <c r="K1234" s="194"/>
      <c r="L1234" s="194"/>
      <c r="M1234" s="194"/>
      <c r="N1234" s="389" t="s">
        <v>716</v>
      </c>
      <c r="O1234" s="389"/>
      <c r="P1234" s="389"/>
      <c r="Q1234" s="389"/>
      <c r="R1234" s="389"/>
      <c r="S1234" s="389"/>
      <c r="T1234" s="389"/>
      <c r="U1234" s="389" t="s">
        <v>97</v>
      </c>
      <c r="V1234" s="389"/>
      <c r="W1234" s="389"/>
      <c r="X1234" s="389"/>
      <c r="Y1234" s="389"/>
      <c r="Z1234" s="389"/>
      <c r="AA1234" s="389"/>
      <c r="AB1234" s="389" t="s">
        <v>714</v>
      </c>
      <c r="AC1234" s="389"/>
      <c r="AD1234" s="389"/>
      <c r="AE1234" s="389"/>
      <c r="AF1234" s="389"/>
      <c r="AG1234" s="389"/>
      <c r="AH1234" s="389"/>
    </row>
    <row r="1235" spans="3:36" ht="12.75" customHeight="1">
      <c r="C1235" s="386"/>
      <c r="D1235" s="386"/>
      <c r="E1235" s="386"/>
      <c r="F1235" s="386"/>
      <c r="G1235" s="386"/>
      <c r="H1235" s="386"/>
      <c r="I1235" s="386"/>
      <c r="J1235" s="386"/>
      <c r="K1235" s="386"/>
      <c r="L1235" s="386"/>
      <c r="M1235" s="386"/>
      <c r="N1235" s="387"/>
      <c r="O1235" s="387"/>
      <c r="P1235" s="387"/>
      <c r="Q1235" s="387"/>
      <c r="R1235" s="387"/>
      <c r="S1235" s="387"/>
      <c r="T1235" s="387"/>
      <c r="U1235" s="387"/>
      <c r="V1235" s="387"/>
      <c r="W1235" s="387"/>
      <c r="X1235" s="387"/>
      <c r="Y1235" s="387"/>
      <c r="Z1235" s="387"/>
      <c r="AA1235" s="387"/>
      <c r="AB1235" s="387"/>
      <c r="AC1235" s="387"/>
      <c r="AD1235" s="387"/>
      <c r="AE1235" s="387"/>
      <c r="AF1235" s="387"/>
      <c r="AG1235" s="387"/>
      <c r="AH1235" s="387"/>
    </row>
    <row r="1236" spans="3:36" ht="12.75" customHeight="1">
      <c r="C1236" s="418" t="s">
        <v>159</v>
      </c>
      <c r="D1236" s="418"/>
      <c r="E1236" s="418"/>
      <c r="F1236" s="418"/>
      <c r="G1236" s="418"/>
      <c r="H1236" s="418"/>
      <c r="I1236" s="418"/>
      <c r="J1236" s="418"/>
      <c r="K1236" s="418"/>
      <c r="L1236" s="418"/>
      <c r="M1236" s="418"/>
      <c r="N1236" s="418" t="s">
        <v>163</v>
      </c>
      <c r="O1236" s="418"/>
      <c r="P1236" s="418"/>
      <c r="Q1236" s="418"/>
      <c r="R1236" s="418"/>
      <c r="S1236" s="418"/>
      <c r="T1236" s="418"/>
      <c r="U1236" s="418" t="s">
        <v>164</v>
      </c>
      <c r="V1236" s="418"/>
      <c r="W1236" s="418"/>
      <c r="X1236" s="418"/>
      <c r="Y1236" s="418"/>
      <c r="Z1236" s="418"/>
      <c r="AA1236" s="418"/>
      <c r="AB1236" s="418" t="s">
        <v>166</v>
      </c>
      <c r="AC1236" s="418"/>
      <c r="AD1236" s="418"/>
      <c r="AE1236" s="418"/>
      <c r="AF1236" s="418"/>
      <c r="AG1236" s="418"/>
      <c r="AH1236" s="418"/>
    </row>
    <row r="1237" spans="3:36" ht="12.75" customHeight="1">
      <c r="C1237" s="414" t="s">
        <v>717</v>
      </c>
      <c r="D1237" s="415"/>
      <c r="E1237" s="415"/>
      <c r="F1237" s="415"/>
      <c r="G1237" s="415"/>
      <c r="H1237" s="415"/>
      <c r="I1237" s="415"/>
      <c r="J1237" s="415"/>
      <c r="K1237" s="415"/>
      <c r="L1237" s="415"/>
      <c r="M1237" s="415"/>
      <c r="N1237" s="415"/>
      <c r="O1237" s="415"/>
      <c r="P1237" s="415"/>
      <c r="Q1237" s="415"/>
      <c r="R1237" s="415"/>
      <c r="S1237" s="415"/>
      <c r="T1237" s="415"/>
      <c r="U1237" s="415"/>
      <c r="V1237" s="415"/>
      <c r="W1237" s="415"/>
      <c r="X1237" s="415"/>
      <c r="Y1237" s="415"/>
      <c r="Z1237" s="415"/>
      <c r="AA1237" s="415"/>
      <c r="AB1237" s="415"/>
      <c r="AC1237" s="415"/>
      <c r="AD1237" s="415"/>
      <c r="AE1237" s="415"/>
      <c r="AF1237" s="415"/>
      <c r="AG1237" s="415"/>
      <c r="AH1237" s="416"/>
      <c r="AI1237" s="56"/>
      <c r="AJ1237" s="56"/>
    </row>
    <row r="1238" spans="3:36" ht="12.75" customHeight="1">
      <c r="C1238" s="141" t="s">
        <v>313</v>
      </c>
      <c r="D1238" s="141"/>
      <c r="E1238" s="141"/>
      <c r="F1238" s="141"/>
      <c r="G1238" s="141"/>
      <c r="H1238" s="141"/>
      <c r="I1238" s="141"/>
      <c r="J1238" s="141"/>
      <c r="K1238" s="141"/>
      <c r="L1238" s="141"/>
      <c r="M1238" s="141"/>
      <c r="N1238" s="111"/>
      <c r="O1238" s="111"/>
      <c r="P1238" s="111"/>
      <c r="Q1238" s="111"/>
      <c r="R1238" s="111"/>
      <c r="S1238" s="111"/>
      <c r="T1238" s="111"/>
      <c r="U1238" s="111"/>
      <c r="V1238" s="111"/>
      <c r="W1238" s="111"/>
      <c r="X1238" s="111"/>
      <c r="Y1238" s="111"/>
      <c r="Z1238" s="111"/>
      <c r="AA1238" s="111"/>
      <c r="AB1238" s="111">
        <f>N1238+U1238</f>
        <v>0</v>
      </c>
      <c r="AC1238" s="111"/>
      <c r="AD1238" s="111"/>
      <c r="AE1238" s="111"/>
      <c r="AF1238" s="111"/>
      <c r="AG1238" s="111"/>
      <c r="AH1238" s="111"/>
    </row>
    <row r="1239" spans="3:36" ht="12.75" customHeight="1">
      <c r="C1239" s="229" t="s">
        <v>98</v>
      </c>
      <c r="D1239" s="230"/>
      <c r="E1239" s="230"/>
      <c r="F1239" s="230"/>
      <c r="G1239" s="230"/>
      <c r="H1239" s="230"/>
      <c r="I1239" s="230"/>
      <c r="J1239" s="230"/>
      <c r="K1239" s="230"/>
      <c r="L1239" s="230"/>
      <c r="M1239" s="231"/>
      <c r="N1239" s="201"/>
      <c r="O1239" s="202"/>
      <c r="P1239" s="202"/>
      <c r="Q1239" s="202"/>
      <c r="R1239" s="202"/>
      <c r="S1239" s="202"/>
      <c r="T1239" s="203"/>
      <c r="U1239" s="201"/>
      <c r="V1239" s="202"/>
      <c r="W1239" s="202"/>
      <c r="X1239" s="202"/>
      <c r="Y1239" s="202"/>
      <c r="Z1239" s="202"/>
      <c r="AA1239" s="203"/>
      <c r="AB1239" s="201">
        <f>N1239+U1239</f>
        <v>0</v>
      </c>
      <c r="AC1239" s="202"/>
      <c r="AD1239" s="202"/>
      <c r="AE1239" s="202"/>
      <c r="AF1239" s="202"/>
      <c r="AG1239" s="202"/>
      <c r="AH1239" s="203"/>
    </row>
    <row r="1240" spans="3:36" ht="12.75" customHeight="1">
      <c r="C1240" s="236" t="s">
        <v>99</v>
      </c>
      <c r="D1240" s="236"/>
      <c r="E1240" s="236"/>
      <c r="F1240" s="236"/>
      <c r="G1240" s="236"/>
      <c r="H1240" s="236"/>
      <c r="I1240" s="236"/>
      <c r="J1240" s="236"/>
      <c r="K1240" s="236"/>
      <c r="L1240" s="236"/>
      <c r="M1240" s="236"/>
      <c r="N1240" s="413"/>
      <c r="O1240" s="413"/>
      <c r="P1240" s="413"/>
      <c r="Q1240" s="413"/>
      <c r="R1240" s="413"/>
      <c r="S1240" s="413"/>
      <c r="T1240" s="413"/>
      <c r="U1240" s="413"/>
      <c r="V1240" s="413"/>
      <c r="W1240" s="413"/>
      <c r="X1240" s="413"/>
      <c r="Y1240" s="413"/>
      <c r="Z1240" s="413"/>
      <c r="AA1240" s="413"/>
      <c r="AB1240" s="417">
        <f>N1240+U1240</f>
        <v>0</v>
      </c>
      <c r="AC1240" s="417"/>
      <c r="AD1240" s="417"/>
      <c r="AE1240" s="417"/>
      <c r="AF1240" s="417"/>
      <c r="AG1240" s="417"/>
      <c r="AH1240" s="417"/>
    </row>
    <row r="1241" spans="3:36" ht="12.75" customHeight="1">
      <c r="C1241" s="236"/>
      <c r="D1241" s="236"/>
      <c r="E1241" s="236"/>
      <c r="F1241" s="236"/>
      <c r="G1241" s="236"/>
      <c r="H1241" s="236"/>
      <c r="I1241" s="236"/>
      <c r="J1241" s="236"/>
      <c r="K1241" s="236"/>
      <c r="L1241" s="236"/>
      <c r="M1241" s="236"/>
      <c r="N1241" s="413"/>
      <c r="O1241" s="413"/>
      <c r="P1241" s="413"/>
      <c r="Q1241" s="413"/>
      <c r="R1241" s="413"/>
      <c r="S1241" s="413"/>
      <c r="T1241" s="413"/>
      <c r="U1241" s="413"/>
      <c r="V1241" s="413"/>
      <c r="W1241" s="413"/>
      <c r="X1241" s="413"/>
      <c r="Y1241" s="413"/>
      <c r="Z1241" s="413"/>
      <c r="AA1241" s="413"/>
      <c r="AB1241" s="417"/>
      <c r="AC1241" s="417"/>
      <c r="AD1241" s="417"/>
      <c r="AE1241" s="417"/>
      <c r="AF1241" s="417"/>
      <c r="AG1241" s="417"/>
      <c r="AH1241" s="417"/>
    </row>
    <row r="1242" spans="3:36" ht="12.75" customHeight="1">
      <c r="C1242" s="236" t="s">
        <v>596</v>
      </c>
      <c r="D1242" s="236"/>
      <c r="E1242" s="236"/>
      <c r="F1242" s="236"/>
      <c r="G1242" s="236"/>
      <c r="H1242" s="236"/>
      <c r="I1242" s="236"/>
      <c r="J1242" s="236"/>
      <c r="K1242" s="236"/>
      <c r="L1242" s="236"/>
      <c r="M1242" s="236"/>
      <c r="N1242" s="413"/>
      <c r="O1242" s="413"/>
      <c r="P1242" s="413"/>
      <c r="Q1242" s="413"/>
      <c r="R1242" s="413"/>
      <c r="S1242" s="413"/>
      <c r="T1242" s="413"/>
      <c r="U1242" s="413"/>
      <c r="V1242" s="413"/>
      <c r="W1242" s="413"/>
      <c r="X1242" s="413"/>
      <c r="Y1242" s="413"/>
      <c r="Z1242" s="413"/>
      <c r="AA1242" s="413"/>
      <c r="AB1242" s="417">
        <f>N1242+U1242</f>
        <v>0</v>
      </c>
      <c r="AC1242" s="417"/>
      <c r="AD1242" s="417"/>
      <c r="AE1242" s="417"/>
      <c r="AF1242" s="417"/>
      <c r="AG1242" s="417"/>
      <c r="AH1242" s="417"/>
    </row>
    <row r="1243" spans="3:36" ht="12.75" customHeight="1">
      <c r="C1243" s="236"/>
      <c r="D1243" s="236"/>
      <c r="E1243" s="236"/>
      <c r="F1243" s="236"/>
      <c r="G1243" s="236"/>
      <c r="H1243" s="236"/>
      <c r="I1243" s="236"/>
      <c r="J1243" s="236"/>
      <c r="K1243" s="236"/>
      <c r="L1243" s="236"/>
      <c r="M1243" s="236"/>
      <c r="N1243" s="413"/>
      <c r="O1243" s="413"/>
      <c r="P1243" s="413"/>
      <c r="Q1243" s="413"/>
      <c r="R1243" s="413"/>
      <c r="S1243" s="413"/>
      <c r="T1243" s="413"/>
      <c r="U1243" s="413"/>
      <c r="V1243" s="413"/>
      <c r="W1243" s="413"/>
      <c r="X1243" s="413"/>
      <c r="Y1243" s="413"/>
      <c r="Z1243" s="413"/>
      <c r="AA1243" s="413"/>
      <c r="AB1243" s="417"/>
      <c r="AC1243" s="417"/>
      <c r="AD1243" s="417"/>
      <c r="AE1243" s="417"/>
      <c r="AF1243" s="417"/>
      <c r="AG1243" s="417"/>
      <c r="AH1243" s="417"/>
    </row>
    <row r="1244" spans="3:36" ht="12.75" customHeight="1">
      <c r="C1244" s="200" t="s">
        <v>713</v>
      </c>
      <c r="D1244" s="200"/>
      <c r="E1244" s="200"/>
      <c r="F1244" s="200"/>
      <c r="G1244" s="200"/>
      <c r="H1244" s="200"/>
      <c r="I1244" s="200"/>
      <c r="J1244" s="200"/>
      <c r="K1244" s="200"/>
      <c r="L1244" s="200"/>
      <c r="M1244" s="200"/>
      <c r="N1244" s="139"/>
      <c r="O1244" s="139"/>
      <c r="P1244" s="139"/>
      <c r="Q1244" s="139"/>
      <c r="R1244" s="139"/>
      <c r="S1244" s="139"/>
      <c r="T1244" s="139"/>
      <c r="U1244" s="139"/>
      <c r="V1244" s="139"/>
      <c r="W1244" s="139"/>
      <c r="X1244" s="139"/>
      <c r="Y1244" s="139"/>
      <c r="Z1244" s="139"/>
      <c r="AA1244" s="139"/>
      <c r="AB1244" s="139">
        <f>N1244+U1244</f>
        <v>0</v>
      </c>
      <c r="AC1244" s="139"/>
      <c r="AD1244" s="139"/>
      <c r="AE1244" s="139"/>
      <c r="AF1244" s="139"/>
      <c r="AG1244" s="139"/>
      <c r="AH1244" s="139"/>
    </row>
    <row r="1245" spans="3:36" ht="12.75" customHeight="1">
      <c r="C1245" s="402" t="s">
        <v>718</v>
      </c>
      <c r="D1245" s="402"/>
      <c r="E1245" s="402"/>
      <c r="F1245" s="402"/>
      <c r="G1245" s="402"/>
      <c r="H1245" s="402"/>
      <c r="I1245" s="402"/>
      <c r="J1245" s="402"/>
      <c r="K1245" s="402"/>
      <c r="L1245" s="402"/>
      <c r="M1245" s="402"/>
      <c r="N1245" s="354">
        <f>SUM(N1238:T1244)</f>
        <v>0</v>
      </c>
      <c r="O1245" s="354"/>
      <c r="P1245" s="354"/>
      <c r="Q1245" s="354"/>
      <c r="R1245" s="354"/>
      <c r="S1245" s="354"/>
      <c r="T1245" s="354"/>
      <c r="U1245" s="354">
        <f>SUM(U1238:AA1244)</f>
        <v>0</v>
      </c>
      <c r="V1245" s="354"/>
      <c r="W1245" s="354"/>
      <c r="X1245" s="354"/>
      <c r="Y1245" s="354"/>
      <c r="Z1245" s="354"/>
      <c r="AA1245" s="354"/>
      <c r="AB1245" s="354">
        <f>SUM(AB1238:AH1244)</f>
        <v>0</v>
      </c>
      <c r="AC1245" s="354"/>
      <c r="AD1245" s="354"/>
      <c r="AE1245" s="354"/>
      <c r="AF1245" s="354"/>
      <c r="AG1245" s="354"/>
      <c r="AH1245" s="354"/>
    </row>
    <row r="1246" spans="3:36" ht="12.75" customHeight="1">
      <c r="C1246" s="414" t="s">
        <v>719</v>
      </c>
      <c r="D1246" s="415"/>
      <c r="E1246" s="415"/>
      <c r="F1246" s="415"/>
      <c r="G1246" s="415"/>
      <c r="H1246" s="415"/>
      <c r="I1246" s="415"/>
      <c r="J1246" s="415"/>
      <c r="K1246" s="415"/>
      <c r="L1246" s="415"/>
      <c r="M1246" s="415"/>
      <c r="N1246" s="415"/>
      <c r="O1246" s="415"/>
      <c r="P1246" s="415"/>
      <c r="Q1246" s="415"/>
      <c r="R1246" s="415"/>
      <c r="S1246" s="415"/>
      <c r="T1246" s="415"/>
      <c r="U1246" s="415"/>
      <c r="V1246" s="415"/>
      <c r="W1246" s="415"/>
      <c r="X1246" s="415"/>
      <c r="Y1246" s="415"/>
      <c r="Z1246" s="415"/>
      <c r="AA1246" s="415"/>
      <c r="AB1246" s="415"/>
      <c r="AC1246" s="415"/>
      <c r="AD1246" s="415"/>
      <c r="AE1246" s="415"/>
      <c r="AF1246" s="415"/>
      <c r="AG1246" s="415"/>
      <c r="AH1246" s="416"/>
      <c r="AI1246" s="56"/>
    </row>
    <row r="1247" spans="3:36" ht="12.75" customHeight="1">
      <c r="C1247" s="427" t="s">
        <v>313</v>
      </c>
      <c r="D1247" s="427"/>
      <c r="E1247" s="427"/>
      <c r="F1247" s="427"/>
      <c r="G1247" s="427"/>
      <c r="H1247" s="427"/>
      <c r="I1247" s="427"/>
      <c r="J1247" s="427"/>
      <c r="K1247" s="427"/>
      <c r="L1247" s="427"/>
      <c r="M1247" s="427"/>
      <c r="N1247" s="428">
        <v>67949</v>
      </c>
      <c r="O1247" s="428"/>
      <c r="P1247" s="428"/>
      <c r="Q1247" s="428"/>
      <c r="R1247" s="428"/>
      <c r="S1247" s="428"/>
      <c r="T1247" s="428"/>
      <c r="U1247" s="428">
        <v>11830</v>
      </c>
      <c r="V1247" s="428"/>
      <c r="W1247" s="428"/>
      <c r="X1247" s="428"/>
      <c r="Y1247" s="428"/>
      <c r="Z1247" s="428"/>
      <c r="AA1247" s="428"/>
      <c r="AB1247" s="428">
        <f>N1247+U1247</f>
        <v>79779</v>
      </c>
      <c r="AC1247" s="428"/>
      <c r="AD1247" s="428"/>
      <c r="AE1247" s="428"/>
      <c r="AF1247" s="428"/>
      <c r="AG1247" s="428"/>
      <c r="AH1247" s="428"/>
    </row>
    <row r="1248" spans="3:36" ht="12.75" customHeight="1">
      <c r="C1248" s="229" t="s">
        <v>98</v>
      </c>
      <c r="D1248" s="230"/>
      <c r="E1248" s="230"/>
      <c r="F1248" s="230"/>
      <c r="G1248" s="230"/>
      <c r="H1248" s="230"/>
      <c r="I1248" s="230"/>
      <c r="J1248" s="230"/>
      <c r="K1248" s="230"/>
      <c r="L1248" s="230"/>
      <c r="M1248" s="231"/>
      <c r="N1248" s="201"/>
      <c r="O1248" s="202"/>
      <c r="P1248" s="202"/>
      <c r="Q1248" s="202"/>
      <c r="R1248" s="202"/>
      <c r="S1248" s="202"/>
      <c r="T1248" s="203"/>
      <c r="U1248" s="201"/>
      <c r="V1248" s="202"/>
      <c r="W1248" s="202"/>
      <c r="X1248" s="202"/>
      <c r="Y1248" s="202"/>
      <c r="Z1248" s="202"/>
      <c r="AA1248" s="203"/>
      <c r="AB1248" s="201">
        <f>N1248+U1248</f>
        <v>0</v>
      </c>
      <c r="AC1248" s="202"/>
      <c r="AD1248" s="202"/>
      <c r="AE1248" s="202"/>
      <c r="AF1248" s="202"/>
      <c r="AG1248" s="202"/>
      <c r="AH1248" s="203"/>
    </row>
    <row r="1249" spans="3:45" ht="12.75" customHeight="1">
      <c r="C1249" s="236" t="s">
        <v>99</v>
      </c>
      <c r="D1249" s="236"/>
      <c r="E1249" s="236"/>
      <c r="F1249" s="236"/>
      <c r="G1249" s="236"/>
      <c r="H1249" s="236"/>
      <c r="I1249" s="236"/>
      <c r="J1249" s="236"/>
      <c r="K1249" s="236"/>
      <c r="L1249" s="236"/>
      <c r="M1249" s="236"/>
      <c r="N1249" s="413"/>
      <c r="O1249" s="413"/>
      <c r="P1249" s="413"/>
      <c r="Q1249" s="413"/>
      <c r="R1249" s="413"/>
      <c r="S1249" s="413"/>
      <c r="T1249" s="413"/>
      <c r="U1249" s="413"/>
      <c r="V1249" s="413"/>
      <c r="W1249" s="413"/>
      <c r="X1249" s="413"/>
      <c r="Y1249" s="413"/>
      <c r="Z1249" s="413"/>
      <c r="AA1249" s="413"/>
      <c r="AB1249" s="421">
        <f>SUM(N1249:AA1250)</f>
        <v>0</v>
      </c>
      <c r="AC1249" s="422"/>
      <c r="AD1249" s="422"/>
      <c r="AE1249" s="422"/>
      <c r="AF1249" s="422"/>
      <c r="AG1249" s="422"/>
      <c r="AH1249" s="423"/>
    </row>
    <row r="1250" spans="3:45" ht="12.75" customHeight="1">
      <c r="C1250" s="236"/>
      <c r="D1250" s="236"/>
      <c r="E1250" s="236"/>
      <c r="F1250" s="236"/>
      <c r="G1250" s="236"/>
      <c r="H1250" s="236"/>
      <c r="I1250" s="236"/>
      <c r="J1250" s="236"/>
      <c r="K1250" s="236"/>
      <c r="L1250" s="236"/>
      <c r="M1250" s="236"/>
      <c r="N1250" s="413"/>
      <c r="O1250" s="413"/>
      <c r="P1250" s="413"/>
      <c r="Q1250" s="413"/>
      <c r="R1250" s="413"/>
      <c r="S1250" s="413"/>
      <c r="T1250" s="413"/>
      <c r="U1250" s="413"/>
      <c r="V1250" s="413"/>
      <c r="W1250" s="413"/>
      <c r="X1250" s="413"/>
      <c r="Y1250" s="413"/>
      <c r="Z1250" s="413"/>
      <c r="AA1250" s="413"/>
      <c r="AB1250" s="424"/>
      <c r="AC1250" s="425"/>
      <c r="AD1250" s="425"/>
      <c r="AE1250" s="425"/>
      <c r="AF1250" s="425"/>
      <c r="AG1250" s="425"/>
      <c r="AH1250" s="426"/>
    </row>
    <row r="1251" spans="3:45" ht="12.75" customHeight="1">
      <c r="C1251" s="236" t="s">
        <v>596</v>
      </c>
      <c r="D1251" s="236"/>
      <c r="E1251" s="236"/>
      <c r="F1251" s="236"/>
      <c r="G1251" s="236"/>
      <c r="H1251" s="236"/>
      <c r="I1251" s="236"/>
      <c r="J1251" s="236"/>
      <c r="K1251" s="236"/>
      <c r="L1251" s="236"/>
      <c r="M1251" s="236"/>
      <c r="N1251" s="413"/>
      <c r="O1251" s="413"/>
      <c r="P1251" s="413"/>
      <c r="Q1251" s="413"/>
      <c r="R1251" s="413"/>
      <c r="S1251" s="413"/>
      <c r="T1251" s="413"/>
      <c r="U1251" s="413">
        <v>29676</v>
      </c>
      <c r="V1251" s="413"/>
      <c r="W1251" s="413"/>
      <c r="X1251" s="413"/>
      <c r="Y1251" s="413"/>
      <c r="Z1251" s="413"/>
      <c r="AA1251" s="413"/>
      <c r="AB1251" s="407">
        <f>SUM(N1251:AA1252)</f>
        <v>29676</v>
      </c>
      <c r="AC1251" s="408"/>
      <c r="AD1251" s="408"/>
      <c r="AE1251" s="408"/>
      <c r="AF1251" s="408"/>
      <c r="AG1251" s="408"/>
      <c r="AH1251" s="409"/>
    </row>
    <row r="1252" spans="3:45" ht="12.75" customHeight="1">
      <c r="C1252" s="236"/>
      <c r="D1252" s="236"/>
      <c r="E1252" s="236"/>
      <c r="F1252" s="236"/>
      <c r="G1252" s="236"/>
      <c r="H1252" s="236"/>
      <c r="I1252" s="236"/>
      <c r="J1252" s="236"/>
      <c r="K1252" s="236"/>
      <c r="L1252" s="236"/>
      <c r="M1252" s="236"/>
      <c r="N1252" s="413"/>
      <c r="O1252" s="413"/>
      <c r="P1252" s="413"/>
      <c r="Q1252" s="413"/>
      <c r="R1252" s="413"/>
      <c r="S1252" s="413"/>
      <c r="T1252" s="413"/>
      <c r="U1252" s="413"/>
      <c r="V1252" s="413"/>
      <c r="W1252" s="413"/>
      <c r="X1252" s="413"/>
      <c r="Y1252" s="413"/>
      <c r="Z1252" s="413"/>
      <c r="AA1252" s="413"/>
      <c r="AB1252" s="410"/>
      <c r="AC1252" s="411"/>
      <c r="AD1252" s="411"/>
      <c r="AE1252" s="411"/>
      <c r="AF1252" s="411"/>
      <c r="AG1252" s="411"/>
      <c r="AH1252" s="412"/>
    </row>
    <row r="1253" spans="3:45" ht="12.75" customHeight="1">
      <c r="C1253" s="200" t="s">
        <v>720</v>
      </c>
      <c r="D1253" s="200"/>
      <c r="E1253" s="200"/>
      <c r="F1253" s="200"/>
      <c r="G1253" s="200"/>
      <c r="H1253" s="200"/>
      <c r="I1253" s="200"/>
      <c r="J1253" s="200"/>
      <c r="K1253" s="200"/>
      <c r="L1253" s="200"/>
      <c r="M1253" s="200"/>
      <c r="N1253" s="139"/>
      <c r="O1253" s="139"/>
      <c r="P1253" s="139"/>
      <c r="Q1253" s="139"/>
      <c r="R1253" s="139"/>
      <c r="S1253" s="139"/>
      <c r="T1253" s="139"/>
      <c r="U1253" s="139"/>
      <c r="V1253" s="139"/>
      <c r="W1253" s="139"/>
      <c r="X1253" s="139"/>
      <c r="Y1253" s="139"/>
      <c r="Z1253" s="139"/>
      <c r="AA1253" s="139"/>
      <c r="AB1253" s="139">
        <f>SUM(N1253:AA1253)</f>
        <v>0</v>
      </c>
      <c r="AC1253" s="139"/>
      <c r="AD1253" s="139"/>
      <c r="AE1253" s="139"/>
      <c r="AF1253" s="139"/>
      <c r="AG1253" s="139"/>
      <c r="AH1253" s="139"/>
    </row>
    <row r="1254" spans="3:45" ht="12.75" customHeight="1">
      <c r="C1254" s="200" t="s">
        <v>100</v>
      </c>
      <c r="D1254" s="200"/>
      <c r="E1254" s="200"/>
      <c r="F1254" s="200"/>
      <c r="G1254" s="200"/>
      <c r="H1254" s="200"/>
      <c r="I1254" s="200"/>
      <c r="J1254" s="200"/>
      <c r="K1254" s="200"/>
      <c r="L1254" s="200"/>
      <c r="M1254" s="200"/>
      <c r="N1254" s="139">
        <v>122805</v>
      </c>
      <c r="O1254" s="139"/>
      <c r="P1254" s="139"/>
      <c r="Q1254" s="139"/>
      <c r="R1254" s="139"/>
      <c r="S1254" s="139"/>
      <c r="T1254" s="139"/>
      <c r="U1254" s="139"/>
      <c r="V1254" s="139"/>
      <c r="W1254" s="139"/>
      <c r="X1254" s="139"/>
      <c r="Y1254" s="139"/>
      <c r="Z1254" s="139"/>
      <c r="AA1254" s="139"/>
      <c r="AB1254" s="139">
        <f>N1254</f>
        <v>122805</v>
      </c>
      <c r="AC1254" s="139"/>
      <c r="AD1254" s="139"/>
      <c r="AE1254" s="139"/>
      <c r="AF1254" s="139"/>
      <c r="AG1254" s="139"/>
      <c r="AH1254" s="139"/>
    </row>
    <row r="1255" spans="3:45" ht="12.75" customHeight="1">
      <c r="C1255" s="200" t="s">
        <v>713</v>
      </c>
      <c r="D1255" s="200"/>
      <c r="E1255" s="200"/>
      <c r="F1255" s="200"/>
      <c r="G1255" s="200"/>
      <c r="H1255" s="200"/>
      <c r="I1255" s="200"/>
      <c r="J1255" s="200"/>
      <c r="K1255" s="200"/>
      <c r="L1255" s="200"/>
      <c r="M1255" s="200"/>
      <c r="N1255" s="139">
        <v>909</v>
      </c>
      <c r="O1255" s="139"/>
      <c r="P1255" s="139"/>
      <c r="Q1255" s="139"/>
      <c r="R1255" s="139"/>
      <c r="S1255" s="139"/>
      <c r="T1255" s="139"/>
      <c r="U1255" s="139"/>
      <c r="V1255" s="139"/>
      <c r="W1255" s="139"/>
      <c r="X1255" s="139"/>
      <c r="Y1255" s="139"/>
      <c r="Z1255" s="139"/>
      <c r="AA1255" s="139"/>
      <c r="AB1255" s="139">
        <v>909</v>
      </c>
      <c r="AC1255" s="139"/>
      <c r="AD1255" s="139"/>
      <c r="AE1255" s="139"/>
      <c r="AF1255" s="139"/>
      <c r="AG1255" s="139"/>
      <c r="AH1255" s="139"/>
    </row>
    <row r="1256" spans="3:45" ht="12.75" customHeight="1">
      <c r="C1256" s="402" t="s">
        <v>721</v>
      </c>
      <c r="D1256" s="402"/>
      <c r="E1256" s="402"/>
      <c r="F1256" s="402"/>
      <c r="G1256" s="402"/>
      <c r="H1256" s="402"/>
      <c r="I1256" s="402"/>
      <c r="J1256" s="402"/>
      <c r="K1256" s="402"/>
      <c r="L1256" s="402"/>
      <c r="M1256" s="402"/>
      <c r="N1256" s="354">
        <f>SUM(N1247:T1255)</f>
        <v>191663</v>
      </c>
      <c r="O1256" s="354"/>
      <c r="P1256" s="354"/>
      <c r="Q1256" s="354"/>
      <c r="R1256" s="354"/>
      <c r="S1256" s="354"/>
      <c r="T1256" s="354"/>
      <c r="U1256" s="354">
        <f>SUM(U1247:AA1255)</f>
        <v>41506</v>
      </c>
      <c r="V1256" s="354"/>
      <c r="W1256" s="354"/>
      <c r="X1256" s="354"/>
      <c r="Y1256" s="354"/>
      <c r="Z1256" s="354"/>
      <c r="AA1256" s="354"/>
      <c r="AB1256" s="420">
        <f>SUM(AB1247:AH1255)</f>
        <v>233169</v>
      </c>
      <c r="AC1256" s="420"/>
      <c r="AD1256" s="420"/>
      <c r="AE1256" s="420"/>
      <c r="AF1256" s="420"/>
      <c r="AG1256" s="420"/>
      <c r="AH1256" s="420"/>
    </row>
    <row r="1258" spans="3:45" ht="12.75" hidden="1" customHeight="1">
      <c r="C1258" s="199" t="s">
        <v>659</v>
      </c>
      <c r="D1258" s="199"/>
      <c r="E1258" s="199"/>
      <c r="F1258" s="199"/>
      <c r="G1258" s="199"/>
      <c r="H1258" s="199"/>
      <c r="I1258" s="199"/>
      <c r="J1258" s="199"/>
      <c r="K1258" s="199"/>
      <c r="L1258" s="199"/>
      <c r="M1258" s="199"/>
      <c r="N1258" s="199"/>
      <c r="O1258" s="199"/>
      <c r="P1258" s="199"/>
      <c r="Q1258" s="199"/>
      <c r="R1258" s="199"/>
      <c r="S1258" s="199"/>
      <c r="T1258" s="199"/>
      <c r="U1258" s="199"/>
      <c r="V1258" s="199"/>
      <c r="W1258" s="199"/>
      <c r="X1258" s="199"/>
      <c r="Y1258" s="199"/>
      <c r="Z1258" s="199"/>
      <c r="AA1258" s="199"/>
      <c r="AB1258" s="199"/>
      <c r="AC1258" s="199"/>
      <c r="AD1258" s="199"/>
      <c r="AE1258" s="199"/>
      <c r="AF1258" s="199"/>
      <c r="AG1258" s="199"/>
      <c r="AH1258" s="199"/>
      <c r="AI1258" s="199"/>
      <c r="AJ1258" s="199"/>
      <c r="AK1258" s="199"/>
      <c r="AL1258" s="199"/>
      <c r="AM1258" s="199"/>
      <c r="AN1258" s="199"/>
      <c r="AO1258" s="199"/>
      <c r="AP1258" s="199"/>
      <c r="AQ1258" s="199"/>
      <c r="AR1258" s="199"/>
      <c r="AS1258" s="199"/>
    </row>
    <row r="1259" spans="3:45" ht="12.75" hidden="1" customHeight="1"/>
    <row r="1260" spans="3:45" ht="12.75" hidden="1" customHeight="1">
      <c r="C1260" s="199" t="s">
        <v>660</v>
      </c>
      <c r="D1260" s="199"/>
      <c r="E1260" s="199"/>
      <c r="F1260" s="199"/>
      <c r="G1260" s="199"/>
      <c r="H1260" s="199"/>
      <c r="I1260" s="199"/>
      <c r="J1260" s="199"/>
      <c r="K1260" s="199"/>
      <c r="L1260" s="199"/>
      <c r="M1260" s="199"/>
      <c r="N1260" s="199"/>
      <c r="O1260" s="199"/>
      <c r="P1260" s="199"/>
      <c r="Q1260" s="199"/>
      <c r="R1260" s="199"/>
      <c r="S1260" s="199"/>
      <c r="T1260" s="199"/>
      <c r="U1260" s="199"/>
      <c r="V1260" s="199"/>
      <c r="W1260" s="199"/>
      <c r="X1260" s="199"/>
      <c r="Y1260" s="199"/>
      <c r="Z1260" s="199"/>
      <c r="AA1260" s="199"/>
      <c r="AB1260" s="199"/>
      <c r="AC1260" s="199"/>
      <c r="AD1260" s="199"/>
      <c r="AE1260" s="199"/>
      <c r="AF1260" s="199"/>
      <c r="AG1260" s="199"/>
      <c r="AH1260" s="199"/>
      <c r="AI1260" s="199"/>
      <c r="AJ1260" s="199"/>
      <c r="AK1260" s="199"/>
      <c r="AL1260" s="199"/>
      <c r="AM1260" s="199"/>
      <c r="AN1260" s="199"/>
      <c r="AO1260" s="199"/>
      <c r="AP1260" s="199"/>
      <c r="AQ1260" s="199"/>
      <c r="AR1260" s="199"/>
      <c r="AS1260" s="199"/>
    </row>
    <row r="1261" spans="3:45" ht="12.75" hidden="1" customHeight="1"/>
    <row r="1262" spans="3:45" ht="12.75" hidden="1" customHeight="1">
      <c r="C1262" s="173" t="s">
        <v>661</v>
      </c>
      <c r="D1262" s="173"/>
      <c r="E1262" s="173"/>
      <c r="F1262" s="173"/>
      <c r="G1262" s="173"/>
      <c r="H1262" s="173"/>
      <c r="I1262" s="173"/>
      <c r="J1262" s="173"/>
      <c r="K1262" s="173"/>
      <c r="L1262" s="173"/>
      <c r="M1262" s="173"/>
      <c r="N1262" s="173"/>
      <c r="O1262" s="173"/>
      <c r="P1262" s="173"/>
      <c r="Q1262" s="173"/>
      <c r="R1262" s="173"/>
      <c r="S1262" s="173"/>
      <c r="T1262" s="173"/>
      <c r="U1262" s="173"/>
      <c r="V1262" s="173"/>
      <c r="W1262" s="173"/>
      <c r="X1262" s="173"/>
      <c r="Y1262" s="173"/>
      <c r="Z1262" s="173"/>
      <c r="AA1262" s="173"/>
      <c r="AB1262" s="173"/>
      <c r="AC1262" s="173"/>
      <c r="AD1262" s="173"/>
      <c r="AE1262" s="173"/>
      <c r="AF1262" s="173"/>
      <c r="AG1262" s="173"/>
      <c r="AH1262" s="173"/>
      <c r="AI1262" s="173"/>
      <c r="AJ1262" s="173"/>
      <c r="AK1262" s="173"/>
      <c r="AL1262" s="173"/>
      <c r="AM1262" s="173"/>
      <c r="AN1262" s="173"/>
      <c r="AO1262" s="173"/>
      <c r="AP1262" s="173"/>
      <c r="AQ1262" s="173"/>
      <c r="AR1262" s="173"/>
      <c r="AS1262" s="173"/>
    </row>
    <row r="1263" spans="3:45" ht="12.75" hidden="1" customHeight="1">
      <c r="C1263" s="173"/>
      <c r="D1263" s="173"/>
      <c r="E1263" s="173"/>
      <c r="F1263" s="173"/>
      <c r="G1263" s="173"/>
      <c r="H1263" s="173"/>
      <c r="I1263" s="173"/>
      <c r="J1263" s="173"/>
      <c r="K1263" s="173"/>
      <c r="L1263" s="173"/>
      <c r="M1263" s="173"/>
      <c r="N1263" s="173"/>
      <c r="O1263" s="173"/>
      <c r="P1263" s="173"/>
      <c r="Q1263" s="173"/>
      <c r="R1263" s="173"/>
      <c r="S1263" s="173"/>
      <c r="T1263" s="173"/>
      <c r="U1263" s="173"/>
      <c r="V1263" s="173"/>
      <c r="W1263" s="173"/>
      <c r="X1263" s="173"/>
      <c r="Y1263" s="173"/>
      <c r="Z1263" s="173"/>
      <c r="AA1263" s="173"/>
      <c r="AB1263" s="173"/>
      <c r="AC1263" s="173"/>
      <c r="AD1263" s="173"/>
      <c r="AE1263" s="173"/>
      <c r="AF1263" s="173"/>
      <c r="AG1263" s="173"/>
      <c r="AH1263" s="173"/>
      <c r="AI1263" s="173"/>
      <c r="AJ1263" s="173"/>
      <c r="AK1263" s="173"/>
      <c r="AL1263" s="173"/>
      <c r="AM1263" s="173"/>
      <c r="AN1263" s="173"/>
      <c r="AO1263" s="173"/>
      <c r="AP1263" s="173"/>
      <c r="AQ1263" s="173"/>
      <c r="AR1263" s="173"/>
      <c r="AS1263" s="173"/>
    </row>
    <row r="1264" spans="3:45" ht="12.75" hidden="1" customHeight="1">
      <c r="C1264" s="54"/>
      <c r="D1264" s="54"/>
      <c r="E1264" s="54"/>
      <c r="F1264" s="54"/>
      <c r="G1264" s="54"/>
      <c r="H1264" s="54"/>
      <c r="I1264" s="54"/>
      <c r="J1264" s="54"/>
      <c r="K1264" s="54"/>
      <c r="L1264" s="54"/>
      <c r="M1264" s="54"/>
      <c r="N1264" s="54"/>
      <c r="O1264" s="54"/>
      <c r="P1264" s="54"/>
      <c r="Q1264" s="54"/>
      <c r="R1264" s="54"/>
      <c r="S1264" s="54"/>
      <c r="T1264" s="54"/>
      <c r="U1264" s="54"/>
      <c r="V1264" s="54"/>
      <c r="W1264" s="54"/>
      <c r="X1264" s="54"/>
      <c r="Y1264" s="54"/>
      <c r="Z1264" s="54"/>
      <c r="AA1264" s="54"/>
      <c r="AB1264" s="54"/>
      <c r="AC1264" s="54"/>
      <c r="AD1264" s="54"/>
      <c r="AE1264" s="54"/>
      <c r="AF1264" s="54"/>
      <c r="AG1264" s="54"/>
      <c r="AH1264" s="54"/>
      <c r="AI1264" s="54"/>
      <c r="AJ1264" s="54"/>
      <c r="AK1264" s="54"/>
      <c r="AL1264" s="54"/>
      <c r="AM1264" s="54"/>
      <c r="AN1264" s="54"/>
      <c r="AO1264" s="54"/>
      <c r="AP1264" s="54"/>
      <c r="AQ1264" s="54"/>
      <c r="AR1264" s="54"/>
      <c r="AS1264" s="54"/>
    </row>
    <row r="1265" spans="3:45" ht="12.75" hidden="1" customHeight="1">
      <c r="C1265" s="173" t="s">
        <v>662</v>
      </c>
      <c r="D1265" s="173"/>
      <c r="E1265" s="173"/>
      <c r="F1265" s="173"/>
      <c r="G1265" s="173"/>
      <c r="H1265" s="173"/>
      <c r="I1265" s="173"/>
      <c r="J1265" s="173"/>
      <c r="K1265" s="173"/>
      <c r="L1265" s="173"/>
      <c r="M1265" s="173"/>
      <c r="N1265" s="173"/>
      <c r="O1265" s="173"/>
      <c r="P1265" s="173"/>
      <c r="Q1265" s="173"/>
      <c r="R1265" s="173"/>
      <c r="S1265" s="173"/>
      <c r="T1265" s="173"/>
      <c r="U1265" s="173"/>
      <c r="V1265" s="173"/>
      <c r="W1265" s="173"/>
      <c r="X1265" s="173"/>
      <c r="Y1265" s="173"/>
      <c r="Z1265" s="173"/>
      <c r="AA1265" s="173"/>
      <c r="AB1265" s="173"/>
      <c r="AC1265" s="173"/>
      <c r="AD1265" s="173"/>
      <c r="AE1265" s="173"/>
      <c r="AF1265" s="173"/>
      <c r="AG1265" s="173"/>
      <c r="AH1265" s="173"/>
      <c r="AI1265" s="173"/>
      <c r="AJ1265" s="173"/>
      <c r="AK1265" s="173"/>
      <c r="AL1265" s="173"/>
      <c r="AM1265" s="173"/>
      <c r="AN1265" s="173"/>
      <c r="AO1265" s="173"/>
      <c r="AP1265" s="173"/>
      <c r="AQ1265" s="173"/>
      <c r="AR1265" s="173"/>
      <c r="AS1265" s="173"/>
    </row>
    <row r="1266" spans="3:45" ht="12.75" hidden="1" customHeight="1">
      <c r="C1266" s="173"/>
      <c r="D1266" s="173"/>
      <c r="E1266" s="173"/>
      <c r="F1266" s="173"/>
      <c r="G1266" s="173"/>
      <c r="H1266" s="173"/>
      <c r="I1266" s="173"/>
      <c r="J1266" s="173"/>
      <c r="K1266" s="173"/>
      <c r="L1266" s="173"/>
      <c r="M1266" s="173"/>
      <c r="N1266" s="173"/>
      <c r="O1266" s="173"/>
      <c r="P1266" s="173"/>
      <c r="Q1266" s="173"/>
      <c r="R1266" s="173"/>
      <c r="S1266" s="173"/>
      <c r="T1266" s="173"/>
      <c r="U1266" s="173"/>
      <c r="V1266" s="173"/>
      <c r="W1266" s="173"/>
      <c r="X1266" s="173"/>
      <c r="Y1266" s="173"/>
      <c r="Z1266" s="173"/>
      <c r="AA1266" s="173"/>
      <c r="AB1266" s="173"/>
      <c r="AC1266" s="173"/>
      <c r="AD1266" s="173"/>
      <c r="AE1266" s="173"/>
      <c r="AF1266" s="173"/>
      <c r="AG1266" s="173"/>
      <c r="AH1266" s="173"/>
      <c r="AI1266" s="173"/>
      <c r="AJ1266" s="173"/>
      <c r="AK1266" s="173"/>
      <c r="AL1266" s="173"/>
      <c r="AM1266" s="173"/>
      <c r="AN1266" s="173"/>
      <c r="AO1266" s="173"/>
      <c r="AP1266" s="173"/>
      <c r="AQ1266" s="173"/>
      <c r="AR1266" s="173"/>
      <c r="AS1266" s="173"/>
    </row>
    <row r="1267" spans="3:45" ht="12.75" hidden="1" customHeight="1"/>
    <row r="1268" spans="3:45" ht="12.75" hidden="1" customHeight="1">
      <c r="C1268" s="173" t="s">
        <v>88</v>
      </c>
      <c r="D1268" s="173"/>
      <c r="E1268" s="173"/>
      <c r="F1268" s="173"/>
      <c r="G1268" s="173"/>
      <c r="H1268" s="173"/>
      <c r="I1268" s="173"/>
      <c r="J1268" s="173"/>
      <c r="K1268" s="173"/>
      <c r="L1268" s="173"/>
      <c r="M1268" s="173"/>
      <c r="N1268" s="173"/>
      <c r="O1268" s="173"/>
      <c r="P1268" s="173"/>
      <c r="Q1268" s="173"/>
      <c r="R1268" s="173"/>
      <c r="S1268" s="173"/>
      <c r="T1268" s="173"/>
      <c r="U1268" s="173"/>
      <c r="V1268" s="173"/>
      <c r="W1268" s="173"/>
      <c r="X1268" s="173"/>
      <c r="Y1268" s="173"/>
      <c r="Z1268" s="173"/>
      <c r="AA1268" s="173"/>
      <c r="AB1268" s="173"/>
      <c r="AC1268" s="173"/>
      <c r="AD1268" s="173"/>
      <c r="AE1268" s="173"/>
      <c r="AF1268" s="173"/>
      <c r="AG1268" s="173"/>
      <c r="AH1268" s="173"/>
      <c r="AI1268" s="173"/>
      <c r="AJ1268" s="173"/>
      <c r="AK1268" s="173"/>
      <c r="AL1268" s="173"/>
      <c r="AM1268" s="173"/>
      <c r="AN1268" s="173"/>
      <c r="AO1268" s="173"/>
      <c r="AP1268" s="173"/>
      <c r="AQ1268" s="173"/>
      <c r="AR1268" s="173"/>
      <c r="AS1268" s="173"/>
    </row>
    <row r="1269" spans="3:45" ht="12.75" hidden="1" customHeight="1">
      <c r="C1269" s="173"/>
      <c r="D1269" s="173"/>
      <c r="E1269" s="173"/>
      <c r="F1269" s="173"/>
      <c r="G1269" s="173"/>
      <c r="H1269" s="173"/>
      <c r="I1269" s="173"/>
      <c r="J1269" s="173"/>
      <c r="K1269" s="173"/>
      <c r="L1269" s="173"/>
      <c r="M1269" s="173"/>
      <c r="N1269" s="173"/>
      <c r="O1269" s="173"/>
      <c r="P1269" s="173"/>
      <c r="Q1269" s="173"/>
      <c r="R1269" s="173"/>
      <c r="S1269" s="173"/>
      <c r="T1269" s="173"/>
      <c r="U1269" s="173"/>
      <c r="V1269" s="173"/>
      <c r="W1269" s="173"/>
      <c r="X1269" s="173"/>
      <c r="Y1269" s="173"/>
      <c r="Z1269" s="173"/>
      <c r="AA1269" s="173"/>
      <c r="AB1269" s="173"/>
      <c r="AC1269" s="173"/>
      <c r="AD1269" s="173"/>
      <c r="AE1269" s="173"/>
      <c r="AF1269" s="173"/>
      <c r="AG1269" s="173"/>
      <c r="AH1269" s="173"/>
      <c r="AI1269" s="173"/>
      <c r="AJ1269" s="173"/>
      <c r="AK1269" s="173"/>
      <c r="AL1269" s="173"/>
      <c r="AM1269" s="173"/>
      <c r="AN1269" s="173"/>
      <c r="AO1269" s="173"/>
      <c r="AP1269" s="173"/>
      <c r="AQ1269" s="173"/>
      <c r="AR1269" s="173"/>
      <c r="AS1269" s="173"/>
    </row>
    <row r="1271" spans="3:45" ht="20.100000000000001" customHeight="1">
      <c r="C1271" s="174" t="s">
        <v>19</v>
      </c>
      <c r="D1271" s="174"/>
      <c r="E1271" s="174"/>
      <c r="F1271" s="174"/>
      <c r="G1271" s="174"/>
      <c r="H1271" s="174"/>
      <c r="I1271" s="174"/>
      <c r="J1271" s="174"/>
      <c r="K1271" s="174"/>
      <c r="L1271" s="174"/>
      <c r="M1271" s="174"/>
      <c r="N1271" s="174"/>
      <c r="O1271" s="174"/>
      <c r="P1271" s="174"/>
      <c r="Q1271" s="174"/>
      <c r="R1271" s="174"/>
      <c r="S1271" s="174"/>
      <c r="T1271" s="174"/>
      <c r="U1271" s="174"/>
      <c r="V1271" s="174"/>
      <c r="W1271" s="174"/>
      <c r="X1271" s="174"/>
      <c r="Y1271" s="174"/>
      <c r="Z1271" s="174"/>
      <c r="AA1271" s="174"/>
      <c r="AB1271" s="174"/>
      <c r="AC1271" s="174"/>
      <c r="AD1271" s="174"/>
      <c r="AE1271" s="174"/>
      <c r="AF1271" s="174"/>
      <c r="AG1271" s="174"/>
      <c r="AH1271" s="174"/>
      <c r="AI1271" s="174"/>
      <c r="AJ1271" s="174"/>
      <c r="AK1271" s="174"/>
      <c r="AL1271" s="174"/>
      <c r="AM1271" s="174"/>
      <c r="AN1271" s="174"/>
      <c r="AO1271" s="174"/>
      <c r="AP1271" s="174"/>
      <c r="AQ1271" s="174"/>
      <c r="AR1271" s="174"/>
      <c r="AS1271" s="174"/>
    </row>
    <row r="1272" spans="3:45" ht="20.100000000000001" customHeight="1">
      <c r="C1272" s="174"/>
      <c r="D1272" s="174"/>
      <c r="E1272" s="174"/>
      <c r="F1272" s="174"/>
      <c r="G1272" s="174"/>
      <c r="H1272" s="174"/>
      <c r="I1272" s="174"/>
      <c r="J1272" s="174"/>
      <c r="K1272" s="174"/>
      <c r="L1272" s="174"/>
      <c r="M1272" s="174"/>
      <c r="N1272" s="174"/>
      <c r="O1272" s="174"/>
      <c r="P1272" s="174"/>
      <c r="Q1272" s="174"/>
      <c r="R1272" s="174"/>
      <c r="S1272" s="174"/>
      <c r="T1272" s="174"/>
      <c r="U1272" s="174"/>
      <c r="V1272" s="174"/>
      <c r="W1272" s="174"/>
      <c r="X1272" s="174"/>
      <c r="Y1272" s="174"/>
      <c r="Z1272" s="174"/>
      <c r="AA1272" s="174"/>
      <c r="AB1272" s="174"/>
      <c r="AC1272" s="174"/>
      <c r="AD1272" s="174"/>
      <c r="AE1272" s="174"/>
      <c r="AF1272" s="174"/>
      <c r="AG1272" s="174"/>
      <c r="AH1272" s="174"/>
      <c r="AI1272" s="174"/>
      <c r="AJ1272" s="174"/>
      <c r="AK1272" s="174"/>
      <c r="AL1272" s="174"/>
      <c r="AM1272" s="174"/>
      <c r="AN1272" s="174"/>
      <c r="AO1272" s="174"/>
      <c r="AP1272" s="174"/>
      <c r="AQ1272" s="174"/>
      <c r="AR1272" s="174"/>
      <c r="AS1272" s="174"/>
    </row>
    <row r="1273" spans="3:45" ht="20.100000000000001" customHeight="1">
      <c r="C1273" s="99"/>
      <c r="D1273" s="99"/>
      <c r="E1273" s="99"/>
      <c r="F1273" s="99"/>
      <c r="G1273" s="99"/>
      <c r="H1273" s="99"/>
      <c r="I1273" s="99"/>
      <c r="J1273" s="99"/>
      <c r="K1273" s="99"/>
      <c r="L1273" s="99"/>
      <c r="M1273" s="99"/>
      <c r="N1273" s="99"/>
      <c r="O1273" s="99"/>
      <c r="P1273" s="99"/>
      <c r="Q1273" s="99"/>
      <c r="R1273" s="99"/>
      <c r="S1273" s="99"/>
      <c r="T1273" s="99"/>
      <c r="U1273" s="99"/>
      <c r="V1273" s="99"/>
      <c r="W1273" s="99"/>
      <c r="X1273" s="99"/>
      <c r="Y1273" s="99"/>
      <c r="Z1273" s="99"/>
      <c r="AA1273" s="99"/>
      <c r="AB1273" s="99"/>
      <c r="AC1273" s="99"/>
      <c r="AD1273" s="99"/>
      <c r="AE1273" s="99"/>
      <c r="AF1273" s="99"/>
      <c r="AG1273" s="99"/>
      <c r="AH1273" s="99"/>
      <c r="AI1273" s="99"/>
      <c r="AJ1273" s="99"/>
      <c r="AK1273" s="99"/>
      <c r="AL1273" s="99"/>
      <c r="AM1273" s="99"/>
      <c r="AN1273" s="99"/>
      <c r="AO1273" s="99"/>
      <c r="AP1273" s="99"/>
      <c r="AQ1273" s="99"/>
      <c r="AR1273" s="99"/>
      <c r="AS1273" s="99"/>
    </row>
    <row r="1274" spans="3:45" ht="20.100000000000001" customHeight="1">
      <c r="C1274" s="174" t="s">
        <v>6</v>
      </c>
      <c r="D1274" s="174"/>
      <c r="E1274" s="174"/>
      <c r="F1274" s="174"/>
      <c r="G1274" s="174"/>
      <c r="H1274" s="174"/>
      <c r="I1274" s="174"/>
      <c r="J1274" s="174"/>
      <c r="K1274" s="174"/>
      <c r="L1274" s="174"/>
      <c r="M1274" s="174"/>
      <c r="N1274" s="174"/>
      <c r="O1274" s="174"/>
      <c r="P1274" s="174"/>
      <c r="Q1274" s="174"/>
      <c r="R1274" s="174"/>
      <c r="S1274" s="174"/>
      <c r="T1274" s="174"/>
      <c r="U1274" s="174"/>
      <c r="V1274" s="174"/>
      <c r="W1274" s="174"/>
      <c r="X1274" s="174"/>
      <c r="Y1274" s="174"/>
      <c r="Z1274" s="174"/>
      <c r="AA1274" s="174"/>
      <c r="AB1274" s="174"/>
      <c r="AC1274" s="174"/>
      <c r="AD1274" s="174"/>
      <c r="AE1274" s="174"/>
      <c r="AF1274" s="174"/>
      <c r="AG1274" s="174"/>
      <c r="AH1274" s="174"/>
      <c r="AI1274" s="174"/>
      <c r="AJ1274" s="174"/>
      <c r="AK1274" s="174"/>
      <c r="AL1274" s="174"/>
      <c r="AM1274" s="174"/>
      <c r="AN1274" s="174"/>
      <c r="AO1274" s="174"/>
      <c r="AP1274" s="174"/>
      <c r="AQ1274" s="174"/>
      <c r="AR1274" s="174"/>
      <c r="AS1274" s="174"/>
    </row>
    <row r="1275" spans="3:45" ht="20.100000000000001" customHeight="1">
      <c r="C1275" s="174"/>
      <c r="D1275" s="174"/>
      <c r="E1275" s="174"/>
      <c r="F1275" s="174"/>
      <c r="G1275" s="174"/>
      <c r="H1275" s="174"/>
      <c r="I1275" s="174"/>
      <c r="J1275" s="174"/>
      <c r="K1275" s="174"/>
      <c r="L1275" s="174"/>
      <c r="M1275" s="174"/>
      <c r="N1275" s="174"/>
      <c r="O1275" s="174"/>
      <c r="P1275" s="174"/>
      <c r="Q1275" s="174"/>
      <c r="R1275" s="174"/>
      <c r="S1275" s="174"/>
      <c r="T1275" s="174"/>
      <c r="U1275" s="174"/>
      <c r="V1275" s="174"/>
      <c r="W1275" s="174"/>
      <c r="X1275" s="174"/>
      <c r="Y1275" s="174"/>
      <c r="Z1275" s="174"/>
      <c r="AA1275" s="174"/>
      <c r="AB1275" s="174"/>
      <c r="AC1275" s="174"/>
      <c r="AD1275" s="174"/>
      <c r="AE1275" s="174"/>
      <c r="AF1275" s="174"/>
      <c r="AG1275" s="174"/>
      <c r="AH1275" s="174"/>
      <c r="AI1275" s="174"/>
      <c r="AJ1275" s="174"/>
      <c r="AK1275" s="174"/>
      <c r="AL1275" s="174"/>
      <c r="AM1275" s="174"/>
      <c r="AN1275" s="174"/>
      <c r="AO1275" s="174"/>
      <c r="AP1275" s="174"/>
      <c r="AQ1275" s="174"/>
      <c r="AR1275" s="174"/>
      <c r="AS1275" s="174"/>
    </row>
    <row r="1276" spans="3:45" ht="20.100000000000001" customHeight="1">
      <c r="C1276" s="99"/>
      <c r="D1276" s="99"/>
      <c r="E1276" s="99"/>
      <c r="F1276" s="99"/>
      <c r="G1276" s="99"/>
      <c r="H1276" s="99"/>
      <c r="I1276" s="99"/>
      <c r="J1276" s="99"/>
      <c r="K1276" s="99"/>
      <c r="L1276" s="99"/>
      <c r="M1276" s="99"/>
      <c r="N1276" s="99"/>
      <c r="O1276" s="99"/>
      <c r="P1276" s="99"/>
      <c r="Q1276" s="99"/>
      <c r="R1276" s="99"/>
      <c r="S1276" s="99"/>
      <c r="T1276" s="99"/>
      <c r="U1276" s="99"/>
      <c r="V1276" s="99"/>
      <c r="W1276" s="99"/>
      <c r="X1276" s="99"/>
      <c r="Y1276" s="99"/>
      <c r="Z1276" s="99"/>
      <c r="AA1276" s="99"/>
      <c r="AB1276" s="99"/>
      <c r="AC1276" s="99"/>
      <c r="AD1276" s="99"/>
      <c r="AE1276" s="99"/>
      <c r="AF1276" s="99"/>
      <c r="AG1276" s="99"/>
      <c r="AH1276" s="99"/>
      <c r="AI1276" s="99"/>
      <c r="AJ1276" s="99"/>
      <c r="AK1276" s="99"/>
      <c r="AL1276" s="99"/>
      <c r="AM1276" s="99"/>
      <c r="AN1276" s="99"/>
      <c r="AO1276" s="99"/>
      <c r="AP1276" s="99"/>
      <c r="AQ1276" s="99"/>
      <c r="AR1276" s="99"/>
      <c r="AS1276" s="99"/>
    </row>
    <row r="1277" spans="3:45" ht="20.100000000000001" customHeight="1">
      <c r="C1277" s="99"/>
      <c r="D1277" s="99"/>
      <c r="E1277" s="99"/>
      <c r="F1277" s="99"/>
      <c r="G1277" s="99"/>
      <c r="H1277" s="99"/>
      <c r="I1277" s="99"/>
      <c r="J1277" s="99"/>
      <c r="K1277" s="99"/>
      <c r="L1277" s="99"/>
      <c r="M1277" s="99"/>
      <c r="N1277" s="99"/>
      <c r="O1277" s="99"/>
      <c r="P1277" s="99"/>
      <c r="Q1277" s="99"/>
      <c r="R1277" s="99"/>
      <c r="S1277" s="99"/>
      <c r="T1277" s="99"/>
      <c r="U1277" s="99"/>
      <c r="V1277" s="99"/>
      <c r="W1277" s="99"/>
      <c r="X1277" s="99"/>
      <c r="Y1277" s="99"/>
      <c r="Z1277" s="99"/>
      <c r="AA1277" s="99"/>
      <c r="AB1277" s="99"/>
      <c r="AC1277" s="99"/>
      <c r="AD1277" s="99"/>
      <c r="AE1277" s="99"/>
      <c r="AF1277" s="99"/>
      <c r="AG1277" s="99"/>
      <c r="AH1277" s="99"/>
      <c r="AI1277" s="99"/>
      <c r="AJ1277" s="99"/>
      <c r="AK1277" s="99"/>
      <c r="AL1277" s="99"/>
      <c r="AM1277" s="99"/>
      <c r="AN1277" s="99"/>
      <c r="AO1277" s="99"/>
      <c r="AP1277" s="99"/>
      <c r="AQ1277" s="99"/>
      <c r="AR1277" s="99"/>
      <c r="AS1277" s="99"/>
    </row>
    <row r="1278" spans="3:45" ht="20.100000000000001" customHeight="1">
      <c r="C1278" s="99"/>
      <c r="D1278" s="99"/>
      <c r="E1278" s="99"/>
      <c r="F1278" s="99"/>
      <c r="G1278" s="99"/>
      <c r="H1278" s="99"/>
      <c r="I1278" s="99"/>
      <c r="J1278" s="99"/>
      <c r="K1278" s="99"/>
      <c r="L1278" s="99"/>
      <c r="M1278" s="99"/>
      <c r="N1278" s="99"/>
      <c r="O1278" s="99"/>
      <c r="P1278" s="99"/>
      <c r="Q1278" s="99"/>
      <c r="R1278" s="99"/>
      <c r="S1278" s="99"/>
      <c r="T1278" s="99"/>
      <c r="U1278" s="99"/>
      <c r="V1278" s="99"/>
      <c r="W1278" s="99"/>
      <c r="X1278" s="99"/>
      <c r="Y1278" s="99"/>
      <c r="Z1278" s="99"/>
      <c r="AA1278" s="99"/>
      <c r="AB1278" s="99"/>
      <c r="AC1278" s="99"/>
      <c r="AD1278" s="99"/>
      <c r="AE1278" s="99"/>
      <c r="AF1278" s="99"/>
      <c r="AG1278" s="99"/>
      <c r="AH1278" s="99"/>
      <c r="AI1278" s="99"/>
      <c r="AJ1278" s="99"/>
      <c r="AK1278" s="99"/>
      <c r="AL1278" s="99"/>
      <c r="AM1278" s="99"/>
      <c r="AN1278" s="99"/>
      <c r="AO1278" s="99"/>
      <c r="AP1278" s="99"/>
      <c r="AQ1278" s="99"/>
      <c r="AR1278" s="99"/>
      <c r="AS1278" s="99"/>
    </row>
    <row r="1279" spans="3:45" ht="20.100000000000001" customHeight="1">
      <c r="C1279" s="99"/>
      <c r="D1279" s="99"/>
      <c r="E1279" s="99"/>
      <c r="F1279" s="99"/>
      <c r="G1279" s="99"/>
      <c r="H1279" s="99"/>
      <c r="I1279" s="99"/>
      <c r="J1279" s="99"/>
      <c r="K1279" s="99"/>
      <c r="L1279" s="99"/>
      <c r="M1279" s="99"/>
      <c r="N1279" s="99"/>
      <c r="O1279" s="99"/>
      <c r="P1279" s="99"/>
      <c r="Q1279" s="99"/>
      <c r="R1279" s="99"/>
      <c r="S1279" s="99"/>
      <c r="T1279" s="99"/>
      <c r="U1279" s="99"/>
      <c r="V1279" s="99"/>
      <c r="W1279" s="99"/>
      <c r="X1279" s="99"/>
      <c r="Y1279" s="99"/>
      <c r="Z1279" s="99"/>
      <c r="AA1279" s="99"/>
      <c r="AB1279" s="99"/>
      <c r="AC1279" s="99"/>
      <c r="AD1279" s="99"/>
      <c r="AE1279" s="99"/>
      <c r="AF1279" s="99"/>
      <c r="AG1279" s="99"/>
      <c r="AH1279" s="99"/>
      <c r="AI1279" s="99"/>
      <c r="AJ1279" s="99"/>
      <c r="AK1279" s="99"/>
      <c r="AL1279" s="99"/>
      <c r="AM1279" s="99"/>
      <c r="AN1279" s="99"/>
      <c r="AO1279" s="99"/>
      <c r="AP1279" s="99"/>
      <c r="AQ1279" s="99"/>
      <c r="AR1279" s="99"/>
      <c r="AS1279" s="99"/>
    </row>
    <row r="1280" spans="3:45" ht="20.100000000000001" customHeight="1">
      <c r="C1280" s="99"/>
      <c r="D1280" s="99"/>
      <c r="E1280" s="99"/>
      <c r="F1280" s="99"/>
      <c r="G1280" s="99"/>
      <c r="H1280" s="99"/>
      <c r="I1280" s="99"/>
      <c r="J1280" s="99"/>
      <c r="K1280" s="99"/>
      <c r="L1280" s="99"/>
      <c r="M1280" s="99"/>
      <c r="N1280" s="99"/>
      <c r="O1280" s="99"/>
      <c r="P1280" s="99"/>
      <c r="Q1280" s="99"/>
      <c r="R1280" s="99"/>
      <c r="S1280" s="99"/>
      <c r="T1280" s="99"/>
      <c r="U1280" s="99"/>
      <c r="V1280" s="99"/>
      <c r="W1280" s="99"/>
      <c r="X1280" s="99"/>
      <c r="Y1280" s="99"/>
      <c r="Z1280" s="99"/>
      <c r="AA1280" s="99"/>
      <c r="AB1280" s="99"/>
      <c r="AC1280" s="99"/>
      <c r="AD1280" s="99"/>
      <c r="AE1280" s="99"/>
      <c r="AF1280" s="99"/>
      <c r="AG1280" s="99"/>
      <c r="AH1280" s="99"/>
      <c r="AI1280" s="99"/>
      <c r="AJ1280" s="99"/>
      <c r="AK1280" s="99"/>
      <c r="AL1280" s="99"/>
      <c r="AM1280" s="99"/>
      <c r="AN1280" s="99"/>
      <c r="AO1280" s="99"/>
      <c r="AP1280" s="99"/>
      <c r="AQ1280" s="99"/>
      <c r="AR1280" s="99"/>
      <c r="AS1280" s="99"/>
    </row>
    <row r="1281" spans="3:45" ht="20.100000000000001" customHeight="1">
      <c r="C1281" s="99"/>
      <c r="D1281" s="99"/>
      <c r="E1281" s="99"/>
      <c r="F1281" s="99"/>
      <c r="G1281" s="99"/>
      <c r="H1281" s="99"/>
      <c r="I1281" s="99"/>
      <c r="J1281" s="99"/>
      <c r="K1281" s="99"/>
      <c r="L1281" s="99"/>
      <c r="M1281" s="99"/>
      <c r="N1281" s="99"/>
      <c r="O1281" s="99"/>
      <c r="P1281" s="99"/>
      <c r="Q1281" s="99"/>
      <c r="R1281" s="99"/>
      <c r="S1281" s="99"/>
      <c r="T1281" s="99"/>
      <c r="U1281" s="99"/>
      <c r="V1281" s="99"/>
      <c r="W1281" s="99"/>
      <c r="X1281" s="99"/>
      <c r="Y1281" s="99"/>
      <c r="Z1281" s="99"/>
      <c r="AA1281" s="99"/>
      <c r="AB1281" s="99"/>
      <c r="AC1281" s="99"/>
      <c r="AD1281" s="99"/>
      <c r="AE1281" s="99"/>
      <c r="AF1281" s="99"/>
      <c r="AG1281" s="99"/>
      <c r="AH1281" s="99"/>
      <c r="AI1281" s="99"/>
      <c r="AJ1281" s="99"/>
      <c r="AK1281" s="99"/>
      <c r="AL1281" s="99"/>
      <c r="AM1281" s="99"/>
      <c r="AN1281" s="99"/>
      <c r="AO1281" s="99"/>
      <c r="AP1281" s="99"/>
      <c r="AQ1281" s="99"/>
      <c r="AR1281" s="99"/>
      <c r="AS1281" s="99"/>
    </row>
    <row r="1282" spans="3:45" ht="20.100000000000001" customHeight="1">
      <c r="C1282" s="99"/>
      <c r="D1282" s="99"/>
      <c r="E1282" s="99"/>
      <c r="F1282" s="99"/>
      <c r="G1282" s="99"/>
      <c r="H1282" s="99"/>
      <c r="I1282" s="99"/>
      <c r="J1282" s="99"/>
      <c r="K1282" s="99"/>
      <c r="L1282" s="99"/>
      <c r="M1282" s="99"/>
      <c r="N1282" s="99"/>
      <c r="O1282" s="99"/>
      <c r="P1282" s="99"/>
      <c r="Q1282" s="99"/>
      <c r="R1282" s="99"/>
      <c r="S1282" s="99"/>
      <c r="T1282" s="99"/>
      <c r="U1282" s="99"/>
      <c r="V1282" s="99"/>
      <c r="W1282" s="99"/>
      <c r="X1282" s="99"/>
      <c r="Y1282" s="99"/>
      <c r="Z1282" s="99"/>
      <c r="AA1282" s="99"/>
      <c r="AB1282" s="99"/>
      <c r="AC1282" s="99"/>
      <c r="AD1282" s="99"/>
      <c r="AE1282" s="99"/>
      <c r="AF1282" s="99"/>
      <c r="AG1282" s="99"/>
      <c r="AH1282" s="99"/>
      <c r="AI1282" s="99"/>
      <c r="AJ1282" s="99"/>
      <c r="AK1282" s="99"/>
      <c r="AL1282" s="99"/>
      <c r="AM1282" s="99"/>
      <c r="AN1282" s="99"/>
      <c r="AO1282" s="99"/>
      <c r="AP1282" s="99"/>
      <c r="AQ1282" s="99"/>
      <c r="AR1282" s="99"/>
      <c r="AS1282" s="99"/>
    </row>
    <row r="1283" spans="3:45" ht="20.100000000000001" customHeight="1">
      <c r="C1283" s="99"/>
      <c r="D1283" s="99"/>
      <c r="E1283" s="99"/>
      <c r="F1283" s="99"/>
      <c r="G1283" s="99"/>
      <c r="H1283" s="99"/>
      <c r="I1283" s="99"/>
      <c r="J1283" s="99"/>
      <c r="K1283" s="99"/>
      <c r="L1283" s="99"/>
      <c r="M1283" s="99"/>
      <c r="N1283" s="99"/>
      <c r="O1283" s="99"/>
      <c r="P1283" s="99"/>
      <c r="Q1283" s="99"/>
      <c r="R1283" s="99"/>
      <c r="S1283" s="99"/>
      <c r="T1283" s="99"/>
      <c r="U1283" s="99"/>
      <c r="V1283" s="99"/>
      <c r="W1283" s="99"/>
      <c r="X1283" s="99"/>
      <c r="Y1283" s="99"/>
      <c r="Z1283" s="99"/>
      <c r="AA1283" s="99"/>
      <c r="AB1283" s="99"/>
      <c r="AC1283" s="99"/>
      <c r="AD1283" s="99"/>
      <c r="AE1283" s="99"/>
      <c r="AF1283" s="99"/>
      <c r="AG1283" s="99"/>
      <c r="AH1283" s="99"/>
      <c r="AI1283" s="99"/>
      <c r="AJ1283" s="99"/>
      <c r="AK1283" s="99"/>
      <c r="AL1283" s="99"/>
      <c r="AM1283" s="99"/>
      <c r="AN1283" s="99"/>
      <c r="AO1283" s="99"/>
      <c r="AP1283" s="99"/>
      <c r="AQ1283" s="99"/>
      <c r="AR1283" s="99"/>
      <c r="AS1283" s="99"/>
    </row>
    <row r="1284" spans="3:45" ht="12.75" hidden="1" customHeight="1"/>
    <row r="1285" spans="3:45" ht="12.75" hidden="1" customHeight="1">
      <c r="C1285" s="173" t="s">
        <v>89</v>
      </c>
      <c r="D1285" s="173"/>
      <c r="E1285" s="173"/>
      <c r="F1285" s="173"/>
      <c r="G1285" s="173"/>
      <c r="H1285" s="173"/>
      <c r="I1285" s="173"/>
      <c r="J1285" s="173"/>
      <c r="K1285" s="173"/>
      <c r="L1285" s="173"/>
      <c r="M1285" s="173"/>
      <c r="N1285" s="173"/>
      <c r="O1285" s="173"/>
      <c r="P1285" s="173"/>
      <c r="Q1285" s="173"/>
      <c r="R1285" s="173"/>
      <c r="S1285" s="173"/>
      <c r="T1285" s="173"/>
      <c r="U1285" s="173"/>
      <c r="V1285" s="173"/>
      <c r="W1285" s="173"/>
      <c r="X1285" s="173"/>
      <c r="Y1285" s="173"/>
      <c r="Z1285" s="173"/>
      <c r="AA1285" s="173"/>
      <c r="AB1285" s="173"/>
      <c r="AC1285" s="173"/>
      <c r="AD1285" s="173"/>
      <c r="AE1285" s="173"/>
      <c r="AF1285" s="173"/>
      <c r="AG1285" s="173"/>
      <c r="AH1285" s="173"/>
      <c r="AI1285" s="173"/>
      <c r="AJ1285" s="173"/>
      <c r="AK1285" s="173"/>
      <c r="AL1285" s="173"/>
      <c r="AM1285" s="173"/>
      <c r="AN1285" s="173"/>
      <c r="AO1285" s="173"/>
      <c r="AP1285" s="173"/>
      <c r="AQ1285" s="173"/>
      <c r="AR1285" s="173"/>
      <c r="AS1285" s="173"/>
    </row>
    <row r="1286" spans="3:45" ht="12.75" hidden="1" customHeight="1">
      <c r="C1286" s="12"/>
      <c r="D1286" s="12"/>
      <c r="E1286" s="12"/>
      <c r="F1286" s="12"/>
      <c r="G1286" s="12"/>
      <c r="H1286" s="12"/>
      <c r="I1286" s="12"/>
      <c r="J1286" s="12"/>
      <c r="K1286" s="12"/>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2"/>
      <c r="AN1286" s="12"/>
      <c r="AO1286" s="12"/>
      <c r="AP1286" s="12"/>
      <c r="AQ1286" s="12"/>
      <c r="AR1286" s="12"/>
      <c r="AS1286" s="12"/>
    </row>
    <row r="1287" spans="3:45" ht="12.75" customHeight="1">
      <c r="C1287" s="419" t="s">
        <v>598</v>
      </c>
      <c r="D1287" s="419"/>
      <c r="E1287" s="419"/>
      <c r="F1287" s="419"/>
      <c r="G1287" s="419"/>
      <c r="H1287" s="419"/>
      <c r="I1287" s="419"/>
      <c r="J1287" s="419"/>
      <c r="K1287" s="419"/>
      <c r="L1287" s="419"/>
      <c r="M1287" s="419"/>
      <c r="N1287" s="419"/>
      <c r="O1287" s="419"/>
      <c r="P1287" s="419"/>
      <c r="Q1287" s="419"/>
      <c r="R1287" s="419"/>
      <c r="S1287" s="419"/>
      <c r="T1287" s="419"/>
      <c r="U1287" s="419"/>
      <c r="V1287" s="419"/>
      <c r="W1287" s="419"/>
      <c r="X1287" s="419"/>
      <c r="Y1287" s="419"/>
      <c r="Z1287" s="419"/>
      <c r="AA1287" s="419"/>
      <c r="AB1287" s="419"/>
      <c r="AC1287" s="419"/>
      <c r="AD1287" s="419"/>
      <c r="AE1287" s="419"/>
      <c r="AF1287" s="419"/>
      <c r="AG1287" s="419"/>
      <c r="AH1287" s="419"/>
      <c r="AI1287" s="419"/>
      <c r="AJ1287" s="419"/>
      <c r="AK1287" s="419"/>
      <c r="AL1287" s="419"/>
      <c r="AM1287" s="419"/>
      <c r="AN1287" s="419"/>
      <c r="AO1287" s="419"/>
      <c r="AP1287" s="419"/>
      <c r="AQ1287" s="419"/>
      <c r="AR1287" s="419"/>
      <c r="AS1287" s="419"/>
    </row>
    <row r="1288" spans="3:45" ht="12.75" customHeight="1">
      <c r="C1288" s="27"/>
    </row>
    <row r="1289" spans="3:45" ht="12.75" customHeight="1">
      <c r="C1289" s="194" t="s">
        <v>715</v>
      </c>
      <c r="D1289" s="194"/>
      <c r="E1289" s="194"/>
      <c r="F1289" s="194"/>
      <c r="G1289" s="194"/>
      <c r="H1289" s="194"/>
      <c r="I1289" s="194"/>
      <c r="J1289" s="194"/>
      <c r="K1289" s="194"/>
      <c r="L1289" s="194"/>
      <c r="M1289" s="194"/>
      <c r="N1289" s="389" t="s">
        <v>716</v>
      </c>
      <c r="O1289" s="389"/>
      <c r="P1289" s="389"/>
      <c r="Q1289" s="389"/>
      <c r="R1289" s="389"/>
      <c r="S1289" s="389"/>
      <c r="T1289" s="389"/>
      <c r="U1289" s="389" t="s">
        <v>97</v>
      </c>
      <c r="V1289" s="389"/>
      <c r="W1289" s="389"/>
      <c r="X1289" s="389"/>
      <c r="Y1289" s="389"/>
      <c r="Z1289" s="389"/>
      <c r="AA1289" s="389"/>
      <c r="AB1289" s="389" t="s">
        <v>714</v>
      </c>
      <c r="AC1289" s="389"/>
      <c r="AD1289" s="389"/>
      <c r="AE1289" s="389"/>
      <c r="AF1289" s="389"/>
      <c r="AG1289" s="389"/>
      <c r="AH1289" s="389"/>
    </row>
    <row r="1290" spans="3:45" ht="12.75" customHeight="1">
      <c r="C1290" s="386"/>
      <c r="D1290" s="386"/>
      <c r="E1290" s="386"/>
      <c r="F1290" s="386"/>
      <c r="G1290" s="386"/>
      <c r="H1290" s="386"/>
      <c r="I1290" s="386"/>
      <c r="J1290" s="386"/>
      <c r="K1290" s="386"/>
      <c r="L1290" s="386"/>
      <c r="M1290" s="386"/>
      <c r="N1290" s="387"/>
      <c r="O1290" s="387"/>
      <c r="P1290" s="387"/>
      <c r="Q1290" s="387"/>
      <c r="R1290" s="387"/>
      <c r="S1290" s="387"/>
      <c r="T1290" s="387"/>
      <c r="U1290" s="387"/>
      <c r="V1290" s="387"/>
      <c r="W1290" s="387"/>
      <c r="X1290" s="387"/>
      <c r="Y1290" s="387"/>
      <c r="Z1290" s="387"/>
      <c r="AA1290" s="387"/>
      <c r="AB1290" s="387"/>
      <c r="AC1290" s="387"/>
      <c r="AD1290" s="387"/>
      <c r="AE1290" s="387"/>
      <c r="AF1290" s="387"/>
      <c r="AG1290" s="387"/>
      <c r="AH1290" s="387"/>
    </row>
    <row r="1291" spans="3:45" ht="12.75" customHeight="1">
      <c r="C1291" s="418" t="s">
        <v>159</v>
      </c>
      <c r="D1291" s="418"/>
      <c r="E1291" s="418"/>
      <c r="F1291" s="418"/>
      <c r="G1291" s="418"/>
      <c r="H1291" s="418"/>
      <c r="I1291" s="418"/>
      <c r="J1291" s="418"/>
      <c r="K1291" s="418"/>
      <c r="L1291" s="418"/>
      <c r="M1291" s="418"/>
      <c r="N1291" s="418" t="s">
        <v>163</v>
      </c>
      <c r="O1291" s="418"/>
      <c r="P1291" s="418"/>
      <c r="Q1291" s="418"/>
      <c r="R1291" s="418"/>
      <c r="S1291" s="418"/>
      <c r="T1291" s="418"/>
      <c r="U1291" s="418" t="s">
        <v>164</v>
      </c>
      <c r="V1291" s="418"/>
      <c r="W1291" s="418"/>
      <c r="X1291" s="418"/>
      <c r="Y1291" s="418"/>
      <c r="Z1291" s="418"/>
      <c r="AA1291" s="418"/>
      <c r="AB1291" s="418" t="s">
        <v>166</v>
      </c>
      <c r="AC1291" s="418"/>
      <c r="AD1291" s="418"/>
      <c r="AE1291" s="418"/>
      <c r="AF1291" s="418"/>
      <c r="AG1291" s="418"/>
      <c r="AH1291" s="418"/>
    </row>
    <row r="1292" spans="3:45" ht="12.75" customHeight="1">
      <c r="C1292" s="414" t="s">
        <v>717</v>
      </c>
      <c r="D1292" s="415"/>
      <c r="E1292" s="415"/>
      <c r="F1292" s="415"/>
      <c r="G1292" s="415"/>
      <c r="H1292" s="415"/>
      <c r="I1292" s="415"/>
      <c r="J1292" s="415"/>
      <c r="K1292" s="415"/>
      <c r="L1292" s="415"/>
      <c r="M1292" s="415"/>
      <c r="N1292" s="415"/>
      <c r="O1292" s="415"/>
      <c r="P1292" s="415"/>
      <c r="Q1292" s="415"/>
      <c r="R1292" s="415"/>
      <c r="S1292" s="415"/>
      <c r="T1292" s="415"/>
      <c r="U1292" s="415"/>
      <c r="V1292" s="415"/>
      <c r="W1292" s="415"/>
      <c r="X1292" s="415"/>
      <c r="Y1292" s="415"/>
      <c r="Z1292" s="415"/>
      <c r="AA1292" s="415"/>
      <c r="AB1292" s="415"/>
      <c r="AC1292" s="415"/>
      <c r="AD1292" s="415"/>
      <c r="AE1292" s="415"/>
      <c r="AF1292" s="415"/>
      <c r="AG1292" s="415"/>
      <c r="AH1292" s="416"/>
    </row>
    <row r="1293" spans="3:45" ht="12.75" customHeight="1">
      <c r="C1293" s="141" t="s">
        <v>313</v>
      </c>
      <c r="D1293" s="141"/>
      <c r="E1293" s="141"/>
      <c r="F1293" s="141"/>
      <c r="G1293" s="141"/>
      <c r="H1293" s="141"/>
      <c r="I1293" s="141"/>
      <c r="J1293" s="141"/>
      <c r="K1293" s="141"/>
      <c r="L1293" s="141"/>
      <c r="M1293" s="141"/>
      <c r="N1293" s="111"/>
      <c r="O1293" s="111"/>
      <c r="P1293" s="111"/>
      <c r="Q1293" s="111"/>
      <c r="R1293" s="111"/>
      <c r="S1293" s="111"/>
      <c r="T1293" s="111"/>
      <c r="U1293" s="111"/>
      <c r="V1293" s="111"/>
      <c r="W1293" s="111"/>
      <c r="X1293" s="111"/>
      <c r="Y1293" s="111"/>
      <c r="Z1293" s="111"/>
      <c r="AA1293" s="111"/>
      <c r="AB1293" s="111">
        <f>N1293+U1293</f>
        <v>0</v>
      </c>
      <c r="AC1293" s="111"/>
      <c r="AD1293" s="111"/>
      <c r="AE1293" s="111"/>
      <c r="AF1293" s="111"/>
      <c r="AG1293" s="111"/>
      <c r="AH1293" s="111"/>
    </row>
    <row r="1294" spans="3:45" ht="12.75" customHeight="1">
      <c r="C1294" s="229" t="s">
        <v>98</v>
      </c>
      <c r="D1294" s="230"/>
      <c r="E1294" s="230"/>
      <c r="F1294" s="230"/>
      <c r="G1294" s="230"/>
      <c r="H1294" s="230"/>
      <c r="I1294" s="230"/>
      <c r="J1294" s="230"/>
      <c r="K1294" s="230"/>
      <c r="L1294" s="230"/>
      <c r="M1294" s="231"/>
      <c r="N1294" s="201"/>
      <c r="O1294" s="202"/>
      <c r="P1294" s="202"/>
      <c r="Q1294" s="202"/>
      <c r="R1294" s="202"/>
      <c r="S1294" s="202"/>
      <c r="T1294" s="203"/>
      <c r="U1294" s="201"/>
      <c r="V1294" s="202"/>
      <c r="W1294" s="202"/>
      <c r="X1294" s="202"/>
      <c r="Y1294" s="202"/>
      <c r="Z1294" s="202"/>
      <c r="AA1294" s="203"/>
      <c r="AB1294" s="201">
        <f>N1294+U1294</f>
        <v>0</v>
      </c>
      <c r="AC1294" s="202"/>
      <c r="AD1294" s="202"/>
      <c r="AE1294" s="202"/>
      <c r="AF1294" s="202"/>
      <c r="AG1294" s="202"/>
      <c r="AH1294" s="203"/>
    </row>
    <row r="1295" spans="3:45" ht="12.75" customHeight="1">
      <c r="C1295" s="236" t="s">
        <v>99</v>
      </c>
      <c r="D1295" s="236"/>
      <c r="E1295" s="236"/>
      <c r="F1295" s="236"/>
      <c r="G1295" s="236"/>
      <c r="H1295" s="236"/>
      <c r="I1295" s="236"/>
      <c r="J1295" s="236"/>
      <c r="K1295" s="236"/>
      <c r="L1295" s="236"/>
      <c r="M1295" s="236"/>
      <c r="N1295" s="413"/>
      <c r="O1295" s="413"/>
      <c r="P1295" s="413"/>
      <c r="Q1295" s="413"/>
      <c r="R1295" s="413"/>
      <c r="S1295" s="413"/>
      <c r="T1295" s="413"/>
      <c r="U1295" s="413"/>
      <c r="V1295" s="413"/>
      <c r="W1295" s="413"/>
      <c r="X1295" s="413"/>
      <c r="Y1295" s="413"/>
      <c r="Z1295" s="413"/>
      <c r="AA1295" s="413"/>
      <c r="AB1295" s="417">
        <f>N1295+U1295</f>
        <v>0</v>
      </c>
      <c r="AC1295" s="417"/>
      <c r="AD1295" s="417"/>
      <c r="AE1295" s="417"/>
      <c r="AF1295" s="417"/>
      <c r="AG1295" s="417"/>
      <c r="AH1295" s="417"/>
    </row>
    <row r="1296" spans="3:45" ht="12.75" customHeight="1">
      <c r="C1296" s="236"/>
      <c r="D1296" s="236"/>
      <c r="E1296" s="236"/>
      <c r="F1296" s="236"/>
      <c r="G1296" s="236"/>
      <c r="H1296" s="236"/>
      <c r="I1296" s="236"/>
      <c r="J1296" s="236"/>
      <c r="K1296" s="236"/>
      <c r="L1296" s="236"/>
      <c r="M1296" s="236"/>
      <c r="N1296" s="413"/>
      <c r="O1296" s="413"/>
      <c r="P1296" s="413"/>
      <c r="Q1296" s="413"/>
      <c r="R1296" s="413"/>
      <c r="S1296" s="413"/>
      <c r="T1296" s="413"/>
      <c r="U1296" s="413"/>
      <c r="V1296" s="413"/>
      <c r="W1296" s="413"/>
      <c r="X1296" s="413"/>
      <c r="Y1296" s="413"/>
      <c r="Z1296" s="413"/>
      <c r="AA1296" s="413"/>
      <c r="AB1296" s="417"/>
      <c r="AC1296" s="417"/>
      <c r="AD1296" s="417"/>
      <c r="AE1296" s="417"/>
      <c r="AF1296" s="417"/>
      <c r="AG1296" s="417"/>
      <c r="AH1296" s="417"/>
    </row>
    <row r="1297" spans="3:34" ht="12.75" customHeight="1">
      <c r="C1297" s="236" t="s">
        <v>596</v>
      </c>
      <c r="D1297" s="236"/>
      <c r="E1297" s="236"/>
      <c r="F1297" s="236"/>
      <c r="G1297" s="236"/>
      <c r="H1297" s="236"/>
      <c r="I1297" s="236"/>
      <c r="J1297" s="236"/>
      <c r="K1297" s="236"/>
      <c r="L1297" s="236"/>
      <c r="M1297" s="236"/>
      <c r="N1297" s="413"/>
      <c r="O1297" s="413"/>
      <c r="P1297" s="413"/>
      <c r="Q1297" s="413"/>
      <c r="R1297" s="413"/>
      <c r="S1297" s="413"/>
      <c r="T1297" s="413"/>
      <c r="U1297" s="413"/>
      <c r="V1297" s="413"/>
      <c r="W1297" s="413"/>
      <c r="X1297" s="413"/>
      <c r="Y1297" s="413"/>
      <c r="Z1297" s="413"/>
      <c r="AA1297" s="413"/>
      <c r="AB1297" s="417">
        <f>N1297+U1297</f>
        <v>0</v>
      </c>
      <c r="AC1297" s="417"/>
      <c r="AD1297" s="417"/>
      <c r="AE1297" s="417"/>
      <c r="AF1297" s="417"/>
      <c r="AG1297" s="417"/>
      <c r="AH1297" s="417"/>
    </row>
    <row r="1298" spans="3:34" ht="12.75" customHeight="1">
      <c r="C1298" s="236"/>
      <c r="D1298" s="236"/>
      <c r="E1298" s="236"/>
      <c r="F1298" s="236"/>
      <c r="G1298" s="236"/>
      <c r="H1298" s="236"/>
      <c r="I1298" s="236"/>
      <c r="J1298" s="236"/>
      <c r="K1298" s="236"/>
      <c r="L1298" s="236"/>
      <c r="M1298" s="236"/>
      <c r="N1298" s="413"/>
      <c r="O1298" s="413"/>
      <c r="P1298" s="413"/>
      <c r="Q1298" s="413"/>
      <c r="R1298" s="413"/>
      <c r="S1298" s="413"/>
      <c r="T1298" s="413"/>
      <c r="U1298" s="413"/>
      <c r="V1298" s="413"/>
      <c r="W1298" s="413"/>
      <c r="X1298" s="413"/>
      <c r="Y1298" s="413"/>
      <c r="Z1298" s="413"/>
      <c r="AA1298" s="413"/>
      <c r="AB1298" s="417"/>
      <c r="AC1298" s="417"/>
      <c r="AD1298" s="417"/>
      <c r="AE1298" s="417"/>
      <c r="AF1298" s="417"/>
      <c r="AG1298" s="417"/>
      <c r="AH1298" s="417"/>
    </row>
    <row r="1299" spans="3:34" ht="12.75" customHeight="1">
      <c r="C1299" s="200" t="s">
        <v>713</v>
      </c>
      <c r="D1299" s="200"/>
      <c r="E1299" s="200"/>
      <c r="F1299" s="200"/>
      <c r="G1299" s="200"/>
      <c r="H1299" s="200"/>
      <c r="I1299" s="200"/>
      <c r="J1299" s="200"/>
      <c r="K1299" s="200"/>
      <c r="L1299" s="200"/>
      <c r="M1299" s="200"/>
      <c r="N1299" s="139"/>
      <c r="O1299" s="139"/>
      <c r="P1299" s="139"/>
      <c r="Q1299" s="139"/>
      <c r="R1299" s="139"/>
      <c r="S1299" s="139"/>
      <c r="T1299" s="139"/>
      <c r="U1299" s="139"/>
      <c r="V1299" s="139"/>
      <c r="W1299" s="139"/>
      <c r="X1299" s="139"/>
      <c r="Y1299" s="139"/>
      <c r="Z1299" s="139"/>
      <c r="AA1299" s="139"/>
      <c r="AB1299" s="139">
        <f>N1299+U1299</f>
        <v>0</v>
      </c>
      <c r="AC1299" s="139"/>
      <c r="AD1299" s="139"/>
      <c r="AE1299" s="139"/>
      <c r="AF1299" s="139"/>
      <c r="AG1299" s="139"/>
      <c r="AH1299" s="139"/>
    </row>
    <row r="1300" spans="3:34" ht="12.75" customHeight="1">
      <c r="C1300" s="402" t="s">
        <v>718</v>
      </c>
      <c r="D1300" s="402"/>
      <c r="E1300" s="402"/>
      <c r="F1300" s="402"/>
      <c r="G1300" s="402"/>
      <c r="H1300" s="402"/>
      <c r="I1300" s="402"/>
      <c r="J1300" s="402"/>
      <c r="K1300" s="402"/>
      <c r="L1300" s="402"/>
      <c r="M1300" s="402"/>
      <c r="N1300" s="354">
        <f>SUM(N1293:T1299)</f>
        <v>0</v>
      </c>
      <c r="O1300" s="354"/>
      <c r="P1300" s="354"/>
      <c r="Q1300" s="354"/>
      <c r="R1300" s="354"/>
      <c r="S1300" s="354"/>
      <c r="T1300" s="354"/>
      <c r="U1300" s="354">
        <f>SUM(U1293:AA1299)</f>
        <v>0</v>
      </c>
      <c r="V1300" s="354"/>
      <c r="W1300" s="354"/>
      <c r="X1300" s="354"/>
      <c r="Y1300" s="354"/>
      <c r="Z1300" s="354"/>
      <c r="AA1300" s="354"/>
      <c r="AB1300" s="354">
        <f>SUM(AB1293:AH1299)</f>
        <v>0</v>
      </c>
      <c r="AC1300" s="354"/>
      <c r="AD1300" s="354"/>
      <c r="AE1300" s="354"/>
      <c r="AF1300" s="354"/>
      <c r="AG1300" s="354"/>
      <c r="AH1300" s="354"/>
    </row>
    <row r="1301" spans="3:34" ht="12.75" customHeight="1">
      <c r="C1301" s="414" t="s">
        <v>719</v>
      </c>
      <c r="D1301" s="415"/>
      <c r="E1301" s="415"/>
      <c r="F1301" s="415"/>
      <c r="G1301" s="415"/>
      <c r="H1301" s="415"/>
      <c r="I1301" s="415"/>
      <c r="J1301" s="415"/>
      <c r="K1301" s="415"/>
      <c r="L1301" s="415"/>
      <c r="M1301" s="415"/>
      <c r="N1301" s="415"/>
      <c r="O1301" s="415"/>
      <c r="P1301" s="415"/>
      <c r="Q1301" s="415"/>
      <c r="R1301" s="415"/>
      <c r="S1301" s="415"/>
      <c r="T1301" s="415"/>
      <c r="U1301" s="415"/>
      <c r="V1301" s="415"/>
      <c r="W1301" s="415"/>
      <c r="X1301" s="415"/>
      <c r="Y1301" s="415"/>
      <c r="Z1301" s="415"/>
      <c r="AA1301" s="415"/>
      <c r="AB1301" s="415"/>
      <c r="AC1301" s="415"/>
      <c r="AD1301" s="415"/>
      <c r="AE1301" s="415"/>
      <c r="AF1301" s="415"/>
      <c r="AG1301" s="415"/>
      <c r="AH1301" s="416"/>
    </row>
    <row r="1302" spans="3:34" ht="12.75" customHeight="1">
      <c r="C1302" s="141" t="s">
        <v>313</v>
      </c>
      <c r="D1302" s="141"/>
      <c r="E1302" s="141"/>
      <c r="F1302" s="141"/>
      <c r="G1302" s="141"/>
      <c r="H1302" s="141"/>
      <c r="I1302" s="141"/>
      <c r="J1302" s="141"/>
      <c r="K1302" s="141"/>
      <c r="L1302" s="141"/>
      <c r="M1302" s="141"/>
      <c r="N1302" s="111">
        <v>52679</v>
      </c>
      <c r="O1302" s="111"/>
      <c r="P1302" s="111"/>
      <c r="Q1302" s="111"/>
      <c r="R1302" s="111"/>
      <c r="S1302" s="111"/>
      <c r="T1302" s="111"/>
      <c r="U1302" s="111">
        <v>11983</v>
      </c>
      <c r="V1302" s="111"/>
      <c r="W1302" s="111"/>
      <c r="X1302" s="111"/>
      <c r="Y1302" s="111"/>
      <c r="Z1302" s="111"/>
      <c r="AA1302" s="111"/>
      <c r="AB1302" s="111">
        <f>SUM(N1302:AA1302)</f>
        <v>64662</v>
      </c>
      <c r="AC1302" s="111"/>
      <c r="AD1302" s="111"/>
      <c r="AE1302" s="111"/>
      <c r="AF1302" s="111"/>
      <c r="AG1302" s="111"/>
      <c r="AH1302" s="111"/>
    </row>
    <row r="1303" spans="3:34" ht="12.75" customHeight="1">
      <c r="C1303" s="229" t="s">
        <v>98</v>
      </c>
      <c r="D1303" s="230"/>
      <c r="E1303" s="230"/>
      <c r="F1303" s="230"/>
      <c r="G1303" s="230"/>
      <c r="H1303" s="230"/>
      <c r="I1303" s="230"/>
      <c r="J1303" s="230"/>
      <c r="K1303" s="230"/>
      <c r="L1303" s="230"/>
      <c r="M1303" s="231"/>
      <c r="N1303" s="201"/>
      <c r="O1303" s="202"/>
      <c r="P1303" s="202"/>
      <c r="Q1303" s="202"/>
      <c r="R1303" s="202"/>
      <c r="S1303" s="202"/>
      <c r="T1303" s="203"/>
      <c r="U1303" s="201"/>
      <c r="V1303" s="202"/>
      <c r="W1303" s="202"/>
      <c r="X1303" s="202"/>
      <c r="Y1303" s="202"/>
      <c r="Z1303" s="202"/>
      <c r="AA1303" s="203"/>
      <c r="AB1303" s="201">
        <f>N1303+U1303</f>
        <v>0</v>
      </c>
      <c r="AC1303" s="202"/>
      <c r="AD1303" s="202"/>
      <c r="AE1303" s="202"/>
      <c r="AF1303" s="202"/>
      <c r="AG1303" s="202"/>
      <c r="AH1303" s="203"/>
    </row>
    <row r="1304" spans="3:34" ht="12.75" customHeight="1">
      <c r="C1304" s="236" t="s">
        <v>99</v>
      </c>
      <c r="D1304" s="236"/>
      <c r="E1304" s="236"/>
      <c r="F1304" s="236"/>
      <c r="G1304" s="236"/>
      <c r="H1304" s="236"/>
      <c r="I1304" s="236"/>
      <c r="J1304" s="236"/>
      <c r="K1304" s="236"/>
      <c r="L1304" s="236"/>
      <c r="M1304" s="236"/>
      <c r="N1304" s="413"/>
      <c r="O1304" s="413"/>
      <c r="P1304" s="413"/>
      <c r="Q1304" s="413"/>
      <c r="R1304" s="413"/>
      <c r="S1304" s="413"/>
      <c r="T1304" s="413"/>
      <c r="U1304" s="413"/>
      <c r="V1304" s="413"/>
      <c r="W1304" s="413"/>
      <c r="X1304" s="413"/>
      <c r="Y1304" s="413"/>
      <c r="Z1304" s="413"/>
      <c r="AA1304" s="413"/>
      <c r="AB1304" s="407">
        <f>N1304+U1304</f>
        <v>0</v>
      </c>
      <c r="AC1304" s="408"/>
      <c r="AD1304" s="408"/>
      <c r="AE1304" s="408"/>
      <c r="AF1304" s="408"/>
      <c r="AG1304" s="408"/>
      <c r="AH1304" s="409"/>
    </row>
    <row r="1305" spans="3:34" ht="12.75" customHeight="1">
      <c r="C1305" s="236"/>
      <c r="D1305" s="236"/>
      <c r="E1305" s="236"/>
      <c r="F1305" s="236"/>
      <c r="G1305" s="236"/>
      <c r="H1305" s="236"/>
      <c r="I1305" s="236"/>
      <c r="J1305" s="236"/>
      <c r="K1305" s="236"/>
      <c r="L1305" s="236"/>
      <c r="M1305" s="236"/>
      <c r="N1305" s="413"/>
      <c r="O1305" s="413"/>
      <c r="P1305" s="413"/>
      <c r="Q1305" s="413"/>
      <c r="R1305" s="413"/>
      <c r="S1305" s="413"/>
      <c r="T1305" s="413"/>
      <c r="U1305" s="413"/>
      <c r="V1305" s="413"/>
      <c r="W1305" s="413"/>
      <c r="X1305" s="413"/>
      <c r="Y1305" s="413"/>
      <c r="Z1305" s="413"/>
      <c r="AA1305" s="413"/>
      <c r="AB1305" s="410"/>
      <c r="AC1305" s="411"/>
      <c r="AD1305" s="411"/>
      <c r="AE1305" s="411"/>
      <c r="AF1305" s="411"/>
      <c r="AG1305" s="411"/>
      <c r="AH1305" s="412"/>
    </row>
    <row r="1306" spans="3:34" ht="12.75" customHeight="1">
      <c r="C1306" s="236" t="s">
        <v>596</v>
      </c>
      <c r="D1306" s="236"/>
      <c r="E1306" s="236"/>
      <c r="F1306" s="236"/>
      <c r="G1306" s="236"/>
      <c r="H1306" s="236"/>
      <c r="I1306" s="236"/>
      <c r="J1306" s="236"/>
      <c r="K1306" s="236"/>
      <c r="L1306" s="236"/>
      <c r="M1306" s="236"/>
      <c r="N1306" s="413"/>
      <c r="O1306" s="413"/>
      <c r="P1306" s="413"/>
      <c r="Q1306" s="413"/>
      <c r="R1306" s="413"/>
      <c r="S1306" s="413"/>
      <c r="T1306" s="413"/>
      <c r="U1306" s="413">
        <v>29676</v>
      </c>
      <c r="V1306" s="413"/>
      <c r="W1306" s="413"/>
      <c r="X1306" s="413"/>
      <c r="Y1306" s="413"/>
      <c r="Z1306" s="413"/>
      <c r="AA1306" s="413"/>
      <c r="AB1306" s="407">
        <f>N1306+U1306</f>
        <v>29676</v>
      </c>
      <c r="AC1306" s="408"/>
      <c r="AD1306" s="408"/>
      <c r="AE1306" s="408"/>
      <c r="AF1306" s="408"/>
      <c r="AG1306" s="408"/>
      <c r="AH1306" s="409"/>
    </row>
    <row r="1307" spans="3:34" ht="12.75" customHeight="1">
      <c r="C1307" s="236"/>
      <c r="D1307" s="236"/>
      <c r="E1307" s="236"/>
      <c r="F1307" s="236"/>
      <c r="G1307" s="236"/>
      <c r="H1307" s="236"/>
      <c r="I1307" s="236"/>
      <c r="J1307" s="236"/>
      <c r="K1307" s="236"/>
      <c r="L1307" s="236"/>
      <c r="M1307" s="236"/>
      <c r="N1307" s="413"/>
      <c r="O1307" s="413"/>
      <c r="P1307" s="413"/>
      <c r="Q1307" s="413"/>
      <c r="R1307" s="413"/>
      <c r="S1307" s="413"/>
      <c r="T1307" s="413"/>
      <c r="U1307" s="413"/>
      <c r="V1307" s="413"/>
      <c r="W1307" s="413"/>
      <c r="X1307" s="413"/>
      <c r="Y1307" s="413"/>
      <c r="Z1307" s="413"/>
      <c r="AA1307" s="413"/>
      <c r="AB1307" s="410"/>
      <c r="AC1307" s="411"/>
      <c r="AD1307" s="411"/>
      <c r="AE1307" s="411"/>
      <c r="AF1307" s="411"/>
      <c r="AG1307" s="411"/>
      <c r="AH1307" s="412"/>
    </row>
    <row r="1308" spans="3:34" ht="12.75" customHeight="1">
      <c r="C1308" s="200" t="s">
        <v>720</v>
      </c>
      <c r="D1308" s="200"/>
      <c r="E1308" s="200"/>
      <c r="F1308" s="200"/>
      <c r="G1308" s="200"/>
      <c r="H1308" s="200"/>
      <c r="I1308" s="200"/>
      <c r="J1308" s="200"/>
      <c r="K1308" s="200"/>
      <c r="L1308" s="200"/>
      <c r="M1308" s="200"/>
      <c r="N1308" s="139"/>
      <c r="O1308" s="139"/>
      <c r="P1308" s="139"/>
      <c r="Q1308" s="139"/>
      <c r="R1308" s="139"/>
      <c r="S1308" s="139"/>
      <c r="T1308" s="139"/>
      <c r="U1308" s="139"/>
      <c r="V1308" s="139"/>
      <c r="W1308" s="139"/>
      <c r="X1308" s="139"/>
      <c r="Y1308" s="139"/>
      <c r="Z1308" s="139"/>
      <c r="AA1308" s="139"/>
      <c r="AB1308" s="139">
        <f>SUM(N1308:AA1308)</f>
        <v>0</v>
      </c>
      <c r="AC1308" s="139"/>
      <c r="AD1308" s="139"/>
      <c r="AE1308" s="139"/>
      <c r="AF1308" s="139"/>
      <c r="AG1308" s="139"/>
      <c r="AH1308" s="139"/>
    </row>
    <row r="1309" spans="3:34" ht="12.75" customHeight="1">
      <c r="C1309" s="200" t="s">
        <v>100</v>
      </c>
      <c r="D1309" s="200"/>
      <c r="E1309" s="200"/>
      <c r="F1309" s="200"/>
      <c r="G1309" s="200"/>
      <c r="H1309" s="200"/>
      <c r="I1309" s="200"/>
      <c r="J1309" s="200"/>
      <c r="K1309" s="200"/>
      <c r="L1309" s="200"/>
      <c r="M1309" s="200"/>
      <c r="N1309" s="139">
        <v>126403</v>
      </c>
      <c r="O1309" s="139"/>
      <c r="P1309" s="139"/>
      <c r="Q1309" s="139"/>
      <c r="R1309" s="139"/>
      <c r="S1309" s="139"/>
      <c r="T1309" s="139"/>
      <c r="U1309" s="139"/>
      <c r="V1309" s="139"/>
      <c r="W1309" s="139"/>
      <c r="X1309" s="139"/>
      <c r="Y1309" s="139"/>
      <c r="Z1309" s="139"/>
      <c r="AA1309" s="139"/>
      <c r="AB1309" s="139">
        <f>SUM(N1309:AA1309)</f>
        <v>126403</v>
      </c>
      <c r="AC1309" s="139"/>
      <c r="AD1309" s="139"/>
      <c r="AE1309" s="139"/>
      <c r="AF1309" s="139"/>
      <c r="AG1309" s="139"/>
      <c r="AH1309" s="139"/>
    </row>
    <row r="1310" spans="3:34" ht="12.75" customHeight="1">
      <c r="C1310" s="200" t="s">
        <v>713</v>
      </c>
      <c r="D1310" s="200"/>
      <c r="E1310" s="200"/>
      <c r="F1310" s="200"/>
      <c r="G1310" s="200"/>
      <c r="H1310" s="200"/>
      <c r="I1310" s="200"/>
      <c r="J1310" s="200"/>
      <c r="K1310" s="200"/>
      <c r="L1310" s="200"/>
      <c r="M1310" s="200"/>
      <c r="N1310" s="139">
        <v>442</v>
      </c>
      <c r="O1310" s="139"/>
      <c r="P1310" s="139"/>
      <c r="Q1310" s="139"/>
      <c r="R1310" s="139"/>
      <c r="S1310" s="139"/>
      <c r="T1310" s="139"/>
      <c r="U1310" s="139"/>
      <c r="V1310" s="139"/>
      <c r="W1310" s="139"/>
      <c r="X1310" s="139"/>
      <c r="Y1310" s="139"/>
      <c r="Z1310" s="139"/>
      <c r="AA1310" s="139"/>
      <c r="AB1310" s="139">
        <f>SUM(N1310:AA1310)</f>
        <v>442</v>
      </c>
      <c r="AC1310" s="139"/>
      <c r="AD1310" s="139"/>
      <c r="AE1310" s="139"/>
      <c r="AF1310" s="139"/>
      <c r="AG1310" s="139"/>
      <c r="AH1310" s="139"/>
    </row>
    <row r="1311" spans="3:34" ht="12.75" customHeight="1">
      <c r="C1311" s="402" t="s">
        <v>721</v>
      </c>
      <c r="D1311" s="402"/>
      <c r="E1311" s="402"/>
      <c r="F1311" s="402"/>
      <c r="G1311" s="402"/>
      <c r="H1311" s="402"/>
      <c r="I1311" s="402"/>
      <c r="J1311" s="402"/>
      <c r="K1311" s="402"/>
      <c r="L1311" s="402"/>
      <c r="M1311" s="402"/>
      <c r="N1311" s="354">
        <f>SUM(N1302:T1310)</f>
        <v>179524</v>
      </c>
      <c r="O1311" s="354"/>
      <c r="P1311" s="354"/>
      <c r="Q1311" s="354"/>
      <c r="R1311" s="354"/>
      <c r="S1311" s="354"/>
      <c r="T1311" s="354"/>
      <c r="U1311" s="354">
        <f>SUM(U1302:AA1310)</f>
        <v>41659</v>
      </c>
      <c r="V1311" s="354"/>
      <c r="W1311" s="354"/>
      <c r="X1311" s="354"/>
      <c r="Y1311" s="354"/>
      <c r="Z1311" s="354"/>
      <c r="AA1311" s="354"/>
      <c r="AB1311" s="354">
        <f>SUM(AB1302:AH1310)</f>
        <v>221183</v>
      </c>
      <c r="AC1311" s="354"/>
      <c r="AD1311" s="354"/>
      <c r="AE1311" s="354"/>
      <c r="AF1311" s="354"/>
      <c r="AG1311" s="354"/>
      <c r="AH1311" s="354"/>
    </row>
    <row r="1313" spans="3:45" ht="12.75" hidden="1" customHeight="1">
      <c r="C1313" s="388"/>
      <c r="D1313" s="388"/>
      <c r="E1313" s="388"/>
      <c r="F1313" s="388"/>
      <c r="G1313" s="388"/>
      <c r="H1313" s="388"/>
      <c r="I1313" s="388"/>
      <c r="J1313" s="388"/>
      <c r="K1313" s="388"/>
      <c r="L1313" s="388"/>
      <c r="M1313" s="388"/>
      <c r="N1313" s="388"/>
      <c r="O1313" s="388"/>
      <c r="P1313" s="388"/>
      <c r="Q1313" s="388"/>
      <c r="R1313" s="388"/>
      <c r="S1313" s="388"/>
      <c r="T1313" s="388"/>
      <c r="U1313" s="388"/>
      <c r="V1313" s="388"/>
      <c r="W1313" s="388"/>
      <c r="X1313" s="388"/>
      <c r="Y1313" s="388"/>
      <c r="Z1313" s="388"/>
      <c r="AA1313" s="388"/>
      <c r="AB1313" s="388"/>
      <c r="AC1313" s="388"/>
      <c r="AD1313" s="388"/>
      <c r="AE1313" s="388"/>
      <c r="AF1313" s="388"/>
      <c r="AG1313" s="388"/>
      <c r="AH1313" s="388"/>
      <c r="AI1313" s="388"/>
      <c r="AJ1313" s="388"/>
      <c r="AK1313" s="388"/>
      <c r="AL1313" s="388"/>
      <c r="AM1313" s="388"/>
      <c r="AN1313" s="388"/>
      <c r="AO1313" s="388"/>
      <c r="AP1313" s="388"/>
      <c r="AQ1313" s="388"/>
      <c r="AR1313" s="388"/>
      <c r="AS1313" s="388"/>
    </row>
    <row r="1314" spans="3:45" ht="12.75" hidden="1" customHeight="1">
      <c r="C1314" s="27"/>
    </row>
    <row r="1315" spans="3:45" ht="12.75" hidden="1" customHeight="1">
      <c r="C1315" s="193"/>
      <c r="D1315" s="193"/>
      <c r="E1315" s="193"/>
      <c r="F1315" s="193"/>
      <c r="G1315" s="193"/>
      <c r="H1315" s="193"/>
      <c r="I1315" s="193"/>
      <c r="J1315" s="193"/>
      <c r="K1315" s="193"/>
      <c r="L1315" s="193"/>
      <c r="M1315" s="193"/>
      <c r="N1315" s="403"/>
      <c r="O1315" s="403"/>
      <c r="P1315" s="403"/>
      <c r="Q1315" s="403"/>
      <c r="R1315" s="403"/>
      <c r="S1315" s="403"/>
      <c r="T1315" s="403"/>
      <c r="U1315" s="403"/>
      <c r="V1315" s="403"/>
      <c r="W1315" s="403"/>
      <c r="X1315" s="403"/>
      <c r="Y1315" s="403"/>
      <c r="Z1315" s="403"/>
      <c r="AA1315" s="403"/>
    </row>
    <row r="1316" spans="3:45" ht="12.75" hidden="1" customHeight="1">
      <c r="C1316" s="193"/>
      <c r="D1316" s="193"/>
      <c r="E1316" s="193"/>
      <c r="F1316" s="193"/>
      <c r="G1316" s="193"/>
      <c r="H1316" s="193"/>
      <c r="I1316" s="193"/>
      <c r="J1316" s="193"/>
      <c r="K1316" s="193"/>
      <c r="L1316" s="193"/>
      <c r="M1316" s="193"/>
      <c r="N1316" s="193"/>
      <c r="O1316" s="193"/>
      <c r="P1316" s="193"/>
      <c r="Q1316" s="193"/>
      <c r="R1316" s="193"/>
      <c r="S1316" s="193"/>
      <c r="T1316" s="193"/>
      <c r="U1316" s="404"/>
      <c r="V1316" s="405"/>
      <c r="W1316" s="405"/>
      <c r="X1316" s="405"/>
      <c r="Y1316" s="405"/>
      <c r="Z1316" s="405"/>
      <c r="AA1316" s="405"/>
    </row>
    <row r="1317" spans="3:45" ht="12.75" hidden="1" customHeight="1">
      <c r="C1317" s="193"/>
      <c r="D1317" s="193"/>
      <c r="E1317" s="193"/>
      <c r="F1317" s="193"/>
      <c r="G1317" s="193"/>
      <c r="H1317" s="193"/>
      <c r="I1317" s="193"/>
      <c r="J1317" s="193"/>
      <c r="K1317" s="193"/>
      <c r="L1317" s="193"/>
      <c r="M1317" s="193"/>
      <c r="N1317" s="193"/>
      <c r="O1317" s="193"/>
      <c r="P1317" s="193"/>
      <c r="Q1317" s="193"/>
      <c r="R1317" s="193"/>
      <c r="S1317" s="193"/>
      <c r="T1317" s="193"/>
      <c r="U1317" s="405"/>
      <c r="V1317" s="405"/>
      <c r="W1317" s="405"/>
      <c r="X1317" s="405"/>
      <c r="Y1317" s="405"/>
      <c r="Z1317" s="405"/>
      <c r="AA1317" s="405"/>
    </row>
    <row r="1318" spans="3:45" ht="12.75" hidden="1" customHeight="1">
      <c r="C1318" s="397"/>
      <c r="D1318" s="397"/>
      <c r="E1318" s="397"/>
      <c r="F1318" s="397"/>
      <c r="G1318" s="397"/>
      <c r="H1318" s="397"/>
      <c r="I1318" s="397"/>
      <c r="J1318" s="397"/>
      <c r="K1318" s="397"/>
      <c r="L1318" s="397"/>
      <c r="M1318" s="397"/>
      <c r="N1318" s="111"/>
      <c r="O1318" s="111"/>
      <c r="P1318" s="111"/>
      <c r="Q1318" s="111"/>
      <c r="R1318" s="111"/>
      <c r="S1318" s="111"/>
      <c r="T1318" s="111"/>
      <c r="U1318" s="111"/>
      <c r="V1318" s="111"/>
      <c r="W1318" s="111"/>
      <c r="X1318" s="111"/>
      <c r="Y1318" s="111"/>
      <c r="Z1318" s="111"/>
      <c r="AA1318" s="111"/>
    </row>
    <row r="1319" spans="3:45" ht="12.75" hidden="1" customHeight="1">
      <c r="C1319" s="343"/>
      <c r="D1319" s="343"/>
      <c r="E1319" s="343"/>
      <c r="F1319" s="343"/>
      <c r="G1319" s="343"/>
      <c r="H1319" s="343"/>
      <c r="I1319" s="343"/>
      <c r="J1319" s="343"/>
      <c r="K1319" s="343"/>
      <c r="L1319" s="343"/>
      <c r="M1319" s="343"/>
      <c r="N1319" s="139"/>
      <c r="O1319" s="139"/>
      <c r="P1319" s="139"/>
      <c r="Q1319" s="139"/>
      <c r="R1319" s="139"/>
      <c r="S1319" s="139"/>
      <c r="T1319" s="139"/>
      <c r="U1319" s="139"/>
      <c r="V1319" s="139"/>
      <c r="W1319" s="139"/>
      <c r="X1319" s="139"/>
      <c r="Y1319" s="139"/>
      <c r="Z1319" s="139"/>
      <c r="AA1319" s="139"/>
    </row>
    <row r="1320" spans="3:45" ht="12.75" hidden="1" customHeight="1">
      <c r="C1320" s="343"/>
      <c r="D1320" s="343"/>
      <c r="E1320" s="343"/>
      <c r="F1320" s="343"/>
      <c r="G1320" s="343"/>
      <c r="H1320" s="343"/>
      <c r="I1320" s="343"/>
      <c r="J1320" s="343"/>
      <c r="K1320" s="343"/>
      <c r="L1320" s="343"/>
      <c r="M1320" s="343"/>
      <c r="N1320" s="267"/>
      <c r="O1320" s="268"/>
      <c r="P1320" s="268"/>
      <c r="Q1320" s="268"/>
      <c r="R1320" s="268"/>
      <c r="S1320" s="268"/>
      <c r="T1320" s="269"/>
      <c r="U1320" s="139"/>
      <c r="V1320" s="139"/>
      <c r="W1320" s="139"/>
      <c r="X1320" s="139"/>
      <c r="Y1320" s="139"/>
      <c r="Z1320" s="139"/>
      <c r="AA1320" s="139"/>
    </row>
    <row r="1321" spans="3:45" ht="12.75" hidden="1" customHeight="1">
      <c r="C1321" s="398"/>
      <c r="D1321" s="398"/>
      <c r="E1321" s="398"/>
      <c r="F1321" s="398"/>
      <c r="G1321" s="398"/>
      <c r="H1321" s="398"/>
      <c r="I1321" s="398"/>
      <c r="J1321" s="398"/>
      <c r="K1321" s="398"/>
      <c r="L1321" s="398"/>
      <c r="M1321" s="398"/>
      <c r="N1321" s="399"/>
      <c r="O1321" s="400"/>
      <c r="P1321" s="400"/>
      <c r="Q1321" s="400"/>
      <c r="R1321" s="400"/>
      <c r="S1321" s="400"/>
      <c r="T1321" s="401"/>
      <c r="U1321" s="252"/>
      <c r="V1321" s="252"/>
      <c r="W1321" s="252"/>
      <c r="X1321" s="252"/>
      <c r="Y1321" s="252"/>
      <c r="Z1321" s="252"/>
      <c r="AA1321" s="252"/>
    </row>
    <row r="1322" spans="3:45" ht="12.75" hidden="1" customHeight="1">
      <c r="C1322" s="30"/>
    </row>
    <row r="1323" spans="3:45" ht="12.75" hidden="1" customHeight="1"/>
    <row r="1324" spans="3:45" ht="12.75" hidden="1" customHeight="1">
      <c r="C1324" s="199"/>
      <c r="D1324" s="199"/>
      <c r="E1324" s="199"/>
      <c r="F1324" s="199"/>
      <c r="G1324" s="199"/>
      <c r="H1324" s="199"/>
      <c r="I1324" s="199"/>
      <c r="J1324" s="199"/>
      <c r="K1324" s="199"/>
      <c r="L1324" s="199"/>
      <c r="M1324" s="199"/>
      <c r="N1324" s="199"/>
      <c r="O1324" s="199"/>
      <c r="P1324" s="199"/>
      <c r="Q1324" s="199"/>
      <c r="R1324" s="199"/>
      <c r="S1324" s="199"/>
      <c r="T1324" s="199"/>
      <c r="U1324" s="199"/>
      <c r="V1324" s="199"/>
      <c r="W1324" s="199"/>
      <c r="X1324" s="199"/>
      <c r="Y1324" s="199"/>
      <c r="Z1324" s="199"/>
      <c r="AA1324" s="199"/>
      <c r="AB1324" s="199"/>
      <c r="AC1324" s="199"/>
      <c r="AD1324" s="199"/>
      <c r="AE1324" s="199"/>
      <c r="AF1324" s="199"/>
      <c r="AG1324" s="199"/>
      <c r="AH1324" s="199"/>
      <c r="AI1324" s="199"/>
      <c r="AJ1324" s="199"/>
      <c r="AK1324" s="199"/>
      <c r="AL1324" s="199"/>
      <c r="AM1324" s="199"/>
      <c r="AN1324" s="199"/>
      <c r="AO1324" s="199"/>
      <c r="AP1324" s="199"/>
      <c r="AQ1324" s="199"/>
      <c r="AR1324" s="199"/>
      <c r="AS1324" s="199"/>
    </row>
    <row r="1325" spans="3:45" ht="12.75" hidden="1" customHeight="1"/>
    <row r="1326" spans="3:45" ht="12.75" hidden="1" customHeight="1">
      <c r="C1326" s="355"/>
      <c r="D1326" s="355"/>
      <c r="E1326" s="355"/>
      <c r="F1326" s="355"/>
      <c r="G1326" s="355"/>
      <c r="H1326" s="355"/>
      <c r="I1326" s="355"/>
      <c r="J1326" s="355"/>
      <c r="K1326" s="355"/>
      <c r="L1326" s="355"/>
      <c r="M1326" s="355"/>
      <c r="N1326" s="355"/>
      <c r="O1326" s="355"/>
      <c r="P1326" s="355"/>
      <c r="Q1326" s="355"/>
      <c r="R1326" s="355"/>
      <c r="S1326" s="355"/>
      <c r="T1326" s="355"/>
      <c r="U1326" s="355"/>
      <c r="V1326" s="355"/>
      <c r="W1326" s="355"/>
      <c r="X1326" s="355"/>
      <c r="Y1326" s="355"/>
      <c r="Z1326" s="355"/>
      <c r="AA1326" s="355"/>
      <c r="AB1326" s="355"/>
      <c r="AC1326" s="355"/>
      <c r="AD1326" s="355"/>
      <c r="AE1326" s="355"/>
      <c r="AF1326" s="355"/>
      <c r="AG1326" s="355"/>
      <c r="AH1326" s="355"/>
      <c r="AI1326" s="355"/>
      <c r="AJ1326" s="355"/>
      <c r="AK1326" s="355"/>
      <c r="AL1326" s="355"/>
      <c r="AM1326" s="355"/>
      <c r="AN1326" s="355"/>
      <c r="AO1326" s="355"/>
      <c r="AP1326" s="355"/>
      <c r="AQ1326" s="355"/>
      <c r="AR1326" s="355"/>
      <c r="AS1326" s="355"/>
    </row>
    <row r="1327" spans="3:45" ht="12.75" hidden="1" customHeight="1">
      <c r="C1327" s="355"/>
      <c r="D1327" s="355"/>
      <c r="E1327" s="355"/>
      <c r="F1327" s="355"/>
      <c r="G1327" s="355"/>
      <c r="H1327" s="355"/>
      <c r="I1327" s="355"/>
      <c r="J1327" s="355"/>
      <c r="K1327" s="355"/>
      <c r="L1327" s="355"/>
      <c r="M1327" s="355"/>
      <c r="N1327" s="355"/>
      <c r="O1327" s="355"/>
      <c r="P1327" s="355"/>
      <c r="Q1327" s="355"/>
      <c r="R1327" s="355"/>
      <c r="S1327" s="355"/>
      <c r="T1327" s="355"/>
      <c r="U1327" s="355"/>
      <c r="V1327" s="355"/>
      <c r="W1327" s="355"/>
      <c r="X1327" s="355"/>
      <c r="Y1327" s="355"/>
      <c r="Z1327" s="355"/>
      <c r="AA1327" s="355"/>
      <c r="AB1327" s="355"/>
      <c r="AC1327" s="355"/>
      <c r="AD1327" s="355"/>
      <c r="AE1327" s="355"/>
      <c r="AF1327" s="355"/>
      <c r="AG1327" s="355"/>
      <c r="AH1327" s="355"/>
      <c r="AI1327" s="355"/>
      <c r="AJ1327" s="355"/>
      <c r="AK1327" s="355"/>
      <c r="AL1327" s="355"/>
      <c r="AM1327" s="355"/>
      <c r="AN1327" s="355"/>
      <c r="AO1327" s="355"/>
      <c r="AP1327" s="355"/>
      <c r="AQ1327" s="355"/>
      <c r="AR1327" s="355"/>
      <c r="AS1327" s="355"/>
    </row>
    <row r="1328" spans="3:45" ht="12.75" hidden="1" customHeight="1">
      <c r="C1328" s="355"/>
      <c r="D1328" s="355"/>
      <c r="E1328" s="355"/>
      <c r="F1328" s="355"/>
      <c r="G1328" s="355"/>
      <c r="H1328" s="355"/>
      <c r="I1328" s="355"/>
      <c r="J1328" s="355"/>
      <c r="K1328" s="355"/>
      <c r="L1328" s="355"/>
      <c r="M1328" s="355"/>
      <c r="N1328" s="355"/>
      <c r="O1328" s="355"/>
      <c r="P1328" s="355"/>
      <c r="Q1328" s="355"/>
      <c r="R1328" s="355"/>
      <c r="S1328" s="355"/>
      <c r="T1328" s="355"/>
      <c r="U1328" s="355"/>
      <c r="V1328" s="355"/>
      <c r="W1328" s="355"/>
      <c r="X1328" s="355"/>
      <c r="Y1328" s="355"/>
      <c r="Z1328" s="355"/>
      <c r="AA1328" s="355"/>
      <c r="AB1328" s="355"/>
      <c r="AC1328" s="355"/>
      <c r="AD1328" s="355"/>
      <c r="AE1328" s="355"/>
      <c r="AF1328" s="355"/>
      <c r="AG1328" s="355"/>
      <c r="AH1328" s="355"/>
      <c r="AI1328" s="355"/>
      <c r="AJ1328" s="355"/>
      <c r="AK1328" s="355"/>
      <c r="AL1328" s="355"/>
      <c r="AM1328" s="355"/>
      <c r="AN1328" s="355"/>
      <c r="AO1328" s="355"/>
      <c r="AP1328" s="355"/>
      <c r="AQ1328" s="355"/>
      <c r="AR1328" s="355"/>
      <c r="AS1328" s="355"/>
    </row>
    <row r="1329" spans="1:45" ht="12.75" hidden="1" customHeight="1">
      <c r="C1329" s="406"/>
      <c r="D1329" s="406"/>
      <c r="E1329" s="406"/>
      <c r="F1329" s="406"/>
      <c r="G1329" s="406"/>
      <c r="H1329" s="406"/>
      <c r="I1329" s="406"/>
      <c r="J1329" s="406"/>
      <c r="K1329" s="406"/>
      <c r="L1329" s="406"/>
      <c r="M1329" s="406"/>
      <c r="N1329" s="406"/>
      <c r="O1329" s="406"/>
      <c r="P1329" s="406"/>
      <c r="Q1329" s="406"/>
      <c r="R1329" s="406"/>
      <c r="S1329" s="406"/>
      <c r="T1329" s="406"/>
      <c r="U1329" s="406"/>
      <c r="V1329" s="406"/>
      <c r="W1329" s="406"/>
      <c r="X1329" s="406"/>
      <c r="Y1329" s="406"/>
      <c r="Z1329" s="406"/>
      <c r="AA1329" s="406"/>
      <c r="AB1329" s="406"/>
      <c r="AC1329" s="406"/>
      <c r="AD1329" s="406"/>
      <c r="AE1329" s="406"/>
      <c r="AF1329" s="406"/>
      <c r="AG1329" s="406"/>
      <c r="AH1329" s="406"/>
      <c r="AI1329" s="406"/>
      <c r="AJ1329" s="406"/>
      <c r="AK1329" s="406"/>
      <c r="AL1329" s="406"/>
      <c r="AM1329" s="406"/>
      <c r="AN1329" s="406"/>
      <c r="AO1329" s="406"/>
      <c r="AP1329" s="406"/>
      <c r="AQ1329" s="406"/>
      <c r="AR1329" s="406"/>
      <c r="AS1329" s="406"/>
    </row>
    <row r="1330" spans="1:45" ht="12.75" hidden="1" customHeight="1">
      <c r="C1330" s="406"/>
      <c r="D1330" s="406"/>
      <c r="E1330" s="406"/>
      <c r="F1330" s="406"/>
      <c r="G1330" s="406"/>
      <c r="H1330" s="406"/>
      <c r="I1330" s="406"/>
      <c r="J1330" s="406"/>
      <c r="K1330" s="406"/>
      <c r="L1330" s="406"/>
      <c r="M1330" s="406"/>
      <c r="N1330" s="406"/>
      <c r="O1330" s="406"/>
      <c r="P1330" s="406"/>
      <c r="Q1330" s="406"/>
      <c r="R1330" s="406"/>
      <c r="S1330" s="406"/>
      <c r="T1330" s="406"/>
      <c r="U1330" s="406"/>
      <c r="V1330" s="406"/>
      <c r="W1330" s="406"/>
      <c r="X1330" s="406"/>
      <c r="Y1330" s="406"/>
      <c r="Z1330" s="406"/>
      <c r="AA1330" s="406"/>
      <c r="AB1330" s="406"/>
      <c r="AC1330" s="406"/>
      <c r="AD1330" s="406"/>
      <c r="AE1330" s="406"/>
      <c r="AF1330" s="406"/>
      <c r="AG1330" s="406"/>
      <c r="AH1330" s="406"/>
      <c r="AI1330" s="406"/>
      <c r="AJ1330" s="406"/>
      <c r="AK1330" s="406"/>
      <c r="AL1330" s="406"/>
      <c r="AM1330" s="406"/>
      <c r="AN1330" s="406"/>
      <c r="AO1330" s="406"/>
      <c r="AP1330" s="406"/>
      <c r="AQ1330" s="406"/>
      <c r="AR1330" s="406"/>
      <c r="AS1330" s="406"/>
    </row>
    <row r="1331" spans="1:45" ht="12.75" hidden="1" customHeight="1">
      <c r="C1331" s="28"/>
    </row>
    <row r="1332" spans="1:45" ht="12.75" hidden="1" customHeight="1">
      <c r="C1332" s="389"/>
      <c r="D1332" s="389"/>
      <c r="E1332" s="389"/>
      <c r="F1332" s="389"/>
      <c r="G1332" s="389"/>
      <c r="H1332" s="389"/>
      <c r="I1332" s="193"/>
      <c r="J1332" s="193"/>
      <c r="K1332" s="193"/>
      <c r="L1332" s="193"/>
      <c r="M1332" s="193"/>
      <c r="N1332" s="193"/>
      <c r="O1332" s="193"/>
      <c r="P1332" s="193"/>
      <c r="Q1332" s="193"/>
      <c r="R1332" s="193"/>
      <c r="S1332" s="193"/>
      <c r="T1332" s="193"/>
      <c r="U1332" s="193"/>
      <c r="V1332" s="193"/>
      <c r="W1332" s="193"/>
      <c r="X1332" s="193"/>
      <c r="Y1332" s="193"/>
      <c r="Z1332" s="193"/>
      <c r="AA1332" s="193"/>
      <c r="AB1332" s="193"/>
      <c r="AC1332" s="193"/>
      <c r="AD1332" s="193"/>
      <c r="AE1332" s="193"/>
      <c r="AF1332" s="193"/>
      <c r="AG1332" s="193"/>
      <c r="AH1332" s="193"/>
      <c r="AI1332" s="193"/>
      <c r="AJ1332" s="193"/>
      <c r="AK1332" s="193"/>
      <c r="AL1332" s="193"/>
    </row>
    <row r="1333" spans="1:45" ht="12.75" hidden="1" customHeight="1">
      <c r="C1333" s="387"/>
      <c r="D1333" s="387"/>
      <c r="E1333" s="387"/>
      <c r="F1333" s="387"/>
      <c r="G1333" s="387"/>
      <c r="H1333" s="387"/>
      <c r="I1333" s="193"/>
      <c r="J1333" s="193"/>
      <c r="K1333" s="193"/>
      <c r="L1333" s="193"/>
      <c r="M1333" s="193"/>
      <c r="N1333" s="193"/>
      <c r="O1333" s="193"/>
      <c r="P1333" s="193"/>
      <c r="Q1333" s="193"/>
      <c r="R1333" s="193"/>
      <c r="S1333" s="193"/>
      <c r="T1333" s="193"/>
      <c r="U1333" s="193"/>
      <c r="V1333" s="193"/>
      <c r="W1333" s="193"/>
      <c r="X1333" s="193"/>
      <c r="Y1333" s="193"/>
      <c r="Z1333" s="193"/>
      <c r="AA1333" s="193"/>
      <c r="AB1333" s="193"/>
      <c r="AC1333" s="193"/>
      <c r="AD1333" s="193"/>
      <c r="AE1333" s="193"/>
      <c r="AF1333" s="193"/>
      <c r="AG1333" s="193"/>
      <c r="AH1333" s="193"/>
      <c r="AI1333" s="193"/>
      <c r="AJ1333" s="193"/>
      <c r="AK1333" s="193"/>
      <c r="AL1333" s="193"/>
    </row>
    <row r="1334" spans="1:45" ht="12.75" hidden="1" customHeight="1">
      <c r="C1334" s="387"/>
      <c r="D1334" s="387"/>
      <c r="E1334" s="387"/>
      <c r="F1334" s="387"/>
      <c r="G1334" s="387"/>
      <c r="H1334" s="387"/>
      <c r="I1334" s="403"/>
      <c r="J1334" s="403"/>
      <c r="K1334" s="403"/>
      <c r="L1334" s="403"/>
      <c r="M1334" s="403"/>
      <c r="N1334" s="403"/>
      <c r="O1334" s="403"/>
      <c r="P1334" s="403"/>
      <c r="Q1334" s="403"/>
      <c r="R1334" s="403"/>
      <c r="S1334" s="403"/>
      <c r="T1334" s="403"/>
      <c r="U1334" s="403"/>
      <c r="V1334" s="403"/>
      <c r="W1334" s="403"/>
      <c r="X1334" s="403"/>
      <c r="Y1334" s="403"/>
      <c r="Z1334" s="403"/>
      <c r="AA1334" s="403"/>
      <c r="AB1334" s="403"/>
      <c r="AC1334" s="403"/>
      <c r="AD1334" s="403"/>
      <c r="AE1334" s="403"/>
      <c r="AF1334" s="403"/>
      <c r="AG1334" s="403"/>
      <c r="AH1334" s="403"/>
      <c r="AI1334" s="403"/>
      <c r="AJ1334" s="403"/>
      <c r="AK1334" s="403"/>
      <c r="AL1334" s="403"/>
    </row>
    <row r="1335" spans="1:45" ht="12.75" hidden="1" customHeight="1">
      <c r="C1335" s="387"/>
      <c r="D1335" s="387"/>
      <c r="E1335" s="387"/>
      <c r="F1335" s="387"/>
      <c r="G1335" s="387"/>
      <c r="H1335" s="387"/>
      <c r="I1335" s="386"/>
      <c r="J1335" s="386"/>
      <c r="K1335" s="386"/>
      <c r="L1335" s="386"/>
      <c r="M1335" s="386"/>
      <c r="N1335" s="386"/>
      <c r="O1335" s="386"/>
      <c r="P1335" s="386"/>
      <c r="Q1335" s="386"/>
      <c r="R1335" s="386"/>
      <c r="S1335" s="386"/>
      <c r="T1335" s="386"/>
      <c r="U1335" s="386"/>
      <c r="V1335" s="386"/>
      <c r="W1335" s="386"/>
      <c r="X1335" s="386"/>
      <c r="Y1335" s="386"/>
      <c r="Z1335" s="386"/>
      <c r="AA1335" s="386"/>
      <c r="AB1335" s="386"/>
      <c r="AC1335" s="386"/>
      <c r="AD1335" s="386"/>
      <c r="AE1335" s="386"/>
      <c r="AF1335" s="386"/>
      <c r="AG1335" s="386"/>
      <c r="AH1335" s="386"/>
      <c r="AI1335" s="386"/>
      <c r="AJ1335" s="386"/>
      <c r="AK1335" s="386"/>
      <c r="AL1335" s="386"/>
      <c r="AM1335" s="4"/>
      <c r="AN1335" s="4"/>
    </row>
    <row r="1336" spans="1:45" ht="12.75" hidden="1" customHeight="1">
      <c r="C1336" s="387"/>
      <c r="D1336" s="387"/>
      <c r="E1336" s="387"/>
      <c r="F1336" s="387"/>
      <c r="G1336" s="387"/>
      <c r="H1336" s="387"/>
      <c r="I1336" s="386"/>
      <c r="J1336" s="386"/>
      <c r="K1336" s="386"/>
      <c r="L1336" s="386"/>
      <c r="M1336" s="386"/>
      <c r="N1336" s="386"/>
      <c r="O1336" s="386"/>
      <c r="P1336" s="386"/>
      <c r="Q1336" s="386"/>
      <c r="R1336" s="386"/>
      <c r="S1336" s="386"/>
      <c r="T1336" s="386"/>
      <c r="U1336" s="386"/>
      <c r="V1336" s="386"/>
      <c r="W1336" s="386"/>
      <c r="X1336" s="386"/>
      <c r="Y1336" s="386"/>
      <c r="Z1336" s="386"/>
      <c r="AA1336" s="386"/>
      <c r="AB1336" s="386"/>
      <c r="AC1336" s="386"/>
      <c r="AD1336" s="386"/>
      <c r="AE1336" s="386"/>
      <c r="AF1336" s="386"/>
      <c r="AG1336" s="386"/>
      <c r="AH1336" s="386"/>
      <c r="AI1336" s="386"/>
      <c r="AJ1336" s="386"/>
      <c r="AK1336" s="386"/>
      <c r="AL1336" s="386"/>
      <c r="AM1336" s="4"/>
      <c r="AN1336" s="4"/>
    </row>
    <row r="1337" spans="1:45" ht="12.75" hidden="1" customHeight="1">
      <c r="C1337" s="387"/>
      <c r="D1337" s="387"/>
      <c r="E1337" s="387"/>
      <c r="F1337" s="387"/>
      <c r="G1337" s="387"/>
      <c r="H1337" s="387"/>
      <c r="I1337" s="386"/>
      <c r="J1337" s="386"/>
      <c r="K1337" s="386"/>
      <c r="L1337" s="386"/>
      <c r="M1337" s="386"/>
      <c r="N1337" s="386"/>
      <c r="O1337" s="386"/>
      <c r="P1337" s="386"/>
      <c r="Q1337" s="386"/>
      <c r="R1337" s="386"/>
      <c r="S1337" s="386"/>
      <c r="T1337" s="386"/>
      <c r="U1337" s="386"/>
      <c r="V1337" s="386"/>
      <c r="W1337" s="386"/>
      <c r="X1337" s="386"/>
      <c r="Y1337" s="386"/>
      <c r="Z1337" s="386"/>
      <c r="AA1337" s="386"/>
      <c r="AB1337" s="386"/>
      <c r="AC1337" s="386"/>
      <c r="AD1337" s="386"/>
      <c r="AE1337" s="386"/>
      <c r="AF1337" s="386"/>
      <c r="AG1337" s="386"/>
      <c r="AH1337" s="386"/>
      <c r="AI1337" s="386"/>
      <c r="AJ1337" s="386"/>
      <c r="AK1337" s="386"/>
      <c r="AL1337" s="386"/>
      <c r="AM1337" s="4"/>
      <c r="AN1337" s="4"/>
    </row>
    <row r="1338" spans="1:45" ht="12.75" hidden="1" customHeight="1">
      <c r="C1338" s="387"/>
      <c r="D1338" s="387"/>
      <c r="E1338" s="387"/>
      <c r="F1338" s="387"/>
      <c r="G1338" s="387"/>
      <c r="H1338" s="387"/>
      <c r="I1338" s="386"/>
      <c r="J1338" s="386"/>
      <c r="K1338" s="386"/>
      <c r="L1338" s="386"/>
      <c r="M1338" s="386"/>
      <c r="N1338" s="386"/>
      <c r="O1338" s="386"/>
      <c r="P1338" s="386"/>
      <c r="Q1338" s="386"/>
      <c r="R1338" s="386"/>
      <c r="S1338" s="386"/>
      <c r="T1338" s="386"/>
      <c r="U1338" s="386"/>
      <c r="V1338" s="386"/>
      <c r="W1338" s="386"/>
      <c r="X1338" s="386"/>
      <c r="Y1338" s="386"/>
      <c r="Z1338" s="386"/>
      <c r="AA1338" s="386"/>
      <c r="AB1338" s="386"/>
      <c r="AC1338" s="386"/>
      <c r="AD1338" s="386"/>
      <c r="AE1338" s="386"/>
      <c r="AF1338" s="386"/>
      <c r="AG1338" s="386"/>
      <c r="AH1338" s="386"/>
      <c r="AI1338" s="386"/>
      <c r="AJ1338" s="386"/>
      <c r="AK1338" s="386"/>
      <c r="AL1338" s="386"/>
      <c r="AM1338" s="4"/>
      <c r="AN1338" s="4"/>
    </row>
    <row r="1339" spans="1:45" ht="12.75" hidden="1" customHeight="1">
      <c r="C1339" s="377"/>
      <c r="D1339" s="377"/>
      <c r="E1339" s="377"/>
      <c r="F1339" s="377"/>
      <c r="G1339" s="377"/>
      <c r="H1339" s="377"/>
      <c r="I1339" s="377"/>
      <c r="J1339" s="377"/>
      <c r="K1339" s="377"/>
      <c r="L1339" s="377"/>
      <c r="M1339" s="377"/>
      <c r="N1339" s="377"/>
      <c r="O1339" s="377"/>
      <c r="P1339" s="377"/>
      <c r="Q1339" s="377"/>
      <c r="R1339" s="377"/>
      <c r="S1339" s="377"/>
      <c r="T1339" s="377"/>
      <c r="U1339" s="377"/>
      <c r="V1339" s="377"/>
      <c r="W1339" s="377"/>
      <c r="X1339" s="377"/>
      <c r="Y1339" s="377"/>
      <c r="Z1339" s="377"/>
      <c r="AA1339" s="377"/>
      <c r="AB1339" s="377"/>
      <c r="AC1339" s="377"/>
      <c r="AD1339" s="377"/>
      <c r="AE1339" s="377"/>
      <c r="AF1339" s="377"/>
      <c r="AG1339" s="377"/>
      <c r="AH1339" s="377"/>
      <c r="AI1339" s="377"/>
      <c r="AJ1339" s="377"/>
      <c r="AK1339" s="377"/>
      <c r="AL1339" s="377"/>
    </row>
    <row r="1340" spans="1:45" ht="12.75" hidden="1" customHeight="1">
      <c r="C1340" s="141"/>
      <c r="D1340" s="141"/>
      <c r="E1340" s="141"/>
      <c r="F1340" s="141"/>
      <c r="G1340" s="141"/>
      <c r="H1340" s="141"/>
      <c r="I1340" s="111"/>
      <c r="J1340" s="111"/>
      <c r="K1340" s="111"/>
      <c r="L1340" s="111"/>
      <c r="M1340" s="111"/>
      <c r="N1340" s="111"/>
      <c r="O1340" s="111"/>
      <c r="P1340" s="111"/>
      <c r="Q1340" s="111"/>
      <c r="R1340" s="111"/>
      <c r="S1340" s="111"/>
      <c r="T1340" s="111"/>
      <c r="U1340" s="111"/>
      <c r="V1340" s="111"/>
      <c r="W1340" s="111"/>
      <c r="X1340" s="111"/>
      <c r="Y1340" s="111"/>
      <c r="Z1340" s="111"/>
      <c r="AA1340" s="111"/>
      <c r="AB1340" s="111"/>
      <c r="AC1340" s="111"/>
      <c r="AD1340" s="111"/>
      <c r="AE1340" s="111"/>
      <c r="AF1340" s="111"/>
      <c r="AG1340" s="111"/>
      <c r="AH1340" s="111"/>
      <c r="AI1340" s="111"/>
      <c r="AJ1340" s="111"/>
      <c r="AK1340" s="111"/>
      <c r="AL1340" s="111"/>
    </row>
    <row r="1341" spans="1:45" ht="12.75" hidden="1" customHeight="1">
      <c r="C1341" s="323"/>
      <c r="D1341" s="323"/>
      <c r="E1341" s="323"/>
      <c r="F1341" s="323"/>
      <c r="G1341" s="323"/>
      <c r="H1341" s="323"/>
      <c r="I1341" s="252"/>
      <c r="J1341" s="252"/>
      <c r="K1341" s="252"/>
      <c r="L1341" s="252"/>
      <c r="M1341" s="252"/>
      <c r="N1341" s="252"/>
      <c r="O1341" s="252"/>
      <c r="P1341" s="252"/>
      <c r="Q1341" s="252"/>
      <c r="R1341" s="252"/>
      <c r="S1341" s="252"/>
      <c r="T1341" s="252"/>
      <c r="U1341" s="252"/>
      <c r="V1341" s="252"/>
      <c r="W1341" s="252"/>
      <c r="X1341" s="252"/>
      <c r="Y1341" s="252"/>
      <c r="Z1341" s="252"/>
      <c r="AA1341" s="252"/>
      <c r="AB1341" s="252"/>
      <c r="AC1341" s="252"/>
      <c r="AD1341" s="252"/>
      <c r="AE1341" s="252"/>
      <c r="AF1341" s="252"/>
      <c r="AG1341" s="252"/>
      <c r="AH1341" s="252"/>
      <c r="AI1341" s="252"/>
      <c r="AJ1341" s="252"/>
      <c r="AK1341" s="252"/>
      <c r="AL1341" s="252"/>
    </row>
    <row r="1342" spans="1:45" ht="12.75" hidden="1" customHeight="1">
      <c r="C1342" s="140"/>
      <c r="D1342" s="140"/>
      <c r="E1342" s="140"/>
      <c r="F1342" s="140"/>
      <c r="G1342" s="140"/>
      <c r="H1342" s="140"/>
      <c r="I1342" s="239"/>
      <c r="J1342" s="239"/>
      <c r="K1342" s="239"/>
      <c r="L1342" s="239"/>
      <c r="M1342" s="239"/>
      <c r="N1342" s="239"/>
      <c r="O1342" s="239"/>
      <c r="P1342" s="239"/>
      <c r="Q1342" s="239"/>
      <c r="R1342" s="239"/>
      <c r="S1342" s="239"/>
      <c r="T1342" s="239"/>
      <c r="U1342" s="239"/>
      <c r="V1342" s="239"/>
      <c r="W1342" s="239"/>
      <c r="X1342" s="239"/>
      <c r="Y1342" s="239"/>
      <c r="Z1342" s="239"/>
      <c r="AA1342" s="239"/>
      <c r="AB1342" s="239"/>
      <c r="AC1342" s="239"/>
      <c r="AD1342" s="239"/>
      <c r="AE1342" s="239"/>
      <c r="AF1342" s="239"/>
      <c r="AG1342" s="239"/>
      <c r="AH1342" s="239"/>
      <c r="AI1342" s="239"/>
      <c r="AJ1342" s="239"/>
      <c r="AK1342" s="239"/>
      <c r="AL1342" s="239"/>
    </row>
    <row r="1343" spans="1:45" ht="12.75" hidden="1" customHeight="1"/>
    <row r="1344" spans="1:45" ht="12.75" customHeight="1">
      <c r="A1344" s="50" t="s">
        <v>245</v>
      </c>
      <c r="B1344" s="51"/>
      <c r="C1344" s="440" t="s">
        <v>244</v>
      </c>
      <c r="D1344" s="440"/>
      <c r="E1344" s="440"/>
      <c r="F1344" s="440"/>
      <c r="G1344" s="440"/>
      <c r="H1344" s="440"/>
      <c r="I1344" s="440"/>
      <c r="J1344" s="440"/>
      <c r="K1344" s="440"/>
      <c r="L1344" s="440"/>
      <c r="M1344" s="440"/>
      <c r="N1344" s="440"/>
      <c r="O1344" s="440"/>
      <c r="P1344" s="440"/>
      <c r="Q1344" s="440"/>
      <c r="R1344" s="440"/>
      <c r="S1344" s="440"/>
      <c r="T1344" s="440"/>
      <c r="U1344" s="440"/>
      <c r="V1344" s="440"/>
      <c r="W1344" s="440"/>
      <c r="X1344" s="440"/>
      <c r="Y1344" s="440"/>
      <c r="Z1344" s="440"/>
      <c r="AA1344" s="440"/>
      <c r="AB1344" s="440"/>
      <c r="AC1344" s="440"/>
      <c r="AD1344" s="440"/>
      <c r="AE1344" s="440"/>
      <c r="AF1344" s="440"/>
      <c r="AG1344" s="440"/>
      <c r="AH1344" s="440"/>
      <c r="AI1344" s="440"/>
      <c r="AJ1344" s="440"/>
      <c r="AK1344" s="440"/>
      <c r="AL1344" s="440"/>
      <c r="AM1344" s="440"/>
      <c r="AN1344" s="440"/>
      <c r="AO1344" s="440"/>
      <c r="AP1344" s="440"/>
      <c r="AQ1344" s="440"/>
      <c r="AR1344" s="440"/>
      <c r="AS1344" s="440"/>
    </row>
    <row r="1345" spans="3:45" ht="12.75" customHeight="1">
      <c r="C1345" s="247" t="s">
        <v>645</v>
      </c>
      <c r="D1345" s="247"/>
      <c r="E1345" s="247"/>
      <c r="F1345" s="247"/>
      <c r="G1345" s="247"/>
      <c r="H1345" s="247"/>
      <c r="I1345" s="247"/>
      <c r="J1345" s="247"/>
      <c r="K1345" s="247"/>
      <c r="L1345" s="247"/>
      <c r="M1345" s="247"/>
      <c r="N1345" s="247"/>
      <c r="O1345" s="247"/>
      <c r="P1345" s="247"/>
      <c r="Q1345" s="247"/>
      <c r="R1345" s="247"/>
      <c r="S1345" s="247"/>
      <c r="T1345" s="247"/>
      <c r="U1345" s="247"/>
      <c r="V1345" s="247"/>
      <c r="W1345" s="247"/>
      <c r="X1345" s="247"/>
      <c r="Y1345" s="247"/>
      <c r="Z1345" s="247"/>
      <c r="AA1345" s="247"/>
      <c r="AB1345" s="247"/>
      <c r="AC1345" s="247"/>
      <c r="AD1345" s="247"/>
      <c r="AE1345" s="247"/>
      <c r="AF1345" s="247"/>
      <c r="AG1345" s="247"/>
      <c r="AH1345" s="247"/>
      <c r="AI1345" s="247"/>
      <c r="AJ1345" s="247"/>
      <c r="AK1345" s="247"/>
      <c r="AL1345" s="247"/>
      <c r="AM1345" s="247"/>
      <c r="AN1345" s="247"/>
      <c r="AO1345" s="247"/>
      <c r="AP1345" s="247"/>
      <c r="AQ1345" s="247"/>
      <c r="AR1345" s="247"/>
      <c r="AS1345" s="247"/>
    </row>
    <row r="1346" spans="3:45" ht="12.75" customHeight="1">
      <c r="C1346" s="247"/>
      <c r="D1346" s="247"/>
      <c r="E1346" s="247"/>
      <c r="F1346" s="247"/>
      <c r="G1346" s="247"/>
      <c r="H1346" s="247"/>
      <c r="I1346" s="247"/>
      <c r="J1346" s="247"/>
      <c r="K1346" s="247"/>
      <c r="L1346" s="247"/>
      <c r="M1346" s="247"/>
      <c r="N1346" s="247"/>
      <c r="O1346" s="247"/>
      <c r="P1346" s="247"/>
      <c r="Q1346" s="247"/>
      <c r="R1346" s="247"/>
      <c r="S1346" s="247"/>
      <c r="T1346" s="247"/>
      <c r="U1346" s="247"/>
      <c r="V1346" s="247"/>
      <c r="W1346" s="247"/>
      <c r="X1346" s="247"/>
      <c r="Y1346" s="247"/>
      <c r="Z1346" s="247"/>
      <c r="AA1346" s="247"/>
      <c r="AB1346" s="247"/>
      <c r="AC1346" s="247"/>
      <c r="AD1346" s="247"/>
      <c r="AE1346" s="247"/>
      <c r="AF1346" s="247"/>
      <c r="AG1346" s="247"/>
      <c r="AH1346" s="247"/>
      <c r="AI1346" s="247"/>
      <c r="AJ1346" s="247"/>
      <c r="AK1346" s="247"/>
      <c r="AL1346" s="247"/>
      <c r="AM1346" s="247"/>
      <c r="AN1346" s="247"/>
      <c r="AO1346" s="247"/>
      <c r="AP1346" s="247"/>
      <c r="AQ1346" s="247"/>
      <c r="AR1346" s="247"/>
      <c r="AS1346" s="247"/>
    </row>
    <row r="1347" spans="3:45" ht="12.75" hidden="1" customHeight="1"/>
    <row r="1348" spans="3:45" ht="12.75" customHeight="1">
      <c r="C1348" s="172" t="s">
        <v>246</v>
      </c>
      <c r="D1348" s="172"/>
      <c r="E1348" s="172"/>
      <c r="F1348" s="172"/>
      <c r="G1348" s="172"/>
      <c r="H1348" s="172"/>
      <c r="I1348" s="172"/>
      <c r="J1348" s="172"/>
      <c r="K1348" s="172"/>
      <c r="L1348" s="172"/>
      <c r="M1348" s="172"/>
      <c r="N1348" s="172"/>
      <c r="O1348" s="172"/>
      <c r="P1348" s="172"/>
      <c r="Q1348" s="172"/>
      <c r="R1348" s="172"/>
      <c r="S1348" s="172"/>
      <c r="T1348" s="172"/>
      <c r="U1348" s="172"/>
      <c r="V1348" s="172"/>
      <c r="W1348" s="172"/>
      <c r="X1348" s="172"/>
      <c r="Y1348" s="172"/>
      <c r="Z1348" s="172"/>
      <c r="AA1348" s="172"/>
      <c r="AB1348" s="172"/>
      <c r="AC1348" s="172"/>
      <c r="AD1348" s="172"/>
      <c r="AE1348" s="172"/>
      <c r="AF1348" s="172"/>
      <c r="AG1348" s="172"/>
      <c r="AH1348" s="172"/>
      <c r="AI1348" s="172"/>
      <c r="AJ1348" s="172"/>
      <c r="AK1348" s="172"/>
      <c r="AL1348" s="172"/>
      <c r="AM1348" s="172"/>
      <c r="AN1348" s="172"/>
      <c r="AO1348" s="172"/>
      <c r="AP1348" s="172"/>
      <c r="AQ1348" s="172"/>
      <c r="AR1348" s="172"/>
      <c r="AS1348" s="172"/>
    </row>
    <row r="1349" spans="3:45" ht="12.75" customHeight="1">
      <c r="C1349" s="28"/>
    </row>
    <row r="1350" spans="3:45" ht="12.75" customHeight="1">
      <c r="C1350" s="393" t="s">
        <v>715</v>
      </c>
      <c r="D1350" s="393"/>
      <c r="E1350" s="393"/>
      <c r="F1350" s="393"/>
      <c r="G1350" s="393"/>
      <c r="H1350" s="393"/>
      <c r="I1350" s="393"/>
      <c r="J1350" s="393"/>
      <c r="K1350" s="393"/>
      <c r="L1350" s="393"/>
      <c r="M1350" s="393"/>
      <c r="N1350" s="393"/>
      <c r="O1350" s="393" t="s">
        <v>147</v>
      </c>
      <c r="P1350" s="393"/>
      <c r="Q1350" s="393"/>
      <c r="R1350" s="393"/>
      <c r="S1350" s="393"/>
      <c r="T1350" s="393"/>
      <c r="U1350" s="393"/>
      <c r="V1350" s="393"/>
      <c r="W1350" s="393"/>
      <c r="X1350" s="393" t="s">
        <v>148</v>
      </c>
      <c r="Y1350" s="393"/>
      <c r="Z1350" s="393"/>
      <c r="AA1350" s="393"/>
      <c r="AB1350" s="393"/>
      <c r="AC1350" s="393"/>
      <c r="AD1350" s="393"/>
      <c r="AE1350" s="393"/>
      <c r="AF1350" s="393"/>
      <c r="AG1350" s="57"/>
      <c r="AH1350" s="57"/>
    </row>
    <row r="1351" spans="3:45" ht="12.75" customHeight="1">
      <c r="C1351" s="394"/>
      <c r="D1351" s="394"/>
      <c r="E1351" s="394"/>
      <c r="F1351" s="394"/>
      <c r="G1351" s="394"/>
      <c r="H1351" s="394"/>
      <c r="I1351" s="394"/>
      <c r="J1351" s="394"/>
      <c r="K1351" s="394"/>
      <c r="L1351" s="394"/>
      <c r="M1351" s="394"/>
      <c r="N1351" s="394"/>
      <c r="O1351" s="394"/>
      <c r="P1351" s="394"/>
      <c r="Q1351" s="394"/>
      <c r="R1351" s="394"/>
      <c r="S1351" s="394"/>
      <c r="T1351" s="394"/>
      <c r="U1351" s="394"/>
      <c r="V1351" s="394"/>
      <c r="W1351" s="394"/>
      <c r="X1351" s="394"/>
      <c r="Y1351" s="394"/>
      <c r="Z1351" s="394"/>
      <c r="AA1351" s="394"/>
      <c r="AB1351" s="394"/>
      <c r="AC1351" s="394"/>
      <c r="AD1351" s="394"/>
      <c r="AE1351" s="394"/>
      <c r="AF1351" s="394"/>
      <c r="AG1351" s="57"/>
      <c r="AH1351" s="57"/>
    </row>
    <row r="1352" spans="3:45" ht="12.75" customHeight="1">
      <c r="C1352" s="395"/>
      <c r="D1352" s="395"/>
      <c r="E1352" s="395"/>
      <c r="F1352" s="395"/>
      <c r="G1352" s="395"/>
      <c r="H1352" s="395"/>
      <c r="I1352" s="395"/>
      <c r="J1352" s="395"/>
      <c r="K1352" s="395"/>
      <c r="L1352" s="395"/>
      <c r="M1352" s="395"/>
      <c r="N1352" s="395"/>
      <c r="O1352" s="395"/>
      <c r="P1352" s="395"/>
      <c r="Q1352" s="395"/>
      <c r="R1352" s="395"/>
      <c r="S1352" s="395"/>
      <c r="T1352" s="395"/>
      <c r="U1352" s="395"/>
      <c r="V1352" s="395"/>
      <c r="W1352" s="395"/>
      <c r="X1352" s="395"/>
      <c r="Y1352" s="395"/>
      <c r="Z1352" s="395"/>
      <c r="AA1352" s="395"/>
      <c r="AB1352" s="395"/>
      <c r="AC1352" s="395"/>
      <c r="AD1352" s="395"/>
      <c r="AE1352" s="395"/>
      <c r="AF1352" s="395"/>
      <c r="AG1352" s="57"/>
      <c r="AH1352" s="57"/>
    </row>
    <row r="1353" spans="3:45" ht="12.75" customHeight="1">
      <c r="C1353" s="141" t="s">
        <v>722</v>
      </c>
      <c r="D1353" s="141"/>
      <c r="E1353" s="141"/>
      <c r="F1353" s="141"/>
      <c r="G1353" s="141"/>
      <c r="H1353" s="141"/>
      <c r="I1353" s="141"/>
      <c r="J1353" s="141"/>
      <c r="K1353" s="141"/>
      <c r="L1353" s="141"/>
      <c r="M1353" s="141"/>
      <c r="N1353" s="141"/>
      <c r="O1353" s="111">
        <v>5407</v>
      </c>
      <c r="P1353" s="111"/>
      <c r="Q1353" s="111"/>
      <c r="R1353" s="111"/>
      <c r="S1353" s="111"/>
      <c r="T1353" s="111"/>
      <c r="U1353" s="111"/>
      <c r="V1353" s="111"/>
      <c r="W1353" s="111"/>
      <c r="X1353" s="111">
        <v>873</v>
      </c>
      <c r="Y1353" s="111"/>
      <c r="Z1353" s="111"/>
      <c r="AA1353" s="111"/>
      <c r="AB1353" s="111"/>
      <c r="AC1353" s="111"/>
      <c r="AD1353" s="111"/>
      <c r="AE1353" s="111"/>
      <c r="AF1353" s="111"/>
    </row>
    <row r="1354" spans="3:45" ht="12.75" customHeight="1">
      <c r="C1354" s="343" t="s">
        <v>373</v>
      </c>
      <c r="D1354" s="343"/>
      <c r="E1354" s="343"/>
      <c r="F1354" s="343"/>
      <c r="G1354" s="343"/>
      <c r="H1354" s="343"/>
      <c r="I1354" s="343"/>
      <c r="J1354" s="343"/>
      <c r="K1354" s="343"/>
      <c r="L1354" s="343"/>
      <c r="M1354" s="343"/>
      <c r="N1354" s="343"/>
      <c r="O1354" s="139">
        <v>307150</v>
      </c>
      <c r="P1354" s="139"/>
      <c r="Q1354" s="139"/>
      <c r="R1354" s="139"/>
      <c r="S1354" s="139"/>
      <c r="T1354" s="139"/>
      <c r="U1354" s="139"/>
      <c r="V1354" s="139"/>
      <c r="W1354" s="139"/>
      <c r="X1354" s="139">
        <v>242042</v>
      </c>
      <c r="Y1354" s="139"/>
      <c r="Z1354" s="139"/>
      <c r="AA1354" s="139"/>
      <c r="AB1354" s="139"/>
      <c r="AC1354" s="139"/>
      <c r="AD1354" s="139"/>
      <c r="AE1354" s="139"/>
      <c r="AF1354" s="139"/>
    </row>
    <row r="1355" spans="3:45" ht="12.75" customHeight="1">
      <c r="C1355" s="343"/>
      <c r="D1355" s="343"/>
      <c r="E1355" s="343"/>
      <c r="F1355" s="343"/>
      <c r="G1355" s="343"/>
      <c r="H1355" s="343"/>
      <c r="I1355" s="343"/>
      <c r="J1355" s="343"/>
      <c r="K1355" s="343"/>
      <c r="L1355" s="343"/>
      <c r="M1355" s="343"/>
      <c r="N1355" s="343"/>
      <c r="O1355" s="139"/>
      <c r="P1355" s="139"/>
      <c r="Q1355" s="139"/>
      <c r="R1355" s="139"/>
      <c r="S1355" s="139"/>
      <c r="T1355" s="139"/>
      <c r="U1355" s="139"/>
      <c r="V1355" s="139"/>
      <c r="W1355" s="139"/>
      <c r="X1355" s="139"/>
      <c r="Y1355" s="139"/>
      <c r="Z1355" s="139"/>
      <c r="AA1355" s="139"/>
      <c r="AB1355" s="139"/>
      <c r="AC1355" s="139"/>
      <c r="AD1355" s="139"/>
      <c r="AE1355" s="139"/>
      <c r="AF1355" s="139"/>
    </row>
    <row r="1356" spans="3:45" ht="12.75" customHeight="1">
      <c r="C1356" s="343" t="s">
        <v>374</v>
      </c>
      <c r="D1356" s="343"/>
      <c r="E1356" s="343"/>
      <c r="F1356" s="343"/>
      <c r="G1356" s="343"/>
      <c r="H1356" s="343"/>
      <c r="I1356" s="343"/>
      <c r="J1356" s="343"/>
      <c r="K1356" s="343"/>
      <c r="L1356" s="343"/>
      <c r="M1356" s="343"/>
      <c r="N1356" s="343"/>
      <c r="O1356" s="139"/>
      <c r="P1356" s="139"/>
      <c r="Q1356" s="139"/>
      <c r="R1356" s="139"/>
      <c r="S1356" s="139"/>
      <c r="T1356" s="139"/>
      <c r="U1356" s="139"/>
      <c r="V1356" s="139"/>
      <c r="W1356" s="139"/>
      <c r="X1356" s="139"/>
      <c r="Y1356" s="139"/>
      <c r="Z1356" s="139"/>
      <c r="AA1356" s="139"/>
      <c r="AB1356" s="139"/>
      <c r="AC1356" s="139"/>
      <c r="AD1356" s="139"/>
      <c r="AE1356" s="139"/>
      <c r="AF1356" s="139"/>
    </row>
    <row r="1357" spans="3:45" ht="12.75" customHeight="1">
      <c r="C1357" s="343"/>
      <c r="D1357" s="343"/>
      <c r="E1357" s="343"/>
      <c r="F1357" s="343"/>
      <c r="G1357" s="343"/>
      <c r="H1357" s="343"/>
      <c r="I1357" s="343"/>
      <c r="J1357" s="343"/>
      <c r="K1357" s="343"/>
      <c r="L1357" s="343"/>
      <c r="M1357" s="343"/>
      <c r="N1357" s="343"/>
      <c r="O1357" s="139"/>
      <c r="P1357" s="139"/>
      <c r="Q1357" s="139"/>
      <c r="R1357" s="139"/>
      <c r="S1357" s="139"/>
      <c r="T1357" s="139"/>
      <c r="U1357" s="139"/>
      <c r="V1357" s="139"/>
      <c r="W1357" s="139"/>
      <c r="X1357" s="139"/>
      <c r="Y1357" s="139"/>
      <c r="Z1357" s="139"/>
      <c r="AA1357" s="139"/>
      <c r="AB1357" s="139"/>
      <c r="AC1357" s="139"/>
      <c r="AD1357" s="139"/>
      <c r="AE1357" s="139"/>
      <c r="AF1357" s="139"/>
    </row>
    <row r="1358" spans="3:45" ht="12.75" customHeight="1">
      <c r="C1358" s="323" t="s">
        <v>101</v>
      </c>
      <c r="D1358" s="323"/>
      <c r="E1358" s="323"/>
      <c r="F1358" s="323"/>
      <c r="G1358" s="323"/>
      <c r="H1358" s="323"/>
      <c r="I1358" s="323"/>
      <c r="J1358" s="323"/>
      <c r="K1358" s="323"/>
      <c r="L1358" s="323"/>
      <c r="M1358" s="323"/>
      <c r="N1358" s="323"/>
      <c r="O1358" s="252"/>
      <c r="P1358" s="252"/>
      <c r="Q1358" s="252"/>
      <c r="R1358" s="252"/>
      <c r="S1358" s="252"/>
      <c r="T1358" s="252"/>
      <c r="U1358" s="252"/>
      <c r="V1358" s="252"/>
      <c r="W1358" s="252"/>
      <c r="X1358" s="252"/>
      <c r="Y1358" s="252"/>
      <c r="Z1358" s="252"/>
      <c r="AA1358" s="252"/>
      <c r="AB1358" s="252"/>
      <c r="AC1358" s="252"/>
      <c r="AD1358" s="252"/>
      <c r="AE1358" s="252"/>
      <c r="AF1358" s="252"/>
    </row>
    <row r="1359" spans="3:45" ht="12.75" customHeight="1">
      <c r="C1359" s="140" t="s">
        <v>169</v>
      </c>
      <c r="D1359" s="140"/>
      <c r="E1359" s="140"/>
      <c r="F1359" s="140"/>
      <c r="G1359" s="140"/>
      <c r="H1359" s="140"/>
      <c r="I1359" s="140"/>
      <c r="J1359" s="140"/>
      <c r="K1359" s="140"/>
      <c r="L1359" s="140"/>
      <c r="M1359" s="140"/>
      <c r="N1359" s="140"/>
      <c r="O1359" s="239">
        <f>SUM(O1353:W1358)</f>
        <v>312557</v>
      </c>
      <c r="P1359" s="239"/>
      <c r="Q1359" s="239"/>
      <c r="R1359" s="239"/>
      <c r="S1359" s="239"/>
      <c r="T1359" s="239"/>
      <c r="U1359" s="239"/>
      <c r="V1359" s="239"/>
      <c r="W1359" s="239"/>
      <c r="X1359" s="239">
        <f>SUM(X1353:AF1358)</f>
        <v>242915</v>
      </c>
      <c r="Y1359" s="239"/>
      <c r="Z1359" s="239"/>
      <c r="AA1359" s="239"/>
      <c r="AB1359" s="239"/>
      <c r="AC1359" s="239"/>
      <c r="AD1359" s="239"/>
      <c r="AE1359" s="239"/>
      <c r="AF1359" s="239"/>
    </row>
    <row r="1361" spans="1:45" ht="12.75" customHeight="1">
      <c r="A1361" s="50" t="s">
        <v>247</v>
      </c>
      <c r="B1361" s="51"/>
      <c r="C1361" s="543" t="s">
        <v>646</v>
      </c>
      <c r="D1361" s="543"/>
      <c r="E1361" s="543"/>
      <c r="F1361" s="543"/>
      <c r="G1361" s="543"/>
      <c r="H1361" s="543"/>
      <c r="I1361" s="543"/>
      <c r="J1361" s="543"/>
      <c r="K1361" s="543"/>
      <c r="L1361" s="543"/>
      <c r="M1361" s="543"/>
      <c r="N1361" s="543"/>
      <c r="O1361" s="543"/>
      <c r="P1361" s="543"/>
      <c r="Q1361" s="543"/>
      <c r="R1361" s="543"/>
      <c r="S1361" s="543"/>
      <c r="T1361" s="543"/>
      <c r="U1361" s="543"/>
      <c r="V1361" s="543"/>
      <c r="W1361" s="543"/>
      <c r="X1361" s="543"/>
      <c r="Y1361" s="543"/>
      <c r="Z1361" s="543"/>
      <c r="AA1361" s="543"/>
      <c r="AB1361" s="543"/>
      <c r="AC1361" s="543"/>
      <c r="AD1361" s="543"/>
      <c r="AE1361" s="543"/>
      <c r="AF1361" s="543"/>
      <c r="AG1361" s="543"/>
      <c r="AH1361" s="543"/>
      <c r="AI1361" s="543"/>
      <c r="AJ1361" s="543"/>
      <c r="AK1361" s="543"/>
      <c r="AL1361" s="543"/>
      <c r="AM1361" s="543"/>
      <c r="AN1361" s="543"/>
      <c r="AO1361" s="543"/>
      <c r="AP1361" s="543"/>
      <c r="AQ1361" s="543"/>
      <c r="AR1361" s="543"/>
      <c r="AS1361" s="543"/>
    </row>
    <row r="1362" spans="1:45" ht="12.75" customHeight="1">
      <c r="C1362" s="396" t="s">
        <v>647</v>
      </c>
      <c r="D1362" s="396"/>
      <c r="E1362" s="396"/>
      <c r="F1362" s="396"/>
      <c r="G1362" s="396"/>
      <c r="H1362" s="396"/>
      <c r="I1362" s="396"/>
      <c r="J1362" s="396"/>
      <c r="K1362" s="396"/>
      <c r="L1362" s="396"/>
      <c r="M1362" s="396"/>
      <c r="N1362" s="396"/>
      <c r="O1362" s="396"/>
      <c r="P1362" s="396"/>
      <c r="Q1362" s="396"/>
      <c r="R1362" s="396"/>
      <c r="S1362" s="396"/>
      <c r="T1362" s="396"/>
      <c r="U1362" s="396"/>
      <c r="V1362" s="396"/>
      <c r="W1362" s="396"/>
      <c r="X1362" s="396"/>
      <c r="Y1362" s="396"/>
      <c r="Z1362" s="396"/>
      <c r="AA1362" s="396"/>
      <c r="AB1362" s="396"/>
      <c r="AC1362" s="396"/>
      <c r="AD1362" s="396"/>
      <c r="AE1362" s="396"/>
      <c r="AF1362" s="396"/>
      <c r="AG1362" s="396"/>
      <c r="AH1362" s="396"/>
      <c r="AI1362" s="396"/>
      <c r="AJ1362" s="396"/>
      <c r="AK1362" s="396"/>
      <c r="AL1362" s="396"/>
      <c r="AM1362" s="396"/>
      <c r="AN1362" s="396"/>
      <c r="AO1362" s="396"/>
      <c r="AP1362" s="396"/>
      <c r="AQ1362" s="396"/>
      <c r="AR1362" s="396"/>
      <c r="AS1362" s="396"/>
    </row>
    <row r="1363" spans="1:45" ht="12.75" hidden="1" customHeight="1">
      <c r="C1363" s="28" t="s">
        <v>930</v>
      </c>
    </row>
    <row r="1364" spans="1:45" ht="12.75" hidden="1" customHeight="1">
      <c r="C1364" s="389" t="s">
        <v>723</v>
      </c>
      <c r="D1364" s="389"/>
      <c r="E1364" s="389"/>
      <c r="F1364" s="389"/>
      <c r="G1364" s="389"/>
      <c r="H1364" s="389"/>
      <c r="I1364" s="389"/>
      <c r="J1364" s="389"/>
      <c r="K1364" s="389"/>
      <c r="L1364" s="389"/>
      <c r="M1364" s="389"/>
      <c r="N1364" s="389"/>
      <c r="O1364" s="121" t="s">
        <v>147</v>
      </c>
      <c r="P1364" s="122"/>
      <c r="Q1364" s="122"/>
      <c r="R1364" s="122"/>
      <c r="S1364" s="122"/>
      <c r="T1364" s="122"/>
      <c r="U1364" s="122"/>
      <c r="V1364" s="122"/>
      <c r="W1364" s="122"/>
      <c r="X1364" s="122"/>
      <c r="Y1364" s="122"/>
      <c r="Z1364" s="122"/>
      <c r="AA1364" s="122"/>
      <c r="AB1364" s="122"/>
      <c r="AC1364" s="122"/>
      <c r="AD1364" s="122"/>
      <c r="AE1364" s="122"/>
      <c r="AF1364" s="122"/>
      <c r="AG1364" s="122"/>
      <c r="AH1364" s="122"/>
      <c r="AI1364" s="122"/>
      <c r="AJ1364" s="122"/>
      <c r="AK1364" s="122"/>
      <c r="AL1364" s="122"/>
      <c r="AM1364" s="123"/>
      <c r="AN1364" s="59"/>
      <c r="AO1364" s="59"/>
      <c r="AP1364" s="59"/>
      <c r="AQ1364" s="59"/>
      <c r="AR1364" s="59"/>
    </row>
    <row r="1365" spans="1:45" ht="12.75" hidden="1" customHeight="1">
      <c r="C1365" s="387"/>
      <c r="D1365" s="387"/>
      <c r="E1365" s="387"/>
      <c r="F1365" s="387"/>
      <c r="G1365" s="387"/>
      <c r="H1365" s="387"/>
      <c r="I1365" s="387"/>
      <c r="J1365" s="387"/>
      <c r="K1365" s="387"/>
      <c r="L1365" s="387"/>
      <c r="M1365" s="387"/>
      <c r="N1365" s="387"/>
      <c r="O1365" s="378" t="s">
        <v>105</v>
      </c>
      <c r="P1365" s="379"/>
      <c r="Q1365" s="379"/>
      <c r="R1365" s="379"/>
      <c r="S1365" s="380"/>
      <c r="T1365" s="370" t="s">
        <v>182</v>
      </c>
      <c r="U1365" s="371"/>
      <c r="V1365" s="371"/>
      <c r="W1365" s="371"/>
      <c r="X1365" s="372"/>
      <c r="Y1365" s="370" t="s">
        <v>183</v>
      </c>
      <c r="Z1365" s="371"/>
      <c r="AA1365" s="371"/>
      <c r="AB1365" s="371"/>
      <c r="AC1365" s="372"/>
      <c r="AD1365" s="370" t="s">
        <v>184</v>
      </c>
      <c r="AE1365" s="371"/>
      <c r="AF1365" s="371"/>
      <c r="AG1365" s="371"/>
      <c r="AH1365" s="372"/>
      <c r="AI1365" s="370" t="s">
        <v>593</v>
      </c>
      <c r="AJ1365" s="371"/>
      <c r="AK1365" s="371"/>
      <c r="AL1365" s="371"/>
      <c r="AM1365" s="372"/>
      <c r="AN1365" s="8"/>
      <c r="AO1365" s="3"/>
      <c r="AP1365" s="3"/>
      <c r="AQ1365" s="3"/>
      <c r="AR1365" s="3"/>
    </row>
    <row r="1366" spans="1:45" ht="12.75" hidden="1" customHeight="1">
      <c r="C1366" s="387"/>
      <c r="D1366" s="387"/>
      <c r="E1366" s="387"/>
      <c r="F1366" s="387"/>
      <c r="G1366" s="387"/>
      <c r="H1366" s="387"/>
      <c r="I1366" s="387"/>
      <c r="J1366" s="387"/>
      <c r="K1366" s="387"/>
      <c r="L1366" s="387"/>
      <c r="M1366" s="387"/>
      <c r="N1366" s="387"/>
      <c r="O1366" s="381"/>
      <c r="P1366" s="382"/>
      <c r="Q1366" s="382"/>
      <c r="R1366" s="382"/>
      <c r="S1366" s="383"/>
      <c r="T1366" s="373"/>
      <c r="U1366" s="374"/>
      <c r="V1366" s="374"/>
      <c r="W1366" s="374"/>
      <c r="X1366" s="375"/>
      <c r="Y1366" s="373"/>
      <c r="Z1366" s="374"/>
      <c r="AA1366" s="374"/>
      <c r="AB1366" s="374"/>
      <c r="AC1366" s="375"/>
      <c r="AD1366" s="373"/>
      <c r="AE1366" s="374"/>
      <c r="AF1366" s="374"/>
      <c r="AG1366" s="374"/>
      <c r="AH1366" s="375"/>
      <c r="AI1366" s="373"/>
      <c r="AJ1366" s="374"/>
      <c r="AK1366" s="374"/>
      <c r="AL1366" s="374"/>
      <c r="AM1366" s="375"/>
      <c r="AN1366" s="8"/>
    </row>
    <row r="1367" spans="1:45" ht="12.75" hidden="1" customHeight="1">
      <c r="C1367" s="387"/>
      <c r="D1367" s="387"/>
      <c r="E1367" s="387"/>
      <c r="F1367" s="387"/>
      <c r="G1367" s="387"/>
      <c r="H1367" s="387"/>
      <c r="I1367" s="387"/>
      <c r="J1367" s="387"/>
      <c r="K1367" s="387"/>
      <c r="L1367" s="387"/>
      <c r="M1367" s="387"/>
      <c r="N1367" s="387"/>
      <c r="O1367" s="381"/>
      <c r="P1367" s="382"/>
      <c r="Q1367" s="382"/>
      <c r="R1367" s="382"/>
      <c r="S1367" s="383"/>
      <c r="T1367" s="373"/>
      <c r="U1367" s="374"/>
      <c r="V1367" s="374"/>
      <c r="W1367" s="374"/>
      <c r="X1367" s="375"/>
      <c r="Y1367" s="373"/>
      <c r="Z1367" s="374"/>
      <c r="AA1367" s="374"/>
      <c r="AB1367" s="374"/>
      <c r="AC1367" s="375"/>
      <c r="AD1367" s="373"/>
      <c r="AE1367" s="374"/>
      <c r="AF1367" s="374"/>
      <c r="AG1367" s="374"/>
      <c r="AH1367" s="375"/>
      <c r="AI1367" s="373"/>
      <c r="AJ1367" s="374"/>
      <c r="AK1367" s="374"/>
      <c r="AL1367" s="374"/>
      <c r="AM1367" s="375"/>
      <c r="AN1367" s="8"/>
    </row>
    <row r="1368" spans="1:45" ht="12.75" hidden="1" customHeight="1">
      <c r="C1368" s="387"/>
      <c r="D1368" s="387"/>
      <c r="E1368" s="387"/>
      <c r="F1368" s="387"/>
      <c r="G1368" s="387"/>
      <c r="H1368" s="387"/>
      <c r="I1368" s="387"/>
      <c r="J1368" s="387"/>
      <c r="K1368" s="387"/>
      <c r="L1368" s="387"/>
      <c r="M1368" s="387"/>
      <c r="N1368" s="387"/>
      <c r="O1368" s="381"/>
      <c r="P1368" s="382"/>
      <c r="Q1368" s="382"/>
      <c r="R1368" s="382"/>
      <c r="S1368" s="383"/>
      <c r="T1368" s="373"/>
      <c r="U1368" s="374"/>
      <c r="V1368" s="374"/>
      <c r="W1368" s="374"/>
      <c r="X1368" s="375"/>
      <c r="Y1368" s="373"/>
      <c r="Z1368" s="374"/>
      <c r="AA1368" s="374"/>
      <c r="AB1368" s="374"/>
      <c r="AC1368" s="375"/>
      <c r="AD1368" s="373"/>
      <c r="AE1368" s="374"/>
      <c r="AF1368" s="374"/>
      <c r="AG1368" s="374"/>
      <c r="AH1368" s="375"/>
      <c r="AI1368" s="373"/>
      <c r="AJ1368" s="374"/>
      <c r="AK1368" s="374"/>
      <c r="AL1368" s="374"/>
      <c r="AM1368" s="375"/>
      <c r="AN1368" s="8"/>
    </row>
    <row r="1369" spans="1:45" ht="12.75" hidden="1" customHeight="1">
      <c r="C1369" s="377" t="s">
        <v>159</v>
      </c>
      <c r="D1369" s="377"/>
      <c r="E1369" s="377"/>
      <c r="F1369" s="377"/>
      <c r="G1369" s="377"/>
      <c r="H1369" s="377"/>
      <c r="I1369" s="377"/>
      <c r="J1369" s="377"/>
      <c r="K1369" s="377"/>
      <c r="L1369" s="377"/>
      <c r="M1369" s="377"/>
      <c r="N1369" s="377"/>
      <c r="O1369" s="390" t="s">
        <v>163</v>
      </c>
      <c r="P1369" s="391"/>
      <c r="Q1369" s="391"/>
      <c r="R1369" s="391"/>
      <c r="S1369" s="392"/>
      <c r="T1369" s="390" t="s">
        <v>164</v>
      </c>
      <c r="U1369" s="391"/>
      <c r="V1369" s="391"/>
      <c r="W1369" s="391"/>
      <c r="X1369" s="392"/>
      <c r="Y1369" s="390" t="s">
        <v>166</v>
      </c>
      <c r="Z1369" s="391"/>
      <c r="AA1369" s="391"/>
      <c r="AB1369" s="391"/>
      <c r="AC1369" s="392"/>
      <c r="AD1369" s="390" t="s">
        <v>168</v>
      </c>
      <c r="AE1369" s="391"/>
      <c r="AF1369" s="391"/>
      <c r="AG1369" s="391"/>
      <c r="AH1369" s="392"/>
      <c r="AI1369" s="390" t="s">
        <v>171</v>
      </c>
      <c r="AJ1369" s="391"/>
      <c r="AK1369" s="391"/>
      <c r="AL1369" s="391"/>
      <c r="AM1369" s="392"/>
      <c r="AN1369" s="16"/>
    </row>
    <row r="1370" spans="1:45" ht="12.75" hidden="1" customHeight="1">
      <c r="C1370" s="141" t="s">
        <v>102</v>
      </c>
      <c r="D1370" s="141"/>
      <c r="E1370" s="141"/>
      <c r="F1370" s="141"/>
      <c r="G1370" s="141"/>
      <c r="H1370" s="141"/>
      <c r="I1370" s="141"/>
      <c r="J1370" s="141"/>
      <c r="K1370" s="141"/>
      <c r="L1370" s="141"/>
      <c r="M1370" s="141"/>
      <c r="N1370" s="141"/>
      <c r="O1370" s="111"/>
      <c r="P1370" s="111"/>
      <c r="Q1370" s="111"/>
      <c r="R1370" s="111"/>
      <c r="S1370" s="111"/>
      <c r="T1370" s="111"/>
      <c r="U1370" s="111"/>
      <c r="V1370" s="111"/>
      <c r="W1370" s="111"/>
      <c r="X1370" s="111"/>
      <c r="Y1370" s="111"/>
      <c r="Z1370" s="111"/>
      <c r="AA1370" s="111"/>
      <c r="AB1370" s="111"/>
      <c r="AC1370" s="111"/>
      <c r="AD1370" s="111"/>
      <c r="AE1370" s="111"/>
      <c r="AF1370" s="111"/>
      <c r="AG1370" s="111"/>
      <c r="AH1370" s="111"/>
      <c r="AI1370" s="111">
        <f>O1370+T1370-Y1370+AD1370</f>
        <v>0</v>
      </c>
      <c r="AJ1370" s="111"/>
      <c r="AK1370" s="111"/>
      <c r="AL1370" s="111"/>
      <c r="AM1370" s="111"/>
      <c r="AN1370" s="26"/>
    </row>
    <row r="1371" spans="1:45" ht="12.75" hidden="1" customHeight="1">
      <c r="C1371" s="200" t="s">
        <v>103</v>
      </c>
      <c r="D1371" s="200"/>
      <c r="E1371" s="200"/>
      <c r="F1371" s="200"/>
      <c r="G1371" s="200"/>
      <c r="H1371" s="200"/>
      <c r="I1371" s="200"/>
      <c r="J1371" s="200"/>
      <c r="K1371" s="200"/>
      <c r="L1371" s="200"/>
      <c r="M1371" s="200"/>
      <c r="N1371" s="200"/>
      <c r="O1371" s="139"/>
      <c r="P1371" s="139"/>
      <c r="Q1371" s="139"/>
      <c r="R1371" s="139"/>
      <c r="S1371" s="139"/>
      <c r="T1371" s="139"/>
      <c r="U1371" s="139"/>
      <c r="V1371" s="139"/>
      <c r="W1371" s="139"/>
      <c r="X1371" s="139"/>
      <c r="Y1371" s="139"/>
      <c r="Z1371" s="139"/>
      <c r="AA1371" s="139"/>
      <c r="AB1371" s="139"/>
      <c r="AC1371" s="139"/>
      <c r="AD1371" s="139"/>
      <c r="AE1371" s="139"/>
      <c r="AF1371" s="139"/>
      <c r="AG1371" s="139"/>
      <c r="AH1371" s="139"/>
      <c r="AI1371" s="139">
        <f>O1371+T1371-Y1371+AD1371</f>
        <v>0</v>
      </c>
      <c r="AJ1371" s="139"/>
      <c r="AK1371" s="139"/>
      <c r="AL1371" s="139"/>
      <c r="AM1371" s="139"/>
      <c r="AN1371" s="26"/>
    </row>
    <row r="1372" spans="1:45" ht="12.75" hidden="1" customHeight="1">
      <c r="C1372" s="200" t="s">
        <v>724</v>
      </c>
      <c r="D1372" s="200"/>
      <c r="E1372" s="200"/>
      <c r="F1372" s="200"/>
      <c r="G1372" s="200"/>
      <c r="H1372" s="200"/>
      <c r="I1372" s="200"/>
      <c r="J1372" s="200"/>
      <c r="K1372" s="200"/>
      <c r="L1372" s="200"/>
      <c r="M1372" s="200"/>
      <c r="N1372" s="200"/>
      <c r="O1372" s="139"/>
      <c r="P1372" s="139"/>
      <c r="Q1372" s="139"/>
      <c r="R1372" s="139"/>
      <c r="S1372" s="139"/>
      <c r="T1372" s="139"/>
      <c r="U1372" s="139"/>
      <c r="V1372" s="139"/>
      <c r="W1372" s="139"/>
      <c r="X1372" s="139"/>
      <c r="Y1372" s="139"/>
      <c r="Z1372" s="139"/>
      <c r="AA1372" s="139"/>
      <c r="AB1372" s="139"/>
      <c r="AC1372" s="139"/>
      <c r="AD1372" s="139"/>
      <c r="AE1372" s="139"/>
      <c r="AF1372" s="139"/>
      <c r="AG1372" s="139"/>
      <c r="AH1372" s="139"/>
      <c r="AI1372" s="139">
        <f>O1372+T1372-Y1372+AD1372</f>
        <v>0</v>
      </c>
      <c r="AJ1372" s="139"/>
      <c r="AK1372" s="139"/>
      <c r="AL1372" s="139"/>
      <c r="AM1372" s="139"/>
      <c r="AN1372" s="26"/>
    </row>
    <row r="1373" spans="1:45" ht="12.75" hidden="1" customHeight="1">
      <c r="C1373" s="366" t="s">
        <v>104</v>
      </c>
      <c r="D1373" s="366"/>
      <c r="E1373" s="366"/>
      <c r="F1373" s="366"/>
      <c r="G1373" s="366"/>
      <c r="H1373" s="366"/>
      <c r="I1373" s="366"/>
      <c r="J1373" s="366"/>
      <c r="K1373" s="366"/>
      <c r="L1373" s="366"/>
      <c r="M1373" s="366"/>
      <c r="N1373" s="366"/>
      <c r="O1373" s="139"/>
      <c r="P1373" s="139"/>
      <c r="Q1373" s="139"/>
      <c r="R1373" s="139"/>
      <c r="S1373" s="139"/>
      <c r="T1373" s="139"/>
      <c r="U1373" s="139"/>
      <c r="V1373" s="139"/>
      <c r="W1373" s="139"/>
      <c r="X1373" s="139"/>
      <c r="Y1373" s="139"/>
      <c r="Z1373" s="139"/>
      <c r="AA1373" s="139"/>
      <c r="AB1373" s="139"/>
      <c r="AC1373" s="139"/>
      <c r="AD1373" s="139"/>
      <c r="AE1373" s="139"/>
      <c r="AF1373" s="139"/>
      <c r="AG1373" s="139"/>
      <c r="AH1373" s="139"/>
      <c r="AI1373" s="139">
        <f>O1373+T1373-Y1373+AD1373</f>
        <v>0</v>
      </c>
      <c r="AJ1373" s="139"/>
      <c r="AK1373" s="139"/>
      <c r="AL1373" s="139"/>
      <c r="AM1373" s="139"/>
      <c r="AN1373" s="26"/>
    </row>
    <row r="1374" spans="1:45" ht="12.75" hidden="1" customHeight="1">
      <c r="C1374" s="366"/>
      <c r="D1374" s="366"/>
      <c r="E1374" s="366"/>
      <c r="F1374" s="366"/>
      <c r="G1374" s="366"/>
      <c r="H1374" s="366"/>
      <c r="I1374" s="366"/>
      <c r="J1374" s="366"/>
      <c r="K1374" s="366"/>
      <c r="L1374" s="366"/>
      <c r="M1374" s="366"/>
      <c r="N1374" s="366"/>
      <c r="O1374" s="139"/>
      <c r="P1374" s="139"/>
      <c r="Q1374" s="139"/>
      <c r="R1374" s="139"/>
      <c r="S1374" s="139"/>
      <c r="T1374" s="139"/>
      <c r="U1374" s="139"/>
      <c r="V1374" s="139"/>
      <c r="W1374" s="139"/>
      <c r="X1374" s="139"/>
      <c r="Y1374" s="139"/>
      <c r="Z1374" s="139"/>
      <c r="AA1374" s="139"/>
      <c r="AB1374" s="139"/>
      <c r="AC1374" s="139"/>
      <c r="AD1374" s="139"/>
      <c r="AE1374" s="139"/>
      <c r="AF1374" s="139"/>
      <c r="AG1374" s="139"/>
      <c r="AH1374" s="139"/>
      <c r="AI1374" s="139"/>
      <c r="AJ1374" s="139"/>
      <c r="AK1374" s="139"/>
      <c r="AL1374" s="139"/>
      <c r="AM1374" s="139"/>
      <c r="AN1374" s="26"/>
    </row>
    <row r="1375" spans="1:45" ht="12.75" hidden="1" customHeight="1">
      <c r="C1375" s="200" t="s">
        <v>725</v>
      </c>
      <c r="D1375" s="200"/>
      <c r="E1375" s="200"/>
      <c r="F1375" s="200"/>
      <c r="G1375" s="200"/>
      <c r="H1375" s="200"/>
      <c r="I1375" s="200"/>
      <c r="J1375" s="200"/>
      <c r="K1375" s="200"/>
      <c r="L1375" s="200"/>
      <c r="M1375" s="200"/>
      <c r="N1375" s="200"/>
      <c r="O1375" s="139"/>
      <c r="P1375" s="139"/>
      <c r="Q1375" s="139"/>
      <c r="R1375" s="139"/>
      <c r="S1375" s="139"/>
      <c r="T1375" s="139"/>
      <c r="U1375" s="139"/>
      <c r="V1375" s="139"/>
      <c r="W1375" s="139"/>
      <c r="X1375" s="139"/>
      <c r="Y1375" s="139"/>
      <c r="Z1375" s="139"/>
      <c r="AA1375" s="139"/>
      <c r="AB1375" s="139"/>
      <c r="AC1375" s="139"/>
      <c r="AD1375" s="139"/>
      <c r="AE1375" s="139"/>
      <c r="AF1375" s="139"/>
      <c r="AG1375" s="139"/>
      <c r="AH1375" s="139"/>
      <c r="AI1375" s="139">
        <f>O1375+T1375-Y1375+AD1375</f>
        <v>0</v>
      </c>
      <c r="AJ1375" s="139"/>
      <c r="AK1375" s="139"/>
      <c r="AL1375" s="139"/>
      <c r="AM1375" s="139"/>
      <c r="AN1375" s="26"/>
    </row>
    <row r="1376" spans="1:45" ht="12.75" hidden="1" customHeight="1">
      <c r="C1376" s="236" t="s">
        <v>726</v>
      </c>
      <c r="D1376" s="236"/>
      <c r="E1376" s="236"/>
      <c r="F1376" s="236"/>
      <c r="G1376" s="236"/>
      <c r="H1376" s="236"/>
      <c r="I1376" s="236"/>
      <c r="J1376" s="236"/>
      <c r="K1376" s="236"/>
      <c r="L1376" s="236"/>
      <c r="M1376" s="236"/>
      <c r="N1376" s="236"/>
      <c r="O1376" s="139"/>
      <c r="P1376" s="139"/>
      <c r="Q1376" s="139"/>
      <c r="R1376" s="139"/>
      <c r="S1376" s="139"/>
      <c r="T1376" s="139"/>
      <c r="U1376" s="139"/>
      <c r="V1376" s="139"/>
      <c r="W1376" s="139"/>
      <c r="X1376" s="139"/>
      <c r="Y1376" s="139"/>
      <c r="Z1376" s="139"/>
      <c r="AA1376" s="139"/>
      <c r="AB1376" s="139"/>
      <c r="AC1376" s="139"/>
      <c r="AD1376" s="139"/>
      <c r="AE1376" s="139"/>
      <c r="AF1376" s="139"/>
      <c r="AG1376" s="139"/>
      <c r="AH1376" s="139"/>
      <c r="AI1376" s="139">
        <f>O1376+T1376-Y1376+AD1376</f>
        <v>0</v>
      </c>
      <c r="AJ1376" s="139"/>
      <c r="AK1376" s="139"/>
      <c r="AL1376" s="139"/>
      <c r="AM1376" s="139"/>
      <c r="AN1376" s="26"/>
    </row>
    <row r="1377" spans="3:45" ht="12.75" hidden="1" customHeight="1">
      <c r="C1377" s="324"/>
      <c r="D1377" s="324"/>
      <c r="E1377" s="324"/>
      <c r="F1377" s="324"/>
      <c r="G1377" s="324"/>
      <c r="H1377" s="324"/>
      <c r="I1377" s="324"/>
      <c r="J1377" s="324"/>
      <c r="K1377" s="324"/>
      <c r="L1377" s="324"/>
      <c r="M1377" s="324"/>
      <c r="N1377" s="324"/>
      <c r="O1377" s="252"/>
      <c r="P1377" s="252"/>
      <c r="Q1377" s="252"/>
      <c r="R1377" s="252"/>
      <c r="S1377" s="252"/>
      <c r="T1377" s="252"/>
      <c r="U1377" s="252"/>
      <c r="V1377" s="252"/>
      <c r="W1377" s="252"/>
      <c r="X1377" s="252"/>
      <c r="Y1377" s="252"/>
      <c r="Z1377" s="252"/>
      <c r="AA1377" s="252"/>
      <c r="AB1377" s="252"/>
      <c r="AC1377" s="252"/>
      <c r="AD1377" s="252"/>
      <c r="AE1377" s="252"/>
      <c r="AF1377" s="252"/>
      <c r="AG1377" s="252"/>
      <c r="AH1377" s="252"/>
      <c r="AI1377" s="252"/>
      <c r="AJ1377" s="252"/>
      <c r="AK1377" s="252"/>
      <c r="AL1377" s="252"/>
      <c r="AM1377" s="252"/>
      <c r="AN1377" s="26"/>
    </row>
    <row r="1378" spans="3:45" ht="20.100000000000001" hidden="1" customHeight="1">
      <c r="C1378" s="294" t="s">
        <v>727</v>
      </c>
      <c r="D1378" s="294"/>
      <c r="E1378" s="294"/>
      <c r="F1378" s="294"/>
      <c r="G1378" s="294"/>
      <c r="H1378" s="294"/>
      <c r="I1378" s="294"/>
      <c r="J1378" s="294"/>
      <c r="K1378" s="294"/>
      <c r="L1378" s="294"/>
      <c r="M1378" s="294"/>
      <c r="N1378" s="294"/>
      <c r="O1378" s="367">
        <f>SUM(O1370:S1377)</f>
        <v>0</v>
      </c>
      <c r="P1378" s="368"/>
      <c r="Q1378" s="368"/>
      <c r="R1378" s="368"/>
      <c r="S1378" s="369"/>
      <c r="T1378" s="367">
        <f>SUM(T1370:X1377)</f>
        <v>0</v>
      </c>
      <c r="U1378" s="368"/>
      <c r="V1378" s="368"/>
      <c r="W1378" s="368"/>
      <c r="X1378" s="369"/>
      <c r="Y1378" s="367">
        <f>SUM(Y1370:AC1377)</f>
        <v>0</v>
      </c>
      <c r="Z1378" s="368"/>
      <c r="AA1378" s="368"/>
      <c r="AB1378" s="368"/>
      <c r="AC1378" s="369"/>
      <c r="AD1378" s="367">
        <f>SUM(AD1370:AH1377)</f>
        <v>0</v>
      </c>
      <c r="AE1378" s="368"/>
      <c r="AF1378" s="368"/>
      <c r="AG1378" s="368"/>
      <c r="AH1378" s="369"/>
      <c r="AI1378" s="367">
        <f>SUM(AI1370:AM1377)</f>
        <v>0</v>
      </c>
      <c r="AJ1378" s="368"/>
      <c r="AK1378" s="368"/>
      <c r="AL1378" s="368"/>
      <c r="AM1378" s="369"/>
      <c r="AN1378" s="58"/>
    </row>
    <row r="1379" spans="3:45" ht="12.75" hidden="1" customHeight="1"/>
    <row r="1380" spans="3:45" ht="12.75" hidden="1" customHeight="1">
      <c r="C1380" s="355" t="s">
        <v>936</v>
      </c>
      <c r="D1380" s="355"/>
      <c r="E1380" s="355"/>
      <c r="F1380" s="355"/>
      <c r="G1380" s="355"/>
      <c r="H1380" s="355"/>
      <c r="I1380" s="355"/>
      <c r="J1380" s="355"/>
      <c r="K1380" s="355"/>
      <c r="L1380" s="355"/>
      <c r="M1380" s="355"/>
      <c r="N1380" s="355"/>
      <c r="O1380" s="355"/>
      <c r="P1380" s="355"/>
      <c r="Q1380" s="355"/>
      <c r="R1380" s="355"/>
      <c r="S1380" s="355"/>
      <c r="T1380" s="355"/>
      <c r="U1380" s="355"/>
      <c r="V1380" s="355"/>
      <c r="W1380" s="355"/>
      <c r="X1380" s="355"/>
      <c r="Y1380" s="355"/>
      <c r="Z1380" s="355"/>
      <c r="AA1380" s="355"/>
      <c r="AB1380" s="355"/>
      <c r="AC1380" s="355"/>
      <c r="AD1380" s="355"/>
      <c r="AE1380" s="355"/>
      <c r="AF1380" s="355"/>
      <c r="AG1380" s="355"/>
      <c r="AH1380" s="355"/>
      <c r="AI1380" s="355"/>
      <c r="AJ1380" s="355"/>
      <c r="AK1380" s="355"/>
      <c r="AL1380" s="355"/>
      <c r="AM1380" s="355"/>
      <c r="AN1380" s="355"/>
      <c r="AO1380" s="355"/>
      <c r="AP1380" s="355"/>
      <c r="AQ1380" s="355"/>
      <c r="AR1380" s="355"/>
      <c r="AS1380" s="355"/>
    </row>
    <row r="1381" spans="3:45" ht="12.75" hidden="1" customHeight="1">
      <c r="C1381" s="355"/>
      <c r="D1381" s="355"/>
      <c r="E1381" s="355"/>
      <c r="F1381" s="355"/>
      <c r="G1381" s="355"/>
      <c r="H1381" s="355"/>
      <c r="I1381" s="355"/>
      <c r="J1381" s="355"/>
      <c r="K1381" s="355"/>
      <c r="L1381" s="355"/>
      <c r="M1381" s="355"/>
      <c r="N1381" s="355"/>
      <c r="O1381" s="355"/>
      <c r="P1381" s="355"/>
      <c r="Q1381" s="355"/>
      <c r="R1381" s="355"/>
      <c r="S1381" s="355"/>
      <c r="T1381" s="355"/>
      <c r="U1381" s="355"/>
      <c r="V1381" s="355"/>
      <c r="W1381" s="355"/>
      <c r="X1381" s="355"/>
      <c r="Y1381" s="355"/>
      <c r="Z1381" s="355"/>
      <c r="AA1381" s="355"/>
      <c r="AB1381" s="355"/>
      <c r="AC1381" s="355"/>
      <c r="AD1381" s="355"/>
      <c r="AE1381" s="355"/>
      <c r="AF1381" s="355"/>
      <c r="AG1381" s="355"/>
      <c r="AH1381" s="355"/>
      <c r="AI1381" s="355"/>
      <c r="AJ1381" s="355"/>
      <c r="AK1381" s="355"/>
      <c r="AL1381" s="355"/>
      <c r="AM1381" s="355"/>
      <c r="AN1381" s="355"/>
      <c r="AO1381" s="355"/>
      <c r="AP1381" s="355"/>
      <c r="AQ1381" s="355"/>
      <c r="AR1381" s="355"/>
      <c r="AS1381" s="355"/>
    </row>
    <row r="1382" spans="3:45" ht="12.75" hidden="1" customHeight="1">
      <c r="C1382" s="355"/>
      <c r="D1382" s="355"/>
      <c r="E1382" s="355"/>
      <c r="F1382" s="355"/>
      <c r="G1382" s="355"/>
      <c r="H1382" s="355"/>
      <c r="I1382" s="355"/>
      <c r="J1382" s="355"/>
      <c r="K1382" s="355"/>
      <c r="L1382" s="355"/>
      <c r="M1382" s="355"/>
      <c r="N1382" s="355"/>
      <c r="O1382" s="355"/>
      <c r="P1382" s="355"/>
      <c r="Q1382" s="355"/>
      <c r="R1382" s="355"/>
      <c r="S1382" s="355"/>
      <c r="T1382" s="355"/>
      <c r="U1382" s="355"/>
      <c r="V1382" s="355"/>
      <c r="W1382" s="355"/>
      <c r="X1382" s="355"/>
      <c r="Y1382" s="355"/>
      <c r="Z1382" s="355"/>
      <c r="AA1382" s="355"/>
      <c r="AB1382" s="355"/>
      <c r="AC1382" s="355"/>
      <c r="AD1382" s="355"/>
      <c r="AE1382" s="355"/>
      <c r="AF1382" s="355"/>
      <c r="AG1382" s="355"/>
      <c r="AH1382" s="355"/>
      <c r="AI1382" s="355"/>
      <c r="AJ1382" s="355"/>
      <c r="AK1382" s="355"/>
      <c r="AL1382" s="355"/>
      <c r="AM1382" s="355"/>
      <c r="AN1382" s="355"/>
      <c r="AO1382" s="355"/>
      <c r="AP1382" s="355"/>
      <c r="AQ1382" s="355"/>
      <c r="AR1382" s="355"/>
      <c r="AS1382" s="355"/>
    </row>
    <row r="1383" spans="3:45" ht="12.75" hidden="1" customHeight="1"/>
    <row r="1384" spans="3:45" ht="12.75" hidden="1" customHeight="1">
      <c r="C1384" s="388" t="s">
        <v>937</v>
      </c>
      <c r="D1384" s="388"/>
      <c r="E1384" s="388"/>
      <c r="F1384" s="388"/>
      <c r="G1384" s="388"/>
      <c r="H1384" s="388"/>
      <c r="I1384" s="388"/>
      <c r="J1384" s="388"/>
      <c r="K1384" s="388"/>
      <c r="L1384" s="388"/>
      <c r="M1384" s="388"/>
      <c r="N1384" s="388"/>
      <c r="O1384" s="388"/>
      <c r="P1384" s="388"/>
      <c r="Q1384" s="388"/>
      <c r="R1384" s="388"/>
      <c r="S1384" s="388"/>
      <c r="T1384" s="388"/>
      <c r="U1384" s="388"/>
      <c r="V1384" s="388"/>
      <c r="W1384" s="388"/>
      <c r="X1384" s="388"/>
      <c r="Y1384" s="388"/>
      <c r="Z1384" s="388"/>
      <c r="AA1384" s="388"/>
      <c r="AB1384" s="388"/>
      <c r="AC1384" s="388"/>
      <c r="AD1384" s="388"/>
      <c r="AE1384" s="388"/>
      <c r="AF1384" s="388"/>
      <c r="AG1384" s="388"/>
      <c r="AH1384" s="388"/>
      <c r="AI1384" s="388"/>
      <c r="AJ1384" s="388"/>
      <c r="AK1384" s="388"/>
      <c r="AL1384" s="388"/>
      <c r="AM1384" s="388"/>
      <c r="AN1384" s="388"/>
      <c r="AO1384" s="388"/>
      <c r="AP1384" s="388"/>
      <c r="AQ1384" s="388"/>
      <c r="AR1384" s="388"/>
      <c r="AS1384" s="388"/>
    </row>
    <row r="1385" spans="3:45" ht="12.75" hidden="1" customHeight="1">
      <c r="C1385" s="28" t="s">
        <v>930</v>
      </c>
    </row>
    <row r="1386" spans="3:45" ht="12.75" hidden="1" customHeight="1">
      <c r="C1386" s="389" t="s">
        <v>723</v>
      </c>
      <c r="D1386" s="389"/>
      <c r="E1386" s="389"/>
      <c r="F1386" s="389"/>
      <c r="G1386" s="389"/>
      <c r="H1386" s="389"/>
      <c r="I1386" s="389"/>
      <c r="J1386" s="389"/>
      <c r="K1386" s="389"/>
      <c r="L1386" s="389"/>
      <c r="M1386" s="389"/>
      <c r="N1386" s="389"/>
      <c r="O1386" s="194" t="s">
        <v>106</v>
      </c>
      <c r="P1386" s="389"/>
      <c r="Q1386" s="389"/>
      <c r="R1386" s="389"/>
      <c r="S1386" s="389"/>
      <c r="T1386" s="194" t="s">
        <v>107</v>
      </c>
      <c r="U1386" s="389"/>
      <c r="V1386" s="389"/>
      <c r="W1386" s="389"/>
      <c r="X1386" s="389"/>
      <c r="Y1386" s="194" t="s">
        <v>108</v>
      </c>
      <c r="Z1386" s="194"/>
      <c r="AA1386" s="194"/>
      <c r="AB1386" s="194"/>
      <c r="AC1386" s="194"/>
      <c r="AD1386" s="194" t="s">
        <v>109</v>
      </c>
      <c r="AE1386" s="194"/>
      <c r="AF1386" s="194"/>
      <c r="AG1386" s="194"/>
      <c r="AH1386" s="194"/>
      <c r="AI1386" s="194" t="s">
        <v>110</v>
      </c>
      <c r="AJ1386" s="194"/>
      <c r="AK1386" s="194"/>
      <c r="AL1386" s="194"/>
      <c r="AM1386" s="194"/>
    </row>
    <row r="1387" spans="3:45" ht="12.75" hidden="1" customHeight="1">
      <c r="C1387" s="387"/>
      <c r="D1387" s="387"/>
      <c r="E1387" s="387"/>
      <c r="F1387" s="387"/>
      <c r="G1387" s="387"/>
      <c r="H1387" s="387"/>
      <c r="I1387" s="387"/>
      <c r="J1387" s="387"/>
      <c r="K1387" s="387"/>
      <c r="L1387" s="387"/>
      <c r="M1387" s="387"/>
      <c r="N1387" s="387"/>
      <c r="O1387" s="387"/>
      <c r="P1387" s="387"/>
      <c r="Q1387" s="387"/>
      <c r="R1387" s="387"/>
      <c r="S1387" s="387"/>
      <c r="T1387" s="387"/>
      <c r="U1387" s="387"/>
      <c r="V1387" s="387"/>
      <c r="W1387" s="387"/>
      <c r="X1387" s="387"/>
      <c r="Y1387" s="386"/>
      <c r="Z1387" s="386"/>
      <c r="AA1387" s="386"/>
      <c r="AB1387" s="386"/>
      <c r="AC1387" s="386"/>
      <c r="AD1387" s="386"/>
      <c r="AE1387" s="386"/>
      <c r="AF1387" s="386"/>
      <c r="AG1387" s="386"/>
      <c r="AH1387" s="386"/>
      <c r="AI1387" s="386"/>
      <c r="AJ1387" s="386"/>
      <c r="AK1387" s="386"/>
      <c r="AL1387" s="386"/>
      <c r="AM1387" s="386"/>
    </row>
    <row r="1388" spans="3:45" ht="12.75" hidden="1" customHeight="1">
      <c r="C1388" s="387"/>
      <c r="D1388" s="387"/>
      <c r="E1388" s="387"/>
      <c r="F1388" s="387"/>
      <c r="G1388" s="387"/>
      <c r="H1388" s="387"/>
      <c r="I1388" s="387"/>
      <c r="J1388" s="387"/>
      <c r="K1388" s="387"/>
      <c r="L1388" s="387"/>
      <c r="M1388" s="387"/>
      <c r="N1388" s="387"/>
      <c r="O1388" s="387"/>
      <c r="P1388" s="387"/>
      <c r="Q1388" s="387"/>
      <c r="R1388" s="387"/>
      <c r="S1388" s="387"/>
      <c r="T1388" s="387"/>
      <c r="U1388" s="387"/>
      <c r="V1388" s="387"/>
      <c r="W1388" s="387"/>
      <c r="X1388" s="387"/>
      <c r="Y1388" s="386"/>
      <c r="Z1388" s="386"/>
      <c r="AA1388" s="386"/>
      <c r="AB1388" s="386"/>
      <c r="AC1388" s="386"/>
      <c r="AD1388" s="386"/>
      <c r="AE1388" s="386"/>
      <c r="AF1388" s="386"/>
      <c r="AG1388" s="386"/>
      <c r="AH1388" s="386"/>
      <c r="AI1388" s="386"/>
      <c r="AJ1388" s="386"/>
      <c r="AK1388" s="386"/>
      <c r="AL1388" s="386"/>
      <c r="AM1388" s="386"/>
    </row>
    <row r="1389" spans="3:45" ht="12.75" hidden="1" customHeight="1">
      <c r="C1389" s="387"/>
      <c r="D1389" s="387"/>
      <c r="E1389" s="387"/>
      <c r="F1389" s="387"/>
      <c r="G1389" s="387"/>
      <c r="H1389" s="387"/>
      <c r="I1389" s="387"/>
      <c r="J1389" s="387"/>
      <c r="K1389" s="387"/>
      <c r="L1389" s="387"/>
      <c r="M1389" s="387"/>
      <c r="N1389" s="387"/>
      <c r="O1389" s="387"/>
      <c r="P1389" s="387"/>
      <c r="Q1389" s="387"/>
      <c r="R1389" s="387"/>
      <c r="S1389" s="387"/>
      <c r="T1389" s="387"/>
      <c r="U1389" s="387"/>
      <c r="V1389" s="387"/>
      <c r="W1389" s="387"/>
      <c r="X1389" s="387"/>
      <c r="Y1389" s="386"/>
      <c r="Z1389" s="386"/>
      <c r="AA1389" s="386"/>
      <c r="AB1389" s="386"/>
      <c r="AC1389" s="386"/>
      <c r="AD1389" s="386"/>
      <c r="AE1389" s="386"/>
      <c r="AF1389" s="386"/>
      <c r="AG1389" s="386"/>
      <c r="AH1389" s="386"/>
      <c r="AI1389" s="386"/>
      <c r="AJ1389" s="386"/>
      <c r="AK1389" s="386"/>
      <c r="AL1389" s="386"/>
      <c r="AM1389" s="386"/>
    </row>
    <row r="1390" spans="3:45" ht="12.75" hidden="1" customHeight="1">
      <c r="C1390" s="387"/>
      <c r="D1390" s="387"/>
      <c r="E1390" s="387"/>
      <c r="F1390" s="387"/>
      <c r="G1390" s="387"/>
      <c r="H1390" s="387"/>
      <c r="I1390" s="387"/>
      <c r="J1390" s="387"/>
      <c r="K1390" s="387"/>
      <c r="L1390" s="387"/>
      <c r="M1390" s="387"/>
      <c r="N1390" s="387"/>
      <c r="O1390" s="387"/>
      <c r="P1390" s="387"/>
      <c r="Q1390" s="387"/>
      <c r="R1390" s="387"/>
      <c r="S1390" s="387"/>
      <c r="T1390" s="387"/>
      <c r="U1390" s="387"/>
      <c r="V1390" s="387"/>
      <c r="W1390" s="387"/>
      <c r="X1390" s="387"/>
      <c r="Y1390" s="386"/>
      <c r="Z1390" s="386"/>
      <c r="AA1390" s="386"/>
      <c r="AB1390" s="386"/>
      <c r="AC1390" s="386"/>
      <c r="AD1390" s="386"/>
      <c r="AE1390" s="386"/>
      <c r="AF1390" s="386"/>
      <c r="AG1390" s="386"/>
      <c r="AH1390" s="386"/>
      <c r="AI1390" s="386"/>
      <c r="AJ1390" s="386"/>
      <c r="AK1390" s="386"/>
      <c r="AL1390" s="386"/>
      <c r="AM1390" s="386"/>
    </row>
    <row r="1391" spans="3:45" ht="12.75" hidden="1" customHeight="1">
      <c r="C1391" s="387" t="s">
        <v>159</v>
      </c>
      <c r="D1391" s="387"/>
      <c r="E1391" s="387"/>
      <c r="F1391" s="387"/>
      <c r="G1391" s="387"/>
      <c r="H1391" s="387"/>
      <c r="I1391" s="387"/>
      <c r="J1391" s="387"/>
      <c r="K1391" s="387"/>
      <c r="L1391" s="387"/>
      <c r="M1391" s="387"/>
      <c r="N1391" s="387"/>
      <c r="O1391" s="377" t="s">
        <v>163</v>
      </c>
      <c r="P1391" s="377"/>
      <c r="Q1391" s="377"/>
      <c r="R1391" s="377"/>
      <c r="S1391" s="377"/>
      <c r="T1391" s="377" t="s">
        <v>164</v>
      </c>
      <c r="U1391" s="377"/>
      <c r="V1391" s="377"/>
      <c r="W1391" s="377"/>
      <c r="X1391" s="377"/>
      <c r="Y1391" s="377" t="s">
        <v>166</v>
      </c>
      <c r="Z1391" s="377"/>
      <c r="AA1391" s="377"/>
      <c r="AB1391" s="377"/>
      <c r="AC1391" s="377"/>
      <c r="AD1391" s="377" t="s">
        <v>168</v>
      </c>
      <c r="AE1391" s="377"/>
      <c r="AF1391" s="377"/>
      <c r="AG1391" s="377"/>
      <c r="AH1391" s="377"/>
      <c r="AI1391" s="377" t="s">
        <v>171</v>
      </c>
      <c r="AJ1391" s="377"/>
      <c r="AK1391" s="377"/>
      <c r="AL1391" s="377"/>
      <c r="AM1391" s="377"/>
    </row>
    <row r="1392" spans="3:45" ht="12.75" hidden="1" customHeight="1">
      <c r="C1392" s="141" t="s">
        <v>725</v>
      </c>
      <c r="D1392" s="141"/>
      <c r="E1392" s="141"/>
      <c r="F1392" s="141"/>
      <c r="G1392" s="141"/>
      <c r="H1392" s="141"/>
      <c r="I1392" s="141"/>
      <c r="J1392" s="141"/>
      <c r="K1392" s="141"/>
      <c r="L1392" s="141"/>
      <c r="M1392" s="141"/>
      <c r="N1392" s="141"/>
      <c r="O1392" s="111"/>
      <c r="P1392" s="111"/>
      <c r="Q1392" s="111"/>
      <c r="R1392" s="111"/>
      <c r="S1392" s="111"/>
      <c r="T1392" s="111"/>
      <c r="U1392" s="111"/>
      <c r="V1392" s="111"/>
      <c r="W1392" s="111"/>
      <c r="X1392" s="111"/>
      <c r="Y1392" s="111"/>
      <c r="Z1392" s="111"/>
      <c r="AA1392" s="111"/>
      <c r="AB1392" s="111"/>
      <c r="AC1392" s="111"/>
      <c r="AD1392" s="111"/>
      <c r="AE1392" s="111"/>
      <c r="AF1392" s="111"/>
      <c r="AG1392" s="111"/>
      <c r="AH1392" s="111"/>
      <c r="AI1392" s="111">
        <f>O1392+T1392-Y1392-AD1392</f>
        <v>0</v>
      </c>
      <c r="AJ1392" s="111"/>
      <c r="AK1392" s="111"/>
      <c r="AL1392" s="111"/>
      <c r="AM1392" s="111"/>
    </row>
    <row r="1393" spans="3:45" ht="12.75" hidden="1" customHeight="1">
      <c r="C1393" s="236" t="s">
        <v>726</v>
      </c>
      <c r="D1393" s="236"/>
      <c r="E1393" s="236"/>
      <c r="F1393" s="236"/>
      <c r="G1393" s="236"/>
      <c r="H1393" s="236"/>
      <c r="I1393" s="236"/>
      <c r="J1393" s="236"/>
      <c r="K1393" s="236"/>
      <c r="L1393" s="236"/>
      <c r="M1393" s="236"/>
      <c r="N1393" s="236"/>
      <c r="O1393" s="139"/>
      <c r="P1393" s="139"/>
      <c r="Q1393" s="139"/>
      <c r="R1393" s="139"/>
      <c r="S1393" s="139"/>
      <c r="T1393" s="139"/>
      <c r="U1393" s="139"/>
      <c r="V1393" s="139"/>
      <c r="W1393" s="139"/>
      <c r="X1393" s="139"/>
      <c r="Y1393" s="139"/>
      <c r="Z1393" s="139"/>
      <c r="AA1393" s="139"/>
      <c r="AB1393" s="139"/>
      <c r="AC1393" s="139"/>
      <c r="AD1393" s="139"/>
      <c r="AE1393" s="139"/>
      <c r="AF1393" s="139"/>
      <c r="AG1393" s="139"/>
      <c r="AH1393" s="139"/>
      <c r="AI1393" s="139">
        <f>O1393+T1393-Y1393-AD1393</f>
        <v>0</v>
      </c>
      <c r="AJ1393" s="139"/>
      <c r="AK1393" s="139"/>
      <c r="AL1393" s="139"/>
      <c r="AM1393" s="139"/>
    </row>
    <row r="1394" spans="3:45" ht="12.75" hidden="1" customHeight="1">
      <c r="C1394" s="324"/>
      <c r="D1394" s="324"/>
      <c r="E1394" s="324"/>
      <c r="F1394" s="324"/>
      <c r="G1394" s="324"/>
      <c r="H1394" s="324"/>
      <c r="I1394" s="324"/>
      <c r="J1394" s="324"/>
      <c r="K1394" s="324"/>
      <c r="L1394" s="324"/>
      <c r="M1394" s="324"/>
      <c r="N1394" s="324"/>
      <c r="O1394" s="252"/>
      <c r="P1394" s="252"/>
      <c r="Q1394" s="252"/>
      <c r="R1394" s="252"/>
      <c r="S1394" s="252"/>
      <c r="T1394" s="252"/>
      <c r="U1394" s="252"/>
      <c r="V1394" s="252"/>
      <c r="W1394" s="252"/>
      <c r="X1394" s="252"/>
      <c r="Y1394" s="252"/>
      <c r="Z1394" s="252"/>
      <c r="AA1394" s="252"/>
      <c r="AB1394" s="252"/>
      <c r="AC1394" s="252"/>
      <c r="AD1394" s="252"/>
      <c r="AE1394" s="252"/>
      <c r="AF1394" s="252"/>
      <c r="AG1394" s="252"/>
      <c r="AH1394" s="252"/>
      <c r="AI1394" s="252"/>
      <c r="AJ1394" s="252"/>
      <c r="AK1394" s="252"/>
      <c r="AL1394" s="252"/>
      <c r="AM1394" s="252"/>
    </row>
    <row r="1395" spans="3:45" ht="12.75" hidden="1" customHeight="1">
      <c r="C1395" s="294" t="s">
        <v>727</v>
      </c>
      <c r="D1395" s="294"/>
      <c r="E1395" s="294"/>
      <c r="F1395" s="294"/>
      <c r="G1395" s="294"/>
      <c r="H1395" s="294"/>
      <c r="I1395" s="294"/>
      <c r="J1395" s="294"/>
      <c r="K1395" s="294"/>
      <c r="L1395" s="294"/>
      <c r="M1395" s="294"/>
      <c r="N1395" s="294"/>
      <c r="O1395" s="239">
        <f>O1392+O1393</f>
        <v>0</v>
      </c>
      <c r="P1395" s="239"/>
      <c r="Q1395" s="239"/>
      <c r="R1395" s="239"/>
      <c r="S1395" s="239"/>
      <c r="T1395" s="239">
        <f>T1392+T1393</f>
        <v>0</v>
      </c>
      <c r="U1395" s="239"/>
      <c r="V1395" s="239"/>
      <c r="W1395" s="239"/>
      <c r="X1395" s="239"/>
      <c r="Y1395" s="239">
        <f>Y1392+Y1393</f>
        <v>0</v>
      </c>
      <c r="Z1395" s="239"/>
      <c r="AA1395" s="239"/>
      <c r="AB1395" s="239"/>
      <c r="AC1395" s="239"/>
      <c r="AD1395" s="239">
        <f>AD1392+AD1393</f>
        <v>0</v>
      </c>
      <c r="AE1395" s="239"/>
      <c r="AF1395" s="239"/>
      <c r="AG1395" s="239"/>
      <c r="AH1395" s="239"/>
      <c r="AI1395" s="239">
        <f>AI1392+AI1393</f>
        <v>0</v>
      </c>
      <c r="AJ1395" s="239"/>
      <c r="AK1395" s="239"/>
      <c r="AL1395" s="239"/>
      <c r="AM1395" s="239"/>
    </row>
    <row r="1396" spans="3:45" ht="12.75" hidden="1" customHeight="1"/>
    <row r="1397" spans="3:45" ht="12.75" hidden="1" customHeight="1">
      <c r="C1397" s="355" t="s">
        <v>936</v>
      </c>
      <c r="D1397" s="355"/>
      <c r="E1397" s="355"/>
      <c r="F1397" s="355"/>
      <c r="G1397" s="355"/>
      <c r="H1397" s="355"/>
      <c r="I1397" s="355"/>
      <c r="J1397" s="355"/>
      <c r="K1397" s="355"/>
      <c r="L1397" s="355"/>
      <c r="M1397" s="355"/>
      <c r="N1397" s="355"/>
      <c r="O1397" s="355"/>
      <c r="P1397" s="355"/>
      <c r="Q1397" s="355"/>
      <c r="R1397" s="355"/>
      <c r="S1397" s="355"/>
      <c r="T1397" s="355"/>
      <c r="U1397" s="355"/>
      <c r="V1397" s="355"/>
      <c r="W1397" s="355"/>
      <c r="X1397" s="355"/>
      <c r="Y1397" s="355"/>
      <c r="Z1397" s="355"/>
      <c r="AA1397" s="355"/>
      <c r="AB1397" s="355"/>
      <c r="AC1397" s="355"/>
      <c r="AD1397" s="355"/>
      <c r="AE1397" s="355"/>
      <c r="AF1397" s="355"/>
      <c r="AG1397" s="355"/>
      <c r="AH1397" s="355"/>
      <c r="AI1397" s="355"/>
      <c r="AJ1397" s="355"/>
      <c r="AK1397" s="355"/>
      <c r="AL1397" s="355"/>
      <c r="AM1397" s="355"/>
      <c r="AN1397" s="355"/>
      <c r="AO1397" s="355"/>
      <c r="AP1397" s="355"/>
      <c r="AQ1397" s="355"/>
      <c r="AR1397" s="355"/>
      <c r="AS1397" s="355"/>
    </row>
    <row r="1398" spans="3:45" ht="12.75" hidden="1" customHeight="1">
      <c r="C1398" s="355"/>
      <c r="D1398" s="355"/>
      <c r="E1398" s="355"/>
      <c r="F1398" s="355"/>
      <c r="G1398" s="355"/>
      <c r="H1398" s="355"/>
      <c r="I1398" s="355"/>
      <c r="J1398" s="355"/>
      <c r="K1398" s="355"/>
      <c r="L1398" s="355"/>
      <c r="M1398" s="355"/>
      <c r="N1398" s="355"/>
      <c r="O1398" s="355"/>
      <c r="P1398" s="355"/>
      <c r="Q1398" s="355"/>
      <c r="R1398" s="355"/>
      <c r="S1398" s="355"/>
      <c r="T1398" s="355"/>
      <c r="U1398" s="355"/>
      <c r="V1398" s="355"/>
      <c r="W1398" s="355"/>
      <c r="X1398" s="355"/>
      <c r="Y1398" s="355"/>
      <c r="Z1398" s="355"/>
      <c r="AA1398" s="355"/>
      <c r="AB1398" s="355"/>
      <c r="AC1398" s="355"/>
      <c r="AD1398" s="355"/>
      <c r="AE1398" s="355"/>
      <c r="AF1398" s="355"/>
      <c r="AG1398" s="355"/>
      <c r="AH1398" s="355"/>
      <c r="AI1398" s="355"/>
      <c r="AJ1398" s="355"/>
      <c r="AK1398" s="355"/>
      <c r="AL1398" s="355"/>
      <c r="AM1398" s="355"/>
      <c r="AN1398" s="355"/>
      <c r="AO1398" s="355"/>
      <c r="AP1398" s="355"/>
      <c r="AQ1398" s="355"/>
      <c r="AR1398" s="355"/>
      <c r="AS1398" s="355"/>
    </row>
    <row r="1399" spans="3:45" ht="12.75" hidden="1" customHeight="1">
      <c r="C1399" s="355"/>
      <c r="D1399" s="355"/>
      <c r="E1399" s="355"/>
      <c r="F1399" s="355"/>
      <c r="G1399" s="355"/>
      <c r="H1399" s="355"/>
      <c r="I1399" s="355"/>
      <c r="J1399" s="355"/>
      <c r="K1399" s="355"/>
      <c r="L1399" s="355"/>
      <c r="M1399" s="355"/>
      <c r="N1399" s="355"/>
      <c r="O1399" s="355"/>
      <c r="P1399" s="355"/>
      <c r="Q1399" s="355"/>
      <c r="R1399" s="355"/>
      <c r="S1399" s="355"/>
      <c r="T1399" s="355"/>
      <c r="U1399" s="355"/>
      <c r="V1399" s="355"/>
      <c r="W1399" s="355"/>
      <c r="X1399" s="355"/>
      <c r="Y1399" s="355"/>
      <c r="Z1399" s="355"/>
      <c r="AA1399" s="355"/>
      <c r="AB1399" s="355"/>
      <c r="AC1399" s="355"/>
      <c r="AD1399" s="355"/>
      <c r="AE1399" s="355"/>
      <c r="AF1399" s="355"/>
      <c r="AG1399" s="355"/>
      <c r="AH1399" s="355"/>
      <c r="AI1399" s="355"/>
      <c r="AJ1399" s="355"/>
      <c r="AK1399" s="355"/>
      <c r="AL1399" s="355"/>
      <c r="AM1399" s="355"/>
      <c r="AN1399" s="355"/>
      <c r="AO1399" s="355"/>
      <c r="AP1399" s="355"/>
      <c r="AQ1399" s="355"/>
      <c r="AR1399" s="355"/>
      <c r="AS1399" s="355"/>
    </row>
    <row r="1400" spans="3:45" ht="12.75" hidden="1" customHeight="1"/>
    <row r="1401" spans="3:45" ht="12.75" hidden="1" customHeight="1">
      <c r="C1401" s="356" t="s">
        <v>938</v>
      </c>
      <c r="D1401" s="356"/>
      <c r="E1401" s="356"/>
      <c r="F1401" s="356"/>
      <c r="G1401" s="356"/>
      <c r="H1401" s="356"/>
      <c r="I1401" s="356"/>
      <c r="J1401" s="356"/>
      <c r="K1401" s="356"/>
      <c r="L1401" s="356"/>
      <c r="M1401" s="356"/>
      <c r="N1401" s="356"/>
      <c r="O1401" s="356"/>
      <c r="P1401" s="356"/>
      <c r="Q1401" s="356"/>
      <c r="R1401" s="356"/>
      <c r="S1401" s="356"/>
      <c r="T1401" s="356"/>
      <c r="U1401" s="356"/>
      <c r="V1401" s="356"/>
      <c r="W1401" s="356"/>
      <c r="X1401" s="356"/>
      <c r="Y1401" s="356"/>
      <c r="Z1401" s="356"/>
      <c r="AA1401" s="356"/>
      <c r="AB1401" s="356"/>
      <c r="AC1401" s="356"/>
      <c r="AD1401" s="356"/>
      <c r="AE1401" s="356"/>
      <c r="AF1401" s="356"/>
      <c r="AG1401" s="356"/>
      <c r="AH1401" s="356"/>
      <c r="AI1401" s="356"/>
      <c r="AJ1401" s="356"/>
      <c r="AK1401" s="356"/>
      <c r="AL1401" s="356"/>
      <c r="AM1401" s="356"/>
      <c r="AN1401" s="356"/>
      <c r="AO1401" s="356"/>
      <c r="AP1401" s="356"/>
      <c r="AQ1401" s="356"/>
      <c r="AR1401" s="356"/>
      <c r="AS1401" s="356"/>
    </row>
    <row r="1402" spans="3:45" ht="12.75" hidden="1" customHeight="1">
      <c r="C1402" s="28" t="s">
        <v>930</v>
      </c>
    </row>
    <row r="1403" spans="3:45" ht="12.75" hidden="1" customHeight="1">
      <c r="C1403" s="193" t="s">
        <v>146</v>
      </c>
      <c r="D1403" s="193"/>
      <c r="E1403" s="193"/>
      <c r="F1403" s="193"/>
      <c r="G1403" s="193"/>
      <c r="H1403" s="193"/>
      <c r="I1403" s="193"/>
      <c r="J1403" s="193"/>
      <c r="K1403" s="193"/>
      <c r="L1403" s="193"/>
      <c r="M1403" s="193"/>
      <c r="N1403" s="193"/>
      <c r="O1403" s="193"/>
      <c r="P1403" s="193"/>
      <c r="Q1403" s="193"/>
      <c r="R1403" s="193"/>
      <c r="S1403" s="193"/>
      <c r="T1403" s="193"/>
      <c r="U1403" s="193"/>
      <c r="V1403" s="193"/>
      <c r="W1403" s="193"/>
      <c r="X1403" s="193"/>
      <c r="Y1403" s="193" t="s">
        <v>189</v>
      </c>
      <c r="Z1403" s="193"/>
      <c r="AA1403" s="193"/>
      <c r="AB1403" s="193"/>
      <c r="AC1403" s="193"/>
      <c r="AD1403" s="193"/>
      <c r="AE1403" s="193"/>
      <c r="AF1403" s="193"/>
      <c r="AG1403" s="193"/>
      <c r="AH1403" s="193"/>
    </row>
    <row r="1404" spans="3:45" ht="12.75" hidden="1" customHeight="1">
      <c r="C1404" s="193"/>
      <c r="D1404" s="193"/>
      <c r="E1404" s="193"/>
      <c r="F1404" s="193"/>
      <c r="G1404" s="193"/>
      <c r="H1404" s="193"/>
      <c r="I1404" s="193"/>
      <c r="J1404" s="193"/>
      <c r="K1404" s="193"/>
      <c r="L1404" s="193"/>
      <c r="M1404" s="193"/>
      <c r="N1404" s="193"/>
      <c r="O1404" s="193"/>
      <c r="P1404" s="193"/>
      <c r="Q1404" s="193"/>
      <c r="R1404" s="193"/>
      <c r="S1404" s="193"/>
      <c r="T1404" s="193"/>
      <c r="U1404" s="193"/>
      <c r="V1404" s="193"/>
      <c r="W1404" s="193"/>
      <c r="X1404" s="193"/>
      <c r="Y1404" s="193"/>
      <c r="Z1404" s="193"/>
      <c r="AA1404" s="193"/>
      <c r="AB1404" s="193"/>
      <c r="AC1404" s="193"/>
      <c r="AD1404" s="193"/>
      <c r="AE1404" s="193"/>
      <c r="AF1404" s="193"/>
      <c r="AG1404" s="193"/>
      <c r="AH1404" s="193"/>
    </row>
    <row r="1405" spans="3:45" ht="12.75" hidden="1" customHeight="1">
      <c r="C1405" s="385" t="s">
        <v>111</v>
      </c>
      <c r="D1405" s="385"/>
      <c r="E1405" s="385"/>
      <c r="F1405" s="385"/>
      <c r="G1405" s="385"/>
      <c r="H1405" s="385"/>
      <c r="I1405" s="385"/>
      <c r="J1405" s="385"/>
      <c r="K1405" s="385"/>
      <c r="L1405" s="385"/>
      <c r="M1405" s="385"/>
      <c r="N1405" s="385"/>
      <c r="O1405" s="385"/>
      <c r="P1405" s="385"/>
      <c r="Q1405" s="385"/>
      <c r="R1405" s="385"/>
      <c r="S1405" s="385"/>
      <c r="T1405" s="385"/>
      <c r="U1405" s="385"/>
      <c r="V1405" s="385"/>
      <c r="W1405" s="385"/>
      <c r="X1405" s="385"/>
      <c r="Y1405" s="376"/>
      <c r="Z1405" s="376"/>
      <c r="AA1405" s="376"/>
      <c r="AB1405" s="376"/>
      <c r="AC1405" s="376"/>
      <c r="AD1405" s="376"/>
      <c r="AE1405" s="376"/>
      <c r="AF1405" s="376"/>
      <c r="AG1405" s="376"/>
      <c r="AH1405" s="376"/>
    </row>
    <row r="1406" spans="3:45" ht="12.75" hidden="1" customHeight="1">
      <c r="C1406" s="30" t="s">
        <v>590</v>
      </c>
    </row>
    <row r="1407" spans="3:45" ht="12.75" hidden="1" customHeight="1">
      <c r="C1407" s="384" t="s">
        <v>375</v>
      </c>
      <c r="D1407" s="384"/>
      <c r="E1407" s="384"/>
      <c r="F1407" s="384"/>
      <c r="G1407" s="384"/>
      <c r="H1407" s="384"/>
      <c r="I1407" s="384"/>
      <c r="J1407" s="384"/>
      <c r="K1407" s="384"/>
      <c r="L1407" s="384"/>
      <c r="M1407" s="384"/>
      <c r="N1407" s="384"/>
      <c r="O1407" s="384"/>
      <c r="P1407" s="384"/>
      <c r="Q1407" s="384"/>
      <c r="R1407" s="384"/>
      <c r="S1407" s="384"/>
      <c r="T1407" s="384"/>
      <c r="U1407" s="384"/>
      <c r="V1407" s="384"/>
      <c r="W1407" s="384"/>
      <c r="X1407" s="384"/>
      <c r="Y1407" s="384"/>
      <c r="Z1407" s="384"/>
      <c r="AA1407" s="384"/>
      <c r="AB1407" s="384"/>
      <c r="AC1407" s="384"/>
      <c r="AD1407" s="384"/>
      <c r="AE1407" s="384"/>
      <c r="AF1407" s="384"/>
      <c r="AG1407" s="384"/>
      <c r="AH1407" s="384"/>
      <c r="AI1407" s="384"/>
      <c r="AJ1407" s="384"/>
      <c r="AK1407" s="384"/>
      <c r="AL1407" s="384"/>
      <c r="AM1407" s="384"/>
      <c r="AN1407" s="384"/>
      <c r="AO1407" s="384"/>
      <c r="AP1407" s="384"/>
      <c r="AQ1407" s="384"/>
      <c r="AR1407" s="384"/>
      <c r="AS1407" s="384"/>
    </row>
    <row r="1408" spans="3:45" ht="12.75" hidden="1" customHeight="1">
      <c r="C1408" s="384"/>
      <c r="D1408" s="384"/>
      <c r="E1408" s="384"/>
      <c r="F1408" s="384"/>
      <c r="G1408" s="384"/>
      <c r="H1408" s="384"/>
      <c r="I1408" s="384"/>
      <c r="J1408" s="384"/>
      <c r="K1408" s="384"/>
      <c r="L1408" s="384"/>
      <c r="M1408" s="384"/>
      <c r="N1408" s="384"/>
      <c r="O1408" s="384"/>
      <c r="P1408" s="384"/>
      <c r="Q1408" s="384"/>
      <c r="R1408" s="384"/>
      <c r="S1408" s="384"/>
      <c r="T1408" s="384"/>
      <c r="U1408" s="384"/>
      <c r="V1408" s="384"/>
      <c r="W1408" s="384"/>
      <c r="X1408" s="384"/>
      <c r="Y1408" s="384"/>
      <c r="Z1408" s="384"/>
      <c r="AA1408" s="384"/>
      <c r="AB1408" s="384"/>
      <c r="AC1408" s="384"/>
      <c r="AD1408" s="384"/>
      <c r="AE1408" s="384"/>
      <c r="AF1408" s="384"/>
      <c r="AG1408" s="384"/>
      <c r="AH1408" s="384"/>
      <c r="AI1408" s="384"/>
      <c r="AJ1408" s="384"/>
      <c r="AK1408" s="384"/>
      <c r="AL1408" s="384"/>
      <c r="AM1408" s="384"/>
      <c r="AN1408" s="384"/>
      <c r="AO1408" s="384"/>
      <c r="AP1408" s="384"/>
      <c r="AQ1408" s="384"/>
      <c r="AR1408" s="384"/>
      <c r="AS1408" s="384"/>
    </row>
    <row r="1409" spans="3:45" ht="12.75" hidden="1" customHeight="1"/>
    <row r="1410" spans="3:45" ht="12.75" hidden="1" customHeight="1">
      <c r="C1410" s="355" t="s">
        <v>936</v>
      </c>
      <c r="D1410" s="355"/>
      <c r="E1410" s="355"/>
      <c r="F1410" s="355"/>
      <c r="G1410" s="355"/>
      <c r="H1410" s="355"/>
      <c r="I1410" s="355"/>
      <c r="J1410" s="355"/>
      <c r="K1410" s="355"/>
      <c r="L1410" s="355"/>
      <c r="M1410" s="355"/>
      <c r="N1410" s="355"/>
      <c r="O1410" s="355"/>
      <c r="P1410" s="355"/>
      <c r="Q1410" s="355"/>
      <c r="R1410" s="355"/>
      <c r="S1410" s="355"/>
      <c r="T1410" s="355"/>
      <c r="U1410" s="355"/>
      <c r="V1410" s="355"/>
      <c r="W1410" s="355"/>
      <c r="X1410" s="355"/>
      <c r="Y1410" s="355"/>
      <c r="Z1410" s="355"/>
      <c r="AA1410" s="355"/>
      <c r="AB1410" s="355"/>
      <c r="AC1410" s="355"/>
      <c r="AD1410" s="355"/>
      <c r="AE1410" s="355"/>
      <c r="AF1410" s="355"/>
      <c r="AG1410" s="355"/>
      <c r="AH1410" s="355"/>
      <c r="AI1410" s="355"/>
      <c r="AJ1410" s="355"/>
      <c r="AK1410" s="355"/>
      <c r="AL1410" s="355"/>
      <c r="AM1410" s="355"/>
      <c r="AN1410" s="355"/>
      <c r="AO1410" s="355"/>
      <c r="AP1410" s="355"/>
      <c r="AQ1410" s="355"/>
      <c r="AR1410" s="355"/>
      <c r="AS1410" s="355"/>
    </row>
    <row r="1411" spans="3:45" ht="12.75" hidden="1" customHeight="1">
      <c r="C1411" s="355"/>
      <c r="D1411" s="355"/>
      <c r="E1411" s="355"/>
      <c r="F1411" s="355"/>
      <c r="G1411" s="355"/>
      <c r="H1411" s="355"/>
      <c r="I1411" s="355"/>
      <c r="J1411" s="355"/>
      <c r="K1411" s="355"/>
      <c r="L1411" s="355"/>
      <c r="M1411" s="355"/>
      <c r="N1411" s="355"/>
      <c r="O1411" s="355"/>
      <c r="P1411" s="355"/>
      <c r="Q1411" s="355"/>
      <c r="R1411" s="355"/>
      <c r="S1411" s="355"/>
      <c r="T1411" s="355"/>
      <c r="U1411" s="355"/>
      <c r="V1411" s="355"/>
      <c r="W1411" s="355"/>
      <c r="X1411" s="355"/>
      <c r="Y1411" s="355"/>
      <c r="Z1411" s="355"/>
      <c r="AA1411" s="355"/>
      <c r="AB1411" s="355"/>
      <c r="AC1411" s="355"/>
      <c r="AD1411" s="355"/>
      <c r="AE1411" s="355"/>
      <c r="AF1411" s="355"/>
      <c r="AG1411" s="355"/>
      <c r="AH1411" s="355"/>
      <c r="AI1411" s="355"/>
      <c r="AJ1411" s="355"/>
      <c r="AK1411" s="355"/>
      <c r="AL1411" s="355"/>
      <c r="AM1411" s="355"/>
      <c r="AN1411" s="355"/>
      <c r="AO1411" s="355"/>
      <c r="AP1411" s="355"/>
      <c r="AQ1411" s="355"/>
      <c r="AR1411" s="355"/>
      <c r="AS1411" s="355"/>
    </row>
    <row r="1412" spans="3:45" ht="12.75" hidden="1" customHeight="1">
      <c r="C1412" s="355"/>
      <c r="D1412" s="355"/>
      <c r="E1412" s="355"/>
      <c r="F1412" s="355"/>
      <c r="G1412" s="355"/>
      <c r="H1412" s="355"/>
      <c r="I1412" s="355"/>
      <c r="J1412" s="355"/>
      <c r="K1412" s="355"/>
      <c r="L1412" s="355"/>
      <c r="M1412" s="355"/>
      <c r="N1412" s="355"/>
      <c r="O1412" s="355"/>
      <c r="P1412" s="355"/>
      <c r="Q1412" s="355"/>
      <c r="R1412" s="355"/>
      <c r="S1412" s="355"/>
      <c r="T1412" s="355"/>
      <c r="U1412" s="355"/>
      <c r="V1412" s="355"/>
      <c r="W1412" s="355"/>
      <c r="X1412" s="355"/>
      <c r="Y1412" s="355"/>
      <c r="Z1412" s="355"/>
      <c r="AA1412" s="355"/>
      <c r="AB1412" s="355"/>
      <c r="AC1412" s="355"/>
      <c r="AD1412" s="355"/>
      <c r="AE1412" s="355"/>
      <c r="AF1412" s="355"/>
      <c r="AG1412" s="355"/>
      <c r="AH1412" s="355"/>
      <c r="AI1412" s="355"/>
      <c r="AJ1412" s="355"/>
      <c r="AK1412" s="355"/>
      <c r="AL1412" s="355"/>
      <c r="AM1412" s="355"/>
      <c r="AN1412" s="355"/>
      <c r="AO1412" s="355"/>
      <c r="AP1412" s="355"/>
      <c r="AQ1412" s="355"/>
      <c r="AR1412" s="355"/>
      <c r="AS1412" s="355"/>
    </row>
    <row r="1413" spans="3:45" ht="12.75" hidden="1" customHeight="1">
      <c r="C1413" s="172" t="s">
        <v>250</v>
      </c>
      <c r="D1413" s="172"/>
      <c r="E1413" s="172"/>
      <c r="F1413" s="172"/>
      <c r="G1413" s="172"/>
      <c r="H1413" s="172"/>
      <c r="I1413" s="172"/>
      <c r="J1413" s="172"/>
      <c r="K1413" s="172"/>
      <c r="L1413" s="172"/>
      <c r="M1413" s="172"/>
      <c r="N1413" s="172"/>
      <c r="O1413" s="172"/>
      <c r="P1413" s="172"/>
      <c r="Q1413" s="172"/>
      <c r="R1413" s="172"/>
      <c r="S1413" s="172"/>
      <c r="T1413" s="172"/>
      <c r="U1413" s="172"/>
      <c r="V1413" s="172"/>
      <c r="W1413" s="172"/>
      <c r="X1413" s="172"/>
      <c r="Y1413" s="172"/>
      <c r="Z1413" s="172"/>
      <c r="AA1413" s="172"/>
      <c r="AB1413" s="172"/>
      <c r="AC1413" s="172"/>
      <c r="AD1413" s="172"/>
      <c r="AE1413" s="172"/>
      <c r="AF1413" s="172"/>
      <c r="AG1413" s="172"/>
      <c r="AH1413" s="172"/>
      <c r="AI1413" s="172"/>
      <c r="AJ1413" s="172"/>
      <c r="AK1413" s="172"/>
      <c r="AL1413" s="172"/>
      <c r="AM1413" s="172"/>
      <c r="AN1413" s="172"/>
      <c r="AO1413" s="172"/>
      <c r="AP1413" s="172"/>
      <c r="AQ1413" s="172"/>
      <c r="AR1413" s="172"/>
      <c r="AS1413" s="172"/>
    </row>
    <row r="1414" spans="3:45" ht="12.75" hidden="1" customHeight="1">
      <c r="C1414" s="28" t="s">
        <v>930</v>
      </c>
    </row>
    <row r="1415" spans="3:45" ht="12.75" hidden="1" customHeight="1">
      <c r="C1415" s="357" t="s">
        <v>723</v>
      </c>
      <c r="D1415" s="358"/>
      <c r="E1415" s="358"/>
      <c r="F1415" s="358"/>
      <c r="G1415" s="358"/>
      <c r="H1415" s="358"/>
      <c r="I1415" s="358"/>
      <c r="J1415" s="358"/>
      <c r="K1415" s="358"/>
      <c r="L1415" s="358"/>
      <c r="M1415" s="358"/>
      <c r="N1415" s="358"/>
      <c r="O1415" s="359"/>
      <c r="P1415" s="370" t="s">
        <v>693</v>
      </c>
      <c r="Q1415" s="371"/>
      <c r="R1415" s="371"/>
      <c r="S1415" s="371"/>
      <c r="T1415" s="371"/>
      <c r="U1415" s="371"/>
      <c r="V1415" s="372"/>
      <c r="W1415" s="378" t="s">
        <v>663</v>
      </c>
      <c r="X1415" s="379"/>
      <c r="Y1415" s="379"/>
      <c r="Z1415" s="379"/>
      <c r="AA1415" s="379"/>
      <c r="AB1415" s="379"/>
      <c r="AC1415" s="380"/>
      <c r="AD1415" s="370" t="s">
        <v>886</v>
      </c>
      <c r="AE1415" s="371"/>
      <c r="AF1415" s="371"/>
      <c r="AG1415" s="371"/>
      <c r="AH1415" s="371"/>
      <c r="AI1415" s="371"/>
      <c r="AJ1415" s="372"/>
    </row>
    <row r="1416" spans="3:45" ht="12.75" hidden="1" customHeight="1">
      <c r="C1416" s="360"/>
      <c r="D1416" s="361"/>
      <c r="E1416" s="361"/>
      <c r="F1416" s="361"/>
      <c r="G1416" s="361"/>
      <c r="H1416" s="361"/>
      <c r="I1416" s="361"/>
      <c r="J1416" s="361"/>
      <c r="K1416" s="361"/>
      <c r="L1416" s="361"/>
      <c r="M1416" s="361"/>
      <c r="N1416" s="361"/>
      <c r="O1416" s="362"/>
      <c r="P1416" s="373"/>
      <c r="Q1416" s="374"/>
      <c r="R1416" s="374"/>
      <c r="S1416" s="374"/>
      <c r="T1416" s="374"/>
      <c r="U1416" s="374"/>
      <c r="V1416" s="375"/>
      <c r="W1416" s="381"/>
      <c r="X1416" s="382"/>
      <c r="Y1416" s="382"/>
      <c r="Z1416" s="382"/>
      <c r="AA1416" s="382"/>
      <c r="AB1416" s="382"/>
      <c r="AC1416" s="383"/>
      <c r="AD1416" s="373"/>
      <c r="AE1416" s="374"/>
      <c r="AF1416" s="374"/>
      <c r="AG1416" s="374"/>
      <c r="AH1416" s="374"/>
      <c r="AI1416" s="374"/>
      <c r="AJ1416" s="375"/>
    </row>
    <row r="1417" spans="3:45" ht="12.75" hidden="1" customHeight="1">
      <c r="C1417" s="360"/>
      <c r="D1417" s="361"/>
      <c r="E1417" s="361"/>
      <c r="F1417" s="361"/>
      <c r="G1417" s="361"/>
      <c r="H1417" s="361"/>
      <c r="I1417" s="361"/>
      <c r="J1417" s="361"/>
      <c r="K1417" s="361"/>
      <c r="L1417" s="361"/>
      <c r="M1417" s="361"/>
      <c r="N1417" s="361"/>
      <c r="O1417" s="362"/>
      <c r="P1417" s="373"/>
      <c r="Q1417" s="374"/>
      <c r="R1417" s="374"/>
      <c r="S1417" s="374"/>
      <c r="T1417" s="374"/>
      <c r="U1417" s="374"/>
      <c r="V1417" s="375"/>
      <c r="W1417" s="381"/>
      <c r="X1417" s="382"/>
      <c r="Y1417" s="382"/>
      <c r="Z1417" s="382"/>
      <c r="AA1417" s="382"/>
      <c r="AB1417" s="382"/>
      <c r="AC1417" s="383"/>
      <c r="AD1417" s="373"/>
      <c r="AE1417" s="374"/>
      <c r="AF1417" s="374"/>
      <c r="AG1417" s="374"/>
      <c r="AH1417" s="374"/>
      <c r="AI1417" s="374"/>
      <c r="AJ1417" s="375"/>
    </row>
    <row r="1418" spans="3:45" ht="12.75" hidden="1" customHeight="1">
      <c r="C1418" s="360"/>
      <c r="D1418" s="361"/>
      <c r="E1418" s="361"/>
      <c r="F1418" s="361"/>
      <c r="G1418" s="361"/>
      <c r="H1418" s="361"/>
      <c r="I1418" s="361"/>
      <c r="J1418" s="361"/>
      <c r="K1418" s="361"/>
      <c r="L1418" s="361"/>
      <c r="M1418" s="361"/>
      <c r="N1418" s="361"/>
      <c r="O1418" s="362"/>
      <c r="P1418" s="373"/>
      <c r="Q1418" s="374"/>
      <c r="R1418" s="374"/>
      <c r="S1418" s="374"/>
      <c r="T1418" s="374"/>
      <c r="U1418" s="374"/>
      <c r="V1418" s="375"/>
      <c r="W1418" s="381"/>
      <c r="X1418" s="382"/>
      <c r="Y1418" s="382"/>
      <c r="Z1418" s="382"/>
      <c r="AA1418" s="382"/>
      <c r="AB1418" s="382"/>
      <c r="AC1418" s="383"/>
      <c r="AD1418" s="373"/>
      <c r="AE1418" s="374"/>
      <c r="AF1418" s="374"/>
      <c r="AG1418" s="374"/>
      <c r="AH1418" s="374"/>
      <c r="AI1418" s="374"/>
      <c r="AJ1418" s="375"/>
    </row>
    <row r="1419" spans="3:45" ht="12.75" hidden="1" customHeight="1">
      <c r="C1419" s="360"/>
      <c r="D1419" s="361"/>
      <c r="E1419" s="361"/>
      <c r="F1419" s="361"/>
      <c r="G1419" s="361"/>
      <c r="H1419" s="361"/>
      <c r="I1419" s="361"/>
      <c r="J1419" s="361"/>
      <c r="K1419" s="361"/>
      <c r="L1419" s="361"/>
      <c r="M1419" s="361"/>
      <c r="N1419" s="361"/>
      <c r="O1419" s="362"/>
      <c r="P1419" s="373"/>
      <c r="Q1419" s="374"/>
      <c r="R1419" s="374"/>
      <c r="S1419" s="374"/>
      <c r="T1419" s="374"/>
      <c r="U1419" s="374"/>
      <c r="V1419" s="375"/>
      <c r="W1419" s="381"/>
      <c r="X1419" s="382"/>
      <c r="Y1419" s="382"/>
      <c r="Z1419" s="382"/>
      <c r="AA1419" s="382"/>
      <c r="AB1419" s="382"/>
      <c r="AC1419" s="383"/>
      <c r="AD1419" s="373"/>
      <c r="AE1419" s="374"/>
      <c r="AF1419" s="374"/>
      <c r="AG1419" s="374"/>
      <c r="AH1419" s="374"/>
      <c r="AI1419" s="374"/>
      <c r="AJ1419" s="375"/>
    </row>
    <row r="1420" spans="3:45" ht="12.75" hidden="1" customHeight="1">
      <c r="C1420" s="360" t="s">
        <v>159</v>
      </c>
      <c r="D1420" s="361"/>
      <c r="E1420" s="361"/>
      <c r="F1420" s="361"/>
      <c r="G1420" s="361"/>
      <c r="H1420" s="361"/>
      <c r="I1420" s="361"/>
      <c r="J1420" s="361"/>
      <c r="K1420" s="361"/>
      <c r="L1420" s="361"/>
      <c r="M1420" s="361"/>
      <c r="N1420" s="361"/>
      <c r="O1420" s="362"/>
      <c r="P1420" s="363" t="s">
        <v>163</v>
      </c>
      <c r="Q1420" s="364"/>
      <c r="R1420" s="364"/>
      <c r="S1420" s="364"/>
      <c r="T1420" s="364"/>
      <c r="U1420" s="364"/>
      <c r="V1420" s="365"/>
      <c r="W1420" s="363" t="s">
        <v>164</v>
      </c>
      <c r="X1420" s="364"/>
      <c r="Y1420" s="364"/>
      <c r="Z1420" s="364"/>
      <c r="AA1420" s="364"/>
      <c r="AB1420" s="364"/>
      <c r="AC1420" s="365"/>
      <c r="AD1420" s="363" t="s">
        <v>166</v>
      </c>
      <c r="AE1420" s="364"/>
      <c r="AF1420" s="364"/>
      <c r="AG1420" s="364"/>
      <c r="AH1420" s="364"/>
      <c r="AI1420" s="364"/>
      <c r="AJ1420" s="365"/>
    </row>
    <row r="1421" spans="3:45" ht="12.75" hidden="1" customHeight="1">
      <c r="C1421" s="141" t="s">
        <v>102</v>
      </c>
      <c r="D1421" s="141"/>
      <c r="E1421" s="141"/>
      <c r="F1421" s="141"/>
      <c r="G1421" s="141"/>
      <c r="H1421" s="141"/>
      <c r="I1421" s="141"/>
      <c r="J1421" s="141"/>
      <c r="K1421" s="141"/>
      <c r="L1421" s="141"/>
      <c r="M1421" s="141"/>
      <c r="N1421" s="141"/>
      <c r="O1421" s="141"/>
      <c r="P1421" s="111"/>
      <c r="Q1421" s="111"/>
      <c r="R1421" s="111"/>
      <c r="S1421" s="111"/>
      <c r="T1421" s="111"/>
      <c r="U1421" s="111"/>
      <c r="V1421" s="111"/>
      <c r="W1421" s="111"/>
      <c r="X1421" s="111"/>
      <c r="Y1421" s="111"/>
      <c r="Z1421" s="111"/>
      <c r="AA1421" s="111"/>
      <c r="AB1421" s="111"/>
      <c r="AC1421" s="111"/>
      <c r="AD1421" s="111"/>
      <c r="AE1421" s="111"/>
      <c r="AF1421" s="111"/>
      <c r="AG1421" s="111"/>
      <c r="AH1421" s="111"/>
      <c r="AI1421" s="111"/>
      <c r="AJ1421" s="111"/>
    </row>
    <row r="1422" spans="3:45" ht="12.75" hidden="1" customHeight="1">
      <c r="C1422" s="200" t="s">
        <v>103</v>
      </c>
      <c r="D1422" s="200"/>
      <c r="E1422" s="200"/>
      <c r="F1422" s="200"/>
      <c r="G1422" s="200"/>
      <c r="H1422" s="200"/>
      <c r="I1422" s="200"/>
      <c r="J1422" s="200"/>
      <c r="K1422" s="200"/>
      <c r="L1422" s="200"/>
      <c r="M1422" s="200"/>
      <c r="N1422" s="200"/>
      <c r="O1422" s="200"/>
      <c r="P1422" s="139"/>
      <c r="Q1422" s="139"/>
      <c r="R1422" s="139"/>
      <c r="S1422" s="139"/>
      <c r="T1422" s="139"/>
      <c r="U1422" s="139"/>
      <c r="V1422" s="139"/>
      <c r="W1422" s="139"/>
      <c r="X1422" s="139"/>
      <c r="Y1422" s="139"/>
      <c r="Z1422" s="139"/>
      <c r="AA1422" s="139"/>
      <c r="AB1422" s="139"/>
      <c r="AC1422" s="139"/>
      <c r="AD1422" s="139"/>
      <c r="AE1422" s="139"/>
      <c r="AF1422" s="139"/>
      <c r="AG1422" s="139"/>
      <c r="AH1422" s="139"/>
      <c r="AI1422" s="139"/>
      <c r="AJ1422" s="139"/>
    </row>
    <row r="1423" spans="3:45" ht="12.75" hidden="1" customHeight="1">
      <c r="C1423" s="200" t="s">
        <v>728</v>
      </c>
      <c r="D1423" s="200"/>
      <c r="E1423" s="200"/>
      <c r="F1423" s="200"/>
      <c r="G1423" s="200"/>
      <c r="H1423" s="200"/>
      <c r="I1423" s="200"/>
      <c r="J1423" s="200"/>
      <c r="K1423" s="200"/>
      <c r="L1423" s="200"/>
      <c r="M1423" s="200"/>
      <c r="N1423" s="200"/>
      <c r="O1423" s="200"/>
      <c r="P1423" s="139"/>
      <c r="Q1423" s="139"/>
      <c r="R1423" s="139"/>
      <c r="S1423" s="139"/>
      <c r="T1423" s="139"/>
      <c r="U1423" s="139"/>
      <c r="V1423" s="139"/>
      <c r="W1423" s="139"/>
      <c r="X1423" s="139"/>
      <c r="Y1423" s="139"/>
      <c r="Z1423" s="139"/>
      <c r="AA1423" s="139"/>
      <c r="AB1423" s="139"/>
      <c r="AC1423" s="139"/>
      <c r="AD1423" s="139"/>
      <c r="AE1423" s="139"/>
      <c r="AF1423" s="139"/>
      <c r="AG1423" s="139"/>
      <c r="AH1423" s="139"/>
      <c r="AI1423" s="139"/>
      <c r="AJ1423" s="139"/>
    </row>
    <row r="1424" spans="3:45" ht="12.75" hidden="1" customHeight="1">
      <c r="C1424" s="323" t="s">
        <v>725</v>
      </c>
      <c r="D1424" s="323"/>
      <c r="E1424" s="323"/>
      <c r="F1424" s="323"/>
      <c r="G1424" s="323"/>
      <c r="H1424" s="323"/>
      <c r="I1424" s="323"/>
      <c r="J1424" s="323"/>
      <c r="K1424" s="323"/>
      <c r="L1424" s="323"/>
      <c r="M1424" s="323"/>
      <c r="N1424" s="323"/>
      <c r="O1424" s="323"/>
      <c r="P1424" s="252"/>
      <c r="Q1424" s="252"/>
      <c r="R1424" s="252"/>
      <c r="S1424" s="252"/>
      <c r="T1424" s="252"/>
      <c r="U1424" s="252"/>
      <c r="V1424" s="252"/>
      <c r="W1424" s="252"/>
      <c r="X1424" s="252"/>
      <c r="Y1424" s="252"/>
      <c r="Z1424" s="252"/>
      <c r="AA1424" s="252"/>
      <c r="AB1424" s="252"/>
      <c r="AC1424" s="252"/>
      <c r="AD1424" s="252"/>
      <c r="AE1424" s="252"/>
      <c r="AF1424" s="252"/>
      <c r="AG1424" s="252"/>
      <c r="AH1424" s="252"/>
      <c r="AI1424" s="252"/>
      <c r="AJ1424" s="252"/>
    </row>
    <row r="1425" spans="1:45" ht="12.75" hidden="1" customHeight="1">
      <c r="C1425" s="140" t="s">
        <v>727</v>
      </c>
      <c r="D1425" s="140"/>
      <c r="E1425" s="140"/>
      <c r="F1425" s="140"/>
      <c r="G1425" s="140"/>
      <c r="H1425" s="140"/>
      <c r="I1425" s="140"/>
      <c r="J1425" s="140"/>
      <c r="K1425" s="140"/>
      <c r="L1425" s="140"/>
      <c r="M1425" s="140"/>
      <c r="N1425" s="140"/>
      <c r="O1425" s="140"/>
      <c r="P1425" s="239">
        <f>SUM(P1421:V1424)</f>
        <v>0</v>
      </c>
      <c r="Q1425" s="239"/>
      <c r="R1425" s="239"/>
      <c r="S1425" s="239"/>
      <c r="T1425" s="239"/>
      <c r="U1425" s="239"/>
      <c r="V1425" s="239"/>
      <c r="W1425" s="239">
        <f>SUM(W1421:AC1424)</f>
        <v>0</v>
      </c>
      <c r="X1425" s="239"/>
      <c r="Y1425" s="239"/>
      <c r="Z1425" s="239"/>
      <c r="AA1425" s="239"/>
      <c r="AB1425" s="239"/>
      <c r="AC1425" s="239"/>
      <c r="AD1425" s="239">
        <f>SUM(AD1421:AJ1424)</f>
        <v>0</v>
      </c>
      <c r="AE1425" s="239"/>
      <c r="AF1425" s="239"/>
      <c r="AG1425" s="239"/>
      <c r="AH1425" s="239"/>
      <c r="AI1425" s="239"/>
      <c r="AJ1425" s="239"/>
    </row>
    <row r="1427" spans="1:45" ht="12.75" customHeight="1">
      <c r="A1427" s="50" t="s">
        <v>248</v>
      </c>
      <c r="B1427" s="51"/>
      <c r="C1427" s="543" t="s">
        <v>639</v>
      </c>
      <c r="D1427" s="543"/>
      <c r="E1427" s="543"/>
      <c r="F1427" s="543"/>
      <c r="G1427" s="543"/>
      <c r="H1427" s="543"/>
      <c r="I1427" s="543"/>
      <c r="J1427" s="543"/>
      <c r="K1427" s="543"/>
      <c r="L1427" s="543"/>
      <c r="M1427" s="543"/>
      <c r="N1427" s="543"/>
      <c r="O1427" s="543"/>
      <c r="P1427" s="543"/>
      <c r="Q1427" s="543"/>
      <c r="R1427" s="543"/>
      <c r="S1427" s="543"/>
      <c r="T1427" s="543"/>
      <c r="U1427" s="543"/>
      <c r="V1427" s="543"/>
      <c r="W1427" s="543"/>
      <c r="X1427" s="543"/>
      <c r="Y1427" s="543"/>
      <c r="Z1427" s="543"/>
      <c r="AA1427" s="543"/>
      <c r="AB1427" s="543"/>
      <c r="AC1427" s="543"/>
      <c r="AD1427" s="543"/>
      <c r="AE1427" s="543"/>
      <c r="AF1427" s="543"/>
      <c r="AG1427" s="543"/>
      <c r="AH1427" s="543"/>
      <c r="AI1427" s="543"/>
      <c r="AJ1427" s="543"/>
      <c r="AK1427" s="543"/>
      <c r="AL1427" s="543"/>
      <c r="AM1427" s="543"/>
      <c r="AN1427" s="543"/>
      <c r="AO1427" s="543"/>
      <c r="AP1427" s="543"/>
      <c r="AQ1427" s="543"/>
      <c r="AR1427" s="543"/>
      <c r="AS1427" s="543"/>
    </row>
    <row r="1428" spans="1:45" ht="12.75" hidden="1" customHeight="1">
      <c r="C1428" s="172"/>
      <c r="D1428" s="172"/>
      <c r="E1428" s="172"/>
      <c r="F1428" s="172"/>
      <c r="G1428" s="172"/>
      <c r="H1428" s="172"/>
      <c r="I1428" s="172"/>
      <c r="J1428" s="172"/>
      <c r="K1428" s="172"/>
      <c r="L1428" s="172"/>
      <c r="M1428" s="172"/>
      <c r="N1428" s="172"/>
      <c r="O1428" s="172"/>
      <c r="P1428" s="172"/>
      <c r="Q1428" s="172"/>
      <c r="R1428" s="172"/>
      <c r="S1428" s="172"/>
      <c r="T1428" s="172"/>
      <c r="U1428" s="172"/>
      <c r="V1428" s="172"/>
      <c r="W1428" s="172"/>
      <c r="X1428" s="172"/>
      <c r="Y1428" s="172"/>
      <c r="Z1428" s="172"/>
      <c r="AA1428" s="172"/>
      <c r="AB1428" s="172"/>
      <c r="AC1428" s="172"/>
      <c r="AD1428" s="172"/>
      <c r="AE1428" s="172"/>
      <c r="AF1428" s="172"/>
      <c r="AG1428" s="172"/>
      <c r="AH1428" s="172"/>
      <c r="AI1428" s="172"/>
      <c r="AJ1428" s="172"/>
      <c r="AK1428" s="172"/>
      <c r="AL1428" s="172"/>
      <c r="AM1428" s="172"/>
      <c r="AN1428" s="172"/>
      <c r="AO1428" s="172"/>
      <c r="AP1428" s="172"/>
      <c r="AQ1428" s="172"/>
      <c r="AR1428" s="172"/>
      <c r="AS1428" s="172"/>
    </row>
    <row r="1429" spans="1:45" ht="12.75" customHeight="1">
      <c r="C1429" s="27"/>
    </row>
    <row r="1430" spans="1:45" ht="12.75" customHeight="1">
      <c r="C1430" s="193" t="s">
        <v>729</v>
      </c>
      <c r="D1430" s="193"/>
      <c r="E1430" s="193"/>
      <c r="F1430" s="193"/>
      <c r="G1430" s="193"/>
      <c r="H1430" s="193"/>
      <c r="I1430" s="193"/>
      <c r="J1430" s="193"/>
      <c r="K1430" s="193"/>
      <c r="L1430" s="193"/>
      <c r="M1430" s="193"/>
      <c r="N1430" s="193"/>
      <c r="O1430" s="193"/>
      <c r="P1430" s="193" t="s">
        <v>147</v>
      </c>
      <c r="Q1430" s="193"/>
      <c r="R1430" s="193"/>
      <c r="S1430" s="193"/>
      <c r="T1430" s="193"/>
      <c r="U1430" s="193"/>
      <c r="V1430" s="193"/>
      <c r="W1430" s="193" t="s">
        <v>148</v>
      </c>
      <c r="X1430" s="193"/>
      <c r="Y1430" s="193"/>
      <c r="Z1430" s="193"/>
      <c r="AA1430" s="193"/>
      <c r="AB1430" s="193"/>
      <c r="AC1430" s="193"/>
    </row>
    <row r="1431" spans="1:45" ht="12.75" customHeight="1">
      <c r="C1431" s="193"/>
      <c r="D1431" s="193"/>
      <c r="E1431" s="193"/>
      <c r="F1431" s="193"/>
      <c r="G1431" s="193"/>
      <c r="H1431" s="193"/>
      <c r="I1431" s="193"/>
      <c r="J1431" s="193"/>
      <c r="K1431" s="193"/>
      <c r="L1431" s="193"/>
      <c r="M1431" s="193"/>
      <c r="N1431" s="193"/>
      <c r="O1431" s="193"/>
      <c r="P1431" s="193"/>
      <c r="Q1431" s="193"/>
      <c r="R1431" s="193"/>
      <c r="S1431" s="193"/>
      <c r="T1431" s="193"/>
      <c r="U1431" s="193"/>
      <c r="V1431" s="193"/>
      <c r="W1431" s="193"/>
      <c r="X1431" s="193"/>
      <c r="Y1431" s="193"/>
      <c r="Z1431" s="193"/>
      <c r="AA1431" s="193"/>
      <c r="AB1431" s="193"/>
      <c r="AC1431" s="193"/>
    </row>
    <row r="1432" spans="1:45" ht="12.75" customHeight="1">
      <c r="C1432" s="194"/>
      <c r="D1432" s="194"/>
      <c r="E1432" s="194"/>
      <c r="F1432" s="194"/>
      <c r="G1432" s="194"/>
      <c r="H1432" s="194"/>
      <c r="I1432" s="194"/>
      <c r="J1432" s="194"/>
      <c r="K1432" s="194"/>
      <c r="L1432" s="194"/>
      <c r="M1432" s="194"/>
      <c r="N1432" s="194"/>
      <c r="O1432" s="194"/>
      <c r="P1432" s="194"/>
      <c r="Q1432" s="194"/>
      <c r="R1432" s="194"/>
      <c r="S1432" s="194"/>
      <c r="T1432" s="194"/>
      <c r="U1432" s="194"/>
      <c r="V1432" s="194"/>
      <c r="W1432" s="194"/>
      <c r="X1432" s="194"/>
      <c r="Y1432" s="194"/>
      <c r="Z1432" s="194"/>
      <c r="AA1432" s="194"/>
      <c r="AB1432" s="194"/>
      <c r="AC1432" s="194"/>
    </row>
    <row r="1433" spans="1:45" ht="12.75" customHeight="1">
      <c r="C1433" s="348" t="s">
        <v>730</v>
      </c>
      <c r="D1433" s="348"/>
      <c r="E1433" s="348"/>
      <c r="F1433" s="348"/>
      <c r="G1433" s="348"/>
      <c r="H1433" s="348"/>
      <c r="I1433" s="348"/>
      <c r="J1433" s="348"/>
      <c r="K1433" s="348"/>
      <c r="L1433" s="348"/>
      <c r="M1433" s="348"/>
      <c r="N1433" s="348"/>
      <c r="O1433" s="348"/>
      <c r="P1433" s="353">
        <f>SUM(P1435:V1437)</f>
        <v>0</v>
      </c>
      <c r="Q1433" s="353"/>
      <c r="R1433" s="353"/>
      <c r="S1433" s="353"/>
      <c r="T1433" s="353"/>
      <c r="U1433" s="353"/>
      <c r="V1433" s="353"/>
      <c r="W1433" s="353">
        <f>SUM(W1435:AC1437)</f>
        <v>0</v>
      </c>
      <c r="X1433" s="353"/>
      <c r="Y1433" s="353"/>
      <c r="Z1433" s="353"/>
      <c r="AA1433" s="353"/>
      <c r="AB1433" s="353"/>
      <c r="AC1433" s="353"/>
    </row>
    <row r="1434" spans="1:45" ht="12.75" customHeight="1">
      <c r="C1434" s="349"/>
      <c r="D1434" s="349"/>
      <c r="E1434" s="349"/>
      <c r="F1434" s="349"/>
      <c r="G1434" s="349"/>
      <c r="H1434" s="349"/>
      <c r="I1434" s="349"/>
      <c r="J1434" s="349"/>
      <c r="K1434" s="349"/>
      <c r="L1434" s="349"/>
      <c r="M1434" s="349"/>
      <c r="N1434" s="349"/>
      <c r="O1434" s="349"/>
      <c r="P1434" s="354"/>
      <c r="Q1434" s="354"/>
      <c r="R1434" s="354"/>
      <c r="S1434" s="354"/>
      <c r="T1434" s="354"/>
      <c r="U1434" s="354"/>
      <c r="V1434" s="354"/>
      <c r="W1434" s="354"/>
      <c r="X1434" s="354"/>
      <c r="Y1434" s="354"/>
      <c r="Z1434" s="354"/>
      <c r="AA1434" s="354"/>
      <c r="AB1434" s="354"/>
      <c r="AC1434" s="354"/>
    </row>
    <row r="1435" spans="1:45" ht="12.75" customHeight="1">
      <c r="C1435" s="141"/>
      <c r="D1435" s="141"/>
      <c r="E1435" s="141"/>
      <c r="F1435" s="141"/>
      <c r="G1435" s="141"/>
      <c r="H1435" s="141"/>
      <c r="I1435" s="141"/>
      <c r="J1435" s="141"/>
      <c r="K1435" s="141"/>
      <c r="L1435" s="141"/>
      <c r="M1435" s="141"/>
      <c r="N1435" s="141"/>
      <c r="O1435" s="141"/>
      <c r="P1435" s="111"/>
      <c r="Q1435" s="111"/>
      <c r="R1435" s="111"/>
      <c r="S1435" s="111"/>
      <c r="T1435" s="111"/>
      <c r="U1435" s="111"/>
      <c r="V1435" s="111"/>
      <c r="W1435" s="111"/>
      <c r="X1435" s="111"/>
      <c r="Y1435" s="111"/>
      <c r="Z1435" s="111"/>
      <c r="AA1435" s="111"/>
      <c r="AB1435" s="111"/>
      <c r="AC1435" s="111"/>
    </row>
    <row r="1436" spans="1:45" ht="12.75" hidden="1" customHeight="1">
      <c r="C1436" s="200"/>
      <c r="D1436" s="200"/>
      <c r="E1436" s="200"/>
      <c r="F1436" s="200"/>
      <c r="G1436" s="200"/>
      <c r="H1436" s="200"/>
      <c r="I1436" s="200"/>
      <c r="J1436" s="200"/>
      <c r="K1436" s="200"/>
      <c r="L1436" s="200"/>
      <c r="M1436" s="200"/>
      <c r="N1436" s="200"/>
      <c r="O1436" s="200"/>
      <c r="P1436" s="139"/>
      <c r="Q1436" s="139"/>
      <c r="R1436" s="139"/>
      <c r="S1436" s="139"/>
      <c r="T1436" s="139"/>
      <c r="U1436" s="139"/>
      <c r="V1436" s="139"/>
      <c r="W1436" s="139"/>
      <c r="X1436" s="139"/>
      <c r="Y1436" s="139"/>
      <c r="Z1436" s="139"/>
      <c r="AA1436" s="139"/>
      <c r="AB1436" s="139"/>
      <c r="AC1436" s="139"/>
    </row>
    <row r="1437" spans="1:45" ht="12.75" hidden="1" customHeight="1">
      <c r="C1437" s="323"/>
      <c r="D1437" s="323"/>
      <c r="E1437" s="323"/>
      <c r="F1437" s="323"/>
      <c r="G1437" s="323"/>
      <c r="H1437" s="323"/>
      <c r="I1437" s="323"/>
      <c r="J1437" s="323"/>
      <c r="K1437" s="323"/>
      <c r="L1437" s="323"/>
      <c r="M1437" s="323"/>
      <c r="N1437" s="323"/>
      <c r="O1437" s="323"/>
      <c r="P1437" s="252"/>
      <c r="Q1437" s="252"/>
      <c r="R1437" s="252"/>
      <c r="S1437" s="252"/>
      <c r="T1437" s="252"/>
      <c r="U1437" s="252"/>
      <c r="V1437" s="252"/>
      <c r="W1437" s="252"/>
      <c r="X1437" s="252"/>
      <c r="Y1437" s="252"/>
      <c r="Z1437" s="252"/>
      <c r="AA1437" s="252"/>
      <c r="AB1437" s="252"/>
      <c r="AC1437" s="252"/>
    </row>
    <row r="1438" spans="1:45" ht="12.75" customHeight="1">
      <c r="C1438" s="348" t="s">
        <v>731</v>
      </c>
      <c r="D1438" s="348"/>
      <c r="E1438" s="348"/>
      <c r="F1438" s="348"/>
      <c r="G1438" s="348"/>
      <c r="H1438" s="348"/>
      <c r="I1438" s="348"/>
      <c r="J1438" s="348"/>
      <c r="K1438" s="348"/>
      <c r="L1438" s="348"/>
      <c r="M1438" s="348"/>
      <c r="N1438" s="348"/>
      <c r="O1438" s="348"/>
      <c r="P1438" s="353">
        <f>SUM(P1440:V1444)</f>
        <v>2022</v>
      </c>
      <c r="Q1438" s="353"/>
      <c r="R1438" s="353"/>
      <c r="S1438" s="353"/>
      <c r="T1438" s="353"/>
      <c r="U1438" s="353"/>
      <c r="V1438" s="353"/>
      <c r="W1438" s="353">
        <f>SUM(W1440:AC1444)</f>
        <v>2953</v>
      </c>
      <c r="X1438" s="353"/>
      <c r="Y1438" s="353"/>
      <c r="Z1438" s="353"/>
      <c r="AA1438" s="353"/>
      <c r="AB1438" s="353"/>
      <c r="AC1438" s="353"/>
    </row>
    <row r="1439" spans="1:45" ht="12.75" customHeight="1">
      <c r="C1439" s="349"/>
      <c r="D1439" s="349"/>
      <c r="E1439" s="349"/>
      <c r="F1439" s="349"/>
      <c r="G1439" s="349"/>
      <c r="H1439" s="349"/>
      <c r="I1439" s="349"/>
      <c r="J1439" s="349"/>
      <c r="K1439" s="349"/>
      <c r="L1439" s="349"/>
      <c r="M1439" s="349"/>
      <c r="N1439" s="349"/>
      <c r="O1439" s="349"/>
      <c r="P1439" s="354"/>
      <c r="Q1439" s="354"/>
      <c r="R1439" s="354"/>
      <c r="S1439" s="354"/>
      <c r="T1439" s="354"/>
      <c r="U1439" s="354"/>
      <c r="V1439" s="354"/>
      <c r="W1439" s="354"/>
      <c r="X1439" s="354"/>
      <c r="Y1439" s="354"/>
      <c r="Z1439" s="354"/>
      <c r="AA1439" s="354"/>
      <c r="AB1439" s="354"/>
      <c r="AC1439" s="354"/>
    </row>
    <row r="1440" spans="1:45" ht="12.75" customHeight="1">
      <c r="C1440" s="141" t="s">
        <v>732</v>
      </c>
      <c r="D1440" s="141"/>
      <c r="E1440" s="141"/>
      <c r="F1440" s="141"/>
      <c r="G1440" s="141"/>
      <c r="H1440" s="141"/>
      <c r="I1440" s="141"/>
      <c r="J1440" s="141"/>
      <c r="K1440" s="141"/>
      <c r="L1440" s="141"/>
      <c r="M1440" s="141"/>
      <c r="N1440" s="141"/>
      <c r="O1440" s="141"/>
      <c r="P1440" s="111"/>
      <c r="Q1440" s="111"/>
      <c r="R1440" s="111"/>
      <c r="S1440" s="111"/>
      <c r="T1440" s="111"/>
      <c r="U1440" s="111"/>
      <c r="V1440" s="111"/>
      <c r="W1440" s="111"/>
      <c r="X1440" s="111"/>
      <c r="Y1440" s="111"/>
      <c r="Z1440" s="111"/>
      <c r="AA1440" s="111"/>
      <c r="AB1440" s="111"/>
      <c r="AC1440" s="111"/>
    </row>
    <row r="1441" spans="3:29" ht="12.75" customHeight="1">
      <c r="C1441" s="200" t="s">
        <v>733</v>
      </c>
      <c r="D1441" s="200"/>
      <c r="E1441" s="200"/>
      <c r="F1441" s="200"/>
      <c r="G1441" s="200"/>
      <c r="H1441" s="200"/>
      <c r="I1441" s="200"/>
      <c r="J1441" s="200"/>
      <c r="K1441" s="200"/>
      <c r="L1441" s="200"/>
      <c r="M1441" s="200"/>
      <c r="N1441" s="200"/>
      <c r="O1441" s="200"/>
      <c r="P1441" s="139">
        <v>1361</v>
      </c>
      <c r="Q1441" s="139"/>
      <c r="R1441" s="139"/>
      <c r="S1441" s="139"/>
      <c r="T1441" s="139"/>
      <c r="U1441" s="139"/>
      <c r="V1441" s="139"/>
      <c r="W1441" s="139">
        <v>2051</v>
      </c>
      <c r="X1441" s="139"/>
      <c r="Y1441" s="139"/>
      <c r="Z1441" s="139"/>
      <c r="AA1441" s="139"/>
      <c r="AB1441" s="139"/>
      <c r="AC1441" s="139"/>
    </row>
    <row r="1442" spans="3:29" ht="12.75" hidden="1" customHeight="1">
      <c r="C1442" s="200"/>
      <c r="D1442" s="200"/>
      <c r="E1442" s="200"/>
      <c r="F1442" s="200"/>
      <c r="G1442" s="200"/>
      <c r="H1442" s="200"/>
      <c r="I1442" s="200"/>
      <c r="J1442" s="200"/>
      <c r="K1442" s="200"/>
      <c r="L1442" s="200"/>
      <c r="M1442" s="200"/>
      <c r="N1442" s="200"/>
      <c r="O1442" s="200"/>
      <c r="P1442" s="139"/>
      <c r="Q1442" s="139"/>
      <c r="R1442" s="139"/>
      <c r="S1442" s="139"/>
      <c r="T1442" s="139"/>
      <c r="U1442" s="139"/>
      <c r="V1442" s="139"/>
      <c r="W1442" s="139"/>
      <c r="X1442" s="139"/>
      <c r="Y1442" s="139"/>
      <c r="Z1442" s="139"/>
      <c r="AA1442" s="139"/>
      <c r="AB1442" s="139"/>
      <c r="AC1442" s="139"/>
    </row>
    <row r="1443" spans="3:29" ht="12.75" customHeight="1">
      <c r="C1443" s="200" t="s">
        <v>734</v>
      </c>
      <c r="D1443" s="200"/>
      <c r="E1443" s="200"/>
      <c r="F1443" s="200"/>
      <c r="G1443" s="200"/>
      <c r="H1443" s="200"/>
      <c r="I1443" s="200"/>
      <c r="J1443" s="200"/>
      <c r="K1443" s="200"/>
      <c r="L1443" s="200"/>
      <c r="M1443" s="200"/>
      <c r="N1443" s="200"/>
      <c r="O1443" s="200"/>
      <c r="P1443" s="139">
        <v>661</v>
      </c>
      <c r="Q1443" s="139"/>
      <c r="R1443" s="139"/>
      <c r="S1443" s="139"/>
      <c r="T1443" s="139"/>
      <c r="U1443" s="139"/>
      <c r="V1443" s="139"/>
      <c r="W1443" s="139">
        <v>902</v>
      </c>
      <c r="X1443" s="139"/>
      <c r="Y1443" s="139"/>
      <c r="Z1443" s="139"/>
      <c r="AA1443" s="139"/>
      <c r="AB1443" s="139"/>
      <c r="AC1443" s="139"/>
    </row>
    <row r="1444" spans="3:29" ht="12.75" hidden="1" customHeight="1">
      <c r="C1444" s="323"/>
      <c r="D1444" s="323"/>
      <c r="E1444" s="323"/>
      <c r="F1444" s="323"/>
      <c r="G1444" s="323"/>
      <c r="H1444" s="323"/>
      <c r="I1444" s="323"/>
      <c r="J1444" s="323"/>
      <c r="K1444" s="323"/>
      <c r="L1444" s="323"/>
      <c r="M1444" s="323"/>
      <c r="N1444" s="323"/>
      <c r="O1444" s="323"/>
      <c r="P1444" s="252"/>
      <c r="Q1444" s="252"/>
      <c r="R1444" s="252"/>
      <c r="S1444" s="252"/>
      <c r="T1444" s="252"/>
      <c r="U1444" s="252"/>
      <c r="V1444" s="252"/>
      <c r="W1444" s="252"/>
      <c r="X1444" s="252"/>
      <c r="Y1444" s="252"/>
      <c r="Z1444" s="252"/>
      <c r="AA1444" s="252"/>
      <c r="AB1444" s="252"/>
      <c r="AC1444" s="252"/>
    </row>
    <row r="1445" spans="3:29" ht="12.75" customHeight="1">
      <c r="C1445" s="348" t="s">
        <v>735</v>
      </c>
      <c r="D1445" s="348"/>
      <c r="E1445" s="348"/>
      <c r="F1445" s="348"/>
      <c r="G1445" s="348"/>
      <c r="H1445" s="348"/>
      <c r="I1445" s="348"/>
      <c r="J1445" s="348"/>
      <c r="K1445" s="348"/>
      <c r="L1445" s="348"/>
      <c r="M1445" s="348"/>
      <c r="N1445" s="348"/>
      <c r="O1445" s="348"/>
      <c r="P1445" s="353">
        <f>SUM(P1447:V1449)</f>
        <v>0</v>
      </c>
      <c r="Q1445" s="353"/>
      <c r="R1445" s="353"/>
      <c r="S1445" s="353"/>
      <c r="T1445" s="353"/>
      <c r="U1445" s="353"/>
      <c r="V1445" s="353"/>
      <c r="W1445" s="353">
        <f>SUM(W1447:AC1449)</f>
        <v>0</v>
      </c>
      <c r="X1445" s="353"/>
      <c r="Y1445" s="353"/>
      <c r="Z1445" s="353"/>
      <c r="AA1445" s="353"/>
      <c r="AB1445" s="353"/>
      <c r="AC1445" s="353"/>
    </row>
    <row r="1446" spans="3:29" ht="12.75" customHeight="1">
      <c r="C1446" s="349"/>
      <c r="D1446" s="349"/>
      <c r="E1446" s="349"/>
      <c r="F1446" s="349"/>
      <c r="G1446" s="349"/>
      <c r="H1446" s="349"/>
      <c r="I1446" s="349"/>
      <c r="J1446" s="349"/>
      <c r="K1446" s="349"/>
      <c r="L1446" s="349"/>
      <c r="M1446" s="349"/>
      <c r="N1446" s="349"/>
      <c r="O1446" s="349"/>
      <c r="P1446" s="354"/>
      <c r="Q1446" s="354"/>
      <c r="R1446" s="354"/>
      <c r="S1446" s="354"/>
      <c r="T1446" s="354"/>
      <c r="U1446" s="354"/>
      <c r="V1446" s="354"/>
      <c r="W1446" s="354"/>
      <c r="X1446" s="354"/>
      <c r="Y1446" s="354"/>
      <c r="Z1446" s="354"/>
      <c r="AA1446" s="354"/>
      <c r="AB1446" s="354"/>
      <c r="AC1446" s="354"/>
    </row>
    <row r="1447" spans="3:29" ht="12.75" customHeight="1">
      <c r="C1447" s="141"/>
      <c r="D1447" s="141"/>
      <c r="E1447" s="141"/>
      <c r="F1447" s="141"/>
      <c r="G1447" s="141"/>
      <c r="H1447" s="141"/>
      <c r="I1447" s="141"/>
      <c r="J1447" s="141"/>
      <c r="K1447" s="141"/>
      <c r="L1447" s="141"/>
      <c r="M1447" s="141"/>
      <c r="N1447" s="141"/>
      <c r="O1447" s="141"/>
      <c r="P1447" s="111"/>
      <c r="Q1447" s="111"/>
      <c r="R1447" s="111"/>
      <c r="S1447" s="111"/>
      <c r="T1447" s="111"/>
      <c r="U1447" s="111"/>
      <c r="V1447" s="111"/>
      <c r="W1447" s="111"/>
      <c r="X1447" s="111"/>
      <c r="Y1447" s="111"/>
      <c r="Z1447" s="111"/>
      <c r="AA1447" s="111"/>
      <c r="AB1447" s="111"/>
      <c r="AC1447" s="111"/>
    </row>
    <row r="1448" spans="3:29" ht="12.75" hidden="1" customHeight="1">
      <c r="C1448" s="200"/>
      <c r="D1448" s="200"/>
      <c r="E1448" s="200"/>
      <c r="F1448" s="200"/>
      <c r="G1448" s="200"/>
      <c r="H1448" s="200"/>
      <c r="I1448" s="200"/>
      <c r="J1448" s="200"/>
      <c r="K1448" s="200"/>
      <c r="L1448" s="200"/>
      <c r="M1448" s="200"/>
      <c r="N1448" s="200"/>
      <c r="O1448" s="200"/>
      <c r="P1448" s="139"/>
      <c r="Q1448" s="139"/>
      <c r="R1448" s="139"/>
      <c r="S1448" s="139"/>
      <c r="T1448" s="139"/>
      <c r="U1448" s="139"/>
      <c r="V1448" s="139"/>
      <c r="W1448" s="139"/>
      <c r="X1448" s="139"/>
      <c r="Y1448" s="139"/>
      <c r="Z1448" s="139"/>
      <c r="AA1448" s="139"/>
      <c r="AB1448" s="139"/>
      <c r="AC1448" s="139"/>
    </row>
    <row r="1449" spans="3:29" ht="12.75" hidden="1" customHeight="1">
      <c r="C1449" s="323"/>
      <c r="D1449" s="323"/>
      <c r="E1449" s="323"/>
      <c r="F1449" s="323"/>
      <c r="G1449" s="323"/>
      <c r="H1449" s="323"/>
      <c r="I1449" s="323"/>
      <c r="J1449" s="323"/>
      <c r="K1449" s="323"/>
      <c r="L1449" s="323"/>
      <c r="M1449" s="323"/>
      <c r="N1449" s="323"/>
      <c r="O1449" s="323"/>
      <c r="P1449" s="252"/>
      <c r="Q1449" s="252"/>
      <c r="R1449" s="252"/>
      <c r="S1449" s="252"/>
      <c r="T1449" s="252"/>
      <c r="U1449" s="252"/>
      <c r="V1449" s="252"/>
      <c r="W1449" s="252"/>
      <c r="X1449" s="252"/>
      <c r="Y1449" s="252"/>
      <c r="Z1449" s="252"/>
      <c r="AA1449" s="252"/>
      <c r="AB1449" s="252"/>
      <c r="AC1449" s="252"/>
    </row>
    <row r="1450" spans="3:29" ht="12.75" customHeight="1">
      <c r="C1450" s="348" t="s">
        <v>736</v>
      </c>
      <c r="D1450" s="348"/>
      <c r="E1450" s="348"/>
      <c r="F1450" s="348"/>
      <c r="G1450" s="348"/>
      <c r="H1450" s="348"/>
      <c r="I1450" s="348"/>
      <c r="J1450" s="348"/>
      <c r="K1450" s="348"/>
      <c r="L1450" s="348"/>
      <c r="M1450" s="348"/>
      <c r="N1450" s="348"/>
      <c r="O1450" s="348"/>
      <c r="P1450" s="353"/>
      <c r="Q1450" s="353"/>
      <c r="R1450" s="353"/>
      <c r="S1450" s="353"/>
      <c r="T1450" s="353"/>
      <c r="U1450" s="353"/>
      <c r="V1450" s="353"/>
      <c r="W1450" s="353">
        <v>153</v>
      </c>
      <c r="X1450" s="353"/>
      <c r="Y1450" s="353"/>
      <c r="Z1450" s="353"/>
      <c r="AA1450" s="353"/>
      <c r="AB1450" s="353"/>
      <c r="AC1450" s="353"/>
    </row>
    <row r="1451" spans="3:29" ht="12.75" customHeight="1">
      <c r="C1451" s="349"/>
      <c r="D1451" s="349"/>
      <c r="E1451" s="349"/>
      <c r="F1451" s="349"/>
      <c r="G1451" s="349"/>
      <c r="H1451" s="349"/>
      <c r="I1451" s="349"/>
      <c r="J1451" s="349"/>
      <c r="K1451" s="349"/>
      <c r="L1451" s="349"/>
      <c r="M1451" s="349"/>
      <c r="N1451" s="349"/>
      <c r="O1451" s="349"/>
      <c r="P1451" s="354"/>
      <c r="Q1451" s="354"/>
      <c r="R1451" s="354"/>
      <c r="S1451" s="354"/>
      <c r="T1451" s="354"/>
      <c r="U1451" s="354"/>
      <c r="V1451" s="354"/>
      <c r="W1451" s="354"/>
      <c r="X1451" s="354"/>
      <c r="Y1451" s="354"/>
      <c r="Z1451" s="354"/>
      <c r="AA1451" s="354"/>
      <c r="AB1451" s="354"/>
      <c r="AC1451" s="354"/>
    </row>
    <row r="1452" spans="3:29" ht="12.75" customHeight="1">
      <c r="C1452" s="141"/>
      <c r="D1452" s="141"/>
      <c r="E1452" s="141"/>
      <c r="F1452" s="141"/>
      <c r="G1452" s="141"/>
      <c r="H1452" s="141"/>
      <c r="I1452" s="141"/>
      <c r="J1452" s="141"/>
      <c r="K1452" s="141"/>
      <c r="L1452" s="141"/>
      <c r="M1452" s="141"/>
      <c r="N1452" s="141"/>
      <c r="O1452" s="141"/>
      <c r="P1452" s="111"/>
      <c r="Q1452" s="111"/>
      <c r="R1452" s="111"/>
      <c r="S1452" s="111"/>
      <c r="T1452" s="111"/>
      <c r="U1452" s="111"/>
      <c r="V1452" s="111"/>
      <c r="W1452" s="111"/>
      <c r="X1452" s="111"/>
      <c r="Y1452" s="111"/>
      <c r="Z1452" s="111"/>
      <c r="AA1452" s="111"/>
      <c r="AB1452" s="111"/>
      <c r="AC1452" s="111"/>
    </row>
    <row r="1453" spans="3:29" ht="12.75" hidden="1" customHeight="1">
      <c r="C1453" s="200"/>
      <c r="D1453" s="200"/>
      <c r="E1453" s="200"/>
      <c r="F1453" s="200"/>
      <c r="G1453" s="200"/>
      <c r="H1453" s="200"/>
      <c r="I1453" s="200"/>
      <c r="J1453" s="200"/>
      <c r="K1453" s="200"/>
      <c r="L1453" s="200"/>
      <c r="M1453" s="200"/>
      <c r="N1453" s="200"/>
      <c r="O1453" s="200"/>
      <c r="P1453" s="139"/>
      <c r="Q1453" s="139"/>
      <c r="R1453" s="139"/>
      <c r="S1453" s="139"/>
      <c r="T1453" s="139"/>
      <c r="U1453" s="139"/>
      <c r="V1453" s="139"/>
      <c r="W1453" s="139"/>
      <c r="X1453" s="139"/>
      <c r="Y1453" s="139"/>
      <c r="Z1453" s="139"/>
      <c r="AA1453" s="139"/>
      <c r="AB1453" s="139"/>
      <c r="AC1453" s="139"/>
    </row>
    <row r="1454" spans="3:29" ht="12.75" hidden="1" customHeight="1">
      <c r="C1454" s="323"/>
      <c r="D1454" s="323"/>
      <c r="E1454" s="323"/>
      <c r="F1454" s="323"/>
      <c r="G1454" s="323"/>
      <c r="H1454" s="323"/>
      <c r="I1454" s="323"/>
      <c r="J1454" s="323"/>
      <c r="K1454" s="323"/>
      <c r="L1454" s="323"/>
      <c r="M1454" s="323"/>
      <c r="N1454" s="323"/>
      <c r="O1454" s="323"/>
      <c r="P1454" s="252"/>
      <c r="Q1454" s="252"/>
      <c r="R1454" s="252"/>
      <c r="S1454" s="252"/>
      <c r="T1454" s="252"/>
      <c r="U1454" s="252"/>
      <c r="V1454" s="252"/>
      <c r="W1454" s="252"/>
      <c r="X1454" s="252"/>
      <c r="Y1454" s="252"/>
      <c r="Z1454" s="252"/>
      <c r="AA1454" s="252"/>
      <c r="AB1454" s="252"/>
      <c r="AC1454" s="252"/>
    </row>
    <row r="1455" spans="3:29" ht="12.75" customHeight="1">
      <c r="C1455" s="161" t="s">
        <v>169</v>
      </c>
      <c r="D1455" s="161"/>
      <c r="E1455" s="161"/>
      <c r="F1455" s="161"/>
      <c r="G1455" s="161"/>
      <c r="H1455" s="161"/>
      <c r="I1455" s="161"/>
      <c r="J1455" s="161"/>
      <c r="K1455" s="161"/>
      <c r="L1455" s="161"/>
      <c r="M1455" s="161"/>
      <c r="N1455" s="161"/>
      <c r="O1455" s="161"/>
      <c r="P1455" s="228">
        <f>P1433+P1438+P1445+P1450</f>
        <v>2022</v>
      </c>
      <c r="Q1455" s="161"/>
      <c r="R1455" s="161"/>
      <c r="S1455" s="161"/>
      <c r="T1455" s="161"/>
      <c r="U1455" s="161"/>
      <c r="V1455" s="161"/>
      <c r="W1455" s="228">
        <f>W1433+W1438+W1445+W1450</f>
        <v>3106</v>
      </c>
      <c r="X1455" s="161"/>
      <c r="Y1455" s="161"/>
      <c r="Z1455" s="161"/>
      <c r="AA1455" s="161"/>
      <c r="AB1455" s="161"/>
      <c r="AC1455" s="161"/>
    </row>
    <row r="1457" spans="1:45" ht="15">
      <c r="A1457" s="43" t="s">
        <v>251</v>
      </c>
      <c r="B1457" s="40"/>
      <c r="C1457" s="589" t="s">
        <v>252</v>
      </c>
      <c r="D1457" s="589"/>
      <c r="E1457" s="589"/>
      <c r="F1457" s="589"/>
      <c r="G1457" s="589"/>
      <c r="H1457" s="589"/>
      <c r="I1457" s="589"/>
      <c r="J1457" s="589"/>
      <c r="K1457" s="589"/>
      <c r="L1457" s="589"/>
      <c r="M1457" s="589"/>
      <c r="N1457" s="589"/>
      <c r="O1457" s="589"/>
      <c r="P1457" s="589"/>
      <c r="Q1457" s="589"/>
      <c r="R1457" s="589"/>
      <c r="S1457" s="589"/>
      <c r="T1457" s="589"/>
      <c r="U1457" s="589"/>
      <c r="V1457" s="589"/>
      <c r="W1457" s="589"/>
      <c r="X1457" s="589"/>
      <c r="Y1457" s="589"/>
      <c r="Z1457" s="589"/>
      <c r="AA1457" s="589"/>
      <c r="AB1457" s="589"/>
      <c r="AC1457" s="589"/>
      <c r="AD1457" s="589"/>
      <c r="AE1457" s="589"/>
      <c r="AF1457" s="589"/>
      <c r="AG1457" s="589"/>
      <c r="AH1457" s="589"/>
      <c r="AI1457" s="589"/>
      <c r="AJ1457" s="589"/>
      <c r="AK1457" s="589"/>
      <c r="AL1457" s="589"/>
      <c r="AM1457" s="589"/>
      <c r="AN1457" s="589"/>
      <c r="AO1457" s="589"/>
      <c r="AP1457" s="589"/>
      <c r="AQ1457" s="589"/>
      <c r="AR1457" s="589"/>
      <c r="AS1457" s="589"/>
    </row>
    <row r="1459" spans="1:45" ht="12.75" customHeight="1">
      <c r="A1459" s="44" t="s">
        <v>145</v>
      </c>
      <c r="B1459" s="42"/>
      <c r="C1459" s="440" t="s">
        <v>254</v>
      </c>
      <c r="D1459" s="440"/>
      <c r="E1459" s="440"/>
      <c r="F1459" s="440"/>
      <c r="G1459" s="440"/>
      <c r="H1459" s="440"/>
      <c r="I1459" s="440"/>
      <c r="J1459" s="440"/>
      <c r="K1459" s="440"/>
      <c r="L1459" s="440"/>
      <c r="M1459" s="440"/>
      <c r="N1459" s="440"/>
      <c r="O1459" s="440"/>
      <c r="P1459" s="440"/>
      <c r="Q1459" s="440"/>
      <c r="R1459" s="440"/>
      <c r="S1459" s="440"/>
      <c r="T1459" s="440"/>
      <c r="U1459" s="440"/>
      <c r="V1459" s="440"/>
      <c r="W1459" s="440"/>
      <c r="X1459" s="440"/>
      <c r="Y1459" s="440"/>
      <c r="Z1459" s="440"/>
      <c r="AA1459" s="440"/>
      <c r="AB1459" s="440"/>
      <c r="AC1459" s="440"/>
      <c r="AD1459" s="440"/>
      <c r="AE1459" s="440"/>
      <c r="AF1459" s="440"/>
      <c r="AG1459" s="440"/>
      <c r="AH1459" s="440"/>
      <c r="AI1459" s="440"/>
      <c r="AJ1459" s="440"/>
      <c r="AK1459" s="440"/>
      <c r="AL1459" s="440"/>
      <c r="AM1459" s="440"/>
      <c r="AN1459" s="440"/>
      <c r="AO1459" s="440"/>
      <c r="AP1459" s="440"/>
      <c r="AQ1459" s="440"/>
      <c r="AR1459" s="440"/>
      <c r="AS1459" s="440"/>
    </row>
    <row r="1460" spans="1:45" ht="12.75" hidden="1" customHeight="1">
      <c r="C1460" s="23"/>
    </row>
    <row r="1461" spans="1:45" ht="12.75" hidden="1" customHeight="1">
      <c r="C1461" s="25"/>
    </row>
    <row r="1462" spans="1:45" ht="12.75" hidden="1" customHeight="1">
      <c r="C1462" s="199"/>
      <c r="D1462" s="199"/>
      <c r="E1462" s="199"/>
      <c r="F1462" s="199"/>
      <c r="G1462" s="199"/>
      <c r="H1462" s="199"/>
      <c r="I1462" s="199"/>
      <c r="J1462" s="199"/>
      <c r="K1462" s="199"/>
      <c r="L1462" s="199"/>
      <c r="M1462" s="199"/>
      <c r="N1462" s="199"/>
      <c r="O1462" s="199"/>
      <c r="P1462" s="199"/>
      <c r="Q1462" s="199"/>
      <c r="R1462" s="199"/>
      <c r="S1462" s="199"/>
      <c r="T1462" s="199"/>
      <c r="U1462" s="199"/>
      <c r="V1462" s="199"/>
      <c r="W1462" s="199"/>
      <c r="X1462" s="199"/>
      <c r="Y1462" s="199"/>
      <c r="Z1462" s="199"/>
      <c r="AA1462" s="199"/>
      <c r="AB1462" s="199"/>
      <c r="AC1462" s="199"/>
      <c r="AD1462" s="199"/>
      <c r="AE1462" s="199"/>
      <c r="AF1462" s="199"/>
      <c r="AG1462" s="199"/>
      <c r="AH1462" s="199"/>
      <c r="AI1462" s="199"/>
      <c r="AJ1462" s="199"/>
      <c r="AK1462" s="199"/>
      <c r="AL1462" s="199"/>
      <c r="AM1462" s="199"/>
      <c r="AN1462" s="199"/>
      <c r="AO1462" s="199"/>
      <c r="AP1462" s="199"/>
      <c r="AQ1462" s="199"/>
      <c r="AR1462" s="199"/>
      <c r="AS1462" s="199"/>
    </row>
    <row r="1463" spans="1:45" ht="12.75" hidden="1" customHeight="1">
      <c r="C1463" s="340"/>
      <c r="D1463" s="340"/>
      <c r="E1463" s="340"/>
      <c r="F1463" s="340"/>
      <c r="G1463" s="340"/>
      <c r="H1463" s="340"/>
      <c r="I1463" s="340"/>
      <c r="J1463" s="340"/>
      <c r="K1463" s="340"/>
      <c r="L1463" s="340"/>
      <c r="M1463" s="340"/>
      <c r="N1463" s="340"/>
      <c r="O1463" s="340"/>
      <c r="P1463" s="340"/>
      <c r="Q1463" s="340"/>
      <c r="R1463" s="340"/>
      <c r="S1463" s="340"/>
      <c r="T1463" s="340"/>
      <c r="U1463" s="340"/>
      <c r="V1463" s="340"/>
      <c r="W1463" s="340"/>
      <c r="X1463" s="340"/>
      <c r="Y1463" s="340"/>
      <c r="Z1463" s="340"/>
      <c r="AA1463" s="340"/>
      <c r="AB1463" s="340"/>
      <c r="AC1463" s="340"/>
      <c r="AD1463" s="340"/>
      <c r="AE1463" s="340"/>
      <c r="AF1463" s="340"/>
      <c r="AG1463" s="340"/>
      <c r="AH1463" s="340"/>
      <c r="AI1463" s="340"/>
      <c r="AJ1463" s="340"/>
      <c r="AK1463" s="340"/>
      <c r="AL1463" s="340"/>
      <c r="AM1463" s="340"/>
      <c r="AN1463" s="340"/>
      <c r="AO1463" s="340"/>
      <c r="AP1463" s="340"/>
      <c r="AQ1463" s="340"/>
      <c r="AR1463" s="340"/>
      <c r="AS1463" s="340"/>
    </row>
    <row r="1464" spans="1:45" ht="12.75" hidden="1" customHeight="1">
      <c r="C1464" s="340"/>
      <c r="D1464" s="340"/>
      <c r="E1464" s="340"/>
      <c r="F1464" s="340"/>
      <c r="G1464" s="340"/>
      <c r="H1464" s="340"/>
      <c r="I1464" s="340"/>
      <c r="J1464" s="340"/>
      <c r="K1464" s="340"/>
      <c r="L1464" s="340"/>
      <c r="M1464" s="340"/>
      <c r="N1464" s="340"/>
      <c r="O1464" s="340"/>
      <c r="P1464" s="340"/>
      <c r="Q1464" s="340"/>
      <c r="R1464" s="340"/>
      <c r="S1464" s="340"/>
      <c r="T1464" s="340"/>
      <c r="U1464" s="340"/>
      <c r="V1464" s="340"/>
      <c r="W1464" s="340"/>
      <c r="X1464" s="340"/>
      <c r="Y1464" s="340"/>
      <c r="Z1464" s="340"/>
      <c r="AA1464" s="340"/>
      <c r="AB1464" s="340"/>
      <c r="AC1464" s="340"/>
      <c r="AD1464" s="340"/>
      <c r="AE1464" s="340"/>
      <c r="AF1464" s="340"/>
      <c r="AG1464" s="340"/>
      <c r="AH1464" s="340"/>
      <c r="AI1464" s="340"/>
      <c r="AJ1464" s="340"/>
      <c r="AK1464" s="340"/>
      <c r="AL1464" s="340"/>
      <c r="AM1464" s="340"/>
      <c r="AN1464" s="340"/>
      <c r="AO1464" s="340"/>
      <c r="AP1464" s="340"/>
      <c r="AQ1464" s="340"/>
      <c r="AR1464" s="340"/>
      <c r="AS1464" s="340"/>
    </row>
    <row r="1465" spans="1:45" ht="12.75" hidden="1" customHeight="1">
      <c r="C1465" s="344"/>
      <c r="D1465" s="344"/>
      <c r="E1465" s="344"/>
      <c r="F1465" s="344"/>
      <c r="G1465" s="344"/>
      <c r="H1465" s="344"/>
      <c r="I1465" s="344"/>
      <c r="J1465" s="344"/>
      <c r="K1465" s="344"/>
      <c r="L1465" s="344"/>
      <c r="M1465" s="344"/>
      <c r="N1465" s="344"/>
      <c r="O1465" s="344"/>
      <c r="P1465" s="344"/>
      <c r="Q1465" s="344"/>
      <c r="R1465" s="344"/>
      <c r="S1465" s="344"/>
      <c r="T1465" s="344"/>
      <c r="U1465" s="344"/>
      <c r="V1465" s="344"/>
      <c r="W1465" s="344"/>
      <c r="X1465" s="344"/>
      <c r="Y1465" s="344"/>
      <c r="Z1465" s="344"/>
      <c r="AA1465" s="344"/>
      <c r="AB1465" s="344"/>
      <c r="AC1465" s="344"/>
      <c r="AD1465" s="344"/>
      <c r="AE1465" s="344"/>
      <c r="AF1465" s="344"/>
      <c r="AG1465" s="344"/>
      <c r="AH1465" s="344"/>
      <c r="AI1465" s="344"/>
      <c r="AJ1465" s="344"/>
      <c r="AK1465" s="344"/>
      <c r="AL1465" s="344"/>
      <c r="AM1465" s="344"/>
      <c r="AN1465" s="344"/>
      <c r="AO1465" s="344"/>
      <c r="AP1465" s="344"/>
      <c r="AQ1465" s="344"/>
      <c r="AR1465" s="344"/>
      <c r="AS1465" s="344"/>
    </row>
    <row r="1466" spans="1:45" ht="12.75" hidden="1" customHeight="1">
      <c r="C1466" s="344"/>
      <c r="D1466" s="344"/>
      <c r="E1466" s="344"/>
      <c r="F1466" s="344"/>
      <c r="G1466" s="344"/>
      <c r="H1466" s="344"/>
      <c r="I1466" s="344"/>
      <c r="J1466" s="344"/>
      <c r="K1466" s="344"/>
      <c r="L1466" s="344"/>
      <c r="M1466" s="344"/>
      <c r="N1466" s="344"/>
      <c r="O1466" s="344"/>
      <c r="P1466" s="344"/>
      <c r="Q1466" s="344"/>
      <c r="R1466" s="344"/>
      <c r="S1466" s="344"/>
      <c r="T1466" s="344"/>
      <c r="U1466" s="344"/>
      <c r="V1466" s="344"/>
      <c r="W1466" s="344"/>
      <c r="X1466" s="344"/>
      <c r="Y1466" s="344"/>
      <c r="Z1466" s="344"/>
      <c r="AA1466" s="344"/>
      <c r="AB1466" s="344"/>
      <c r="AC1466" s="344"/>
      <c r="AD1466" s="344"/>
      <c r="AE1466" s="344"/>
      <c r="AF1466" s="344"/>
      <c r="AG1466" s="344"/>
      <c r="AH1466" s="344"/>
      <c r="AI1466" s="344"/>
      <c r="AJ1466" s="344"/>
      <c r="AK1466" s="344"/>
      <c r="AL1466" s="344"/>
      <c r="AM1466" s="344"/>
      <c r="AN1466" s="344"/>
      <c r="AO1466" s="344"/>
      <c r="AP1466" s="344"/>
      <c r="AQ1466" s="344"/>
      <c r="AR1466" s="344"/>
      <c r="AS1466" s="344"/>
    </row>
    <row r="1467" spans="1:45" ht="12.75" hidden="1" customHeight="1">
      <c r="C1467" s="340"/>
      <c r="D1467" s="340"/>
      <c r="E1467" s="340"/>
      <c r="F1467" s="340"/>
      <c r="G1467" s="340"/>
      <c r="H1467" s="340"/>
      <c r="I1467" s="340"/>
      <c r="J1467" s="340"/>
      <c r="K1467" s="340"/>
      <c r="L1467" s="340"/>
      <c r="M1467" s="340"/>
      <c r="N1467" s="340"/>
      <c r="O1467" s="340"/>
      <c r="P1467" s="340"/>
      <c r="Q1467" s="340"/>
      <c r="R1467" s="340"/>
      <c r="S1467" s="340"/>
      <c r="T1467" s="340"/>
      <c r="U1467" s="340"/>
      <c r="V1467" s="340"/>
      <c r="W1467" s="340"/>
      <c r="X1467" s="340"/>
      <c r="Y1467" s="340"/>
      <c r="Z1467" s="340"/>
      <c r="AA1467" s="340"/>
      <c r="AB1467" s="340"/>
      <c r="AC1467" s="340"/>
      <c r="AD1467" s="340"/>
      <c r="AE1467" s="340"/>
      <c r="AF1467" s="340"/>
      <c r="AG1467" s="340"/>
      <c r="AH1467" s="340"/>
      <c r="AI1467" s="340"/>
      <c r="AJ1467" s="340"/>
      <c r="AK1467" s="340"/>
      <c r="AL1467" s="340"/>
      <c r="AM1467" s="340"/>
      <c r="AN1467" s="340"/>
      <c r="AO1467" s="340"/>
      <c r="AP1467" s="340"/>
      <c r="AQ1467" s="340"/>
      <c r="AR1467" s="340"/>
      <c r="AS1467" s="340"/>
    </row>
    <row r="1468" spans="1:45" ht="12.75" hidden="1" customHeight="1">
      <c r="C1468" s="340"/>
      <c r="D1468" s="340"/>
      <c r="E1468" s="340"/>
      <c r="F1468" s="340"/>
      <c r="G1468" s="340"/>
      <c r="H1468" s="340"/>
      <c r="I1468" s="340"/>
      <c r="J1468" s="340"/>
      <c r="K1468" s="340"/>
      <c r="L1468" s="340"/>
      <c r="M1468" s="340"/>
      <c r="N1468" s="340"/>
      <c r="O1468" s="340"/>
      <c r="P1468" s="340"/>
      <c r="Q1468" s="340"/>
      <c r="R1468" s="340"/>
      <c r="S1468" s="340"/>
      <c r="T1468" s="340"/>
      <c r="U1468" s="340"/>
      <c r="V1468" s="340"/>
      <c r="W1468" s="340"/>
      <c r="X1468" s="340"/>
      <c r="Y1468" s="340"/>
      <c r="Z1468" s="340"/>
      <c r="AA1468" s="340"/>
      <c r="AB1468" s="340"/>
      <c r="AC1468" s="340"/>
      <c r="AD1468" s="340"/>
      <c r="AE1468" s="340"/>
      <c r="AF1468" s="340"/>
      <c r="AG1468" s="340"/>
      <c r="AH1468" s="340"/>
      <c r="AI1468" s="340"/>
      <c r="AJ1468" s="340"/>
      <c r="AK1468" s="340"/>
      <c r="AL1468" s="340"/>
      <c r="AM1468" s="340"/>
      <c r="AN1468" s="340"/>
      <c r="AO1468" s="340"/>
      <c r="AP1468" s="340"/>
      <c r="AQ1468" s="340"/>
      <c r="AR1468" s="340"/>
      <c r="AS1468" s="340"/>
    </row>
    <row r="1469" spans="1:45" ht="12.75" hidden="1" customHeight="1"/>
    <row r="1470" spans="1:45" ht="12.75" hidden="1" customHeight="1">
      <c r="C1470" s="199"/>
      <c r="D1470" s="199"/>
      <c r="E1470" s="199"/>
      <c r="F1470" s="199"/>
      <c r="G1470" s="199"/>
      <c r="H1470" s="199"/>
      <c r="I1470" s="199"/>
      <c r="J1470" s="199"/>
      <c r="K1470" s="199"/>
      <c r="L1470" s="199"/>
      <c r="M1470" s="199"/>
      <c r="N1470" s="199"/>
      <c r="O1470" s="199"/>
      <c r="P1470" s="199"/>
      <c r="Q1470" s="199"/>
      <c r="R1470" s="199"/>
      <c r="S1470" s="199"/>
      <c r="T1470" s="199"/>
      <c r="U1470" s="199"/>
      <c r="V1470" s="199"/>
      <c r="W1470" s="199"/>
      <c r="X1470" s="199"/>
      <c r="Y1470" s="199"/>
      <c r="Z1470" s="199"/>
      <c r="AA1470" s="199"/>
      <c r="AB1470" s="199"/>
      <c r="AC1470" s="199"/>
      <c r="AD1470" s="199"/>
      <c r="AE1470" s="199"/>
      <c r="AF1470" s="199"/>
      <c r="AG1470" s="199"/>
      <c r="AH1470" s="199"/>
      <c r="AI1470" s="199"/>
      <c r="AJ1470" s="199"/>
      <c r="AK1470" s="199"/>
      <c r="AL1470" s="199"/>
      <c r="AM1470" s="199"/>
      <c r="AN1470" s="199"/>
      <c r="AO1470" s="199"/>
      <c r="AP1470" s="199"/>
      <c r="AQ1470" s="199"/>
      <c r="AR1470" s="199"/>
      <c r="AS1470" s="199"/>
    </row>
    <row r="1471" spans="1:45" ht="12.75" hidden="1" customHeight="1">
      <c r="C1471" s="22"/>
      <c r="D1471" s="14"/>
      <c r="E1471" s="14"/>
      <c r="F1471" s="14"/>
      <c r="G1471" s="14"/>
      <c r="H1471" s="14"/>
      <c r="I1471" s="14"/>
      <c r="J1471" s="14"/>
      <c r="K1471" s="14"/>
      <c r="L1471" s="14"/>
      <c r="M1471" s="14"/>
    </row>
    <row r="1472" spans="1:45" ht="12.75" hidden="1" customHeight="1">
      <c r="C1472" s="199"/>
      <c r="D1472" s="199"/>
      <c r="E1472" s="199"/>
      <c r="F1472" s="199"/>
      <c r="G1472" s="199"/>
      <c r="H1472" s="199"/>
      <c r="I1472" s="199"/>
      <c r="J1472" s="199"/>
      <c r="K1472" s="199"/>
      <c r="L1472" s="199"/>
      <c r="M1472" s="199"/>
      <c r="N1472" s="199"/>
      <c r="O1472" s="199"/>
      <c r="P1472" s="199"/>
      <c r="Q1472" s="199"/>
      <c r="R1472" s="199"/>
      <c r="S1472" s="199"/>
      <c r="T1472" s="199"/>
      <c r="U1472" s="199"/>
      <c r="V1472" s="199"/>
      <c r="W1472" s="199"/>
      <c r="X1472" s="199"/>
      <c r="Y1472" s="199"/>
      <c r="Z1472" s="199"/>
      <c r="AA1472" s="199"/>
      <c r="AB1472" s="199"/>
      <c r="AC1472" s="199"/>
      <c r="AD1472" s="199"/>
      <c r="AE1472" s="199"/>
      <c r="AF1472" s="199"/>
      <c r="AG1472" s="199"/>
      <c r="AH1472" s="199"/>
      <c r="AI1472" s="199"/>
      <c r="AJ1472" s="199"/>
      <c r="AK1472" s="199"/>
      <c r="AL1472" s="199"/>
      <c r="AM1472" s="199"/>
      <c r="AN1472" s="199"/>
      <c r="AO1472" s="199"/>
      <c r="AP1472" s="199"/>
      <c r="AQ1472" s="199"/>
      <c r="AR1472" s="199"/>
      <c r="AS1472" s="199"/>
    </row>
    <row r="1473" spans="3:45" ht="12.75" hidden="1" customHeight="1">
      <c r="C1473" s="22"/>
      <c r="D1473" s="14"/>
      <c r="E1473" s="14"/>
      <c r="F1473" s="14"/>
      <c r="G1473" s="14"/>
      <c r="H1473" s="14"/>
      <c r="I1473" s="14"/>
      <c r="J1473" s="14"/>
      <c r="K1473" s="14"/>
      <c r="L1473" s="14"/>
      <c r="M1473" s="14"/>
    </row>
    <row r="1474" spans="3:45" ht="12.75" hidden="1" customHeight="1">
      <c r="C1474" s="340"/>
      <c r="D1474" s="340"/>
      <c r="E1474" s="340"/>
      <c r="F1474" s="340"/>
      <c r="G1474" s="340"/>
      <c r="H1474" s="340"/>
      <c r="I1474" s="340"/>
      <c r="J1474" s="340"/>
      <c r="K1474" s="340"/>
      <c r="L1474" s="340"/>
      <c r="M1474" s="340"/>
      <c r="N1474" s="340"/>
      <c r="O1474" s="340"/>
      <c r="P1474" s="340"/>
      <c r="Q1474" s="340"/>
      <c r="R1474" s="340"/>
      <c r="S1474" s="340"/>
      <c r="T1474" s="340"/>
      <c r="U1474" s="340"/>
      <c r="V1474" s="340"/>
      <c r="W1474" s="340"/>
      <c r="X1474" s="340"/>
      <c r="Y1474" s="340"/>
      <c r="Z1474" s="340"/>
      <c r="AA1474" s="340"/>
      <c r="AB1474" s="340"/>
      <c r="AC1474" s="340"/>
      <c r="AD1474" s="340"/>
      <c r="AE1474" s="340"/>
      <c r="AF1474" s="340"/>
      <c r="AG1474" s="340"/>
      <c r="AH1474" s="340"/>
      <c r="AI1474" s="340"/>
      <c r="AJ1474" s="340"/>
      <c r="AK1474" s="340"/>
      <c r="AL1474" s="340"/>
      <c r="AM1474" s="340"/>
      <c r="AN1474" s="340"/>
      <c r="AO1474" s="340"/>
      <c r="AP1474" s="340"/>
      <c r="AQ1474" s="340"/>
      <c r="AR1474" s="340"/>
      <c r="AS1474" s="340"/>
    </row>
    <row r="1475" spans="3:45" ht="12.75" hidden="1" customHeight="1">
      <c r="C1475" s="340"/>
      <c r="D1475" s="340"/>
      <c r="E1475" s="340"/>
      <c r="F1475" s="340"/>
      <c r="G1475" s="340"/>
      <c r="H1475" s="340"/>
      <c r="I1475" s="340"/>
      <c r="J1475" s="340"/>
      <c r="K1475" s="340"/>
      <c r="L1475" s="340"/>
      <c r="M1475" s="340"/>
      <c r="N1475" s="340"/>
      <c r="O1475" s="340"/>
      <c r="P1475" s="340"/>
      <c r="Q1475" s="340"/>
      <c r="R1475" s="340"/>
      <c r="S1475" s="340"/>
      <c r="T1475" s="340"/>
      <c r="U1475" s="340"/>
      <c r="V1475" s="340"/>
      <c r="W1475" s="340"/>
      <c r="X1475" s="340"/>
      <c r="Y1475" s="340"/>
      <c r="Z1475" s="340"/>
      <c r="AA1475" s="340"/>
      <c r="AB1475" s="340"/>
      <c r="AC1475" s="340"/>
      <c r="AD1475" s="340"/>
      <c r="AE1475" s="340"/>
      <c r="AF1475" s="340"/>
      <c r="AG1475" s="340"/>
      <c r="AH1475" s="340"/>
      <c r="AI1475" s="340"/>
      <c r="AJ1475" s="340"/>
      <c r="AK1475" s="340"/>
      <c r="AL1475" s="340"/>
      <c r="AM1475" s="340"/>
      <c r="AN1475" s="340"/>
      <c r="AO1475" s="340"/>
      <c r="AP1475" s="340"/>
      <c r="AQ1475" s="340"/>
      <c r="AR1475" s="340"/>
      <c r="AS1475" s="340"/>
    </row>
    <row r="1476" spans="3:45" ht="12.75" hidden="1" customHeight="1">
      <c r="C1476" s="22"/>
      <c r="D1476" s="14"/>
      <c r="E1476" s="14"/>
      <c r="F1476" s="14"/>
      <c r="G1476" s="14"/>
      <c r="H1476" s="14"/>
      <c r="I1476" s="14"/>
      <c r="J1476" s="14"/>
      <c r="K1476" s="14"/>
      <c r="L1476" s="14"/>
      <c r="M1476" s="14"/>
    </row>
    <row r="1477" spans="3:45" ht="12.75" hidden="1" customHeight="1">
      <c r="C1477" s="340"/>
      <c r="D1477" s="340"/>
      <c r="E1477" s="340"/>
      <c r="F1477" s="340"/>
      <c r="G1477" s="340"/>
      <c r="H1477" s="340"/>
      <c r="I1477" s="340"/>
      <c r="J1477" s="340"/>
      <c r="K1477" s="340"/>
      <c r="L1477" s="340"/>
      <c r="M1477" s="340"/>
      <c r="N1477" s="340"/>
      <c r="O1477" s="340"/>
      <c r="P1477" s="340"/>
      <c r="Q1477" s="340"/>
      <c r="R1477" s="340"/>
      <c r="S1477" s="340"/>
      <c r="T1477" s="340"/>
      <c r="U1477" s="340"/>
      <c r="V1477" s="340"/>
      <c r="W1477" s="340"/>
      <c r="X1477" s="340"/>
      <c r="Y1477" s="340"/>
      <c r="Z1477" s="340"/>
      <c r="AA1477" s="340"/>
      <c r="AB1477" s="340"/>
      <c r="AC1477" s="340"/>
      <c r="AD1477" s="340"/>
      <c r="AE1477" s="340"/>
      <c r="AF1477" s="340"/>
      <c r="AG1477" s="340"/>
      <c r="AH1477" s="340"/>
      <c r="AI1477" s="340"/>
      <c r="AJ1477" s="340"/>
      <c r="AK1477" s="340"/>
      <c r="AL1477" s="340"/>
      <c r="AM1477" s="340"/>
      <c r="AN1477" s="340"/>
      <c r="AO1477" s="340"/>
      <c r="AP1477" s="340"/>
      <c r="AQ1477" s="340"/>
      <c r="AR1477" s="340"/>
      <c r="AS1477" s="340"/>
    </row>
    <row r="1478" spans="3:45" ht="12.75" hidden="1" customHeight="1">
      <c r="C1478" s="6"/>
      <c r="D1478" s="6"/>
      <c r="E1478" s="6"/>
      <c r="F1478" s="6"/>
      <c r="G1478" s="6"/>
      <c r="H1478" s="6"/>
      <c r="I1478" s="6"/>
      <c r="J1478" s="6"/>
      <c r="K1478" s="6"/>
      <c r="L1478" s="6"/>
      <c r="M1478" s="6"/>
    </row>
    <row r="1479" spans="3:45" ht="12.75" hidden="1" customHeight="1">
      <c r="C1479" s="199"/>
      <c r="D1479" s="199"/>
      <c r="E1479" s="199"/>
      <c r="F1479" s="199"/>
      <c r="G1479" s="199"/>
      <c r="H1479" s="199"/>
      <c r="I1479" s="199"/>
      <c r="J1479" s="199"/>
      <c r="K1479" s="199"/>
      <c r="L1479" s="199"/>
      <c r="M1479" s="199"/>
      <c r="N1479" s="199"/>
      <c r="O1479" s="199"/>
      <c r="P1479" s="199"/>
      <c r="Q1479" s="199"/>
      <c r="R1479" s="199"/>
      <c r="S1479" s="199"/>
      <c r="T1479" s="199"/>
      <c r="U1479" s="199"/>
      <c r="V1479" s="199"/>
      <c r="W1479" s="199"/>
      <c r="X1479" s="199"/>
      <c r="Y1479" s="199"/>
      <c r="Z1479" s="199"/>
      <c r="AA1479" s="199"/>
      <c r="AB1479" s="199"/>
      <c r="AC1479" s="199"/>
      <c r="AD1479" s="199"/>
      <c r="AE1479" s="199"/>
      <c r="AF1479" s="199"/>
      <c r="AG1479" s="199"/>
      <c r="AH1479" s="199"/>
      <c r="AI1479" s="199"/>
      <c r="AJ1479" s="199"/>
      <c r="AK1479" s="199"/>
      <c r="AL1479" s="199"/>
      <c r="AM1479" s="199"/>
      <c r="AN1479" s="199"/>
      <c r="AO1479" s="199"/>
      <c r="AP1479" s="199"/>
      <c r="AQ1479" s="199"/>
      <c r="AR1479" s="199"/>
      <c r="AS1479" s="199"/>
    </row>
    <row r="1480" spans="3:45" ht="12.75" hidden="1" customHeight="1">
      <c r="C1480" s="199"/>
      <c r="D1480" s="199"/>
      <c r="E1480" s="199"/>
      <c r="F1480" s="199"/>
      <c r="G1480" s="199"/>
      <c r="H1480" s="199"/>
      <c r="I1480" s="199"/>
      <c r="J1480" s="199"/>
      <c r="K1480" s="199"/>
      <c r="L1480" s="199"/>
      <c r="M1480" s="199"/>
      <c r="N1480" s="199"/>
      <c r="O1480" s="199"/>
      <c r="P1480" s="199"/>
      <c r="Q1480" s="199"/>
      <c r="R1480" s="199"/>
      <c r="S1480" s="199"/>
      <c r="T1480" s="199"/>
      <c r="U1480" s="199"/>
      <c r="V1480" s="199"/>
      <c r="W1480" s="199"/>
      <c r="X1480" s="199"/>
      <c r="Y1480" s="199"/>
      <c r="Z1480" s="199"/>
      <c r="AA1480" s="199"/>
      <c r="AB1480" s="199"/>
      <c r="AC1480" s="199"/>
      <c r="AD1480" s="199"/>
      <c r="AE1480" s="199"/>
      <c r="AF1480" s="199"/>
      <c r="AG1480" s="199"/>
      <c r="AH1480" s="199"/>
      <c r="AI1480" s="199"/>
      <c r="AJ1480" s="199"/>
      <c r="AK1480" s="199"/>
      <c r="AL1480" s="199"/>
      <c r="AM1480" s="199"/>
      <c r="AN1480" s="199"/>
      <c r="AO1480" s="199"/>
      <c r="AP1480" s="199"/>
      <c r="AQ1480" s="199"/>
      <c r="AR1480" s="199"/>
      <c r="AS1480" s="199"/>
    </row>
    <row r="1481" spans="3:45" ht="12.75" hidden="1" customHeight="1">
      <c r="C1481" s="199"/>
      <c r="D1481" s="199"/>
      <c r="E1481" s="199"/>
      <c r="F1481" s="199"/>
      <c r="G1481" s="199"/>
      <c r="H1481" s="199"/>
      <c r="I1481" s="199"/>
      <c r="J1481" s="199"/>
      <c r="K1481" s="199"/>
      <c r="L1481" s="199"/>
      <c r="M1481" s="199"/>
      <c r="N1481" s="199"/>
      <c r="O1481" s="199"/>
      <c r="P1481" s="199"/>
      <c r="Q1481" s="199"/>
      <c r="R1481" s="199"/>
      <c r="S1481" s="199"/>
      <c r="T1481" s="199"/>
      <c r="U1481" s="199"/>
      <c r="V1481" s="199"/>
      <c r="W1481" s="199"/>
      <c r="X1481" s="199"/>
      <c r="Y1481" s="199"/>
      <c r="Z1481" s="199"/>
      <c r="AA1481" s="199"/>
      <c r="AB1481" s="199"/>
      <c r="AC1481" s="199"/>
      <c r="AD1481" s="199"/>
      <c r="AE1481" s="199"/>
      <c r="AF1481" s="199"/>
      <c r="AG1481" s="199"/>
      <c r="AH1481" s="199"/>
      <c r="AI1481" s="199"/>
      <c r="AJ1481" s="199"/>
      <c r="AK1481" s="199"/>
      <c r="AL1481" s="199"/>
      <c r="AM1481" s="199"/>
      <c r="AN1481" s="199"/>
      <c r="AO1481" s="199"/>
      <c r="AP1481" s="199"/>
      <c r="AQ1481" s="199"/>
      <c r="AR1481" s="199"/>
      <c r="AS1481" s="199"/>
    </row>
    <row r="1482" spans="3:45" ht="12.75" customHeight="1">
      <c r="C1482" s="81"/>
      <c r="D1482" s="81"/>
      <c r="E1482" s="81"/>
      <c r="F1482" s="81"/>
      <c r="G1482" s="81"/>
      <c r="H1482" s="81"/>
      <c r="I1482" s="81"/>
      <c r="J1482" s="81"/>
      <c r="K1482" s="81"/>
      <c r="L1482" s="81"/>
      <c r="M1482" s="81"/>
      <c r="N1482" s="81"/>
      <c r="O1482" s="81"/>
      <c r="P1482" s="81"/>
      <c r="Q1482" s="81"/>
      <c r="R1482" s="81"/>
      <c r="S1482" s="81"/>
      <c r="T1482" s="81"/>
      <c r="U1482" s="81"/>
      <c r="V1482" s="81"/>
      <c r="W1482" s="81"/>
      <c r="X1482" s="81"/>
      <c r="Y1482" s="81"/>
      <c r="Z1482" s="81"/>
      <c r="AA1482" s="81"/>
      <c r="AB1482" s="81"/>
      <c r="AC1482" s="81"/>
      <c r="AD1482" s="81"/>
      <c r="AE1482" s="81"/>
      <c r="AF1482" s="81"/>
      <c r="AG1482" s="81"/>
      <c r="AH1482" s="81"/>
      <c r="AI1482" s="81"/>
      <c r="AJ1482" s="81"/>
      <c r="AK1482" s="81"/>
      <c r="AL1482" s="81"/>
      <c r="AM1482" s="81"/>
      <c r="AN1482" s="81"/>
      <c r="AO1482" s="81"/>
      <c r="AP1482" s="81"/>
      <c r="AQ1482" s="81"/>
      <c r="AR1482" s="81"/>
      <c r="AS1482" s="81"/>
    </row>
    <row r="1483" spans="3:45" ht="12.75" customHeight="1">
      <c r="C1483" s="80" t="s">
        <v>940</v>
      </c>
      <c r="D1483" s="93"/>
      <c r="E1483" s="93"/>
      <c r="F1483" s="93"/>
      <c r="G1483" s="93"/>
      <c r="H1483" s="93"/>
      <c r="I1483" s="93"/>
      <c r="J1483" s="93"/>
      <c r="K1483" s="93"/>
      <c r="L1483" s="93"/>
      <c r="M1483" s="93"/>
      <c r="N1483" s="93"/>
      <c r="O1483" s="93"/>
      <c r="P1483" s="93"/>
      <c r="Q1483" s="93"/>
      <c r="R1483" s="93"/>
      <c r="S1483" s="93"/>
      <c r="T1483" s="93"/>
      <c r="U1483" s="93"/>
      <c r="V1483" s="93"/>
      <c r="W1483" s="93"/>
      <c r="X1483" s="93"/>
      <c r="Y1483" s="93"/>
      <c r="Z1483" s="93"/>
      <c r="AA1483" s="93"/>
      <c r="AB1483" s="93"/>
      <c r="AC1483" s="93"/>
      <c r="AD1483" s="93"/>
      <c r="AE1483" s="93"/>
      <c r="AF1483" s="93"/>
      <c r="AG1483" s="93"/>
      <c r="AH1483" s="93"/>
      <c r="AI1483" s="93"/>
      <c r="AJ1483" s="93"/>
      <c r="AK1483" s="93"/>
      <c r="AL1483" s="93"/>
      <c r="AM1483" s="93"/>
      <c r="AN1483" s="93"/>
      <c r="AO1483" s="93"/>
      <c r="AP1483" s="93"/>
      <c r="AQ1483" s="93"/>
      <c r="AR1483" s="93"/>
      <c r="AS1483" s="81"/>
    </row>
    <row r="1484" spans="3:45" ht="12.75" customHeight="1">
      <c r="C1484" s="80" t="s">
        <v>24</v>
      </c>
      <c r="D1484" s="93"/>
      <c r="E1484" s="93"/>
      <c r="F1484" s="93"/>
      <c r="G1484" s="93"/>
      <c r="H1484" s="93"/>
      <c r="I1484" s="93"/>
      <c r="J1484" s="93"/>
      <c r="K1484" s="93"/>
      <c r="L1484" s="93"/>
      <c r="M1484" s="93"/>
      <c r="N1484" s="93"/>
      <c r="O1484" s="93"/>
      <c r="P1484" s="93"/>
      <c r="Q1484" s="93"/>
      <c r="R1484" s="93"/>
      <c r="S1484" s="93"/>
      <c r="T1484" s="93"/>
      <c r="U1484" s="93"/>
      <c r="V1484" s="93"/>
      <c r="W1484" s="93"/>
      <c r="X1484" s="93"/>
      <c r="Y1484" s="93"/>
      <c r="Z1484" s="93"/>
      <c r="AA1484" s="93"/>
      <c r="AB1484" s="93"/>
      <c r="AC1484" s="93"/>
      <c r="AD1484" s="93"/>
      <c r="AE1484" s="93"/>
      <c r="AF1484" s="93"/>
      <c r="AG1484" s="93"/>
      <c r="AH1484" s="93"/>
      <c r="AI1484" s="93"/>
      <c r="AJ1484" s="93"/>
      <c r="AK1484" s="93"/>
      <c r="AL1484" s="93"/>
      <c r="AM1484" s="93"/>
      <c r="AN1484" s="93"/>
      <c r="AO1484" s="93"/>
      <c r="AP1484" s="93"/>
      <c r="AQ1484" s="93"/>
      <c r="AR1484" s="93"/>
      <c r="AS1484" s="81"/>
    </row>
    <row r="1485" spans="3:45" ht="12.75" customHeight="1">
      <c r="C1485" s="80" t="s">
        <v>533</v>
      </c>
      <c r="D1485" s="93"/>
      <c r="E1485" s="93"/>
      <c r="F1485" s="93"/>
      <c r="G1485" s="93"/>
      <c r="H1485" s="93"/>
      <c r="I1485" s="93"/>
      <c r="J1485" s="93"/>
      <c r="K1485" s="93"/>
      <c r="L1485" s="93"/>
      <c r="M1485" s="93"/>
      <c r="N1485" s="93"/>
      <c r="O1485" s="93"/>
      <c r="P1485" s="93"/>
      <c r="Q1485" s="93"/>
      <c r="R1485" s="93"/>
      <c r="S1485" s="93"/>
      <c r="T1485" s="93"/>
      <c r="U1485" s="93"/>
      <c r="V1485" s="93"/>
      <c r="W1485" s="93"/>
      <c r="X1485" s="93"/>
      <c r="Y1485" s="93"/>
      <c r="Z1485" s="93"/>
      <c r="AA1485" s="93"/>
      <c r="AB1485" s="93"/>
      <c r="AC1485" s="93"/>
      <c r="AD1485" s="93"/>
      <c r="AE1485" s="93"/>
      <c r="AF1485" s="93"/>
      <c r="AG1485" s="93"/>
      <c r="AH1485" s="93"/>
      <c r="AI1485" s="93"/>
      <c r="AJ1485" s="93"/>
      <c r="AK1485" s="93"/>
      <c r="AL1485" s="93"/>
      <c r="AM1485" s="93"/>
      <c r="AN1485" s="93"/>
      <c r="AO1485" s="93"/>
      <c r="AP1485" s="93"/>
      <c r="AQ1485" s="93"/>
      <c r="AR1485" s="93"/>
      <c r="AS1485" s="81"/>
    </row>
    <row r="1486" spans="3:45" ht="12.75" customHeight="1">
      <c r="C1486" s="80" t="s">
        <v>534</v>
      </c>
      <c r="D1486" s="93"/>
      <c r="E1486" s="93"/>
      <c r="F1486" s="93"/>
      <c r="G1486" s="93"/>
      <c r="H1486" s="93"/>
      <c r="I1486" s="93"/>
      <c r="J1486" s="93"/>
      <c r="K1486" s="93"/>
      <c r="L1486" s="93"/>
      <c r="M1486" s="93"/>
      <c r="N1486" s="93"/>
      <c r="O1486" s="93"/>
      <c r="P1486" s="93"/>
      <c r="Q1486" s="93"/>
      <c r="R1486" s="93"/>
      <c r="S1486" s="93"/>
      <c r="T1486" s="93"/>
      <c r="U1486" s="93"/>
      <c r="V1486" s="93"/>
      <c r="W1486" s="93"/>
      <c r="X1486" s="93"/>
      <c r="Y1486" s="93"/>
      <c r="Z1486" s="93"/>
      <c r="AA1486" s="93"/>
      <c r="AB1486" s="93"/>
      <c r="AC1486" s="93"/>
      <c r="AD1486" s="93"/>
      <c r="AE1486" s="93"/>
      <c r="AF1486" s="93"/>
      <c r="AG1486" s="93"/>
      <c r="AH1486" s="93"/>
      <c r="AI1486" s="93"/>
      <c r="AJ1486" s="93"/>
      <c r="AK1486" s="93"/>
      <c r="AL1486" s="93"/>
      <c r="AM1486" s="93"/>
      <c r="AN1486" s="93"/>
      <c r="AO1486" s="93"/>
      <c r="AP1486" s="93"/>
      <c r="AQ1486" s="93"/>
      <c r="AR1486" s="93"/>
      <c r="AS1486" s="81"/>
    </row>
    <row r="1487" spans="3:45" ht="12.75" customHeight="1">
      <c r="C1487" s="80" t="s">
        <v>535</v>
      </c>
      <c r="D1487" s="93"/>
      <c r="E1487" s="93"/>
      <c r="F1487" s="93"/>
      <c r="G1487" s="93"/>
      <c r="H1487" s="93"/>
      <c r="I1487" s="93"/>
      <c r="J1487" s="93"/>
      <c r="K1487" s="93"/>
      <c r="L1487" s="93"/>
      <c r="M1487" s="93"/>
      <c r="N1487" s="93"/>
      <c r="O1487" s="93"/>
      <c r="P1487" s="93"/>
      <c r="Q1487" s="93"/>
      <c r="R1487" s="93"/>
      <c r="S1487" s="93"/>
      <c r="T1487" s="93"/>
      <c r="U1487" s="93"/>
      <c r="V1487" s="93"/>
      <c r="W1487" s="93"/>
      <c r="X1487" s="93"/>
      <c r="Y1487" s="93"/>
      <c r="Z1487" s="93"/>
      <c r="AA1487" s="93"/>
      <c r="AB1487" s="93"/>
      <c r="AC1487" s="93"/>
      <c r="AD1487" s="93"/>
      <c r="AE1487" s="93"/>
      <c r="AF1487" s="93"/>
      <c r="AG1487" s="93"/>
      <c r="AH1487" s="93"/>
      <c r="AI1487" s="93"/>
      <c r="AJ1487" s="93"/>
      <c r="AK1487" s="93"/>
      <c r="AL1487" s="93"/>
      <c r="AM1487" s="93"/>
      <c r="AN1487" s="93"/>
      <c r="AO1487" s="93"/>
      <c r="AP1487" s="93"/>
      <c r="AQ1487" s="93"/>
      <c r="AR1487" s="93"/>
      <c r="AS1487" s="81"/>
    </row>
    <row r="1488" spans="3:45" ht="12.75" customHeight="1">
      <c r="C1488" s="92"/>
      <c r="D1488" s="52"/>
      <c r="E1488" s="52"/>
      <c r="F1488" s="52"/>
      <c r="G1488" s="52"/>
      <c r="H1488" s="52"/>
      <c r="I1488" s="52"/>
      <c r="J1488" s="52"/>
      <c r="K1488" s="52"/>
      <c r="L1488" s="52"/>
      <c r="M1488" s="52"/>
      <c r="N1488" s="52"/>
      <c r="O1488" s="52"/>
      <c r="P1488" s="52"/>
      <c r="Q1488" s="52"/>
      <c r="R1488" s="52"/>
      <c r="S1488" s="52"/>
      <c r="T1488" s="52"/>
      <c r="U1488" s="52"/>
      <c r="V1488" s="52"/>
      <c r="W1488" s="52"/>
      <c r="X1488" s="52"/>
      <c r="Y1488" s="52"/>
      <c r="Z1488" s="52"/>
      <c r="AA1488" s="52"/>
      <c r="AB1488" s="52"/>
      <c r="AC1488" s="52"/>
      <c r="AD1488" s="52"/>
      <c r="AE1488" s="52"/>
      <c r="AF1488" s="52"/>
      <c r="AG1488" s="52"/>
      <c r="AH1488" s="52"/>
      <c r="AI1488" s="52"/>
      <c r="AJ1488" s="52"/>
      <c r="AK1488" s="52"/>
      <c r="AL1488" s="52"/>
      <c r="AM1488" s="52"/>
      <c r="AN1488" s="52"/>
      <c r="AO1488" s="52"/>
      <c r="AP1488" s="52"/>
      <c r="AQ1488" s="52"/>
      <c r="AR1488" s="52"/>
    </row>
    <row r="1489" spans="3:45" ht="12.75" hidden="1" customHeight="1">
      <c r="C1489" s="172" t="s">
        <v>705</v>
      </c>
      <c r="D1489" s="172"/>
      <c r="E1489" s="172"/>
      <c r="F1489" s="172"/>
      <c r="G1489" s="172"/>
      <c r="H1489" s="172"/>
      <c r="I1489" s="172"/>
      <c r="J1489" s="172"/>
      <c r="K1489" s="172"/>
      <c r="L1489" s="172"/>
      <c r="M1489" s="172"/>
      <c r="N1489" s="172"/>
      <c r="O1489" s="172"/>
      <c r="P1489" s="172"/>
      <c r="Q1489" s="172"/>
      <c r="R1489" s="172"/>
      <c r="S1489" s="172"/>
      <c r="T1489" s="172"/>
      <c r="U1489" s="172"/>
      <c r="V1489" s="172"/>
      <c r="W1489" s="172"/>
      <c r="X1489" s="172"/>
      <c r="Y1489" s="172"/>
      <c r="Z1489" s="172"/>
      <c r="AA1489" s="172"/>
      <c r="AB1489" s="172"/>
      <c r="AC1489" s="172"/>
      <c r="AD1489" s="172"/>
      <c r="AE1489" s="172"/>
      <c r="AF1489" s="172"/>
      <c r="AG1489" s="172"/>
      <c r="AH1489" s="172"/>
      <c r="AI1489" s="172"/>
      <c r="AJ1489" s="172"/>
      <c r="AK1489" s="172"/>
      <c r="AL1489" s="172"/>
      <c r="AM1489" s="172"/>
      <c r="AN1489" s="172"/>
      <c r="AO1489" s="172"/>
      <c r="AP1489" s="172"/>
      <c r="AQ1489" s="172"/>
      <c r="AR1489" s="172"/>
      <c r="AS1489" s="172"/>
    </row>
    <row r="1490" spans="3:45" ht="12.75" hidden="1" customHeight="1">
      <c r="C1490" s="55"/>
      <c r="D1490" s="35"/>
      <c r="E1490" s="35"/>
      <c r="F1490" s="35"/>
      <c r="G1490" s="35"/>
      <c r="H1490" s="35"/>
      <c r="I1490" s="35"/>
      <c r="J1490" s="35"/>
      <c r="K1490" s="35"/>
      <c r="L1490" s="35"/>
      <c r="M1490" s="35"/>
      <c r="N1490" s="35"/>
    </row>
    <row r="1491" spans="3:45" ht="12.75" hidden="1" customHeight="1">
      <c r="C1491" s="439" t="s">
        <v>146</v>
      </c>
      <c r="D1491" s="439"/>
      <c r="E1491" s="439"/>
      <c r="F1491" s="439"/>
      <c r="G1491" s="439"/>
      <c r="H1491" s="439"/>
      <c r="I1491" s="439"/>
      <c r="J1491" s="439"/>
      <c r="K1491" s="439"/>
      <c r="L1491" s="439"/>
      <c r="M1491" s="439"/>
      <c r="N1491" s="439"/>
      <c r="O1491" s="439"/>
      <c r="P1491" s="439"/>
      <c r="Q1491" s="439"/>
      <c r="R1491" s="439"/>
      <c r="S1491" s="439"/>
      <c r="T1491" s="439"/>
      <c r="U1491" s="193" t="s">
        <v>148</v>
      </c>
      <c r="V1491" s="193"/>
      <c r="W1491" s="193"/>
      <c r="X1491" s="193"/>
      <c r="Y1491" s="193"/>
      <c r="Z1491" s="193"/>
      <c r="AA1491" s="193"/>
      <c r="AB1491" s="193"/>
      <c r="AC1491" s="193"/>
      <c r="AD1491" s="193"/>
    </row>
    <row r="1492" spans="3:45" ht="12.75" hidden="1" customHeight="1">
      <c r="C1492" s="439"/>
      <c r="D1492" s="439"/>
      <c r="E1492" s="439"/>
      <c r="F1492" s="439"/>
      <c r="G1492" s="439"/>
      <c r="H1492" s="439"/>
      <c r="I1492" s="439"/>
      <c r="J1492" s="439"/>
      <c r="K1492" s="439"/>
      <c r="L1492" s="439"/>
      <c r="M1492" s="439"/>
      <c r="N1492" s="439"/>
      <c r="O1492" s="439"/>
      <c r="P1492" s="439"/>
      <c r="Q1492" s="439"/>
      <c r="R1492" s="439"/>
      <c r="S1492" s="439"/>
      <c r="T1492" s="439"/>
      <c r="U1492" s="193"/>
      <c r="V1492" s="193"/>
      <c r="W1492" s="193"/>
      <c r="X1492" s="193"/>
      <c r="Y1492" s="193"/>
      <c r="Z1492" s="193"/>
      <c r="AA1492" s="193"/>
      <c r="AB1492" s="193"/>
      <c r="AC1492" s="193"/>
      <c r="AD1492" s="193"/>
    </row>
    <row r="1493" spans="3:45" ht="12.75" hidden="1" customHeight="1">
      <c r="C1493" s="389"/>
      <c r="D1493" s="389"/>
      <c r="E1493" s="389"/>
      <c r="F1493" s="389"/>
      <c r="G1493" s="389"/>
      <c r="H1493" s="389"/>
      <c r="I1493" s="389"/>
      <c r="J1493" s="389"/>
      <c r="K1493" s="389"/>
      <c r="L1493" s="389"/>
      <c r="M1493" s="389"/>
      <c r="N1493" s="389"/>
      <c r="O1493" s="389"/>
      <c r="P1493" s="389"/>
      <c r="Q1493" s="389"/>
      <c r="R1493" s="389"/>
      <c r="S1493" s="389"/>
      <c r="T1493" s="389"/>
      <c r="U1493" s="194"/>
      <c r="V1493" s="194"/>
      <c r="W1493" s="194"/>
      <c r="X1493" s="194"/>
      <c r="Y1493" s="194"/>
      <c r="Z1493" s="194"/>
      <c r="AA1493" s="194"/>
      <c r="AB1493" s="194"/>
      <c r="AC1493" s="194"/>
      <c r="AD1493" s="194"/>
    </row>
    <row r="1494" spans="3:45" ht="12.75" hidden="1" customHeight="1">
      <c r="C1494" s="140" t="s">
        <v>742</v>
      </c>
      <c r="D1494" s="140"/>
      <c r="E1494" s="140"/>
      <c r="F1494" s="140"/>
      <c r="G1494" s="140"/>
      <c r="H1494" s="140"/>
      <c r="I1494" s="140"/>
      <c r="J1494" s="140"/>
      <c r="K1494" s="140"/>
      <c r="L1494" s="140"/>
      <c r="M1494" s="140"/>
      <c r="N1494" s="140"/>
      <c r="O1494" s="140"/>
      <c r="P1494" s="140"/>
      <c r="Q1494" s="140"/>
      <c r="R1494" s="140"/>
      <c r="S1494" s="140"/>
      <c r="T1494" s="140"/>
      <c r="U1494" s="239"/>
      <c r="V1494" s="239"/>
      <c r="W1494" s="239"/>
      <c r="X1494" s="239"/>
      <c r="Y1494" s="239"/>
      <c r="Z1494" s="239"/>
      <c r="AA1494" s="239"/>
      <c r="AB1494" s="239"/>
      <c r="AC1494" s="239"/>
      <c r="AD1494" s="239"/>
    </row>
    <row r="1495" spans="3:45" ht="12.75" hidden="1" customHeight="1">
      <c r="C1495" s="140" t="s">
        <v>743</v>
      </c>
      <c r="D1495" s="140"/>
      <c r="E1495" s="140"/>
      <c r="F1495" s="140"/>
      <c r="G1495" s="140"/>
      <c r="H1495" s="140"/>
      <c r="I1495" s="140"/>
      <c r="J1495" s="140"/>
      <c r="K1495" s="140"/>
      <c r="L1495" s="140"/>
      <c r="M1495" s="140"/>
      <c r="N1495" s="140"/>
      <c r="O1495" s="140"/>
      <c r="P1495" s="140"/>
      <c r="Q1495" s="140"/>
      <c r="R1495" s="140"/>
      <c r="S1495" s="140"/>
      <c r="T1495" s="140"/>
      <c r="U1495" s="572" t="s">
        <v>147</v>
      </c>
      <c r="V1495" s="573"/>
      <c r="W1495" s="573"/>
      <c r="X1495" s="573"/>
      <c r="Y1495" s="573"/>
      <c r="Z1495" s="573"/>
      <c r="AA1495" s="573"/>
      <c r="AB1495" s="573"/>
      <c r="AC1495" s="573"/>
      <c r="AD1495" s="574"/>
    </row>
    <row r="1496" spans="3:45" ht="12.75" hidden="1" customHeight="1">
      <c r="C1496" s="141" t="s">
        <v>744</v>
      </c>
      <c r="D1496" s="141"/>
      <c r="E1496" s="141"/>
      <c r="F1496" s="141"/>
      <c r="G1496" s="141"/>
      <c r="H1496" s="141"/>
      <c r="I1496" s="141"/>
      <c r="J1496" s="141"/>
      <c r="K1496" s="141"/>
      <c r="L1496" s="141"/>
      <c r="M1496" s="141"/>
      <c r="N1496" s="141"/>
      <c r="O1496" s="141"/>
      <c r="P1496" s="141"/>
      <c r="Q1496" s="141"/>
      <c r="R1496" s="141"/>
      <c r="S1496" s="141"/>
      <c r="T1496" s="141"/>
      <c r="U1496" s="111"/>
      <c r="V1496" s="111"/>
      <c r="W1496" s="111"/>
      <c r="X1496" s="111"/>
      <c r="Y1496" s="111"/>
      <c r="Z1496" s="111"/>
      <c r="AA1496" s="111"/>
      <c r="AB1496" s="111"/>
      <c r="AC1496" s="111"/>
      <c r="AD1496" s="111"/>
    </row>
    <row r="1497" spans="3:45" ht="12.75" hidden="1" customHeight="1">
      <c r="C1497" s="200" t="s">
        <v>664</v>
      </c>
      <c r="D1497" s="200"/>
      <c r="E1497" s="200"/>
      <c r="F1497" s="200"/>
      <c r="G1497" s="200"/>
      <c r="H1497" s="200"/>
      <c r="I1497" s="200"/>
      <c r="J1497" s="200"/>
      <c r="K1497" s="200"/>
      <c r="L1497" s="200"/>
      <c r="M1497" s="200"/>
      <c r="N1497" s="200"/>
      <c r="O1497" s="200"/>
      <c r="P1497" s="200"/>
      <c r="Q1497" s="200"/>
      <c r="R1497" s="200"/>
      <c r="S1497" s="200"/>
      <c r="T1497" s="200"/>
      <c r="U1497" s="139"/>
      <c r="V1497" s="139"/>
      <c r="W1497" s="139"/>
      <c r="X1497" s="139"/>
      <c r="Y1497" s="139"/>
      <c r="Z1497" s="139"/>
      <c r="AA1497" s="139"/>
      <c r="AB1497" s="139"/>
      <c r="AC1497" s="139"/>
      <c r="AD1497" s="139"/>
    </row>
    <row r="1498" spans="3:45" ht="12.75" hidden="1" customHeight="1">
      <c r="C1498" s="200" t="s">
        <v>745</v>
      </c>
      <c r="D1498" s="200"/>
      <c r="E1498" s="200"/>
      <c r="F1498" s="200"/>
      <c r="G1498" s="200"/>
      <c r="H1498" s="200"/>
      <c r="I1498" s="200"/>
      <c r="J1498" s="200"/>
      <c r="K1498" s="200"/>
      <c r="L1498" s="200"/>
      <c r="M1498" s="200"/>
      <c r="N1498" s="200"/>
      <c r="O1498" s="200"/>
      <c r="P1498" s="200"/>
      <c r="Q1498" s="200"/>
      <c r="R1498" s="200"/>
      <c r="S1498" s="200"/>
      <c r="T1498" s="200"/>
      <c r="U1498" s="139"/>
      <c r="V1498" s="139"/>
      <c r="W1498" s="139"/>
      <c r="X1498" s="139"/>
      <c r="Y1498" s="139"/>
      <c r="Z1498" s="139"/>
      <c r="AA1498" s="139"/>
      <c r="AB1498" s="139"/>
      <c r="AC1498" s="139"/>
      <c r="AD1498" s="139"/>
    </row>
    <row r="1499" spans="3:45" ht="12.75" hidden="1" customHeight="1">
      <c r="C1499" s="200" t="s">
        <v>665</v>
      </c>
      <c r="D1499" s="200"/>
      <c r="E1499" s="200"/>
      <c r="F1499" s="200"/>
      <c r="G1499" s="200"/>
      <c r="H1499" s="200"/>
      <c r="I1499" s="200"/>
      <c r="J1499" s="200"/>
      <c r="K1499" s="200"/>
      <c r="L1499" s="200"/>
      <c r="M1499" s="200"/>
      <c r="N1499" s="200"/>
      <c r="O1499" s="200"/>
      <c r="P1499" s="200"/>
      <c r="Q1499" s="200"/>
      <c r="R1499" s="200"/>
      <c r="S1499" s="200"/>
      <c r="T1499" s="200"/>
      <c r="U1499" s="139"/>
      <c r="V1499" s="139"/>
      <c r="W1499" s="139"/>
      <c r="X1499" s="139"/>
      <c r="Y1499" s="139"/>
      <c r="Z1499" s="139"/>
      <c r="AA1499" s="139"/>
      <c r="AB1499" s="139"/>
      <c r="AC1499" s="139"/>
      <c r="AD1499" s="139"/>
    </row>
    <row r="1500" spans="3:45" ht="12.75" hidden="1" customHeight="1">
      <c r="C1500" s="200" t="s">
        <v>666</v>
      </c>
      <c r="D1500" s="200"/>
      <c r="E1500" s="200"/>
      <c r="F1500" s="200"/>
      <c r="G1500" s="200"/>
      <c r="H1500" s="200"/>
      <c r="I1500" s="200"/>
      <c r="J1500" s="200"/>
      <c r="K1500" s="200"/>
      <c r="L1500" s="200"/>
      <c r="M1500" s="200"/>
      <c r="N1500" s="200"/>
      <c r="O1500" s="200"/>
      <c r="P1500" s="200"/>
      <c r="Q1500" s="200"/>
      <c r="R1500" s="200"/>
      <c r="S1500" s="200"/>
      <c r="T1500" s="200"/>
      <c r="U1500" s="139"/>
      <c r="V1500" s="139"/>
      <c r="W1500" s="139"/>
      <c r="X1500" s="139"/>
      <c r="Y1500" s="139"/>
      <c r="Z1500" s="139"/>
      <c r="AA1500" s="139"/>
      <c r="AB1500" s="139"/>
      <c r="AC1500" s="139"/>
      <c r="AD1500" s="139"/>
    </row>
    <row r="1501" spans="3:45" ht="12.75" hidden="1" customHeight="1">
      <c r="C1501" s="200" t="s">
        <v>746</v>
      </c>
      <c r="D1501" s="200"/>
      <c r="E1501" s="200"/>
      <c r="F1501" s="200"/>
      <c r="G1501" s="200"/>
      <c r="H1501" s="200"/>
      <c r="I1501" s="200"/>
      <c r="J1501" s="200"/>
      <c r="K1501" s="200"/>
      <c r="L1501" s="200"/>
      <c r="M1501" s="200"/>
      <c r="N1501" s="200"/>
      <c r="O1501" s="200"/>
      <c r="P1501" s="200"/>
      <c r="Q1501" s="200"/>
      <c r="R1501" s="200"/>
      <c r="S1501" s="200"/>
      <c r="T1501" s="200"/>
      <c r="U1501" s="139"/>
      <c r="V1501" s="139"/>
      <c r="W1501" s="139"/>
      <c r="X1501" s="139"/>
      <c r="Y1501" s="139"/>
      <c r="Z1501" s="139"/>
      <c r="AA1501" s="139"/>
      <c r="AB1501" s="139"/>
      <c r="AC1501" s="139"/>
      <c r="AD1501" s="139"/>
    </row>
    <row r="1502" spans="3:45" ht="12.75" hidden="1" customHeight="1">
      <c r="C1502" s="200" t="s">
        <v>667</v>
      </c>
      <c r="D1502" s="200"/>
      <c r="E1502" s="200"/>
      <c r="F1502" s="200"/>
      <c r="G1502" s="200"/>
      <c r="H1502" s="200"/>
      <c r="I1502" s="200"/>
      <c r="J1502" s="200"/>
      <c r="K1502" s="200"/>
      <c r="L1502" s="200"/>
      <c r="M1502" s="200"/>
      <c r="N1502" s="200"/>
      <c r="O1502" s="200"/>
      <c r="P1502" s="200"/>
      <c r="Q1502" s="200"/>
      <c r="R1502" s="200"/>
      <c r="S1502" s="200"/>
      <c r="T1502" s="200"/>
      <c r="U1502" s="139"/>
      <c r="V1502" s="139"/>
      <c r="W1502" s="139"/>
      <c r="X1502" s="139"/>
      <c r="Y1502" s="139"/>
      <c r="Z1502" s="139"/>
      <c r="AA1502" s="139"/>
      <c r="AB1502" s="139"/>
      <c r="AC1502" s="139"/>
      <c r="AD1502" s="139"/>
    </row>
    <row r="1503" spans="3:45" ht="12.75" hidden="1" customHeight="1">
      <c r="C1503" s="323" t="s">
        <v>747</v>
      </c>
      <c r="D1503" s="323"/>
      <c r="E1503" s="323"/>
      <c r="F1503" s="323"/>
      <c r="G1503" s="323"/>
      <c r="H1503" s="323"/>
      <c r="I1503" s="323"/>
      <c r="J1503" s="323"/>
      <c r="K1503" s="323"/>
      <c r="L1503" s="323"/>
      <c r="M1503" s="323"/>
      <c r="N1503" s="323"/>
      <c r="O1503" s="323"/>
      <c r="P1503" s="323"/>
      <c r="Q1503" s="323"/>
      <c r="R1503" s="323"/>
      <c r="S1503" s="323"/>
      <c r="T1503" s="323"/>
      <c r="U1503" s="252"/>
      <c r="V1503" s="252"/>
      <c r="W1503" s="252"/>
      <c r="X1503" s="252"/>
      <c r="Y1503" s="252"/>
      <c r="Z1503" s="252"/>
      <c r="AA1503" s="252"/>
      <c r="AB1503" s="252"/>
      <c r="AC1503" s="252"/>
      <c r="AD1503" s="252"/>
    </row>
    <row r="1504" spans="3:45" ht="12.75" hidden="1" customHeight="1">
      <c r="C1504" s="140" t="s">
        <v>169</v>
      </c>
      <c r="D1504" s="140"/>
      <c r="E1504" s="140"/>
      <c r="F1504" s="140"/>
      <c r="G1504" s="140"/>
      <c r="H1504" s="140"/>
      <c r="I1504" s="140"/>
      <c r="J1504" s="140"/>
      <c r="K1504" s="140"/>
      <c r="L1504" s="140"/>
      <c r="M1504" s="140"/>
      <c r="N1504" s="140"/>
      <c r="O1504" s="140"/>
      <c r="P1504" s="140"/>
      <c r="Q1504" s="140"/>
      <c r="R1504" s="140"/>
      <c r="S1504" s="140"/>
      <c r="T1504" s="140"/>
      <c r="U1504" s="239">
        <f>SUM(U1496:AD1503)</f>
        <v>0</v>
      </c>
      <c r="V1504" s="239"/>
      <c r="W1504" s="239"/>
      <c r="X1504" s="239"/>
      <c r="Y1504" s="239"/>
      <c r="Z1504" s="239"/>
      <c r="AA1504" s="239"/>
      <c r="AB1504" s="239"/>
      <c r="AC1504" s="239"/>
      <c r="AD1504" s="239"/>
    </row>
    <row r="1505" spans="3:45" ht="12.75" hidden="1" customHeight="1"/>
    <row r="1506" spans="3:45" ht="12.75" customHeight="1">
      <c r="C1506" s="419" t="s">
        <v>25</v>
      </c>
      <c r="D1506" s="419"/>
      <c r="E1506" s="419"/>
      <c r="F1506" s="419"/>
      <c r="G1506" s="419"/>
      <c r="H1506" s="419"/>
      <c r="I1506" s="419"/>
      <c r="J1506" s="419"/>
      <c r="K1506" s="419"/>
      <c r="L1506" s="419"/>
      <c r="M1506" s="419"/>
      <c r="N1506" s="419"/>
      <c r="O1506" s="419"/>
      <c r="P1506" s="419"/>
      <c r="Q1506" s="419"/>
      <c r="R1506" s="419"/>
      <c r="S1506" s="419"/>
      <c r="T1506" s="419"/>
      <c r="U1506" s="419"/>
      <c r="V1506" s="419"/>
      <c r="W1506" s="419"/>
      <c r="X1506" s="419"/>
      <c r="Y1506" s="419"/>
      <c r="Z1506" s="419"/>
      <c r="AA1506" s="419"/>
      <c r="AB1506" s="419"/>
      <c r="AC1506" s="419"/>
      <c r="AD1506" s="419"/>
      <c r="AE1506" s="419"/>
      <c r="AF1506" s="419"/>
      <c r="AG1506" s="419"/>
      <c r="AH1506" s="419"/>
      <c r="AI1506" s="419"/>
      <c r="AJ1506" s="419"/>
      <c r="AK1506" s="419"/>
      <c r="AL1506" s="419"/>
      <c r="AM1506" s="419"/>
      <c r="AN1506" s="419"/>
      <c r="AO1506" s="419"/>
      <c r="AP1506" s="419"/>
      <c r="AQ1506" s="419"/>
      <c r="AR1506" s="419"/>
      <c r="AS1506" s="419"/>
    </row>
    <row r="1507" spans="3:45" ht="12.75" customHeight="1">
      <c r="C1507" s="28"/>
    </row>
    <row r="1508" spans="3:45" ht="12.75" customHeight="1">
      <c r="C1508" s="439" t="s">
        <v>146</v>
      </c>
      <c r="D1508" s="439"/>
      <c r="E1508" s="439"/>
      <c r="F1508" s="439"/>
      <c r="G1508" s="439"/>
      <c r="H1508" s="439"/>
      <c r="I1508" s="439"/>
      <c r="J1508" s="439"/>
      <c r="K1508" s="439"/>
      <c r="L1508" s="439"/>
      <c r="M1508" s="439"/>
      <c r="N1508" s="439"/>
      <c r="O1508" s="439"/>
      <c r="P1508" s="439"/>
      <c r="Q1508" s="439"/>
      <c r="R1508" s="439"/>
      <c r="S1508" s="439"/>
      <c r="T1508" s="439"/>
      <c r="U1508" s="193" t="s">
        <v>148</v>
      </c>
      <c r="V1508" s="193"/>
      <c r="W1508" s="193"/>
      <c r="X1508" s="193"/>
      <c r="Y1508" s="193"/>
      <c r="Z1508" s="193"/>
      <c r="AA1508" s="193"/>
      <c r="AB1508" s="193"/>
      <c r="AC1508" s="193"/>
      <c r="AD1508" s="193"/>
    </row>
    <row r="1509" spans="3:45" ht="12.75" customHeight="1">
      <c r="C1509" s="439"/>
      <c r="D1509" s="439"/>
      <c r="E1509" s="439"/>
      <c r="F1509" s="439"/>
      <c r="G1509" s="439"/>
      <c r="H1509" s="439"/>
      <c r="I1509" s="439"/>
      <c r="J1509" s="439"/>
      <c r="K1509" s="439"/>
      <c r="L1509" s="439"/>
      <c r="M1509" s="439"/>
      <c r="N1509" s="439"/>
      <c r="O1509" s="439"/>
      <c r="P1509" s="439"/>
      <c r="Q1509" s="439"/>
      <c r="R1509" s="439"/>
      <c r="S1509" s="439"/>
      <c r="T1509" s="439"/>
      <c r="U1509" s="193"/>
      <c r="V1509" s="193"/>
      <c r="W1509" s="193"/>
      <c r="X1509" s="193"/>
      <c r="Y1509" s="193"/>
      <c r="Z1509" s="193"/>
      <c r="AA1509" s="193"/>
      <c r="AB1509" s="193"/>
      <c r="AC1509" s="193"/>
      <c r="AD1509" s="193"/>
    </row>
    <row r="1510" spans="3:45" ht="12.75" customHeight="1">
      <c r="C1510" s="389"/>
      <c r="D1510" s="389"/>
      <c r="E1510" s="389"/>
      <c r="F1510" s="389"/>
      <c r="G1510" s="389"/>
      <c r="H1510" s="389"/>
      <c r="I1510" s="389"/>
      <c r="J1510" s="389"/>
      <c r="K1510" s="389"/>
      <c r="L1510" s="389"/>
      <c r="M1510" s="389"/>
      <c r="N1510" s="389"/>
      <c r="O1510" s="389"/>
      <c r="P1510" s="389"/>
      <c r="Q1510" s="389"/>
      <c r="R1510" s="389"/>
      <c r="S1510" s="389"/>
      <c r="T1510" s="389"/>
      <c r="U1510" s="194"/>
      <c r="V1510" s="194"/>
      <c r="W1510" s="194"/>
      <c r="X1510" s="194"/>
      <c r="Y1510" s="194"/>
      <c r="Z1510" s="194"/>
      <c r="AA1510" s="194"/>
      <c r="AB1510" s="194"/>
      <c r="AC1510" s="194"/>
      <c r="AD1510" s="194"/>
    </row>
    <row r="1511" spans="3:45" ht="12.75" customHeight="1">
      <c r="C1511" s="140" t="s">
        <v>678</v>
      </c>
      <c r="D1511" s="140"/>
      <c r="E1511" s="140"/>
      <c r="F1511" s="140"/>
      <c r="G1511" s="140"/>
      <c r="H1511" s="140"/>
      <c r="I1511" s="140"/>
      <c r="J1511" s="140"/>
      <c r="K1511" s="140"/>
      <c r="L1511" s="140"/>
      <c r="M1511" s="140"/>
      <c r="N1511" s="140"/>
      <c r="O1511" s="140"/>
      <c r="P1511" s="140"/>
      <c r="Q1511" s="140"/>
      <c r="R1511" s="140"/>
      <c r="S1511" s="140"/>
      <c r="T1511" s="140"/>
      <c r="U1511" s="239">
        <v>-42294</v>
      </c>
      <c r="V1511" s="239"/>
      <c r="W1511" s="239"/>
      <c r="X1511" s="239"/>
      <c r="Y1511" s="239"/>
      <c r="Z1511" s="239"/>
      <c r="AA1511" s="239"/>
      <c r="AB1511" s="239"/>
      <c r="AC1511" s="239"/>
      <c r="AD1511" s="239"/>
    </row>
    <row r="1512" spans="3:45" ht="12.75" customHeight="1">
      <c r="C1512" s="140" t="s">
        <v>555</v>
      </c>
      <c r="D1512" s="140"/>
      <c r="E1512" s="140"/>
      <c r="F1512" s="140"/>
      <c r="G1512" s="140"/>
      <c r="H1512" s="140"/>
      <c r="I1512" s="140"/>
      <c r="J1512" s="140"/>
      <c r="K1512" s="140"/>
      <c r="L1512" s="140"/>
      <c r="M1512" s="140"/>
      <c r="N1512" s="140"/>
      <c r="O1512" s="140"/>
      <c r="P1512" s="140"/>
      <c r="Q1512" s="140"/>
      <c r="R1512" s="140"/>
      <c r="S1512" s="140"/>
      <c r="T1512" s="140"/>
      <c r="U1512" s="572" t="s">
        <v>147</v>
      </c>
      <c r="V1512" s="573"/>
      <c r="W1512" s="573"/>
      <c r="X1512" s="573"/>
      <c r="Y1512" s="573"/>
      <c r="Z1512" s="573"/>
      <c r="AA1512" s="573"/>
      <c r="AB1512" s="573"/>
      <c r="AC1512" s="573"/>
      <c r="AD1512" s="574"/>
    </row>
    <row r="1513" spans="3:45" ht="12.75" customHeight="1">
      <c r="C1513" s="141" t="s">
        <v>748</v>
      </c>
      <c r="D1513" s="141"/>
      <c r="E1513" s="141"/>
      <c r="F1513" s="141"/>
      <c r="G1513" s="141"/>
      <c r="H1513" s="141"/>
      <c r="I1513" s="141"/>
      <c r="J1513" s="141"/>
      <c r="K1513" s="141"/>
      <c r="L1513" s="141"/>
      <c r="M1513" s="141"/>
      <c r="N1513" s="141"/>
      <c r="O1513" s="141"/>
      <c r="P1513" s="141"/>
      <c r="Q1513" s="141"/>
      <c r="R1513" s="141"/>
      <c r="S1513" s="141"/>
      <c r="T1513" s="141"/>
      <c r="U1513" s="111"/>
      <c r="V1513" s="111"/>
      <c r="W1513" s="111"/>
      <c r="X1513" s="111"/>
      <c r="Y1513" s="111"/>
      <c r="Z1513" s="111"/>
      <c r="AA1513" s="111"/>
      <c r="AB1513" s="111"/>
      <c r="AC1513" s="111"/>
      <c r="AD1513" s="111"/>
    </row>
    <row r="1514" spans="3:45" ht="12.75" customHeight="1">
      <c r="C1514" s="200" t="s">
        <v>668</v>
      </c>
      <c r="D1514" s="200"/>
      <c r="E1514" s="200"/>
      <c r="F1514" s="200"/>
      <c r="G1514" s="200"/>
      <c r="H1514" s="200"/>
      <c r="I1514" s="200"/>
      <c r="J1514" s="200"/>
      <c r="K1514" s="200"/>
      <c r="L1514" s="200"/>
      <c r="M1514" s="200"/>
      <c r="N1514" s="200"/>
      <c r="O1514" s="200"/>
      <c r="P1514" s="200"/>
      <c r="Q1514" s="200"/>
      <c r="R1514" s="200"/>
      <c r="S1514" s="200"/>
      <c r="T1514" s="200"/>
      <c r="U1514" s="139"/>
      <c r="V1514" s="139"/>
      <c r="W1514" s="139"/>
      <c r="X1514" s="139"/>
      <c r="Y1514" s="139"/>
      <c r="Z1514" s="139"/>
      <c r="AA1514" s="139"/>
      <c r="AB1514" s="139"/>
      <c r="AC1514" s="139"/>
      <c r="AD1514" s="139"/>
    </row>
    <row r="1515" spans="3:45" ht="12.75" customHeight="1">
      <c r="C1515" s="200" t="s">
        <v>669</v>
      </c>
      <c r="D1515" s="200"/>
      <c r="E1515" s="200"/>
      <c r="F1515" s="200"/>
      <c r="G1515" s="200"/>
      <c r="H1515" s="200"/>
      <c r="I1515" s="200"/>
      <c r="J1515" s="200"/>
      <c r="K1515" s="200"/>
      <c r="L1515" s="200"/>
      <c r="M1515" s="200"/>
      <c r="N1515" s="200"/>
      <c r="O1515" s="200"/>
      <c r="P1515" s="200"/>
      <c r="Q1515" s="200"/>
      <c r="R1515" s="200"/>
      <c r="S1515" s="200"/>
      <c r="T1515" s="200"/>
      <c r="U1515" s="139"/>
      <c r="V1515" s="139"/>
      <c r="W1515" s="139"/>
      <c r="X1515" s="139"/>
      <c r="Y1515" s="139"/>
      <c r="Z1515" s="139"/>
      <c r="AA1515" s="139"/>
      <c r="AB1515" s="139"/>
      <c r="AC1515" s="139"/>
      <c r="AD1515" s="139"/>
    </row>
    <row r="1516" spans="3:45" ht="12.75" customHeight="1">
      <c r="C1516" s="200" t="s">
        <v>767</v>
      </c>
      <c r="D1516" s="200"/>
      <c r="E1516" s="200"/>
      <c r="F1516" s="200"/>
      <c r="G1516" s="200"/>
      <c r="H1516" s="200"/>
      <c r="I1516" s="200"/>
      <c r="J1516" s="200"/>
      <c r="K1516" s="200"/>
      <c r="L1516" s="200"/>
      <c r="M1516" s="200"/>
      <c r="N1516" s="200"/>
      <c r="O1516" s="200"/>
      <c r="P1516" s="200"/>
      <c r="Q1516" s="200"/>
      <c r="R1516" s="200"/>
      <c r="S1516" s="200"/>
      <c r="T1516" s="200"/>
      <c r="U1516" s="139"/>
      <c r="V1516" s="139"/>
      <c r="W1516" s="139"/>
      <c r="X1516" s="139"/>
      <c r="Y1516" s="139"/>
      <c r="Z1516" s="139"/>
      <c r="AA1516" s="139"/>
      <c r="AB1516" s="139"/>
      <c r="AC1516" s="139"/>
      <c r="AD1516" s="139"/>
    </row>
    <row r="1517" spans="3:45" ht="12.75" customHeight="1">
      <c r="C1517" s="200" t="s">
        <v>768</v>
      </c>
      <c r="D1517" s="200"/>
      <c r="E1517" s="200"/>
      <c r="F1517" s="200"/>
      <c r="G1517" s="200"/>
      <c r="H1517" s="200"/>
      <c r="I1517" s="200"/>
      <c r="J1517" s="200"/>
      <c r="K1517" s="200"/>
      <c r="L1517" s="200"/>
      <c r="M1517" s="200"/>
      <c r="N1517" s="200"/>
      <c r="O1517" s="200"/>
      <c r="P1517" s="200"/>
      <c r="Q1517" s="200"/>
      <c r="R1517" s="200"/>
      <c r="S1517" s="200"/>
      <c r="T1517" s="200"/>
      <c r="U1517" s="139">
        <v>-42294</v>
      </c>
      <c r="V1517" s="139"/>
      <c r="W1517" s="139"/>
      <c r="X1517" s="139"/>
      <c r="Y1517" s="139"/>
      <c r="Z1517" s="139"/>
      <c r="AA1517" s="139"/>
      <c r="AB1517" s="139"/>
      <c r="AC1517" s="139"/>
      <c r="AD1517" s="139"/>
    </row>
    <row r="1518" spans="3:45" ht="12.75" customHeight="1">
      <c r="C1518" s="323" t="s">
        <v>747</v>
      </c>
      <c r="D1518" s="323"/>
      <c r="E1518" s="323"/>
      <c r="F1518" s="323"/>
      <c r="G1518" s="323"/>
      <c r="H1518" s="323"/>
      <c r="I1518" s="323"/>
      <c r="J1518" s="323"/>
      <c r="K1518" s="323"/>
      <c r="L1518" s="323"/>
      <c r="M1518" s="323"/>
      <c r="N1518" s="323"/>
      <c r="O1518" s="323"/>
      <c r="P1518" s="323"/>
      <c r="Q1518" s="323"/>
      <c r="R1518" s="323"/>
      <c r="S1518" s="323"/>
      <c r="T1518" s="323"/>
      <c r="U1518" s="252"/>
      <c r="V1518" s="252"/>
      <c r="W1518" s="252"/>
      <c r="X1518" s="252"/>
      <c r="Y1518" s="252"/>
      <c r="Z1518" s="252"/>
      <c r="AA1518" s="252"/>
      <c r="AB1518" s="252"/>
      <c r="AC1518" s="252"/>
      <c r="AD1518" s="252"/>
    </row>
    <row r="1519" spans="3:45" ht="12.75" customHeight="1">
      <c r="C1519" s="140" t="s">
        <v>169</v>
      </c>
      <c r="D1519" s="140"/>
      <c r="E1519" s="140"/>
      <c r="F1519" s="140"/>
      <c r="G1519" s="140"/>
      <c r="H1519" s="140"/>
      <c r="I1519" s="140"/>
      <c r="J1519" s="140"/>
      <c r="K1519" s="140"/>
      <c r="L1519" s="140"/>
      <c r="M1519" s="140"/>
      <c r="N1519" s="140"/>
      <c r="O1519" s="140"/>
      <c r="P1519" s="140"/>
      <c r="Q1519" s="140"/>
      <c r="R1519" s="140"/>
      <c r="S1519" s="140"/>
      <c r="T1519" s="140"/>
      <c r="U1519" s="239">
        <f>SUM(U1513:AD1518)</f>
        <v>-42294</v>
      </c>
      <c r="V1519" s="239"/>
      <c r="W1519" s="239"/>
      <c r="X1519" s="239"/>
      <c r="Y1519" s="239"/>
      <c r="Z1519" s="239"/>
      <c r="AA1519" s="239"/>
      <c r="AB1519" s="239"/>
      <c r="AC1519" s="239"/>
      <c r="AD1519" s="239"/>
    </row>
    <row r="1521" spans="1:45" ht="12.75" hidden="1" customHeight="1">
      <c r="C1521" s="173" t="s">
        <v>90</v>
      </c>
      <c r="D1521" s="173"/>
      <c r="E1521" s="173"/>
      <c r="F1521" s="173"/>
      <c r="G1521" s="173"/>
      <c r="H1521" s="173"/>
      <c r="I1521" s="173"/>
      <c r="J1521" s="173"/>
      <c r="K1521" s="173"/>
      <c r="L1521" s="173"/>
      <c r="M1521" s="173"/>
      <c r="N1521" s="173"/>
      <c r="O1521" s="173"/>
      <c r="P1521" s="173"/>
      <c r="Q1521" s="173"/>
      <c r="R1521" s="173"/>
      <c r="S1521" s="173"/>
      <c r="T1521" s="173"/>
      <c r="U1521" s="173"/>
      <c r="V1521" s="173"/>
      <c r="W1521" s="173"/>
      <c r="X1521" s="173"/>
      <c r="Y1521" s="173"/>
      <c r="Z1521" s="173"/>
      <c r="AA1521" s="173"/>
      <c r="AB1521" s="173"/>
      <c r="AC1521" s="173"/>
      <c r="AD1521" s="173"/>
      <c r="AE1521" s="173"/>
      <c r="AF1521" s="173"/>
      <c r="AG1521" s="173"/>
      <c r="AH1521" s="173"/>
      <c r="AI1521" s="173"/>
      <c r="AJ1521" s="173"/>
      <c r="AK1521" s="173"/>
      <c r="AL1521" s="173"/>
      <c r="AM1521" s="173"/>
      <c r="AN1521" s="173"/>
      <c r="AO1521" s="173"/>
      <c r="AP1521" s="173"/>
      <c r="AQ1521" s="173"/>
      <c r="AR1521" s="173"/>
      <c r="AS1521" s="173"/>
    </row>
    <row r="1522" spans="1:45" ht="12.75" hidden="1" customHeight="1">
      <c r="C1522" s="173"/>
      <c r="D1522" s="173"/>
      <c r="E1522" s="173"/>
      <c r="F1522" s="173"/>
      <c r="G1522" s="173"/>
      <c r="H1522" s="173"/>
      <c r="I1522" s="173"/>
      <c r="J1522" s="173"/>
      <c r="K1522" s="173"/>
      <c r="L1522" s="173"/>
      <c r="M1522" s="173"/>
      <c r="N1522" s="173"/>
      <c r="O1522" s="173"/>
      <c r="P1522" s="173"/>
      <c r="Q1522" s="173"/>
      <c r="R1522" s="173"/>
      <c r="S1522" s="173"/>
      <c r="T1522" s="173"/>
      <c r="U1522" s="173"/>
      <c r="V1522" s="173"/>
      <c r="W1522" s="173"/>
      <c r="X1522" s="173"/>
      <c r="Y1522" s="173"/>
      <c r="Z1522" s="173"/>
      <c r="AA1522" s="173"/>
      <c r="AB1522" s="173"/>
      <c r="AC1522" s="173"/>
      <c r="AD1522" s="173"/>
      <c r="AE1522" s="173"/>
      <c r="AF1522" s="173"/>
      <c r="AG1522" s="173"/>
      <c r="AH1522" s="173"/>
      <c r="AI1522" s="173"/>
      <c r="AJ1522" s="173"/>
      <c r="AK1522" s="173"/>
      <c r="AL1522" s="173"/>
      <c r="AM1522" s="173"/>
      <c r="AN1522" s="173"/>
      <c r="AO1522" s="173"/>
      <c r="AP1522" s="173"/>
      <c r="AQ1522" s="173"/>
      <c r="AR1522" s="173"/>
      <c r="AS1522" s="173"/>
    </row>
    <row r="1523" spans="1:45" ht="12.75" hidden="1" customHeight="1">
      <c r="C1523" s="54"/>
      <c r="D1523" s="54"/>
      <c r="E1523" s="54"/>
      <c r="F1523" s="54"/>
      <c r="G1523" s="54"/>
      <c r="H1523" s="54"/>
      <c r="I1523" s="54"/>
      <c r="J1523" s="54"/>
      <c r="K1523" s="54"/>
      <c r="L1523" s="54"/>
      <c r="M1523" s="54"/>
      <c r="N1523" s="54"/>
      <c r="O1523" s="54"/>
      <c r="P1523" s="54"/>
      <c r="Q1523" s="54"/>
      <c r="R1523" s="54"/>
      <c r="S1523" s="54"/>
      <c r="T1523" s="54"/>
      <c r="U1523" s="54"/>
      <c r="V1523" s="54"/>
      <c r="W1523" s="54"/>
      <c r="X1523" s="54"/>
      <c r="Y1523" s="54"/>
      <c r="Z1523" s="54"/>
      <c r="AA1523" s="54"/>
      <c r="AB1523" s="54"/>
      <c r="AC1523" s="54"/>
      <c r="AD1523" s="54"/>
      <c r="AE1523" s="54"/>
      <c r="AF1523" s="54"/>
      <c r="AG1523" s="54"/>
      <c r="AH1523" s="54"/>
      <c r="AI1523" s="54"/>
      <c r="AJ1523" s="54"/>
      <c r="AK1523" s="54"/>
      <c r="AL1523" s="54"/>
      <c r="AM1523" s="54"/>
      <c r="AN1523" s="54"/>
      <c r="AO1523" s="54"/>
      <c r="AP1523" s="54"/>
      <c r="AQ1523" s="54"/>
      <c r="AR1523" s="54"/>
      <c r="AS1523" s="54"/>
    </row>
    <row r="1524" spans="1:45" ht="12.75" hidden="1" customHeight="1">
      <c r="C1524" s="173" t="s">
        <v>922</v>
      </c>
      <c r="D1524" s="173"/>
      <c r="E1524" s="173"/>
      <c r="F1524" s="173"/>
      <c r="G1524" s="173"/>
      <c r="H1524" s="173"/>
      <c r="I1524" s="173"/>
      <c r="J1524" s="173"/>
      <c r="K1524" s="173"/>
      <c r="L1524" s="173"/>
      <c r="M1524" s="173"/>
      <c r="N1524" s="173"/>
      <c r="O1524" s="173"/>
      <c r="P1524" s="173"/>
      <c r="Q1524" s="173"/>
      <c r="R1524" s="173"/>
      <c r="S1524" s="173"/>
      <c r="T1524" s="173"/>
      <c r="U1524" s="173"/>
      <c r="V1524" s="173"/>
      <c r="W1524" s="173"/>
      <c r="X1524" s="173"/>
      <c r="Y1524" s="173"/>
      <c r="Z1524" s="173"/>
      <c r="AA1524" s="173"/>
      <c r="AB1524" s="173"/>
      <c r="AC1524" s="173"/>
      <c r="AD1524" s="173"/>
      <c r="AE1524" s="173"/>
      <c r="AF1524" s="173"/>
      <c r="AG1524" s="173"/>
      <c r="AH1524" s="173"/>
      <c r="AI1524" s="173"/>
      <c r="AJ1524" s="173"/>
      <c r="AK1524" s="173"/>
      <c r="AL1524" s="173"/>
      <c r="AM1524" s="173"/>
      <c r="AN1524" s="173"/>
      <c r="AO1524" s="173"/>
      <c r="AP1524" s="173"/>
      <c r="AQ1524" s="173"/>
      <c r="AR1524" s="173"/>
      <c r="AS1524" s="173"/>
    </row>
    <row r="1525" spans="1:45" ht="12.75" hidden="1" customHeight="1">
      <c r="C1525" s="173"/>
      <c r="D1525" s="173"/>
      <c r="E1525" s="173"/>
      <c r="F1525" s="173"/>
      <c r="G1525" s="173"/>
      <c r="H1525" s="173"/>
      <c r="I1525" s="173"/>
      <c r="J1525" s="173"/>
      <c r="K1525" s="173"/>
      <c r="L1525" s="173"/>
      <c r="M1525" s="173"/>
      <c r="N1525" s="173"/>
      <c r="O1525" s="173"/>
      <c r="P1525" s="173"/>
      <c r="Q1525" s="173"/>
      <c r="R1525" s="173"/>
      <c r="S1525" s="173"/>
      <c r="T1525" s="173"/>
      <c r="U1525" s="173"/>
      <c r="V1525" s="173"/>
      <c r="W1525" s="173"/>
      <c r="X1525" s="173"/>
      <c r="Y1525" s="173"/>
      <c r="Z1525" s="173"/>
      <c r="AA1525" s="173"/>
      <c r="AB1525" s="173"/>
      <c r="AC1525" s="173"/>
      <c r="AD1525" s="173"/>
      <c r="AE1525" s="173"/>
      <c r="AF1525" s="173"/>
      <c r="AG1525" s="173"/>
      <c r="AH1525" s="173"/>
      <c r="AI1525" s="173"/>
      <c r="AJ1525" s="173"/>
      <c r="AK1525" s="173"/>
      <c r="AL1525" s="173"/>
      <c r="AM1525" s="173"/>
      <c r="AN1525" s="173"/>
      <c r="AO1525" s="173"/>
      <c r="AP1525" s="173"/>
      <c r="AQ1525" s="173"/>
      <c r="AR1525" s="173"/>
      <c r="AS1525" s="173"/>
    </row>
    <row r="1526" spans="1:45" ht="12.75" hidden="1" customHeight="1">
      <c r="C1526" s="54"/>
      <c r="D1526" s="54"/>
      <c r="E1526" s="54"/>
      <c r="F1526" s="54"/>
      <c r="G1526" s="54"/>
      <c r="H1526" s="54"/>
      <c r="I1526" s="54"/>
      <c r="J1526" s="54"/>
      <c r="K1526" s="54"/>
      <c r="L1526" s="54"/>
      <c r="M1526" s="54"/>
      <c r="N1526" s="54"/>
      <c r="O1526" s="54"/>
      <c r="P1526" s="54"/>
      <c r="Q1526" s="54"/>
      <c r="R1526" s="54"/>
      <c r="S1526" s="54"/>
      <c r="T1526" s="54"/>
      <c r="U1526" s="54"/>
      <c r="V1526" s="54"/>
      <c r="W1526" s="54"/>
      <c r="X1526" s="54"/>
      <c r="Y1526" s="54"/>
      <c r="Z1526" s="54"/>
      <c r="AA1526" s="54"/>
      <c r="AB1526" s="54"/>
      <c r="AC1526" s="54"/>
      <c r="AD1526" s="54"/>
      <c r="AE1526" s="54"/>
      <c r="AF1526" s="54"/>
      <c r="AG1526" s="54"/>
      <c r="AH1526" s="54"/>
      <c r="AI1526" s="54"/>
      <c r="AJ1526" s="54"/>
      <c r="AK1526" s="54"/>
      <c r="AL1526" s="54"/>
      <c r="AM1526" s="54"/>
      <c r="AN1526" s="54"/>
      <c r="AO1526" s="54"/>
      <c r="AP1526" s="54"/>
      <c r="AQ1526" s="54"/>
      <c r="AR1526" s="54"/>
      <c r="AS1526" s="54"/>
    </row>
    <row r="1527" spans="1:45" ht="12.75" hidden="1" customHeight="1">
      <c r="C1527" s="199" t="s">
        <v>91</v>
      </c>
      <c r="D1527" s="199"/>
      <c r="E1527" s="199"/>
      <c r="F1527" s="199"/>
      <c r="G1527" s="199"/>
      <c r="H1527" s="199"/>
      <c r="I1527" s="199"/>
      <c r="J1527" s="199"/>
      <c r="K1527" s="199"/>
      <c r="L1527" s="199"/>
      <c r="M1527" s="199"/>
      <c r="N1527" s="199"/>
      <c r="O1527" s="199"/>
      <c r="P1527" s="199"/>
      <c r="Q1527" s="199"/>
      <c r="R1527" s="199"/>
      <c r="S1527" s="199"/>
      <c r="T1527" s="199"/>
      <c r="U1527" s="199"/>
      <c r="V1527" s="199"/>
      <c r="W1527" s="199"/>
      <c r="X1527" s="199"/>
      <c r="Y1527" s="199"/>
      <c r="Z1527" s="199"/>
      <c r="AA1527" s="199"/>
      <c r="AB1527" s="199"/>
      <c r="AC1527" s="199"/>
      <c r="AD1527" s="199"/>
      <c r="AE1527" s="199"/>
      <c r="AF1527" s="199"/>
      <c r="AG1527" s="199"/>
      <c r="AH1527" s="199"/>
      <c r="AI1527" s="199"/>
      <c r="AJ1527" s="199"/>
      <c r="AK1527" s="199"/>
      <c r="AL1527" s="199"/>
      <c r="AM1527" s="199"/>
      <c r="AN1527" s="199"/>
      <c r="AO1527" s="199"/>
      <c r="AP1527" s="199"/>
      <c r="AQ1527" s="199"/>
      <c r="AR1527" s="199"/>
      <c r="AS1527" s="199"/>
    </row>
    <row r="1528" spans="1:45" ht="12.75" hidden="1" customHeight="1"/>
    <row r="1529" spans="1:45" ht="12.75" customHeight="1">
      <c r="A1529" s="44" t="s">
        <v>255</v>
      </c>
      <c r="B1529" s="42"/>
      <c r="C1529" s="543" t="s">
        <v>822</v>
      </c>
      <c r="D1529" s="543"/>
      <c r="E1529" s="543"/>
      <c r="F1529" s="543"/>
      <c r="G1529" s="543"/>
      <c r="H1529" s="543"/>
      <c r="I1529" s="543"/>
      <c r="J1529" s="543"/>
      <c r="K1529" s="543"/>
      <c r="L1529" s="543"/>
      <c r="M1529" s="543"/>
      <c r="N1529" s="543"/>
      <c r="O1529" s="543"/>
      <c r="P1529" s="543"/>
      <c r="Q1529" s="543"/>
      <c r="R1529" s="543"/>
      <c r="S1529" s="543"/>
      <c r="T1529" s="543"/>
      <c r="U1529" s="543"/>
      <c r="V1529" s="543"/>
      <c r="W1529" s="543"/>
      <c r="X1529" s="543"/>
      <c r="Y1529" s="543"/>
      <c r="Z1529" s="543"/>
      <c r="AA1529" s="543"/>
      <c r="AB1529" s="543"/>
      <c r="AC1529" s="543"/>
      <c r="AD1529" s="543"/>
      <c r="AE1529" s="543"/>
      <c r="AF1529" s="543"/>
      <c r="AG1529" s="543"/>
      <c r="AH1529" s="543"/>
      <c r="AI1529" s="543"/>
      <c r="AJ1529" s="543"/>
      <c r="AK1529" s="543"/>
      <c r="AL1529" s="543"/>
      <c r="AM1529" s="543"/>
      <c r="AN1529" s="543"/>
      <c r="AO1529" s="543"/>
      <c r="AP1529" s="543"/>
      <c r="AQ1529" s="543"/>
      <c r="AR1529" s="543"/>
      <c r="AS1529" s="543"/>
    </row>
    <row r="1530" spans="1:45" ht="12.75" customHeight="1">
      <c r="C1530" s="172" t="s">
        <v>256</v>
      </c>
      <c r="D1530" s="172"/>
      <c r="E1530" s="172"/>
      <c r="F1530" s="172"/>
      <c r="G1530" s="172"/>
      <c r="H1530" s="172"/>
      <c r="I1530" s="172"/>
      <c r="J1530" s="172"/>
      <c r="K1530" s="172"/>
      <c r="L1530" s="172"/>
      <c r="M1530" s="172"/>
      <c r="N1530" s="172"/>
      <c r="O1530" s="172"/>
      <c r="P1530" s="172"/>
      <c r="Q1530" s="172"/>
      <c r="R1530" s="172"/>
      <c r="S1530" s="172"/>
      <c r="T1530" s="172"/>
      <c r="U1530" s="172"/>
      <c r="V1530" s="172"/>
      <c r="W1530" s="172"/>
      <c r="X1530" s="172"/>
      <c r="Y1530" s="172"/>
      <c r="Z1530" s="172"/>
      <c r="AA1530" s="172"/>
      <c r="AB1530" s="172"/>
      <c r="AC1530" s="172"/>
      <c r="AD1530" s="172"/>
      <c r="AE1530" s="172"/>
      <c r="AF1530" s="172"/>
      <c r="AG1530" s="172"/>
      <c r="AH1530" s="172"/>
      <c r="AI1530" s="172"/>
      <c r="AJ1530" s="172"/>
      <c r="AK1530" s="172"/>
      <c r="AL1530" s="172"/>
      <c r="AM1530" s="172"/>
      <c r="AN1530" s="172"/>
      <c r="AO1530" s="172"/>
      <c r="AP1530" s="172"/>
      <c r="AQ1530" s="172"/>
      <c r="AR1530" s="172"/>
      <c r="AS1530" s="172"/>
    </row>
    <row r="1531" spans="1:45" ht="12.75" customHeight="1">
      <c r="C1531" s="24"/>
      <c r="D1531" s="11"/>
      <c r="E1531" s="11"/>
      <c r="F1531" s="11"/>
      <c r="G1531" s="21"/>
      <c r="H1531" s="21"/>
      <c r="I1531" s="21"/>
    </row>
    <row r="1532" spans="1:45" ht="12.75" customHeight="1">
      <c r="C1532" s="194" t="s">
        <v>259</v>
      </c>
      <c r="D1532" s="194"/>
      <c r="E1532" s="194"/>
      <c r="F1532" s="194"/>
      <c r="G1532" s="194"/>
      <c r="H1532" s="194"/>
      <c r="I1532" s="194"/>
      <c r="J1532" s="194"/>
      <c r="K1532" s="194"/>
      <c r="L1532" s="194"/>
      <c r="M1532" s="194"/>
      <c r="N1532" s="194"/>
      <c r="O1532" s="194"/>
      <c r="P1532" s="194"/>
      <c r="Q1532" s="194"/>
      <c r="R1532" s="194"/>
      <c r="S1532" s="193" t="s">
        <v>147</v>
      </c>
      <c r="T1532" s="193"/>
      <c r="U1532" s="193"/>
      <c r="V1532" s="193"/>
      <c r="W1532" s="193"/>
      <c r="X1532" s="193"/>
      <c r="Y1532" s="193"/>
      <c r="Z1532" s="193"/>
      <c r="AA1532" s="193"/>
      <c r="AB1532" s="193"/>
      <c r="AC1532" s="193"/>
      <c r="AD1532" s="193"/>
      <c r="AE1532" s="193"/>
      <c r="AF1532" s="193"/>
      <c r="AG1532" s="193"/>
      <c r="AH1532" s="193"/>
      <c r="AI1532" s="193"/>
      <c r="AJ1532" s="193"/>
      <c r="AK1532" s="193"/>
      <c r="AL1532" s="193"/>
      <c r="AM1532" s="193"/>
      <c r="AN1532" s="193"/>
      <c r="AO1532" s="193"/>
      <c r="AP1532" s="193"/>
      <c r="AQ1532" s="193"/>
    </row>
    <row r="1533" spans="1:45" ht="12.75" customHeight="1">
      <c r="C1533" s="386"/>
      <c r="D1533" s="386"/>
      <c r="E1533" s="386"/>
      <c r="F1533" s="386"/>
      <c r="G1533" s="386"/>
      <c r="H1533" s="386"/>
      <c r="I1533" s="386"/>
      <c r="J1533" s="386"/>
      <c r="K1533" s="386"/>
      <c r="L1533" s="386"/>
      <c r="M1533" s="386"/>
      <c r="N1533" s="386"/>
      <c r="O1533" s="386"/>
      <c r="P1533" s="386"/>
      <c r="Q1533" s="386"/>
      <c r="R1533" s="386"/>
      <c r="S1533" s="386" t="s">
        <v>592</v>
      </c>
      <c r="T1533" s="386"/>
      <c r="U1533" s="386"/>
      <c r="V1533" s="386"/>
      <c r="W1533" s="386"/>
      <c r="X1533" s="386" t="s">
        <v>709</v>
      </c>
      <c r="Y1533" s="386"/>
      <c r="Z1533" s="386"/>
      <c r="AA1533" s="386"/>
      <c r="AB1533" s="386"/>
      <c r="AC1533" s="386" t="s">
        <v>749</v>
      </c>
      <c r="AD1533" s="386"/>
      <c r="AE1533" s="386"/>
      <c r="AF1533" s="386"/>
      <c r="AG1533" s="386"/>
      <c r="AH1533" s="386" t="s">
        <v>750</v>
      </c>
      <c r="AI1533" s="386"/>
      <c r="AJ1533" s="386"/>
      <c r="AK1533" s="386"/>
      <c r="AL1533" s="386"/>
      <c r="AM1533" s="578" t="s">
        <v>769</v>
      </c>
      <c r="AN1533" s="578"/>
      <c r="AO1533" s="578"/>
      <c r="AP1533" s="578"/>
      <c r="AQ1533" s="578"/>
    </row>
    <row r="1534" spans="1:45" ht="12.75" customHeight="1">
      <c r="C1534" s="386"/>
      <c r="D1534" s="386"/>
      <c r="E1534" s="386"/>
      <c r="F1534" s="386"/>
      <c r="G1534" s="386"/>
      <c r="H1534" s="386"/>
      <c r="I1534" s="386"/>
      <c r="J1534" s="386"/>
      <c r="K1534" s="386"/>
      <c r="L1534" s="386"/>
      <c r="M1534" s="386"/>
      <c r="N1534" s="386"/>
      <c r="O1534" s="386"/>
      <c r="P1534" s="386"/>
      <c r="Q1534" s="386"/>
      <c r="R1534" s="386"/>
      <c r="S1534" s="386"/>
      <c r="T1534" s="386"/>
      <c r="U1534" s="386"/>
      <c r="V1534" s="386"/>
      <c r="W1534" s="386"/>
      <c r="X1534" s="386"/>
      <c r="Y1534" s="386"/>
      <c r="Z1534" s="386"/>
      <c r="AA1534" s="386"/>
      <c r="AB1534" s="386"/>
      <c r="AC1534" s="386"/>
      <c r="AD1534" s="386"/>
      <c r="AE1534" s="386"/>
      <c r="AF1534" s="386"/>
      <c r="AG1534" s="386"/>
      <c r="AH1534" s="386"/>
      <c r="AI1534" s="386"/>
      <c r="AJ1534" s="386"/>
      <c r="AK1534" s="386"/>
      <c r="AL1534" s="386"/>
      <c r="AM1534" s="578"/>
      <c r="AN1534" s="578"/>
      <c r="AO1534" s="578"/>
      <c r="AP1534" s="578"/>
      <c r="AQ1534" s="578"/>
    </row>
    <row r="1535" spans="1:45" ht="12.75" customHeight="1">
      <c r="C1535" s="386"/>
      <c r="D1535" s="386"/>
      <c r="E1535" s="386"/>
      <c r="F1535" s="386"/>
      <c r="G1535" s="386"/>
      <c r="H1535" s="386"/>
      <c r="I1535" s="386"/>
      <c r="J1535" s="386"/>
      <c r="K1535" s="386"/>
      <c r="L1535" s="386"/>
      <c r="M1535" s="386"/>
      <c r="N1535" s="386"/>
      <c r="O1535" s="386"/>
      <c r="P1535" s="386"/>
      <c r="Q1535" s="386"/>
      <c r="R1535" s="386"/>
      <c r="S1535" s="386"/>
      <c r="T1535" s="386"/>
      <c r="U1535" s="386"/>
      <c r="V1535" s="386"/>
      <c r="W1535" s="386"/>
      <c r="X1535" s="386"/>
      <c r="Y1535" s="386"/>
      <c r="Z1535" s="386"/>
      <c r="AA1535" s="386"/>
      <c r="AB1535" s="386"/>
      <c r="AC1535" s="386"/>
      <c r="AD1535" s="386"/>
      <c r="AE1535" s="386"/>
      <c r="AF1535" s="386"/>
      <c r="AG1535" s="386"/>
      <c r="AH1535" s="386"/>
      <c r="AI1535" s="386"/>
      <c r="AJ1535" s="386"/>
      <c r="AK1535" s="386"/>
      <c r="AL1535" s="386"/>
      <c r="AM1535" s="578"/>
      <c r="AN1535" s="578"/>
      <c r="AO1535" s="578"/>
      <c r="AP1535" s="578"/>
      <c r="AQ1535" s="578"/>
    </row>
    <row r="1536" spans="1:45" ht="12.75" customHeight="1">
      <c r="C1536" s="386"/>
      <c r="D1536" s="386"/>
      <c r="E1536" s="386"/>
      <c r="F1536" s="386"/>
      <c r="G1536" s="386"/>
      <c r="H1536" s="386"/>
      <c r="I1536" s="386"/>
      <c r="J1536" s="386"/>
      <c r="K1536" s="386"/>
      <c r="L1536" s="386"/>
      <c r="M1536" s="386"/>
      <c r="N1536" s="386"/>
      <c r="O1536" s="386"/>
      <c r="P1536" s="386"/>
      <c r="Q1536" s="386"/>
      <c r="R1536" s="386"/>
      <c r="S1536" s="386"/>
      <c r="T1536" s="386"/>
      <c r="U1536" s="386"/>
      <c r="V1536" s="386"/>
      <c r="W1536" s="386"/>
      <c r="X1536" s="386"/>
      <c r="Y1536" s="386"/>
      <c r="Z1536" s="386"/>
      <c r="AA1536" s="386"/>
      <c r="AB1536" s="386"/>
      <c r="AC1536" s="386"/>
      <c r="AD1536" s="386"/>
      <c r="AE1536" s="386"/>
      <c r="AF1536" s="386"/>
      <c r="AG1536" s="386"/>
      <c r="AH1536" s="386"/>
      <c r="AI1536" s="386"/>
      <c r="AJ1536" s="386"/>
      <c r="AK1536" s="386"/>
      <c r="AL1536" s="386"/>
      <c r="AM1536" s="578"/>
      <c r="AN1536" s="578"/>
      <c r="AO1536" s="578"/>
      <c r="AP1536" s="578"/>
      <c r="AQ1536" s="578"/>
    </row>
    <row r="1537" spans="3:43" ht="12.75" customHeight="1">
      <c r="C1537" s="377" t="s">
        <v>159</v>
      </c>
      <c r="D1537" s="377"/>
      <c r="E1537" s="377"/>
      <c r="F1537" s="377"/>
      <c r="G1537" s="377"/>
      <c r="H1537" s="377"/>
      <c r="I1537" s="377"/>
      <c r="J1537" s="377"/>
      <c r="K1537" s="377"/>
      <c r="L1537" s="377"/>
      <c r="M1537" s="377"/>
      <c r="N1537" s="377"/>
      <c r="O1537" s="377"/>
      <c r="P1537" s="377"/>
      <c r="Q1537" s="377"/>
      <c r="R1537" s="377"/>
      <c r="S1537" s="377" t="s">
        <v>163</v>
      </c>
      <c r="T1537" s="377"/>
      <c r="U1537" s="377"/>
      <c r="V1537" s="377"/>
      <c r="W1537" s="377"/>
      <c r="X1537" s="377" t="s">
        <v>164</v>
      </c>
      <c r="Y1537" s="377"/>
      <c r="Z1537" s="377"/>
      <c r="AA1537" s="377"/>
      <c r="AB1537" s="377"/>
      <c r="AC1537" s="377" t="s">
        <v>166</v>
      </c>
      <c r="AD1537" s="377"/>
      <c r="AE1537" s="377"/>
      <c r="AF1537" s="377"/>
      <c r="AG1537" s="377"/>
      <c r="AH1537" s="377" t="s">
        <v>168</v>
      </c>
      <c r="AI1537" s="377"/>
      <c r="AJ1537" s="377"/>
      <c r="AK1537" s="377"/>
      <c r="AL1537" s="377"/>
      <c r="AM1537" s="377" t="s">
        <v>171</v>
      </c>
      <c r="AN1537" s="377"/>
      <c r="AO1537" s="377"/>
      <c r="AP1537" s="377"/>
      <c r="AQ1537" s="377"/>
    </row>
    <row r="1538" spans="3:43" ht="12.75" customHeight="1">
      <c r="C1538" s="140" t="s">
        <v>751</v>
      </c>
      <c r="D1538" s="140"/>
      <c r="E1538" s="140"/>
      <c r="F1538" s="140"/>
      <c r="G1538" s="140"/>
      <c r="H1538" s="140"/>
      <c r="I1538" s="140"/>
      <c r="J1538" s="140"/>
      <c r="K1538" s="140"/>
      <c r="L1538" s="140"/>
      <c r="M1538" s="140"/>
      <c r="N1538" s="140"/>
      <c r="O1538" s="140"/>
      <c r="P1538" s="140"/>
      <c r="Q1538" s="140"/>
      <c r="R1538" s="140"/>
      <c r="S1538" s="239">
        <f>S1543</f>
        <v>5130</v>
      </c>
      <c r="T1538" s="239"/>
      <c r="U1538" s="239"/>
      <c r="V1538" s="239"/>
      <c r="W1538" s="239"/>
      <c r="X1538" s="239">
        <f>X1543</f>
        <v>1265</v>
      </c>
      <c r="Y1538" s="239"/>
      <c r="Z1538" s="239"/>
      <c r="AA1538" s="239"/>
      <c r="AB1538" s="239"/>
      <c r="AC1538" s="239">
        <f>AC1543</f>
        <v>0</v>
      </c>
      <c r="AD1538" s="239"/>
      <c r="AE1538" s="239"/>
      <c r="AF1538" s="239"/>
      <c r="AG1538" s="239"/>
      <c r="AH1538" s="239">
        <f>AH1543</f>
        <v>0</v>
      </c>
      <c r="AI1538" s="239"/>
      <c r="AJ1538" s="239"/>
      <c r="AK1538" s="239"/>
      <c r="AL1538" s="239"/>
      <c r="AM1538" s="239">
        <f>AM1543</f>
        <v>6395</v>
      </c>
      <c r="AN1538" s="239"/>
      <c r="AO1538" s="239"/>
      <c r="AP1538" s="239"/>
      <c r="AQ1538" s="239"/>
    </row>
    <row r="1539" spans="3:43" ht="12.75" customHeight="1">
      <c r="C1539" s="580" t="s">
        <v>257</v>
      </c>
      <c r="D1539" s="580"/>
      <c r="E1539" s="580"/>
      <c r="F1539" s="580"/>
      <c r="G1539" s="580"/>
      <c r="H1539" s="580"/>
      <c r="I1539" s="580"/>
      <c r="J1539" s="580"/>
      <c r="K1539" s="580"/>
      <c r="L1539" s="580"/>
      <c r="M1539" s="580"/>
      <c r="N1539" s="580"/>
      <c r="O1539" s="580"/>
      <c r="P1539" s="580"/>
      <c r="Q1539" s="580"/>
      <c r="R1539" s="580"/>
      <c r="S1539" s="111"/>
      <c r="T1539" s="111"/>
      <c r="U1539" s="111"/>
      <c r="V1539" s="111"/>
      <c r="W1539" s="111"/>
      <c r="X1539" s="111"/>
      <c r="Y1539" s="111"/>
      <c r="Z1539" s="111"/>
      <c r="AA1539" s="111"/>
      <c r="AB1539" s="111"/>
      <c r="AC1539" s="111"/>
      <c r="AD1539" s="111"/>
      <c r="AE1539" s="111"/>
      <c r="AF1539" s="111"/>
      <c r="AG1539" s="111"/>
      <c r="AH1539" s="111"/>
      <c r="AI1539" s="111"/>
      <c r="AJ1539" s="111"/>
      <c r="AK1539" s="111"/>
      <c r="AL1539" s="111"/>
      <c r="AM1539" s="111"/>
      <c r="AN1539" s="111"/>
      <c r="AO1539" s="111"/>
      <c r="AP1539" s="111"/>
      <c r="AQ1539" s="111"/>
    </row>
    <row r="1540" spans="3:43" ht="12.75" customHeight="1">
      <c r="C1540" s="200" t="s">
        <v>755</v>
      </c>
      <c r="D1540" s="200"/>
      <c r="E1540" s="200"/>
      <c r="F1540" s="200"/>
      <c r="G1540" s="200"/>
      <c r="H1540" s="200"/>
      <c r="I1540" s="200"/>
      <c r="J1540" s="200"/>
      <c r="K1540" s="200"/>
      <c r="L1540" s="200"/>
      <c r="M1540" s="200"/>
      <c r="N1540" s="200"/>
      <c r="O1540" s="200"/>
      <c r="P1540" s="200"/>
      <c r="Q1540" s="200"/>
      <c r="R1540" s="200"/>
      <c r="S1540" s="139"/>
      <c r="T1540" s="139"/>
      <c r="U1540" s="139"/>
      <c r="V1540" s="139"/>
      <c r="W1540" s="139"/>
      <c r="X1540" s="139"/>
      <c r="Y1540" s="139"/>
      <c r="Z1540" s="139"/>
      <c r="AA1540" s="139"/>
      <c r="AB1540" s="139"/>
      <c r="AC1540" s="139"/>
      <c r="AD1540" s="139"/>
      <c r="AE1540" s="139"/>
      <c r="AF1540" s="139"/>
      <c r="AG1540" s="139"/>
      <c r="AH1540" s="139"/>
      <c r="AI1540" s="139"/>
      <c r="AJ1540" s="139"/>
      <c r="AK1540" s="139"/>
      <c r="AL1540" s="139"/>
      <c r="AM1540" s="139">
        <f>S1540+X1540-AC1540-AH1540</f>
        <v>0</v>
      </c>
      <c r="AN1540" s="139"/>
      <c r="AO1540" s="139"/>
      <c r="AP1540" s="139"/>
      <c r="AQ1540" s="139"/>
    </row>
    <row r="1541" spans="3:43" ht="12.75" customHeight="1">
      <c r="C1541" s="200" t="s">
        <v>756</v>
      </c>
      <c r="D1541" s="200"/>
      <c r="E1541" s="200"/>
      <c r="F1541" s="200"/>
      <c r="G1541" s="200"/>
      <c r="H1541" s="200"/>
      <c r="I1541" s="200"/>
      <c r="J1541" s="200"/>
      <c r="K1541" s="200"/>
      <c r="L1541" s="200"/>
      <c r="M1541" s="200"/>
      <c r="N1541" s="200"/>
      <c r="O1541" s="200"/>
      <c r="P1541" s="200"/>
      <c r="Q1541" s="200"/>
      <c r="R1541" s="200"/>
      <c r="S1541" s="139">
        <v>5130</v>
      </c>
      <c r="T1541" s="139"/>
      <c r="U1541" s="139"/>
      <c r="V1541" s="139"/>
      <c r="W1541" s="139"/>
      <c r="X1541" s="139">
        <v>1265</v>
      </c>
      <c r="Y1541" s="139"/>
      <c r="Z1541" s="139"/>
      <c r="AA1541" s="139"/>
      <c r="AB1541" s="139"/>
      <c r="AC1541" s="139"/>
      <c r="AD1541" s="139"/>
      <c r="AE1541" s="139"/>
      <c r="AF1541" s="139"/>
      <c r="AG1541" s="139"/>
      <c r="AH1541" s="139"/>
      <c r="AI1541" s="139"/>
      <c r="AJ1541" s="139"/>
      <c r="AK1541" s="139"/>
      <c r="AL1541" s="139"/>
      <c r="AM1541" s="139">
        <f>S1541+X1541-AC1541-AH1541</f>
        <v>6395</v>
      </c>
      <c r="AN1541" s="139"/>
      <c r="AO1541" s="139"/>
      <c r="AP1541" s="139"/>
      <c r="AQ1541" s="139"/>
    </row>
    <row r="1542" spans="3:43" ht="12.75" customHeight="1">
      <c r="C1542" s="200"/>
      <c r="D1542" s="200"/>
      <c r="E1542" s="200"/>
      <c r="F1542" s="200"/>
      <c r="G1542" s="200"/>
      <c r="H1542" s="200"/>
      <c r="I1542" s="200"/>
      <c r="J1542" s="200"/>
      <c r="K1542" s="200"/>
      <c r="L1542" s="200"/>
      <c r="M1542" s="200"/>
      <c r="N1542" s="200"/>
      <c r="O1542" s="200"/>
      <c r="P1542" s="200"/>
      <c r="Q1542" s="200"/>
      <c r="R1542" s="200"/>
      <c r="S1542" s="139"/>
      <c r="T1542" s="139"/>
      <c r="U1542" s="139"/>
      <c r="V1542" s="139"/>
      <c r="W1542" s="139"/>
      <c r="X1542" s="139"/>
      <c r="Y1542" s="139"/>
      <c r="Z1542" s="139"/>
      <c r="AA1542" s="139"/>
      <c r="AB1542" s="139"/>
      <c r="AC1542" s="139"/>
      <c r="AD1542" s="139"/>
      <c r="AE1542" s="139"/>
      <c r="AF1542" s="139"/>
      <c r="AG1542" s="139"/>
      <c r="AH1542" s="139"/>
      <c r="AI1542" s="139"/>
      <c r="AJ1542" s="139"/>
      <c r="AK1542" s="139"/>
      <c r="AL1542" s="139"/>
      <c r="AM1542" s="139"/>
      <c r="AN1542" s="139"/>
      <c r="AO1542" s="139"/>
      <c r="AP1542" s="139"/>
      <c r="AQ1542" s="139"/>
    </row>
    <row r="1543" spans="3:43" ht="12.75" customHeight="1">
      <c r="C1543" s="445" t="s">
        <v>258</v>
      </c>
      <c r="D1543" s="445"/>
      <c r="E1543" s="445"/>
      <c r="F1543" s="445"/>
      <c r="G1543" s="445"/>
      <c r="H1543" s="445"/>
      <c r="I1543" s="445"/>
      <c r="J1543" s="445"/>
      <c r="K1543" s="445"/>
      <c r="L1543" s="445"/>
      <c r="M1543" s="445"/>
      <c r="N1543" s="445"/>
      <c r="O1543" s="445"/>
      <c r="P1543" s="445"/>
      <c r="Q1543" s="445"/>
      <c r="R1543" s="445"/>
      <c r="S1543" s="233">
        <f>SUM(S1540:W1542)</f>
        <v>5130</v>
      </c>
      <c r="T1543" s="233"/>
      <c r="U1543" s="233"/>
      <c r="V1543" s="233"/>
      <c r="W1543" s="233"/>
      <c r="X1543" s="233">
        <f>SUM(X1540:AB1542)</f>
        <v>1265</v>
      </c>
      <c r="Y1543" s="233"/>
      <c r="Z1543" s="233"/>
      <c r="AA1543" s="233"/>
      <c r="AB1543" s="233"/>
      <c r="AC1543" s="233">
        <f>SUM(AC1540:AG1542)</f>
        <v>0</v>
      </c>
      <c r="AD1543" s="233"/>
      <c r="AE1543" s="233"/>
      <c r="AF1543" s="233"/>
      <c r="AG1543" s="233"/>
      <c r="AH1543" s="233">
        <f>SUM(AH1540:AL1542)</f>
        <v>0</v>
      </c>
      <c r="AI1543" s="233"/>
      <c r="AJ1543" s="233"/>
      <c r="AK1543" s="233"/>
      <c r="AL1543" s="233"/>
      <c r="AM1543" s="233">
        <f>SUM(AM1540:AQ1542)</f>
        <v>6395</v>
      </c>
      <c r="AN1543" s="233"/>
      <c r="AO1543" s="233"/>
      <c r="AP1543" s="233"/>
      <c r="AQ1543" s="233"/>
    </row>
    <row r="1544" spans="3:43" ht="12.75" customHeight="1">
      <c r="C1544" s="140" t="s">
        <v>752</v>
      </c>
      <c r="D1544" s="140"/>
      <c r="E1544" s="140"/>
      <c r="F1544" s="140"/>
      <c r="G1544" s="140"/>
      <c r="H1544" s="140"/>
      <c r="I1544" s="140"/>
      <c r="J1544" s="140"/>
      <c r="K1544" s="140"/>
      <c r="L1544" s="140"/>
      <c r="M1544" s="140"/>
      <c r="N1544" s="140"/>
      <c r="O1544" s="140"/>
      <c r="P1544" s="140"/>
      <c r="Q1544" s="140"/>
      <c r="R1544" s="140"/>
      <c r="S1544" s="239">
        <f>S1550+S1556</f>
        <v>38575</v>
      </c>
      <c r="T1544" s="239"/>
      <c r="U1544" s="239"/>
      <c r="V1544" s="239"/>
      <c r="W1544" s="239"/>
      <c r="X1544" s="239">
        <f>X1550+X1556</f>
        <v>41809</v>
      </c>
      <c r="Y1544" s="239"/>
      <c r="Z1544" s="239"/>
      <c r="AA1544" s="239"/>
      <c r="AB1544" s="239"/>
      <c r="AC1544" s="239">
        <f>AC1550+AC1556</f>
        <v>35056</v>
      </c>
      <c r="AD1544" s="239"/>
      <c r="AE1544" s="239"/>
      <c r="AF1544" s="239"/>
      <c r="AG1544" s="239"/>
      <c r="AH1544" s="239">
        <f>AH1550+AH1556</f>
        <v>0</v>
      </c>
      <c r="AI1544" s="239"/>
      <c r="AJ1544" s="239"/>
      <c r="AK1544" s="239"/>
      <c r="AL1544" s="239"/>
      <c r="AM1544" s="239">
        <f>AM1550+AM1556</f>
        <v>45328</v>
      </c>
      <c r="AN1544" s="239"/>
      <c r="AO1544" s="239"/>
      <c r="AP1544" s="239"/>
      <c r="AQ1544" s="239"/>
    </row>
    <row r="1545" spans="3:43" ht="12.75" customHeight="1">
      <c r="C1545" s="580" t="s">
        <v>770</v>
      </c>
      <c r="D1545" s="580"/>
      <c r="E1545" s="580"/>
      <c r="F1545" s="580"/>
      <c r="G1545" s="580"/>
      <c r="H1545" s="580"/>
      <c r="I1545" s="580"/>
      <c r="J1545" s="580"/>
      <c r="K1545" s="580"/>
      <c r="L1545" s="580"/>
      <c r="M1545" s="580"/>
      <c r="N1545" s="580"/>
      <c r="O1545" s="580"/>
      <c r="P1545" s="580"/>
      <c r="Q1545" s="580"/>
      <c r="R1545" s="580"/>
      <c r="S1545" s="111"/>
      <c r="T1545" s="111"/>
      <c r="U1545" s="111"/>
      <c r="V1545" s="111"/>
      <c r="W1545" s="111"/>
      <c r="X1545" s="111"/>
      <c r="Y1545" s="111"/>
      <c r="Z1545" s="111"/>
      <c r="AA1545" s="111"/>
      <c r="AB1545" s="111"/>
      <c r="AC1545" s="111"/>
      <c r="AD1545" s="111"/>
      <c r="AE1545" s="111"/>
      <c r="AF1545" s="111"/>
      <c r="AG1545" s="111"/>
      <c r="AH1545" s="111"/>
      <c r="AI1545" s="111"/>
      <c r="AJ1545" s="111"/>
      <c r="AK1545" s="111"/>
      <c r="AL1545" s="111"/>
      <c r="AM1545" s="111"/>
      <c r="AN1545" s="111"/>
      <c r="AO1545" s="111"/>
      <c r="AP1545" s="111"/>
      <c r="AQ1545" s="111"/>
    </row>
    <row r="1546" spans="3:43" ht="12.75" customHeight="1">
      <c r="C1546" s="200" t="s">
        <v>753</v>
      </c>
      <c r="D1546" s="200"/>
      <c r="E1546" s="200"/>
      <c r="F1546" s="200"/>
      <c r="G1546" s="200"/>
      <c r="H1546" s="200"/>
      <c r="I1546" s="200"/>
      <c r="J1546" s="200"/>
      <c r="K1546" s="200"/>
      <c r="L1546" s="200"/>
      <c r="M1546" s="200"/>
      <c r="N1546" s="200"/>
      <c r="O1546" s="200"/>
      <c r="P1546" s="200"/>
      <c r="Q1546" s="200"/>
      <c r="R1546" s="200"/>
      <c r="S1546" s="139">
        <v>32458</v>
      </c>
      <c r="T1546" s="139"/>
      <c r="U1546" s="139"/>
      <c r="V1546" s="139"/>
      <c r="W1546" s="139"/>
      <c r="X1546" s="139">
        <v>37007</v>
      </c>
      <c r="Y1546" s="139"/>
      <c r="Z1546" s="139"/>
      <c r="AA1546" s="139"/>
      <c r="AB1546" s="139"/>
      <c r="AC1546" s="139">
        <v>32458</v>
      </c>
      <c r="AD1546" s="139"/>
      <c r="AE1546" s="139"/>
      <c r="AF1546" s="139"/>
      <c r="AG1546" s="139"/>
      <c r="AH1546" s="139"/>
      <c r="AI1546" s="139"/>
      <c r="AJ1546" s="139"/>
      <c r="AK1546" s="139"/>
      <c r="AL1546" s="139"/>
      <c r="AM1546" s="139">
        <f>S1546+X1546-AC1546-AH1546</f>
        <v>37007</v>
      </c>
      <c r="AN1546" s="139"/>
      <c r="AO1546" s="139"/>
      <c r="AP1546" s="139"/>
      <c r="AQ1546" s="139"/>
    </row>
    <row r="1547" spans="3:43" ht="12.75" hidden="1" customHeight="1">
      <c r="C1547" s="200"/>
      <c r="D1547" s="200"/>
      <c r="E1547" s="200"/>
      <c r="F1547" s="200"/>
      <c r="G1547" s="200"/>
      <c r="H1547" s="200"/>
      <c r="I1547" s="200"/>
      <c r="J1547" s="200"/>
      <c r="K1547" s="200"/>
      <c r="L1547" s="200"/>
      <c r="M1547" s="200"/>
      <c r="N1547" s="200"/>
      <c r="O1547" s="200"/>
      <c r="P1547" s="200"/>
      <c r="Q1547" s="200"/>
      <c r="R1547" s="200"/>
      <c r="S1547" s="139">
        <v>0</v>
      </c>
      <c r="T1547" s="139"/>
      <c r="U1547" s="139"/>
      <c r="V1547" s="139"/>
      <c r="W1547" s="139"/>
      <c r="X1547" s="139"/>
      <c r="Y1547" s="139"/>
      <c r="Z1547" s="139"/>
      <c r="AA1547" s="139"/>
      <c r="AB1547" s="139"/>
      <c r="AC1547" s="139"/>
      <c r="AD1547" s="139"/>
      <c r="AE1547" s="139"/>
      <c r="AF1547" s="139"/>
      <c r="AG1547" s="139"/>
      <c r="AH1547" s="139"/>
      <c r="AI1547" s="139"/>
      <c r="AJ1547" s="139"/>
      <c r="AK1547" s="139"/>
      <c r="AL1547" s="139"/>
      <c r="AM1547" s="139">
        <f>S1547+X1547-AC1547-AH1547</f>
        <v>0</v>
      </c>
      <c r="AN1547" s="139"/>
      <c r="AO1547" s="139"/>
      <c r="AP1547" s="139"/>
      <c r="AQ1547" s="139"/>
    </row>
    <row r="1548" spans="3:43" ht="12.75" customHeight="1">
      <c r="C1548" s="200" t="s">
        <v>47</v>
      </c>
      <c r="D1548" s="200"/>
      <c r="E1548" s="200"/>
      <c r="F1548" s="200"/>
      <c r="G1548" s="200"/>
      <c r="H1548" s="200"/>
      <c r="I1548" s="200"/>
      <c r="J1548" s="200"/>
      <c r="K1548" s="200"/>
      <c r="L1548" s="200"/>
      <c r="M1548" s="200"/>
      <c r="N1548" s="200"/>
      <c r="O1548" s="200"/>
      <c r="P1548" s="200"/>
      <c r="Q1548" s="200"/>
      <c r="R1548" s="200"/>
      <c r="S1548" s="139">
        <v>0</v>
      </c>
      <c r="T1548" s="139"/>
      <c r="U1548" s="139"/>
      <c r="V1548" s="139"/>
      <c r="W1548" s="139"/>
      <c r="X1548" s="139"/>
      <c r="Y1548" s="139"/>
      <c r="Z1548" s="139"/>
      <c r="AA1548" s="139"/>
      <c r="AB1548" s="139"/>
      <c r="AC1548" s="139"/>
      <c r="AD1548" s="139"/>
      <c r="AE1548" s="139"/>
      <c r="AF1548" s="139"/>
      <c r="AG1548" s="139"/>
      <c r="AH1548" s="139"/>
      <c r="AI1548" s="139"/>
      <c r="AJ1548" s="139"/>
      <c r="AK1548" s="139"/>
      <c r="AL1548" s="139"/>
      <c r="AM1548" s="139">
        <f>S1548+X1548-AC1548-AH1548</f>
        <v>0</v>
      </c>
      <c r="AN1548" s="139"/>
      <c r="AO1548" s="139"/>
      <c r="AP1548" s="139"/>
      <c r="AQ1548" s="139"/>
    </row>
    <row r="1549" spans="3:43" ht="12.75" customHeight="1">
      <c r="C1549" s="200"/>
      <c r="D1549" s="200"/>
      <c r="E1549" s="200"/>
      <c r="F1549" s="200"/>
      <c r="G1549" s="200"/>
      <c r="H1549" s="200"/>
      <c r="I1549" s="200"/>
      <c r="J1549" s="200"/>
      <c r="K1549" s="200"/>
      <c r="L1549" s="200"/>
      <c r="M1549" s="200"/>
      <c r="N1549" s="200"/>
      <c r="O1549" s="200"/>
      <c r="P1549" s="200"/>
      <c r="Q1549" s="200"/>
      <c r="R1549" s="200"/>
      <c r="S1549" s="139"/>
      <c r="T1549" s="139"/>
      <c r="U1549" s="139"/>
      <c r="V1549" s="139"/>
      <c r="W1549" s="139"/>
      <c r="X1549" s="139"/>
      <c r="Y1549" s="139"/>
      <c r="Z1549" s="139"/>
      <c r="AA1549" s="139"/>
      <c r="AB1549" s="139"/>
      <c r="AC1549" s="139"/>
      <c r="AD1549" s="139"/>
      <c r="AE1549" s="139"/>
      <c r="AF1549" s="139"/>
      <c r="AG1549" s="139"/>
      <c r="AH1549" s="139"/>
      <c r="AI1549" s="139"/>
      <c r="AJ1549" s="139"/>
      <c r="AK1549" s="139"/>
      <c r="AL1549" s="139"/>
      <c r="AM1549" s="139"/>
      <c r="AN1549" s="139"/>
      <c r="AO1549" s="139"/>
      <c r="AP1549" s="139"/>
      <c r="AQ1549" s="139"/>
    </row>
    <row r="1550" spans="3:43" ht="12.75" customHeight="1">
      <c r="C1550" s="579" t="s">
        <v>260</v>
      </c>
      <c r="D1550" s="579"/>
      <c r="E1550" s="579"/>
      <c r="F1550" s="579"/>
      <c r="G1550" s="579"/>
      <c r="H1550" s="579"/>
      <c r="I1550" s="579"/>
      <c r="J1550" s="579"/>
      <c r="K1550" s="579"/>
      <c r="L1550" s="579"/>
      <c r="M1550" s="579"/>
      <c r="N1550" s="579"/>
      <c r="O1550" s="579"/>
      <c r="P1550" s="579"/>
      <c r="Q1550" s="579"/>
      <c r="R1550" s="579"/>
      <c r="S1550" s="232">
        <f>SUM(S1546:W1549)</f>
        <v>32458</v>
      </c>
      <c r="T1550" s="232"/>
      <c r="U1550" s="232"/>
      <c r="V1550" s="232"/>
      <c r="W1550" s="232"/>
      <c r="X1550" s="232">
        <f>SUM(X1546:AB1549)</f>
        <v>37007</v>
      </c>
      <c r="Y1550" s="232"/>
      <c r="Z1550" s="232"/>
      <c r="AA1550" s="232"/>
      <c r="AB1550" s="232"/>
      <c r="AC1550" s="232">
        <f>SUM(AC1546:AG1549)</f>
        <v>32458</v>
      </c>
      <c r="AD1550" s="232"/>
      <c r="AE1550" s="232"/>
      <c r="AF1550" s="232"/>
      <c r="AG1550" s="232"/>
      <c r="AH1550" s="232">
        <f>SUM(AH1546:AL1549)</f>
        <v>0</v>
      </c>
      <c r="AI1550" s="232"/>
      <c r="AJ1550" s="232"/>
      <c r="AK1550" s="232"/>
      <c r="AL1550" s="232"/>
      <c r="AM1550" s="232">
        <f>SUM(AM1546:AQ1549)</f>
        <v>37007</v>
      </c>
      <c r="AN1550" s="232"/>
      <c r="AO1550" s="232"/>
      <c r="AP1550" s="232"/>
      <c r="AQ1550" s="232"/>
    </row>
    <row r="1551" spans="3:43" ht="12.75" customHeight="1">
      <c r="C1551" s="579" t="s">
        <v>771</v>
      </c>
      <c r="D1551" s="579"/>
      <c r="E1551" s="579"/>
      <c r="F1551" s="579"/>
      <c r="G1551" s="579"/>
      <c r="H1551" s="579"/>
      <c r="I1551" s="579"/>
      <c r="J1551" s="579"/>
      <c r="K1551" s="579"/>
      <c r="L1551" s="579"/>
      <c r="M1551" s="579"/>
      <c r="N1551" s="579"/>
      <c r="O1551" s="579"/>
      <c r="P1551" s="579"/>
      <c r="Q1551" s="579"/>
      <c r="R1551" s="579"/>
      <c r="S1551" s="139"/>
      <c r="T1551" s="139"/>
      <c r="U1551" s="139"/>
      <c r="V1551" s="139"/>
      <c r="W1551" s="139"/>
      <c r="X1551" s="139"/>
      <c r="Y1551" s="139"/>
      <c r="Z1551" s="139"/>
      <c r="AA1551" s="139"/>
      <c r="AB1551" s="139"/>
      <c r="AC1551" s="139"/>
      <c r="AD1551" s="139"/>
      <c r="AE1551" s="139"/>
      <c r="AF1551" s="139"/>
      <c r="AG1551" s="139"/>
      <c r="AH1551" s="139"/>
      <c r="AI1551" s="139"/>
      <c r="AJ1551" s="139"/>
      <c r="AK1551" s="139"/>
      <c r="AL1551" s="139"/>
      <c r="AM1551" s="139"/>
      <c r="AN1551" s="139"/>
      <c r="AO1551" s="139"/>
      <c r="AP1551" s="139"/>
      <c r="AQ1551" s="139"/>
    </row>
    <row r="1552" spans="3:43" ht="12.75" customHeight="1">
      <c r="C1552" s="200" t="s">
        <v>679</v>
      </c>
      <c r="D1552" s="200"/>
      <c r="E1552" s="200"/>
      <c r="F1552" s="200"/>
      <c r="G1552" s="200"/>
      <c r="H1552" s="200"/>
      <c r="I1552" s="200"/>
      <c r="J1552" s="200"/>
      <c r="K1552" s="200"/>
      <c r="L1552" s="200"/>
      <c r="M1552" s="200"/>
      <c r="N1552" s="200"/>
      <c r="O1552" s="200"/>
      <c r="P1552" s="200"/>
      <c r="Q1552" s="200"/>
      <c r="R1552" s="200"/>
      <c r="S1552" s="139">
        <v>1330</v>
      </c>
      <c r="T1552" s="139"/>
      <c r="U1552" s="139"/>
      <c r="V1552" s="139"/>
      <c r="W1552" s="139"/>
      <c r="X1552" s="139">
        <v>1330</v>
      </c>
      <c r="Y1552" s="139"/>
      <c r="Z1552" s="139"/>
      <c r="AA1552" s="139"/>
      <c r="AB1552" s="139"/>
      <c r="AC1552" s="139">
        <v>1330</v>
      </c>
      <c r="AD1552" s="139"/>
      <c r="AE1552" s="139"/>
      <c r="AF1552" s="139"/>
      <c r="AG1552" s="139"/>
      <c r="AH1552" s="139"/>
      <c r="AI1552" s="139"/>
      <c r="AJ1552" s="139"/>
      <c r="AK1552" s="139"/>
      <c r="AL1552" s="139"/>
      <c r="AM1552" s="139">
        <f>S1552+X1552-AC1552-AH1552</f>
        <v>1330</v>
      </c>
      <c r="AN1552" s="139"/>
      <c r="AO1552" s="139"/>
      <c r="AP1552" s="139"/>
      <c r="AQ1552" s="139"/>
    </row>
    <row r="1553" spans="3:45" ht="12.75" customHeight="1">
      <c r="C1553" s="200" t="s">
        <v>262</v>
      </c>
      <c r="D1553" s="200"/>
      <c r="E1553" s="200"/>
      <c r="F1553" s="200"/>
      <c r="G1553" s="200"/>
      <c r="H1553" s="200"/>
      <c r="I1553" s="200"/>
      <c r="J1553" s="200"/>
      <c r="K1553" s="200"/>
      <c r="L1553" s="200"/>
      <c r="M1553" s="200"/>
      <c r="N1553" s="200"/>
      <c r="O1553" s="200"/>
      <c r="P1553" s="200"/>
      <c r="Q1553" s="200"/>
      <c r="R1553" s="200"/>
      <c r="S1553" s="139"/>
      <c r="T1553" s="139"/>
      <c r="U1553" s="139"/>
      <c r="V1553" s="139"/>
      <c r="W1553" s="139"/>
      <c r="X1553" s="139"/>
      <c r="Y1553" s="139"/>
      <c r="Z1553" s="139"/>
      <c r="AA1553" s="139"/>
      <c r="AB1553" s="139"/>
      <c r="AC1553" s="139"/>
      <c r="AD1553" s="139"/>
      <c r="AE1553" s="139"/>
      <c r="AF1553" s="139"/>
      <c r="AG1553" s="139"/>
      <c r="AH1553" s="139"/>
      <c r="AI1553" s="139"/>
      <c r="AJ1553" s="139"/>
      <c r="AK1553" s="139"/>
      <c r="AL1553" s="139"/>
      <c r="AM1553" s="139">
        <f>S1553+X1553-AC1553-AH1553</f>
        <v>0</v>
      </c>
      <c r="AN1553" s="139"/>
      <c r="AO1553" s="139"/>
      <c r="AP1553" s="139"/>
      <c r="AQ1553" s="139"/>
    </row>
    <row r="1554" spans="3:45" ht="12.75" customHeight="1">
      <c r="C1554" s="200" t="s">
        <v>756</v>
      </c>
      <c r="D1554" s="200"/>
      <c r="E1554" s="200"/>
      <c r="F1554" s="200"/>
      <c r="G1554" s="200"/>
      <c r="H1554" s="200"/>
      <c r="I1554" s="200"/>
      <c r="J1554" s="200"/>
      <c r="K1554" s="200"/>
      <c r="L1554" s="200"/>
      <c r="M1554" s="200"/>
      <c r="N1554" s="200"/>
      <c r="O1554" s="200"/>
      <c r="P1554" s="200"/>
      <c r="Q1554" s="200"/>
      <c r="R1554" s="200"/>
      <c r="S1554" s="139">
        <v>4224</v>
      </c>
      <c r="T1554" s="139"/>
      <c r="U1554" s="139"/>
      <c r="V1554" s="139"/>
      <c r="W1554" s="139"/>
      <c r="X1554" s="139">
        <v>2903</v>
      </c>
      <c r="Y1554" s="139"/>
      <c r="Z1554" s="139"/>
      <c r="AA1554" s="139"/>
      <c r="AB1554" s="139"/>
      <c r="AC1554" s="139">
        <v>705</v>
      </c>
      <c r="AD1554" s="139"/>
      <c r="AE1554" s="139"/>
      <c r="AF1554" s="139"/>
      <c r="AG1554" s="139"/>
      <c r="AH1554" s="139"/>
      <c r="AI1554" s="139"/>
      <c r="AJ1554" s="139"/>
      <c r="AK1554" s="139"/>
      <c r="AL1554" s="139"/>
      <c r="AM1554" s="139">
        <f>S1554+X1554-AC1554-AH1554</f>
        <v>6422</v>
      </c>
      <c r="AN1554" s="139"/>
      <c r="AO1554" s="139"/>
      <c r="AP1554" s="139"/>
      <c r="AQ1554" s="139"/>
    </row>
    <row r="1555" spans="3:45" ht="12.75" customHeight="1">
      <c r="C1555" s="200" t="s">
        <v>680</v>
      </c>
      <c r="D1555" s="200"/>
      <c r="E1555" s="200"/>
      <c r="F1555" s="200"/>
      <c r="G1555" s="200"/>
      <c r="H1555" s="200"/>
      <c r="I1555" s="200"/>
      <c r="J1555" s="200"/>
      <c r="K1555" s="200"/>
      <c r="L1555" s="200"/>
      <c r="M1555" s="200"/>
      <c r="N1555" s="200"/>
      <c r="O1555" s="200"/>
      <c r="P1555" s="200"/>
      <c r="Q1555" s="200"/>
      <c r="R1555" s="200"/>
      <c r="S1555" s="139">
        <v>563</v>
      </c>
      <c r="T1555" s="139"/>
      <c r="U1555" s="139"/>
      <c r="V1555" s="139"/>
      <c r="W1555" s="139"/>
      <c r="X1555" s="139">
        <v>569</v>
      </c>
      <c r="Y1555" s="139"/>
      <c r="Z1555" s="139"/>
      <c r="AA1555" s="139"/>
      <c r="AB1555" s="139"/>
      <c r="AC1555" s="139">
        <v>563</v>
      </c>
      <c r="AD1555" s="139"/>
      <c r="AE1555" s="139"/>
      <c r="AF1555" s="139"/>
      <c r="AG1555" s="139"/>
      <c r="AH1555" s="139"/>
      <c r="AI1555" s="139"/>
      <c r="AJ1555" s="139"/>
      <c r="AK1555" s="139"/>
      <c r="AL1555" s="139"/>
      <c r="AM1555" s="139">
        <f>S1555+X1555-AC1555-AH1555</f>
        <v>569</v>
      </c>
      <c r="AN1555" s="139"/>
      <c r="AO1555" s="139"/>
      <c r="AP1555" s="139"/>
      <c r="AQ1555" s="139"/>
    </row>
    <row r="1556" spans="3:45" ht="12.75" customHeight="1">
      <c r="C1556" s="445" t="s">
        <v>261</v>
      </c>
      <c r="D1556" s="445"/>
      <c r="E1556" s="445"/>
      <c r="F1556" s="445"/>
      <c r="G1556" s="445"/>
      <c r="H1556" s="445"/>
      <c r="I1556" s="445"/>
      <c r="J1556" s="445"/>
      <c r="K1556" s="445"/>
      <c r="L1556" s="445"/>
      <c r="M1556" s="445"/>
      <c r="N1556" s="445"/>
      <c r="O1556" s="445"/>
      <c r="P1556" s="445"/>
      <c r="Q1556" s="445"/>
      <c r="R1556" s="445"/>
      <c r="S1556" s="252">
        <f>SUM(S1552:W1555)</f>
        <v>6117</v>
      </c>
      <c r="T1556" s="252"/>
      <c r="U1556" s="252"/>
      <c r="V1556" s="252"/>
      <c r="W1556" s="252"/>
      <c r="X1556" s="252">
        <f>SUM(X1552:AB1555)</f>
        <v>4802</v>
      </c>
      <c r="Y1556" s="252"/>
      <c r="Z1556" s="252"/>
      <c r="AA1556" s="252"/>
      <c r="AB1556" s="252"/>
      <c r="AC1556" s="252">
        <f>SUM(AC1552:AG1555)</f>
        <v>2598</v>
      </c>
      <c r="AD1556" s="252"/>
      <c r="AE1556" s="252"/>
      <c r="AF1556" s="252"/>
      <c r="AG1556" s="252"/>
      <c r="AH1556" s="252">
        <f>SUM(AH1552:AL1555)</f>
        <v>0</v>
      </c>
      <c r="AI1556" s="252"/>
      <c r="AJ1556" s="252"/>
      <c r="AK1556" s="252"/>
      <c r="AL1556" s="252"/>
      <c r="AM1556" s="252">
        <f>SUM(AM1552:AQ1555)</f>
        <v>8321</v>
      </c>
      <c r="AN1556" s="252"/>
      <c r="AO1556" s="252"/>
      <c r="AP1556" s="252"/>
      <c r="AQ1556" s="252"/>
    </row>
    <row r="1557" spans="3:45" ht="12.75" hidden="1" customHeight="1">
      <c r="C1557" s="101"/>
      <c r="D1557" s="101"/>
      <c r="E1557" s="101"/>
      <c r="F1557" s="101"/>
      <c r="G1557" s="101"/>
      <c r="H1557" s="101"/>
      <c r="I1557" s="101"/>
      <c r="J1557" s="101"/>
      <c r="K1557" s="101"/>
      <c r="L1557" s="101"/>
      <c r="M1557" s="101"/>
      <c r="N1557" s="101"/>
      <c r="O1557" s="101"/>
      <c r="P1557" s="101"/>
      <c r="Q1557" s="101"/>
      <c r="R1557" s="101"/>
      <c r="S1557" s="102"/>
      <c r="T1557" s="102"/>
      <c r="U1557" s="102"/>
      <c r="V1557" s="102"/>
      <c r="W1557" s="102"/>
      <c r="X1557" s="102"/>
      <c r="Y1557" s="102"/>
      <c r="Z1557" s="102"/>
      <c r="AA1557" s="102"/>
      <c r="AB1557" s="102"/>
      <c r="AC1557" s="102"/>
      <c r="AD1557" s="102"/>
      <c r="AE1557" s="102"/>
      <c r="AF1557" s="102"/>
      <c r="AG1557" s="102"/>
      <c r="AH1557" s="102"/>
      <c r="AI1557" s="102"/>
      <c r="AJ1557" s="102"/>
      <c r="AK1557" s="102"/>
      <c r="AL1557" s="102"/>
      <c r="AM1557" s="102"/>
      <c r="AN1557" s="102"/>
      <c r="AO1557" s="102"/>
      <c r="AP1557" s="102"/>
      <c r="AQ1557" s="102"/>
      <c r="AS1557" s="3"/>
    </row>
    <row r="1558" spans="3:45" ht="12.75" customHeight="1">
      <c r="C1558" s="20"/>
      <c r="D1558" s="20"/>
      <c r="E1558" s="20"/>
      <c r="F1558" s="20"/>
      <c r="G1558" s="20"/>
      <c r="H1558" s="20"/>
      <c r="I1558" s="20"/>
      <c r="J1558" s="20"/>
      <c r="K1558" s="20"/>
      <c r="L1558" s="20"/>
      <c r="M1558" s="20"/>
      <c r="N1558" s="20"/>
      <c r="O1558" s="20"/>
      <c r="P1558" s="20"/>
      <c r="Q1558" s="20"/>
      <c r="R1558" s="20"/>
      <c r="S1558" s="19"/>
      <c r="T1558" s="19"/>
      <c r="U1558" s="19"/>
      <c r="V1558" s="19"/>
      <c r="W1558" s="19"/>
      <c r="X1558" s="19"/>
      <c r="Y1558" s="19"/>
      <c r="Z1558" s="19"/>
      <c r="AA1558" s="19"/>
      <c r="AB1558" s="19"/>
      <c r="AC1558" s="19"/>
      <c r="AD1558" s="19"/>
      <c r="AE1558" s="19"/>
      <c r="AF1558" s="19"/>
      <c r="AG1558" s="19"/>
      <c r="AH1558" s="19"/>
      <c r="AI1558" s="19"/>
      <c r="AJ1558" s="19"/>
      <c r="AK1558" s="19"/>
      <c r="AL1558" s="19"/>
      <c r="AM1558" s="19"/>
      <c r="AN1558" s="19"/>
      <c r="AO1558" s="19"/>
      <c r="AP1558" s="19"/>
      <c r="AQ1558" s="19"/>
    </row>
    <row r="1559" spans="3:45" ht="12.75" hidden="1" customHeight="1">
      <c r="C1559" s="199" t="s">
        <v>264</v>
      </c>
      <c r="D1559" s="199"/>
      <c r="E1559" s="199"/>
      <c r="F1559" s="199"/>
      <c r="G1559" s="199"/>
      <c r="H1559" s="199"/>
      <c r="I1559" s="199"/>
      <c r="J1559" s="199"/>
      <c r="K1559" s="199"/>
      <c r="L1559" s="199"/>
      <c r="M1559" s="199"/>
      <c r="N1559" s="199"/>
      <c r="O1559" s="199"/>
      <c r="P1559" s="199"/>
      <c r="Q1559" s="199"/>
      <c r="R1559" s="199"/>
      <c r="S1559" s="199"/>
      <c r="T1559" s="199"/>
      <c r="U1559" s="199"/>
      <c r="V1559" s="199"/>
      <c r="W1559" s="199"/>
      <c r="X1559" s="199"/>
      <c r="Y1559" s="199"/>
      <c r="Z1559" s="199"/>
      <c r="AA1559" s="199"/>
      <c r="AB1559" s="199"/>
      <c r="AC1559" s="199"/>
      <c r="AD1559" s="199"/>
      <c r="AE1559" s="199"/>
      <c r="AF1559" s="199"/>
      <c r="AG1559" s="199"/>
      <c r="AH1559" s="199"/>
      <c r="AI1559" s="199"/>
      <c r="AJ1559" s="199"/>
      <c r="AK1559" s="199"/>
      <c r="AL1559" s="199"/>
      <c r="AM1559" s="199"/>
      <c r="AN1559" s="199"/>
      <c r="AO1559" s="199"/>
      <c r="AP1559" s="199"/>
      <c r="AQ1559" s="199"/>
      <c r="AR1559" s="199"/>
      <c r="AS1559" s="199"/>
    </row>
    <row r="1560" spans="3:45" ht="12.75" hidden="1" customHeight="1">
      <c r="C1560" s="9"/>
      <c r="D1560" s="61"/>
      <c r="E1560" s="581"/>
      <c r="F1560" s="581"/>
      <c r="G1560" s="581"/>
      <c r="H1560" s="581"/>
      <c r="I1560" s="61"/>
      <c r="J1560" s="61"/>
    </row>
    <row r="1561" spans="3:45" ht="12.75" hidden="1" customHeight="1">
      <c r="C1561" s="199" t="s">
        <v>924</v>
      </c>
      <c r="D1561" s="199"/>
      <c r="E1561" s="199"/>
      <c r="F1561" s="199"/>
      <c r="G1561" s="199"/>
      <c r="H1561" s="199"/>
      <c r="I1561" s="199"/>
      <c r="J1561" s="199"/>
      <c r="K1561" s="199"/>
      <c r="L1561" s="199"/>
      <c r="M1561" s="199"/>
      <c r="N1561" s="199"/>
      <c r="O1561" s="199"/>
      <c r="P1561" s="199"/>
      <c r="Q1561" s="199"/>
      <c r="R1561" s="199"/>
      <c r="S1561" s="199"/>
      <c r="T1561" s="199"/>
      <c r="U1561" s="199"/>
      <c r="V1561" s="199"/>
      <c r="W1561" s="199"/>
      <c r="X1561" s="199"/>
      <c r="Y1561" s="199"/>
      <c r="Z1561" s="199"/>
      <c r="AA1561" s="199"/>
      <c r="AB1561" s="199"/>
      <c r="AC1561" s="199"/>
      <c r="AD1561" s="199"/>
      <c r="AE1561" s="199"/>
      <c r="AF1561" s="199"/>
      <c r="AG1561" s="199"/>
      <c r="AH1561" s="199"/>
      <c r="AI1561" s="199"/>
      <c r="AJ1561" s="199"/>
      <c r="AK1561" s="199"/>
      <c r="AL1561" s="199"/>
      <c r="AM1561" s="199"/>
      <c r="AN1561" s="199"/>
      <c r="AO1561" s="199"/>
      <c r="AP1561" s="199"/>
      <c r="AQ1561" s="199"/>
      <c r="AR1561" s="199"/>
      <c r="AS1561" s="199"/>
    </row>
    <row r="1562" spans="3:45" ht="12.75" hidden="1" customHeight="1">
      <c r="C1562" s="61"/>
      <c r="D1562" s="61"/>
      <c r="E1562" s="581"/>
      <c r="F1562" s="581"/>
      <c r="G1562" s="581"/>
      <c r="H1562" s="581"/>
      <c r="I1562" s="61"/>
      <c r="J1562" s="61"/>
    </row>
    <row r="1563" spans="3:45" ht="12.75" hidden="1" customHeight="1">
      <c r="C1563" s="173" t="s">
        <v>703</v>
      </c>
      <c r="D1563" s="173"/>
      <c r="E1563" s="173"/>
      <c r="F1563" s="173"/>
      <c r="G1563" s="173"/>
      <c r="H1563" s="173"/>
      <c r="I1563" s="173"/>
      <c r="J1563" s="173"/>
      <c r="K1563" s="173"/>
      <c r="L1563" s="173"/>
      <c r="M1563" s="173"/>
      <c r="N1563" s="173"/>
      <c r="O1563" s="173"/>
      <c r="P1563" s="173"/>
      <c r="Q1563" s="173"/>
      <c r="R1563" s="173"/>
      <c r="S1563" s="173"/>
      <c r="T1563" s="173"/>
      <c r="U1563" s="173"/>
      <c r="V1563" s="173"/>
      <c r="W1563" s="173"/>
      <c r="X1563" s="173"/>
      <c r="Y1563" s="173"/>
      <c r="Z1563" s="173"/>
      <c r="AA1563" s="173"/>
      <c r="AB1563" s="173"/>
      <c r="AC1563" s="173"/>
      <c r="AD1563" s="173"/>
      <c r="AE1563" s="173"/>
      <c r="AF1563" s="173"/>
      <c r="AG1563" s="173"/>
      <c r="AH1563" s="173"/>
      <c r="AI1563" s="173"/>
      <c r="AJ1563" s="173"/>
      <c r="AK1563" s="173"/>
      <c r="AL1563" s="173"/>
      <c r="AM1563" s="173"/>
      <c r="AN1563" s="173"/>
      <c r="AO1563" s="173"/>
      <c r="AP1563" s="173"/>
      <c r="AQ1563" s="173"/>
      <c r="AR1563" s="173"/>
      <c r="AS1563" s="173"/>
    </row>
    <row r="1564" spans="3:45" ht="12.75" hidden="1" customHeight="1">
      <c r="C1564" s="173"/>
      <c r="D1564" s="173"/>
      <c r="E1564" s="173"/>
      <c r="F1564" s="173"/>
      <c r="G1564" s="173"/>
      <c r="H1564" s="173"/>
      <c r="I1564" s="173"/>
      <c r="J1564" s="173"/>
      <c r="K1564" s="173"/>
      <c r="L1564" s="173"/>
      <c r="M1564" s="173"/>
      <c r="N1564" s="173"/>
      <c r="O1564" s="173"/>
      <c r="P1564" s="173"/>
      <c r="Q1564" s="173"/>
      <c r="R1564" s="173"/>
      <c r="S1564" s="173"/>
      <c r="T1564" s="173"/>
      <c r="U1564" s="173"/>
      <c r="V1564" s="173"/>
      <c r="W1564" s="173"/>
      <c r="X1564" s="173"/>
      <c r="Y1564" s="173"/>
      <c r="Z1564" s="173"/>
      <c r="AA1564" s="173"/>
      <c r="AB1564" s="173"/>
      <c r="AC1564" s="173"/>
      <c r="AD1564" s="173"/>
      <c r="AE1564" s="173"/>
      <c r="AF1564" s="173"/>
      <c r="AG1564" s="173"/>
      <c r="AH1564" s="173"/>
      <c r="AI1564" s="173"/>
      <c r="AJ1564" s="173"/>
      <c r="AK1564" s="173"/>
      <c r="AL1564" s="173"/>
      <c r="AM1564" s="173"/>
      <c r="AN1564" s="173"/>
      <c r="AO1564" s="173"/>
      <c r="AP1564" s="173"/>
      <c r="AQ1564" s="173"/>
      <c r="AR1564" s="173"/>
      <c r="AS1564" s="173"/>
    </row>
    <row r="1565" spans="3:45" ht="12.75" hidden="1" customHeight="1">
      <c r="C1565" s="173"/>
      <c r="D1565" s="173"/>
      <c r="E1565" s="173"/>
      <c r="F1565" s="173"/>
      <c r="G1565" s="173"/>
      <c r="H1565" s="173"/>
      <c r="I1565" s="173"/>
      <c r="J1565" s="173"/>
      <c r="K1565" s="173"/>
      <c r="L1565" s="173"/>
      <c r="M1565" s="173"/>
      <c r="N1565" s="173"/>
      <c r="O1565" s="173"/>
      <c r="P1565" s="173"/>
      <c r="Q1565" s="173"/>
      <c r="R1565" s="173"/>
      <c r="S1565" s="173"/>
      <c r="T1565" s="173"/>
      <c r="U1565" s="173"/>
      <c r="V1565" s="173"/>
      <c r="W1565" s="173"/>
      <c r="X1565" s="173"/>
      <c r="Y1565" s="173"/>
      <c r="Z1565" s="173"/>
      <c r="AA1565" s="173"/>
      <c r="AB1565" s="173"/>
      <c r="AC1565" s="173"/>
      <c r="AD1565" s="173"/>
      <c r="AE1565" s="173"/>
      <c r="AF1565" s="173"/>
      <c r="AG1565" s="173"/>
      <c r="AH1565" s="173"/>
      <c r="AI1565" s="173"/>
      <c r="AJ1565" s="173"/>
      <c r="AK1565" s="173"/>
      <c r="AL1565" s="173"/>
      <c r="AM1565" s="173"/>
      <c r="AN1565" s="173"/>
      <c r="AO1565" s="173"/>
      <c r="AP1565" s="173"/>
      <c r="AQ1565" s="173"/>
      <c r="AR1565" s="173"/>
      <c r="AS1565" s="173"/>
    </row>
    <row r="1566" spans="3:45" ht="12.75" hidden="1" customHeight="1">
      <c r="C1566" s="173"/>
      <c r="D1566" s="173"/>
      <c r="E1566" s="173"/>
      <c r="F1566" s="173"/>
      <c r="G1566" s="173"/>
      <c r="H1566" s="173"/>
      <c r="I1566" s="173"/>
      <c r="J1566" s="173"/>
      <c r="K1566" s="173"/>
      <c r="L1566" s="173"/>
      <c r="M1566" s="173"/>
      <c r="N1566" s="173"/>
      <c r="O1566" s="173"/>
      <c r="P1566" s="173"/>
      <c r="Q1566" s="173"/>
      <c r="R1566" s="173"/>
      <c r="S1566" s="173"/>
      <c r="T1566" s="173"/>
      <c r="U1566" s="173"/>
      <c r="V1566" s="173"/>
      <c r="W1566" s="173"/>
      <c r="X1566" s="173"/>
      <c r="Y1566" s="173"/>
      <c r="Z1566" s="173"/>
      <c r="AA1566" s="173"/>
      <c r="AB1566" s="173"/>
      <c r="AC1566" s="173"/>
      <c r="AD1566" s="173"/>
      <c r="AE1566" s="173"/>
      <c r="AF1566" s="173"/>
      <c r="AG1566" s="173"/>
      <c r="AH1566" s="173"/>
      <c r="AI1566" s="173"/>
      <c r="AJ1566" s="173"/>
      <c r="AK1566" s="173"/>
      <c r="AL1566" s="173"/>
      <c r="AM1566" s="173"/>
      <c r="AN1566" s="173"/>
      <c r="AO1566" s="173"/>
      <c r="AP1566" s="173"/>
      <c r="AQ1566" s="173"/>
      <c r="AR1566" s="173"/>
      <c r="AS1566" s="173"/>
    </row>
    <row r="1567" spans="3:45" ht="12.75" hidden="1" customHeight="1">
      <c r="C1567" s="173"/>
      <c r="D1567" s="173"/>
      <c r="E1567" s="173"/>
      <c r="F1567" s="173"/>
      <c r="G1567" s="173"/>
      <c r="H1567" s="173"/>
      <c r="I1567" s="173"/>
      <c r="J1567" s="173"/>
      <c r="K1567" s="173"/>
      <c r="L1567" s="173"/>
      <c r="M1567" s="173"/>
      <c r="N1567" s="173"/>
      <c r="O1567" s="173"/>
      <c r="P1567" s="173"/>
      <c r="Q1567" s="173"/>
      <c r="R1567" s="173"/>
      <c r="S1567" s="173"/>
      <c r="T1567" s="173"/>
      <c r="U1567" s="173"/>
      <c r="V1567" s="173"/>
      <c r="W1567" s="173"/>
      <c r="X1567" s="173"/>
      <c r="Y1567" s="173"/>
      <c r="Z1567" s="173"/>
      <c r="AA1567" s="173"/>
      <c r="AB1567" s="173"/>
      <c r="AC1567" s="173"/>
      <c r="AD1567" s="173"/>
      <c r="AE1567" s="173"/>
      <c r="AF1567" s="173"/>
      <c r="AG1567" s="173"/>
      <c r="AH1567" s="173"/>
      <c r="AI1567" s="173"/>
      <c r="AJ1567" s="173"/>
      <c r="AK1567" s="173"/>
      <c r="AL1567" s="173"/>
      <c r="AM1567" s="173"/>
      <c r="AN1567" s="173"/>
      <c r="AO1567" s="173"/>
      <c r="AP1567" s="173"/>
      <c r="AQ1567" s="173"/>
      <c r="AR1567" s="173"/>
      <c r="AS1567" s="173"/>
    </row>
    <row r="1568" spans="3:45" ht="12.75" hidden="1" customHeight="1"/>
    <row r="1569" spans="3:45" ht="12.75" hidden="1" customHeight="1">
      <c r="C1569" s="173" t="s">
        <v>925</v>
      </c>
      <c r="D1569" s="173"/>
      <c r="E1569" s="173"/>
      <c r="F1569" s="173"/>
      <c r="G1569" s="173"/>
      <c r="H1569" s="173"/>
      <c r="I1569" s="173"/>
      <c r="J1569" s="173"/>
      <c r="K1569" s="173"/>
      <c r="L1569" s="173"/>
      <c r="M1569" s="173"/>
      <c r="N1569" s="173"/>
      <c r="O1569" s="173"/>
      <c r="P1569" s="173"/>
      <c r="Q1569" s="173"/>
      <c r="R1569" s="173"/>
      <c r="S1569" s="173"/>
      <c r="T1569" s="173"/>
      <c r="U1569" s="173"/>
      <c r="V1569" s="173"/>
      <c r="W1569" s="173"/>
      <c r="X1569" s="173"/>
      <c r="Y1569" s="173"/>
      <c r="Z1569" s="173"/>
      <c r="AA1569" s="173"/>
      <c r="AB1569" s="173"/>
      <c r="AC1569" s="173"/>
      <c r="AD1569" s="173"/>
      <c r="AE1569" s="173"/>
      <c r="AF1569" s="173"/>
      <c r="AG1569" s="173"/>
      <c r="AH1569" s="173"/>
      <c r="AI1569" s="173"/>
      <c r="AJ1569" s="173"/>
      <c r="AK1569" s="173"/>
      <c r="AL1569" s="173"/>
      <c r="AM1569" s="173"/>
      <c r="AN1569" s="173"/>
      <c r="AO1569" s="173"/>
      <c r="AP1569" s="173"/>
      <c r="AQ1569" s="173"/>
      <c r="AR1569" s="173"/>
      <c r="AS1569" s="173"/>
    </row>
    <row r="1570" spans="3:45" ht="12.75" hidden="1" customHeight="1">
      <c r="C1570" s="173"/>
      <c r="D1570" s="173"/>
      <c r="E1570" s="173"/>
      <c r="F1570" s="173"/>
      <c r="G1570" s="173"/>
      <c r="H1570" s="173"/>
      <c r="I1570" s="173"/>
      <c r="J1570" s="173"/>
      <c r="K1570" s="173"/>
      <c r="L1570" s="173"/>
      <c r="M1570" s="173"/>
      <c r="N1570" s="173"/>
      <c r="O1570" s="173"/>
      <c r="P1570" s="173"/>
      <c r="Q1570" s="173"/>
      <c r="R1570" s="173"/>
      <c r="S1570" s="173"/>
      <c r="T1570" s="173"/>
      <c r="U1570" s="173"/>
      <c r="V1570" s="173"/>
      <c r="W1570" s="173"/>
      <c r="X1570" s="173"/>
      <c r="Y1570" s="173"/>
      <c r="Z1570" s="173"/>
      <c r="AA1570" s="173"/>
      <c r="AB1570" s="173"/>
      <c r="AC1570" s="173"/>
      <c r="AD1570" s="173"/>
      <c r="AE1570" s="173"/>
      <c r="AF1570" s="173"/>
      <c r="AG1570" s="173"/>
      <c r="AH1570" s="173"/>
      <c r="AI1570" s="173"/>
      <c r="AJ1570" s="173"/>
      <c r="AK1570" s="173"/>
      <c r="AL1570" s="173"/>
      <c r="AM1570" s="173"/>
      <c r="AN1570" s="173"/>
      <c r="AO1570" s="173"/>
      <c r="AP1570" s="173"/>
      <c r="AQ1570" s="173"/>
      <c r="AR1570" s="173"/>
      <c r="AS1570" s="173"/>
    </row>
    <row r="1571" spans="3:45" ht="12.75" hidden="1" customHeight="1">
      <c r="C1571" s="173"/>
      <c r="D1571" s="173"/>
      <c r="E1571" s="173"/>
      <c r="F1571" s="173"/>
      <c r="G1571" s="173"/>
      <c r="H1571" s="173"/>
      <c r="I1571" s="173"/>
      <c r="J1571" s="173"/>
      <c r="K1571" s="173"/>
      <c r="L1571" s="173"/>
      <c r="M1571" s="173"/>
      <c r="N1571" s="173"/>
      <c r="O1571" s="173"/>
      <c r="P1571" s="173"/>
      <c r="Q1571" s="173"/>
      <c r="R1571" s="173"/>
      <c r="S1571" s="173"/>
      <c r="T1571" s="173"/>
      <c r="U1571" s="173"/>
      <c r="V1571" s="173"/>
      <c r="W1571" s="173"/>
      <c r="X1571" s="173"/>
      <c r="Y1571" s="173"/>
      <c r="Z1571" s="173"/>
      <c r="AA1571" s="173"/>
      <c r="AB1571" s="173"/>
      <c r="AC1571" s="173"/>
      <c r="AD1571" s="173"/>
      <c r="AE1571" s="173"/>
      <c r="AF1571" s="173"/>
      <c r="AG1571" s="173"/>
      <c r="AH1571" s="173"/>
      <c r="AI1571" s="173"/>
      <c r="AJ1571" s="173"/>
      <c r="AK1571" s="173"/>
      <c r="AL1571" s="173"/>
      <c r="AM1571" s="173"/>
      <c r="AN1571" s="173"/>
      <c r="AO1571" s="173"/>
      <c r="AP1571" s="173"/>
      <c r="AQ1571" s="173"/>
      <c r="AR1571" s="173"/>
      <c r="AS1571" s="173"/>
    </row>
    <row r="1572" spans="3:45" ht="12.75" hidden="1" customHeight="1"/>
    <row r="1573" spans="3:45" ht="12.75" hidden="1" customHeight="1">
      <c r="C1573" s="173" t="s">
        <v>265</v>
      </c>
      <c r="D1573" s="173"/>
      <c r="E1573" s="173"/>
      <c r="F1573" s="173"/>
      <c r="G1573" s="173"/>
      <c r="H1573" s="173"/>
      <c r="I1573" s="173"/>
      <c r="J1573" s="173"/>
      <c r="K1573" s="173"/>
      <c r="L1573" s="173"/>
      <c r="M1573" s="173"/>
      <c r="N1573" s="173"/>
      <c r="O1573" s="173"/>
      <c r="P1573" s="173"/>
      <c r="Q1573" s="173"/>
      <c r="R1573" s="173"/>
      <c r="S1573" s="173"/>
      <c r="T1573" s="173"/>
      <c r="U1573" s="173"/>
      <c r="V1573" s="173"/>
      <c r="W1573" s="173"/>
      <c r="X1573" s="173"/>
      <c r="Y1573" s="173"/>
      <c r="Z1573" s="173"/>
      <c r="AA1573" s="173"/>
      <c r="AB1573" s="173"/>
      <c r="AC1573" s="173"/>
      <c r="AD1573" s="173"/>
      <c r="AE1573" s="173"/>
      <c r="AF1573" s="173"/>
      <c r="AG1573" s="173"/>
      <c r="AH1573" s="173"/>
      <c r="AI1573" s="173"/>
      <c r="AJ1573" s="173"/>
      <c r="AK1573" s="173"/>
      <c r="AL1573" s="173"/>
      <c r="AM1573" s="173"/>
      <c r="AN1573" s="173"/>
      <c r="AO1573" s="173"/>
      <c r="AP1573" s="173"/>
      <c r="AQ1573" s="173"/>
      <c r="AR1573" s="173"/>
      <c r="AS1573" s="173"/>
    </row>
    <row r="1574" spans="3:45" ht="12.75" hidden="1" customHeight="1">
      <c r="C1574" s="12"/>
      <c r="D1574" s="12"/>
      <c r="E1574" s="12"/>
      <c r="F1574" s="12"/>
      <c r="G1574" s="12"/>
      <c r="H1574" s="12"/>
      <c r="I1574" s="12"/>
      <c r="J1574" s="12"/>
      <c r="K1574" s="12"/>
      <c r="L1574" s="12"/>
      <c r="M1574" s="12"/>
      <c r="N1574" s="12"/>
      <c r="O1574" s="12"/>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1574" s="12"/>
      <c r="AN1574" s="12"/>
      <c r="AO1574" s="12"/>
      <c r="AP1574" s="12"/>
      <c r="AQ1574" s="12"/>
      <c r="AR1574" s="12"/>
      <c r="AS1574" s="12"/>
    </row>
    <row r="1575" spans="3:45" ht="12.75" hidden="1" customHeight="1">
      <c r="C1575" s="582" t="s">
        <v>923</v>
      </c>
      <c r="D1575" s="582"/>
      <c r="E1575" s="582"/>
      <c r="F1575" s="582"/>
      <c r="G1575" s="582"/>
      <c r="H1575" s="582"/>
      <c r="I1575" s="582"/>
      <c r="J1575" s="582"/>
      <c r="K1575" s="582"/>
      <c r="L1575" s="582"/>
      <c r="M1575" s="582"/>
      <c r="N1575" s="582"/>
      <c r="O1575" s="582"/>
      <c r="P1575" s="582"/>
      <c r="Q1575" s="582"/>
      <c r="R1575" s="582"/>
      <c r="S1575" s="582"/>
      <c r="T1575" s="582"/>
      <c r="U1575" s="582"/>
      <c r="V1575" s="582"/>
      <c r="W1575" s="582"/>
      <c r="X1575" s="582"/>
      <c r="Y1575" s="582"/>
      <c r="Z1575" s="582"/>
      <c r="AA1575" s="582"/>
      <c r="AB1575" s="582"/>
      <c r="AC1575" s="582"/>
      <c r="AD1575" s="582"/>
      <c r="AE1575" s="582"/>
      <c r="AF1575" s="582"/>
      <c r="AG1575" s="582"/>
      <c r="AH1575" s="582"/>
      <c r="AI1575" s="582"/>
      <c r="AJ1575" s="582"/>
      <c r="AK1575" s="582"/>
      <c r="AL1575" s="582"/>
      <c r="AM1575" s="582"/>
      <c r="AN1575" s="582"/>
      <c r="AO1575" s="582"/>
      <c r="AP1575" s="582"/>
      <c r="AQ1575" s="582"/>
      <c r="AR1575" s="582"/>
      <c r="AS1575" s="582"/>
    </row>
    <row r="1576" spans="3:45" ht="12.75" hidden="1" customHeight="1">
      <c r="C1576" s="583" t="s">
        <v>826</v>
      </c>
      <c r="D1576" s="583"/>
      <c r="E1576" s="583"/>
      <c r="F1576" s="583"/>
      <c r="G1576" s="583"/>
      <c r="H1576" s="583"/>
      <c r="I1576" s="583"/>
      <c r="J1576" s="583"/>
      <c r="K1576" s="583"/>
      <c r="L1576" s="583"/>
      <c r="M1576" s="583"/>
      <c r="N1576" s="583"/>
      <c r="O1576" s="583"/>
      <c r="P1576" s="583"/>
      <c r="Q1576" s="583"/>
      <c r="R1576" s="583"/>
      <c r="S1576" s="583"/>
      <c r="T1576" s="583"/>
      <c r="U1576" s="583"/>
      <c r="V1576" s="583"/>
      <c r="W1576" s="583"/>
      <c r="X1576" s="583"/>
      <c r="Y1576" s="583"/>
      <c r="Z1576" s="583"/>
      <c r="AA1576" s="583"/>
      <c r="AB1576" s="583"/>
      <c r="AC1576" s="583"/>
      <c r="AD1576" s="583"/>
      <c r="AE1576" s="583"/>
      <c r="AF1576" s="583"/>
      <c r="AG1576" s="583"/>
      <c r="AH1576" s="583"/>
      <c r="AI1576" s="583"/>
      <c r="AJ1576" s="583"/>
      <c r="AK1576" s="583"/>
      <c r="AL1576" s="583"/>
      <c r="AM1576" s="583"/>
      <c r="AN1576" s="583"/>
      <c r="AO1576" s="583"/>
      <c r="AP1576" s="583"/>
      <c r="AQ1576" s="583"/>
      <c r="AR1576" s="583"/>
      <c r="AS1576" s="583"/>
    </row>
    <row r="1577" spans="3:45" ht="12.75" hidden="1" customHeight="1"/>
    <row r="1591" spans="3:45" ht="12.75" customHeight="1">
      <c r="C1591" s="247" t="s">
        <v>263</v>
      </c>
      <c r="D1591" s="247"/>
      <c r="E1591" s="247"/>
      <c r="F1591" s="247"/>
      <c r="G1591" s="247"/>
      <c r="H1591" s="247"/>
      <c r="I1591" s="247"/>
      <c r="J1591" s="247"/>
      <c r="K1591" s="247"/>
      <c r="L1591" s="247"/>
      <c r="M1591" s="247"/>
      <c r="N1591" s="247"/>
      <c r="O1591" s="247"/>
      <c r="P1591" s="247"/>
      <c r="Q1591" s="247"/>
      <c r="R1591" s="247"/>
      <c r="S1591" s="247"/>
      <c r="T1591" s="247"/>
      <c r="U1591" s="247"/>
      <c r="V1591" s="247"/>
      <c r="W1591" s="247"/>
      <c r="X1591" s="247"/>
      <c r="Y1591" s="247"/>
      <c r="Z1591" s="247"/>
      <c r="AA1591" s="247"/>
      <c r="AB1591" s="247"/>
      <c r="AC1591" s="247"/>
      <c r="AD1591" s="247"/>
      <c r="AE1591" s="247"/>
      <c r="AF1591" s="247"/>
      <c r="AG1591" s="247"/>
      <c r="AH1591" s="247"/>
      <c r="AI1591" s="247"/>
      <c r="AJ1591" s="247"/>
      <c r="AK1591" s="247"/>
      <c r="AL1591" s="247"/>
      <c r="AM1591" s="247"/>
      <c r="AN1591" s="247"/>
      <c r="AO1591" s="247"/>
      <c r="AP1591" s="247"/>
      <c r="AQ1591" s="247"/>
      <c r="AR1591" s="247"/>
      <c r="AS1591" s="247"/>
    </row>
    <row r="1592" spans="3:45" ht="12.75" customHeight="1">
      <c r="C1592" s="24"/>
    </row>
    <row r="1593" spans="3:45" ht="12.75" customHeight="1">
      <c r="C1593" s="194" t="s">
        <v>259</v>
      </c>
      <c r="D1593" s="194"/>
      <c r="E1593" s="194"/>
      <c r="F1593" s="194"/>
      <c r="G1593" s="194"/>
      <c r="H1593" s="194"/>
      <c r="I1593" s="194"/>
      <c r="J1593" s="194"/>
      <c r="K1593" s="194"/>
      <c r="L1593" s="194"/>
      <c r="M1593" s="194"/>
      <c r="N1593" s="194"/>
      <c r="O1593" s="194"/>
      <c r="P1593" s="194"/>
      <c r="Q1593" s="194"/>
      <c r="R1593" s="194"/>
      <c r="S1593" s="193" t="s">
        <v>148</v>
      </c>
      <c r="T1593" s="193"/>
      <c r="U1593" s="193"/>
      <c r="V1593" s="193"/>
      <c r="W1593" s="193"/>
      <c r="X1593" s="193"/>
      <c r="Y1593" s="193"/>
      <c r="Z1593" s="193"/>
      <c r="AA1593" s="193"/>
      <c r="AB1593" s="193"/>
      <c r="AC1593" s="193"/>
      <c r="AD1593" s="193"/>
      <c r="AE1593" s="193"/>
      <c r="AF1593" s="193"/>
      <c r="AG1593" s="193"/>
      <c r="AH1593" s="193"/>
      <c r="AI1593" s="193"/>
      <c r="AJ1593" s="193"/>
      <c r="AK1593" s="193"/>
      <c r="AL1593" s="193"/>
      <c r="AM1593" s="193"/>
      <c r="AN1593" s="193"/>
      <c r="AO1593" s="193"/>
      <c r="AP1593" s="193"/>
      <c r="AQ1593" s="193"/>
    </row>
    <row r="1594" spans="3:45" ht="12.75" customHeight="1">
      <c r="C1594" s="386"/>
      <c r="D1594" s="386"/>
      <c r="E1594" s="386"/>
      <c r="F1594" s="386"/>
      <c r="G1594" s="386"/>
      <c r="H1594" s="386"/>
      <c r="I1594" s="386"/>
      <c r="J1594" s="386"/>
      <c r="K1594" s="386"/>
      <c r="L1594" s="386"/>
      <c r="M1594" s="386"/>
      <c r="N1594" s="386"/>
      <c r="O1594" s="386"/>
      <c r="P1594" s="386"/>
      <c r="Q1594" s="386"/>
      <c r="R1594" s="386"/>
      <c r="S1594" s="386" t="s">
        <v>592</v>
      </c>
      <c r="T1594" s="386"/>
      <c r="U1594" s="386"/>
      <c r="V1594" s="386"/>
      <c r="W1594" s="386"/>
      <c r="X1594" s="386" t="s">
        <v>709</v>
      </c>
      <c r="Y1594" s="386"/>
      <c r="Z1594" s="386"/>
      <c r="AA1594" s="386"/>
      <c r="AB1594" s="386"/>
      <c r="AC1594" s="386" t="s">
        <v>749</v>
      </c>
      <c r="AD1594" s="386"/>
      <c r="AE1594" s="386"/>
      <c r="AF1594" s="386"/>
      <c r="AG1594" s="386"/>
      <c r="AH1594" s="386" t="s">
        <v>750</v>
      </c>
      <c r="AI1594" s="386"/>
      <c r="AJ1594" s="386"/>
      <c r="AK1594" s="386"/>
      <c r="AL1594" s="386"/>
      <c r="AM1594" s="578" t="s">
        <v>769</v>
      </c>
      <c r="AN1594" s="578"/>
      <c r="AO1594" s="578"/>
      <c r="AP1594" s="578"/>
      <c r="AQ1594" s="578"/>
    </row>
    <row r="1595" spans="3:45" ht="12.75" customHeight="1">
      <c r="C1595" s="386"/>
      <c r="D1595" s="386"/>
      <c r="E1595" s="386"/>
      <c r="F1595" s="386"/>
      <c r="G1595" s="386"/>
      <c r="H1595" s="386"/>
      <c r="I1595" s="386"/>
      <c r="J1595" s="386"/>
      <c r="K1595" s="386"/>
      <c r="L1595" s="386"/>
      <c r="M1595" s="386"/>
      <c r="N1595" s="386"/>
      <c r="O1595" s="386"/>
      <c r="P1595" s="386"/>
      <c r="Q1595" s="386"/>
      <c r="R1595" s="386"/>
      <c r="S1595" s="386"/>
      <c r="T1595" s="386"/>
      <c r="U1595" s="386"/>
      <c r="V1595" s="386"/>
      <c r="W1595" s="386"/>
      <c r="X1595" s="386"/>
      <c r="Y1595" s="386"/>
      <c r="Z1595" s="386"/>
      <c r="AA1595" s="386"/>
      <c r="AB1595" s="386"/>
      <c r="AC1595" s="386"/>
      <c r="AD1595" s="386"/>
      <c r="AE1595" s="386"/>
      <c r="AF1595" s="386"/>
      <c r="AG1595" s="386"/>
      <c r="AH1595" s="386"/>
      <c r="AI1595" s="386"/>
      <c r="AJ1595" s="386"/>
      <c r="AK1595" s="386"/>
      <c r="AL1595" s="386"/>
      <c r="AM1595" s="578"/>
      <c r="AN1595" s="578"/>
      <c r="AO1595" s="578"/>
      <c r="AP1595" s="578"/>
      <c r="AQ1595" s="578"/>
    </row>
    <row r="1596" spans="3:45" ht="12.75" customHeight="1">
      <c r="C1596" s="386"/>
      <c r="D1596" s="386"/>
      <c r="E1596" s="386"/>
      <c r="F1596" s="386"/>
      <c r="G1596" s="386"/>
      <c r="H1596" s="386"/>
      <c r="I1596" s="386"/>
      <c r="J1596" s="386"/>
      <c r="K1596" s="386"/>
      <c r="L1596" s="386"/>
      <c r="M1596" s="386"/>
      <c r="N1596" s="386"/>
      <c r="O1596" s="386"/>
      <c r="P1596" s="386"/>
      <c r="Q1596" s="386"/>
      <c r="R1596" s="386"/>
      <c r="S1596" s="386"/>
      <c r="T1596" s="386"/>
      <c r="U1596" s="386"/>
      <c r="V1596" s="386"/>
      <c r="W1596" s="386"/>
      <c r="X1596" s="386"/>
      <c r="Y1596" s="386"/>
      <c r="Z1596" s="386"/>
      <c r="AA1596" s="386"/>
      <c r="AB1596" s="386"/>
      <c r="AC1596" s="386"/>
      <c r="AD1596" s="386"/>
      <c r="AE1596" s="386"/>
      <c r="AF1596" s="386"/>
      <c r="AG1596" s="386"/>
      <c r="AH1596" s="386"/>
      <c r="AI1596" s="386"/>
      <c r="AJ1596" s="386"/>
      <c r="AK1596" s="386"/>
      <c r="AL1596" s="386"/>
      <c r="AM1596" s="578"/>
      <c r="AN1596" s="578"/>
      <c r="AO1596" s="578"/>
      <c r="AP1596" s="578"/>
      <c r="AQ1596" s="578"/>
    </row>
    <row r="1597" spans="3:45" ht="12.75" customHeight="1">
      <c r="C1597" s="386"/>
      <c r="D1597" s="386"/>
      <c r="E1597" s="386"/>
      <c r="F1597" s="386"/>
      <c r="G1597" s="386"/>
      <c r="H1597" s="386"/>
      <c r="I1597" s="386"/>
      <c r="J1597" s="386"/>
      <c r="K1597" s="386"/>
      <c r="L1597" s="386"/>
      <c r="M1597" s="386"/>
      <c r="N1597" s="386"/>
      <c r="O1597" s="386"/>
      <c r="P1597" s="386"/>
      <c r="Q1597" s="386"/>
      <c r="R1597" s="386"/>
      <c r="S1597" s="386"/>
      <c r="T1597" s="386"/>
      <c r="U1597" s="386"/>
      <c r="V1597" s="386"/>
      <c r="W1597" s="386"/>
      <c r="X1597" s="386"/>
      <c r="Y1597" s="386"/>
      <c r="Z1597" s="386"/>
      <c r="AA1597" s="386"/>
      <c r="AB1597" s="386"/>
      <c r="AC1597" s="386"/>
      <c r="AD1597" s="386"/>
      <c r="AE1597" s="386"/>
      <c r="AF1597" s="386"/>
      <c r="AG1597" s="386"/>
      <c r="AH1597" s="386"/>
      <c r="AI1597" s="386"/>
      <c r="AJ1597" s="386"/>
      <c r="AK1597" s="386"/>
      <c r="AL1597" s="386"/>
      <c r="AM1597" s="578"/>
      <c r="AN1597" s="578"/>
      <c r="AO1597" s="578"/>
      <c r="AP1597" s="578"/>
      <c r="AQ1597" s="578"/>
    </row>
    <row r="1598" spans="3:45" ht="12.75" customHeight="1">
      <c r="C1598" s="377" t="s">
        <v>159</v>
      </c>
      <c r="D1598" s="377"/>
      <c r="E1598" s="377"/>
      <c r="F1598" s="377"/>
      <c r="G1598" s="377"/>
      <c r="H1598" s="377"/>
      <c r="I1598" s="377"/>
      <c r="J1598" s="377"/>
      <c r="K1598" s="377"/>
      <c r="L1598" s="377"/>
      <c r="M1598" s="377"/>
      <c r="N1598" s="377"/>
      <c r="O1598" s="377"/>
      <c r="P1598" s="377"/>
      <c r="Q1598" s="377"/>
      <c r="R1598" s="377"/>
      <c r="S1598" s="377" t="s">
        <v>163</v>
      </c>
      <c r="T1598" s="377"/>
      <c r="U1598" s="377"/>
      <c r="V1598" s="377"/>
      <c r="W1598" s="377"/>
      <c r="X1598" s="377" t="s">
        <v>164</v>
      </c>
      <c r="Y1598" s="377"/>
      <c r="Z1598" s="377"/>
      <c r="AA1598" s="377"/>
      <c r="AB1598" s="377"/>
      <c r="AC1598" s="377" t="s">
        <v>166</v>
      </c>
      <c r="AD1598" s="377"/>
      <c r="AE1598" s="377"/>
      <c r="AF1598" s="377"/>
      <c r="AG1598" s="377"/>
      <c r="AH1598" s="377" t="s">
        <v>168</v>
      </c>
      <c r="AI1598" s="377"/>
      <c r="AJ1598" s="377"/>
      <c r="AK1598" s="377"/>
      <c r="AL1598" s="377"/>
      <c r="AM1598" s="377" t="s">
        <v>171</v>
      </c>
      <c r="AN1598" s="377"/>
      <c r="AO1598" s="377"/>
      <c r="AP1598" s="377"/>
      <c r="AQ1598" s="377"/>
    </row>
    <row r="1599" spans="3:45" ht="12.75" customHeight="1">
      <c r="C1599" s="140" t="s">
        <v>751</v>
      </c>
      <c r="D1599" s="140"/>
      <c r="E1599" s="140"/>
      <c r="F1599" s="140"/>
      <c r="G1599" s="140"/>
      <c r="H1599" s="140"/>
      <c r="I1599" s="140"/>
      <c r="J1599" s="140"/>
      <c r="K1599" s="140"/>
      <c r="L1599" s="140"/>
      <c r="M1599" s="140"/>
      <c r="N1599" s="140"/>
      <c r="O1599" s="140"/>
      <c r="P1599" s="140"/>
      <c r="Q1599" s="140"/>
      <c r="R1599" s="140"/>
      <c r="S1599" s="239">
        <f>S1604</f>
        <v>4201</v>
      </c>
      <c r="T1599" s="239"/>
      <c r="U1599" s="239"/>
      <c r="V1599" s="239"/>
      <c r="W1599" s="239"/>
      <c r="X1599" s="239">
        <f>X1604</f>
        <v>929</v>
      </c>
      <c r="Y1599" s="239"/>
      <c r="Z1599" s="239"/>
      <c r="AA1599" s="239"/>
      <c r="AB1599" s="239"/>
      <c r="AC1599" s="239">
        <f>AC1604</f>
        <v>0</v>
      </c>
      <c r="AD1599" s="239"/>
      <c r="AE1599" s="239"/>
      <c r="AF1599" s="239"/>
      <c r="AG1599" s="239"/>
      <c r="AH1599" s="239">
        <f>AH1604</f>
        <v>0</v>
      </c>
      <c r="AI1599" s="239"/>
      <c r="AJ1599" s="239"/>
      <c r="AK1599" s="239"/>
      <c r="AL1599" s="239"/>
      <c r="AM1599" s="239">
        <f>AM1604</f>
        <v>5130</v>
      </c>
      <c r="AN1599" s="239"/>
      <c r="AO1599" s="239"/>
      <c r="AP1599" s="239"/>
      <c r="AQ1599" s="239"/>
    </row>
    <row r="1600" spans="3:45" ht="12.75" customHeight="1">
      <c r="C1600" s="580" t="s">
        <v>257</v>
      </c>
      <c r="D1600" s="580"/>
      <c r="E1600" s="580"/>
      <c r="F1600" s="580"/>
      <c r="G1600" s="580"/>
      <c r="H1600" s="580"/>
      <c r="I1600" s="580"/>
      <c r="J1600" s="580"/>
      <c r="K1600" s="580"/>
      <c r="L1600" s="580"/>
      <c r="M1600" s="580"/>
      <c r="N1600" s="580"/>
      <c r="O1600" s="580"/>
      <c r="P1600" s="580"/>
      <c r="Q1600" s="580"/>
      <c r="R1600" s="580"/>
      <c r="S1600" s="111"/>
      <c r="T1600" s="111"/>
      <c r="U1600" s="111"/>
      <c r="V1600" s="111"/>
      <c r="W1600" s="111"/>
      <c r="X1600" s="111"/>
      <c r="Y1600" s="111"/>
      <c r="Z1600" s="111"/>
      <c r="AA1600" s="111"/>
      <c r="AB1600" s="111"/>
      <c r="AC1600" s="111"/>
      <c r="AD1600" s="111"/>
      <c r="AE1600" s="111"/>
      <c r="AF1600" s="111"/>
      <c r="AG1600" s="111"/>
      <c r="AH1600" s="111"/>
      <c r="AI1600" s="111"/>
      <c r="AJ1600" s="111"/>
      <c r="AK1600" s="111"/>
      <c r="AL1600" s="111"/>
      <c r="AM1600" s="111"/>
      <c r="AN1600" s="111"/>
      <c r="AO1600" s="111"/>
      <c r="AP1600" s="111"/>
      <c r="AQ1600" s="111"/>
    </row>
    <row r="1601" spans="3:43" ht="12.75" customHeight="1">
      <c r="C1601" s="200" t="s">
        <v>755</v>
      </c>
      <c r="D1601" s="200"/>
      <c r="E1601" s="200"/>
      <c r="F1601" s="200"/>
      <c r="G1601" s="200"/>
      <c r="H1601" s="200"/>
      <c r="I1601" s="200"/>
      <c r="J1601" s="200"/>
      <c r="K1601" s="200"/>
      <c r="L1601" s="200"/>
      <c r="M1601" s="200"/>
      <c r="N1601" s="200"/>
      <c r="O1601" s="200"/>
      <c r="P1601" s="200"/>
      <c r="Q1601" s="200"/>
      <c r="R1601" s="200"/>
      <c r="S1601" s="139"/>
      <c r="T1601" s="139"/>
      <c r="U1601" s="139"/>
      <c r="V1601" s="139"/>
      <c r="W1601" s="139"/>
      <c r="X1601" s="139"/>
      <c r="Y1601" s="139"/>
      <c r="Z1601" s="139"/>
      <c r="AA1601" s="139"/>
      <c r="AB1601" s="139"/>
      <c r="AC1601" s="139"/>
      <c r="AD1601" s="139"/>
      <c r="AE1601" s="139"/>
      <c r="AF1601" s="139"/>
      <c r="AG1601" s="139"/>
      <c r="AH1601" s="139"/>
      <c r="AI1601" s="139"/>
      <c r="AJ1601" s="139"/>
      <c r="AK1601" s="139"/>
      <c r="AL1601" s="139"/>
      <c r="AM1601" s="139">
        <f>S1601+X1601-AC1601-AH1601</f>
        <v>0</v>
      </c>
      <c r="AN1601" s="139"/>
      <c r="AO1601" s="139"/>
      <c r="AP1601" s="139"/>
      <c r="AQ1601" s="139"/>
    </row>
    <row r="1602" spans="3:43" ht="12.75" customHeight="1">
      <c r="C1602" s="200" t="s">
        <v>756</v>
      </c>
      <c r="D1602" s="200"/>
      <c r="E1602" s="200"/>
      <c r="F1602" s="200"/>
      <c r="G1602" s="200"/>
      <c r="H1602" s="200"/>
      <c r="I1602" s="200"/>
      <c r="J1602" s="200"/>
      <c r="K1602" s="200"/>
      <c r="L1602" s="200"/>
      <c r="M1602" s="200"/>
      <c r="N1602" s="200"/>
      <c r="O1602" s="200"/>
      <c r="P1602" s="200"/>
      <c r="Q1602" s="200"/>
      <c r="R1602" s="200"/>
      <c r="S1602" s="139">
        <v>4201</v>
      </c>
      <c r="T1602" s="139"/>
      <c r="U1602" s="139"/>
      <c r="V1602" s="139"/>
      <c r="W1602" s="139"/>
      <c r="X1602" s="139">
        <v>929</v>
      </c>
      <c r="Y1602" s="139"/>
      <c r="Z1602" s="139"/>
      <c r="AA1602" s="139"/>
      <c r="AB1602" s="139"/>
      <c r="AC1602" s="139"/>
      <c r="AD1602" s="139"/>
      <c r="AE1602" s="139"/>
      <c r="AF1602" s="139"/>
      <c r="AG1602" s="139"/>
      <c r="AH1602" s="139"/>
      <c r="AI1602" s="139"/>
      <c r="AJ1602" s="139"/>
      <c r="AK1602" s="139"/>
      <c r="AL1602" s="139"/>
      <c r="AM1602" s="139">
        <f>S1602+X1602-AC1602-AH1602</f>
        <v>5130</v>
      </c>
      <c r="AN1602" s="139"/>
      <c r="AO1602" s="139"/>
      <c r="AP1602" s="139"/>
      <c r="AQ1602" s="139"/>
    </row>
    <row r="1603" spans="3:43" ht="12.75" customHeight="1">
      <c r="C1603" s="200"/>
      <c r="D1603" s="200"/>
      <c r="E1603" s="200"/>
      <c r="F1603" s="200"/>
      <c r="G1603" s="200"/>
      <c r="H1603" s="200"/>
      <c r="I1603" s="200"/>
      <c r="J1603" s="200"/>
      <c r="K1603" s="200"/>
      <c r="L1603" s="200"/>
      <c r="M1603" s="200"/>
      <c r="N1603" s="200"/>
      <c r="O1603" s="200"/>
      <c r="P1603" s="200"/>
      <c r="Q1603" s="200"/>
      <c r="R1603" s="200"/>
      <c r="S1603" s="139"/>
      <c r="T1603" s="139"/>
      <c r="U1603" s="139"/>
      <c r="V1603" s="139"/>
      <c r="W1603" s="139"/>
      <c r="X1603" s="139"/>
      <c r="Y1603" s="139"/>
      <c r="Z1603" s="139"/>
      <c r="AA1603" s="139"/>
      <c r="AB1603" s="139"/>
      <c r="AC1603" s="139"/>
      <c r="AD1603" s="139"/>
      <c r="AE1603" s="139"/>
      <c r="AF1603" s="139"/>
      <c r="AG1603" s="139"/>
      <c r="AH1603" s="139"/>
      <c r="AI1603" s="139"/>
      <c r="AJ1603" s="139"/>
      <c r="AK1603" s="139"/>
      <c r="AL1603" s="139"/>
      <c r="AM1603" s="139"/>
      <c r="AN1603" s="139"/>
      <c r="AO1603" s="139"/>
      <c r="AP1603" s="139"/>
      <c r="AQ1603" s="139"/>
    </row>
    <row r="1604" spans="3:43" ht="12.75" customHeight="1">
      <c r="C1604" s="445" t="s">
        <v>258</v>
      </c>
      <c r="D1604" s="445"/>
      <c r="E1604" s="445"/>
      <c r="F1604" s="445"/>
      <c r="G1604" s="445"/>
      <c r="H1604" s="445"/>
      <c r="I1604" s="445"/>
      <c r="J1604" s="445"/>
      <c r="K1604" s="445"/>
      <c r="L1604" s="445"/>
      <c r="M1604" s="445"/>
      <c r="N1604" s="445"/>
      <c r="O1604" s="445"/>
      <c r="P1604" s="445"/>
      <c r="Q1604" s="445"/>
      <c r="R1604" s="445"/>
      <c r="S1604" s="233">
        <f>SUM(S1601:W1603)</f>
        <v>4201</v>
      </c>
      <c r="T1604" s="233"/>
      <c r="U1604" s="233"/>
      <c r="V1604" s="233"/>
      <c r="W1604" s="233"/>
      <c r="X1604" s="233">
        <f>SUM(X1601:AB1603)</f>
        <v>929</v>
      </c>
      <c r="Y1604" s="233"/>
      <c r="Z1604" s="233"/>
      <c r="AA1604" s="233"/>
      <c r="AB1604" s="233"/>
      <c r="AC1604" s="233">
        <f>SUM(AC1601:AG1603)</f>
        <v>0</v>
      </c>
      <c r="AD1604" s="233"/>
      <c r="AE1604" s="233"/>
      <c r="AF1604" s="233"/>
      <c r="AG1604" s="233"/>
      <c r="AH1604" s="233">
        <f>SUM(AH1601:AL1603)</f>
        <v>0</v>
      </c>
      <c r="AI1604" s="233"/>
      <c r="AJ1604" s="233"/>
      <c r="AK1604" s="233"/>
      <c r="AL1604" s="233"/>
      <c r="AM1604" s="233">
        <f>SUM(AM1601:AQ1603)</f>
        <v>5130</v>
      </c>
      <c r="AN1604" s="233"/>
      <c r="AO1604" s="233"/>
      <c r="AP1604" s="233"/>
      <c r="AQ1604" s="233"/>
    </row>
    <row r="1605" spans="3:43" ht="12.75" customHeight="1">
      <c r="C1605" s="140" t="s">
        <v>752</v>
      </c>
      <c r="D1605" s="140"/>
      <c r="E1605" s="140"/>
      <c r="F1605" s="140"/>
      <c r="G1605" s="140"/>
      <c r="H1605" s="140"/>
      <c r="I1605" s="140"/>
      <c r="J1605" s="140"/>
      <c r="K1605" s="140"/>
      <c r="L1605" s="140"/>
      <c r="M1605" s="140"/>
      <c r="N1605" s="140"/>
      <c r="O1605" s="140"/>
      <c r="P1605" s="140"/>
      <c r="Q1605" s="140"/>
      <c r="R1605" s="140"/>
      <c r="S1605" s="239">
        <f>S1611+S1617</f>
        <v>33574</v>
      </c>
      <c r="T1605" s="239"/>
      <c r="U1605" s="239"/>
      <c r="V1605" s="239"/>
      <c r="W1605" s="239"/>
      <c r="X1605" s="239">
        <f>X1611+X1617</f>
        <v>34950</v>
      </c>
      <c r="Y1605" s="239"/>
      <c r="Z1605" s="239"/>
      <c r="AA1605" s="239"/>
      <c r="AB1605" s="239"/>
      <c r="AC1605" s="239">
        <f>AC1611+AC1617</f>
        <v>29949</v>
      </c>
      <c r="AD1605" s="239"/>
      <c r="AE1605" s="239"/>
      <c r="AF1605" s="239"/>
      <c r="AG1605" s="239"/>
      <c r="AH1605" s="239">
        <f>AH1611+AH1617</f>
        <v>0</v>
      </c>
      <c r="AI1605" s="239"/>
      <c r="AJ1605" s="239"/>
      <c r="AK1605" s="239"/>
      <c r="AL1605" s="239"/>
      <c r="AM1605" s="239">
        <f>AM1611+AM1617</f>
        <v>38575</v>
      </c>
      <c r="AN1605" s="239"/>
      <c r="AO1605" s="239"/>
      <c r="AP1605" s="239"/>
      <c r="AQ1605" s="239"/>
    </row>
    <row r="1606" spans="3:43" ht="12.75" customHeight="1">
      <c r="C1606" s="580" t="s">
        <v>770</v>
      </c>
      <c r="D1606" s="580"/>
      <c r="E1606" s="580"/>
      <c r="F1606" s="580"/>
      <c r="G1606" s="580"/>
      <c r="H1606" s="580"/>
      <c r="I1606" s="580"/>
      <c r="J1606" s="580"/>
      <c r="K1606" s="580"/>
      <c r="L1606" s="580"/>
      <c r="M1606" s="580"/>
      <c r="N1606" s="580"/>
      <c r="O1606" s="580"/>
      <c r="P1606" s="580"/>
      <c r="Q1606" s="580"/>
      <c r="R1606" s="580"/>
      <c r="S1606" s="111"/>
      <c r="T1606" s="111"/>
      <c r="U1606" s="111"/>
      <c r="V1606" s="111"/>
      <c r="W1606" s="111"/>
      <c r="X1606" s="111"/>
      <c r="Y1606" s="111"/>
      <c r="Z1606" s="111"/>
      <c r="AA1606" s="111"/>
      <c r="AB1606" s="111"/>
      <c r="AC1606" s="111"/>
      <c r="AD1606" s="111"/>
      <c r="AE1606" s="111"/>
      <c r="AF1606" s="111"/>
      <c r="AG1606" s="111"/>
      <c r="AH1606" s="111"/>
      <c r="AI1606" s="111"/>
      <c r="AJ1606" s="111"/>
      <c r="AK1606" s="111"/>
      <c r="AL1606" s="111"/>
      <c r="AM1606" s="111"/>
      <c r="AN1606" s="111"/>
      <c r="AO1606" s="111"/>
      <c r="AP1606" s="111"/>
      <c r="AQ1606" s="111"/>
    </row>
    <row r="1607" spans="3:43" ht="12.75" customHeight="1">
      <c r="C1607" s="200" t="s">
        <v>753</v>
      </c>
      <c r="D1607" s="200"/>
      <c r="E1607" s="200"/>
      <c r="F1607" s="200"/>
      <c r="G1607" s="200"/>
      <c r="H1607" s="200"/>
      <c r="I1607" s="200"/>
      <c r="J1607" s="200"/>
      <c r="K1607" s="200"/>
      <c r="L1607" s="200"/>
      <c r="M1607" s="200"/>
      <c r="N1607" s="200"/>
      <c r="O1607" s="200"/>
      <c r="P1607" s="200"/>
      <c r="Q1607" s="200"/>
      <c r="R1607" s="200"/>
      <c r="S1607" s="139">
        <v>26703</v>
      </c>
      <c r="T1607" s="139"/>
      <c r="U1607" s="139"/>
      <c r="V1607" s="139"/>
      <c r="W1607" s="139"/>
      <c r="X1607" s="139">
        <v>32458</v>
      </c>
      <c r="Y1607" s="139"/>
      <c r="Z1607" s="139"/>
      <c r="AA1607" s="139"/>
      <c r="AB1607" s="139"/>
      <c r="AC1607" s="139">
        <v>26703</v>
      </c>
      <c r="AD1607" s="139"/>
      <c r="AE1607" s="139"/>
      <c r="AF1607" s="139"/>
      <c r="AG1607" s="139"/>
      <c r="AH1607" s="139"/>
      <c r="AI1607" s="139"/>
      <c r="AJ1607" s="139"/>
      <c r="AK1607" s="139"/>
      <c r="AL1607" s="139"/>
      <c r="AM1607" s="139">
        <f>S1607+X1607-AC1607-AH1607</f>
        <v>32458</v>
      </c>
      <c r="AN1607" s="139"/>
      <c r="AO1607" s="139"/>
      <c r="AP1607" s="139"/>
      <c r="AQ1607" s="139"/>
    </row>
    <row r="1608" spans="3:43" ht="12.75" customHeight="1">
      <c r="C1608" s="200" t="s">
        <v>754</v>
      </c>
      <c r="D1608" s="200"/>
      <c r="E1608" s="200"/>
      <c r="F1608" s="200"/>
      <c r="G1608" s="200"/>
      <c r="H1608" s="200"/>
      <c r="I1608" s="200"/>
      <c r="J1608" s="200"/>
      <c r="K1608" s="200"/>
      <c r="L1608" s="200"/>
      <c r="M1608" s="200"/>
      <c r="N1608" s="200"/>
      <c r="O1608" s="200"/>
      <c r="P1608" s="200"/>
      <c r="Q1608" s="200"/>
      <c r="R1608" s="200"/>
      <c r="S1608" s="139"/>
      <c r="T1608" s="139"/>
      <c r="U1608" s="139"/>
      <c r="V1608" s="139"/>
      <c r="W1608" s="139"/>
      <c r="X1608" s="139">
        <v>0</v>
      </c>
      <c r="Y1608" s="139"/>
      <c r="Z1608" s="139"/>
      <c r="AA1608" s="139"/>
      <c r="AB1608" s="139"/>
      <c r="AC1608" s="139"/>
      <c r="AD1608" s="139"/>
      <c r="AE1608" s="139"/>
      <c r="AF1608" s="139"/>
      <c r="AG1608" s="139"/>
      <c r="AH1608" s="139"/>
      <c r="AI1608" s="139"/>
      <c r="AJ1608" s="139"/>
      <c r="AK1608" s="139"/>
      <c r="AL1608" s="139"/>
      <c r="AM1608" s="139">
        <f>S1608+X1608-AC1608-AH1608</f>
        <v>0</v>
      </c>
      <c r="AN1608" s="139"/>
      <c r="AO1608" s="139"/>
      <c r="AP1608" s="139"/>
      <c r="AQ1608" s="139"/>
    </row>
    <row r="1609" spans="3:43" ht="12.75" customHeight="1">
      <c r="C1609" s="200" t="s">
        <v>47</v>
      </c>
      <c r="D1609" s="200"/>
      <c r="E1609" s="200"/>
      <c r="F1609" s="200"/>
      <c r="G1609" s="200"/>
      <c r="H1609" s="200"/>
      <c r="I1609" s="200"/>
      <c r="J1609" s="200"/>
      <c r="K1609" s="200"/>
      <c r="L1609" s="200"/>
      <c r="M1609" s="200"/>
      <c r="N1609" s="200"/>
      <c r="O1609" s="200"/>
      <c r="P1609" s="200"/>
      <c r="Q1609" s="200"/>
      <c r="R1609" s="200"/>
      <c r="S1609" s="139"/>
      <c r="T1609" s="139"/>
      <c r="U1609" s="139"/>
      <c r="V1609" s="139"/>
      <c r="W1609" s="139"/>
      <c r="X1609" s="139"/>
      <c r="Y1609" s="139"/>
      <c r="Z1609" s="139"/>
      <c r="AA1609" s="139"/>
      <c r="AB1609" s="139"/>
      <c r="AC1609" s="139"/>
      <c r="AD1609" s="139"/>
      <c r="AE1609" s="139"/>
      <c r="AF1609" s="139"/>
      <c r="AG1609" s="139"/>
      <c r="AH1609" s="139"/>
      <c r="AI1609" s="139"/>
      <c r="AJ1609" s="139"/>
      <c r="AK1609" s="139"/>
      <c r="AL1609" s="139"/>
      <c r="AM1609" s="139">
        <f>S1609+X1609-AC1609-AH1609</f>
        <v>0</v>
      </c>
      <c r="AN1609" s="139"/>
      <c r="AO1609" s="139"/>
      <c r="AP1609" s="139"/>
      <c r="AQ1609" s="139"/>
    </row>
    <row r="1610" spans="3:43" ht="12.75" customHeight="1">
      <c r="C1610" s="200"/>
      <c r="D1610" s="200"/>
      <c r="E1610" s="200"/>
      <c r="F1610" s="200"/>
      <c r="G1610" s="200"/>
      <c r="H1610" s="200"/>
      <c r="I1610" s="200"/>
      <c r="J1610" s="200"/>
      <c r="K1610" s="200"/>
      <c r="L1610" s="200"/>
      <c r="M1610" s="200"/>
      <c r="N1610" s="200"/>
      <c r="O1610" s="200"/>
      <c r="P1610" s="200"/>
      <c r="Q1610" s="200"/>
      <c r="R1610" s="200"/>
      <c r="S1610" s="139"/>
      <c r="T1610" s="139"/>
      <c r="U1610" s="139"/>
      <c r="V1610" s="139"/>
      <c r="W1610" s="139"/>
      <c r="X1610" s="139"/>
      <c r="Y1610" s="139"/>
      <c r="Z1610" s="139"/>
      <c r="AA1610" s="139"/>
      <c r="AB1610" s="139"/>
      <c r="AC1610" s="139"/>
      <c r="AD1610" s="139"/>
      <c r="AE1610" s="139"/>
      <c r="AF1610" s="139"/>
      <c r="AG1610" s="139"/>
      <c r="AH1610" s="139"/>
      <c r="AI1610" s="139"/>
      <c r="AJ1610" s="139"/>
      <c r="AK1610" s="139"/>
      <c r="AL1610" s="139"/>
      <c r="AM1610" s="139"/>
      <c r="AN1610" s="139"/>
      <c r="AO1610" s="139"/>
      <c r="AP1610" s="139"/>
      <c r="AQ1610" s="139"/>
    </row>
    <row r="1611" spans="3:43" ht="12.75" customHeight="1">
      <c r="C1611" s="579" t="s">
        <v>260</v>
      </c>
      <c r="D1611" s="579"/>
      <c r="E1611" s="579"/>
      <c r="F1611" s="579"/>
      <c r="G1611" s="579"/>
      <c r="H1611" s="579"/>
      <c r="I1611" s="579"/>
      <c r="J1611" s="579"/>
      <c r="K1611" s="579"/>
      <c r="L1611" s="579"/>
      <c r="M1611" s="579"/>
      <c r="N1611" s="579"/>
      <c r="O1611" s="579"/>
      <c r="P1611" s="579"/>
      <c r="Q1611" s="579"/>
      <c r="R1611" s="579"/>
      <c r="S1611" s="232">
        <f>SUM(S1607:W1610)</f>
        <v>26703</v>
      </c>
      <c r="T1611" s="232"/>
      <c r="U1611" s="232"/>
      <c r="V1611" s="232"/>
      <c r="W1611" s="232"/>
      <c r="X1611" s="232">
        <f>SUM(X1607:AB1610)</f>
        <v>32458</v>
      </c>
      <c r="Y1611" s="232"/>
      <c r="Z1611" s="232"/>
      <c r="AA1611" s="232"/>
      <c r="AB1611" s="232"/>
      <c r="AC1611" s="232">
        <f>SUM(AC1607:AG1610)</f>
        <v>26703</v>
      </c>
      <c r="AD1611" s="232"/>
      <c r="AE1611" s="232"/>
      <c r="AF1611" s="232"/>
      <c r="AG1611" s="232"/>
      <c r="AH1611" s="232">
        <f>SUM(AH1607:AL1610)</f>
        <v>0</v>
      </c>
      <c r="AI1611" s="232"/>
      <c r="AJ1611" s="232"/>
      <c r="AK1611" s="232"/>
      <c r="AL1611" s="232"/>
      <c r="AM1611" s="232">
        <f>SUM(AM1607:AQ1610)</f>
        <v>32458</v>
      </c>
      <c r="AN1611" s="232"/>
      <c r="AO1611" s="232"/>
      <c r="AP1611" s="232"/>
      <c r="AQ1611" s="232"/>
    </row>
    <row r="1612" spans="3:43" ht="12.75" customHeight="1">
      <c r="C1612" s="579" t="s">
        <v>771</v>
      </c>
      <c r="D1612" s="579"/>
      <c r="E1612" s="579"/>
      <c r="F1612" s="579"/>
      <c r="G1612" s="579"/>
      <c r="H1612" s="579"/>
      <c r="I1612" s="579"/>
      <c r="J1612" s="579"/>
      <c r="K1612" s="579"/>
      <c r="L1612" s="579"/>
      <c r="M1612" s="579"/>
      <c r="N1612" s="579"/>
      <c r="O1612" s="579"/>
      <c r="P1612" s="579"/>
      <c r="Q1612" s="579"/>
      <c r="R1612" s="579"/>
      <c r="S1612" s="139"/>
      <c r="T1612" s="139"/>
      <c r="U1612" s="139"/>
      <c r="V1612" s="139"/>
      <c r="W1612" s="139"/>
      <c r="X1612" s="139"/>
      <c r="Y1612" s="139"/>
      <c r="Z1612" s="139"/>
      <c r="AA1612" s="139"/>
      <c r="AB1612" s="139"/>
      <c r="AC1612" s="139"/>
      <c r="AD1612" s="139"/>
      <c r="AE1612" s="139"/>
      <c r="AF1612" s="139"/>
      <c r="AG1612" s="139"/>
      <c r="AH1612" s="139"/>
      <c r="AI1612" s="139"/>
      <c r="AJ1612" s="139"/>
      <c r="AK1612" s="139"/>
      <c r="AL1612" s="139"/>
      <c r="AM1612" s="139"/>
      <c r="AN1612" s="139"/>
      <c r="AO1612" s="139"/>
      <c r="AP1612" s="139"/>
      <c r="AQ1612" s="139"/>
    </row>
    <row r="1613" spans="3:43" ht="12.75" customHeight="1">
      <c r="C1613" s="200" t="s">
        <v>26</v>
      </c>
      <c r="D1613" s="200"/>
      <c r="E1613" s="200"/>
      <c r="F1613" s="200"/>
      <c r="G1613" s="200"/>
      <c r="H1613" s="200"/>
      <c r="I1613" s="200"/>
      <c r="J1613" s="200"/>
      <c r="K1613" s="200"/>
      <c r="L1613" s="200"/>
      <c r="M1613" s="200"/>
      <c r="N1613" s="200"/>
      <c r="O1613" s="200"/>
      <c r="P1613" s="200"/>
      <c r="Q1613" s="200"/>
      <c r="R1613" s="200"/>
      <c r="S1613" s="139"/>
      <c r="T1613" s="139"/>
      <c r="U1613" s="139"/>
      <c r="V1613" s="139"/>
      <c r="W1613" s="139"/>
      <c r="X1613" s="139">
        <v>1330</v>
      </c>
      <c r="Y1613" s="139"/>
      <c r="Z1613" s="139"/>
      <c r="AA1613" s="139"/>
      <c r="AB1613" s="139"/>
      <c r="AC1613" s="139"/>
      <c r="AD1613" s="139"/>
      <c r="AE1613" s="139"/>
      <c r="AF1613" s="139"/>
      <c r="AG1613" s="139"/>
      <c r="AH1613" s="139"/>
      <c r="AI1613" s="139"/>
      <c r="AJ1613" s="139"/>
      <c r="AK1613" s="139"/>
      <c r="AL1613" s="139"/>
      <c r="AM1613" s="139">
        <f>S1613+X1613-AC1613-AH1613</f>
        <v>1330</v>
      </c>
      <c r="AN1613" s="139"/>
      <c r="AO1613" s="139"/>
      <c r="AP1613" s="139"/>
      <c r="AQ1613" s="139"/>
    </row>
    <row r="1614" spans="3:43" ht="12.75" customHeight="1">
      <c r="C1614" s="200" t="s">
        <v>262</v>
      </c>
      <c r="D1614" s="200"/>
      <c r="E1614" s="200"/>
      <c r="F1614" s="200"/>
      <c r="G1614" s="200"/>
      <c r="H1614" s="200"/>
      <c r="I1614" s="200"/>
      <c r="J1614" s="200"/>
      <c r="K1614" s="200"/>
      <c r="L1614" s="200"/>
      <c r="M1614" s="200"/>
      <c r="N1614" s="200"/>
      <c r="O1614" s="200"/>
      <c r="P1614" s="200"/>
      <c r="Q1614" s="200"/>
      <c r="R1614" s="200"/>
      <c r="S1614" s="139"/>
      <c r="T1614" s="139"/>
      <c r="U1614" s="139"/>
      <c r="V1614" s="139"/>
      <c r="W1614" s="139"/>
      <c r="X1614" s="139"/>
      <c r="Y1614" s="139"/>
      <c r="Z1614" s="139"/>
      <c r="AA1614" s="139"/>
      <c r="AB1614" s="139"/>
      <c r="AC1614" s="139"/>
      <c r="AD1614" s="139"/>
      <c r="AE1614" s="139"/>
      <c r="AF1614" s="139"/>
      <c r="AG1614" s="139"/>
      <c r="AH1614" s="139"/>
      <c r="AI1614" s="139"/>
      <c r="AJ1614" s="139"/>
      <c r="AK1614" s="139"/>
      <c r="AL1614" s="139"/>
      <c r="AM1614" s="139">
        <f>S1614+X1614-AC1614-AH1614</f>
        <v>0</v>
      </c>
      <c r="AN1614" s="139"/>
      <c r="AO1614" s="139"/>
      <c r="AP1614" s="139"/>
      <c r="AQ1614" s="139"/>
    </row>
    <row r="1615" spans="3:43" ht="12.75" customHeight="1">
      <c r="C1615" s="200" t="s">
        <v>756</v>
      </c>
      <c r="D1615" s="200"/>
      <c r="E1615" s="200"/>
      <c r="F1615" s="200"/>
      <c r="G1615" s="200"/>
      <c r="H1615" s="200"/>
      <c r="I1615" s="200"/>
      <c r="J1615" s="200"/>
      <c r="K1615" s="200"/>
      <c r="L1615" s="200"/>
      <c r="M1615" s="200"/>
      <c r="N1615" s="200"/>
      <c r="O1615" s="200"/>
      <c r="P1615" s="200"/>
      <c r="Q1615" s="200"/>
      <c r="R1615" s="200"/>
      <c r="S1615" s="139">
        <v>6328</v>
      </c>
      <c r="T1615" s="139"/>
      <c r="U1615" s="139"/>
      <c r="V1615" s="139"/>
      <c r="W1615" s="139"/>
      <c r="X1615" s="139">
        <v>599</v>
      </c>
      <c r="Y1615" s="139"/>
      <c r="Z1615" s="139"/>
      <c r="AA1615" s="139"/>
      <c r="AB1615" s="139"/>
      <c r="AC1615" s="139">
        <v>2703</v>
      </c>
      <c r="AD1615" s="139"/>
      <c r="AE1615" s="139"/>
      <c r="AF1615" s="139"/>
      <c r="AG1615" s="139"/>
      <c r="AH1615" s="139"/>
      <c r="AI1615" s="139"/>
      <c r="AJ1615" s="139"/>
      <c r="AK1615" s="139"/>
      <c r="AL1615" s="139"/>
      <c r="AM1615" s="139">
        <f>S1615+X1615-AC1615-AH1615</f>
        <v>4224</v>
      </c>
      <c r="AN1615" s="139"/>
      <c r="AO1615" s="139"/>
      <c r="AP1615" s="139"/>
      <c r="AQ1615" s="139"/>
    </row>
    <row r="1616" spans="3:43" ht="12.75" customHeight="1">
      <c r="C1616" s="200" t="s">
        <v>47</v>
      </c>
      <c r="D1616" s="200"/>
      <c r="E1616" s="200"/>
      <c r="F1616" s="200"/>
      <c r="G1616" s="200"/>
      <c r="H1616" s="200"/>
      <c r="I1616" s="200"/>
      <c r="J1616" s="200"/>
      <c r="K1616" s="200"/>
      <c r="L1616" s="200"/>
      <c r="M1616" s="200"/>
      <c r="N1616" s="200"/>
      <c r="O1616" s="200"/>
      <c r="P1616" s="200"/>
      <c r="Q1616" s="200"/>
      <c r="R1616" s="200"/>
      <c r="S1616" s="139">
        <v>543</v>
      </c>
      <c r="T1616" s="139"/>
      <c r="U1616" s="139"/>
      <c r="V1616" s="139"/>
      <c r="W1616" s="139"/>
      <c r="X1616" s="139">
        <v>563</v>
      </c>
      <c r="Y1616" s="139"/>
      <c r="Z1616" s="139"/>
      <c r="AA1616" s="139"/>
      <c r="AB1616" s="139"/>
      <c r="AC1616" s="139">
        <v>543</v>
      </c>
      <c r="AD1616" s="139"/>
      <c r="AE1616" s="139"/>
      <c r="AF1616" s="139"/>
      <c r="AG1616" s="139"/>
      <c r="AH1616" s="139"/>
      <c r="AI1616" s="139"/>
      <c r="AJ1616" s="139"/>
      <c r="AK1616" s="139"/>
      <c r="AL1616" s="139"/>
      <c r="AM1616" s="139">
        <f>S1616+X1616-AC1616-AH1616</f>
        <v>563</v>
      </c>
      <c r="AN1616" s="139"/>
      <c r="AO1616" s="139"/>
      <c r="AP1616" s="139"/>
      <c r="AQ1616" s="139"/>
    </row>
    <row r="1617" spans="1:45" ht="12.75" customHeight="1">
      <c r="C1617" s="445" t="s">
        <v>261</v>
      </c>
      <c r="D1617" s="445"/>
      <c r="E1617" s="445"/>
      <c r="F1617" s="445"/>
      <c r="G1617" s="445"/>
      <c r="H1617" s="445"/>
      <c r="I1617" s="445"/>
      <c r="J1617" s="445"/>
      <c r="K1617" s="445"/>
      <c r="L1617" s="445"/>
      <c r="M1617" s="445"/>
      <c r="N1617" s="445"/>
      <c r="O1617" s="445"/>
      <c r="P1617" s="445"/>
      <c r="Q1617" s="445"/>
      <c r="R1617" s="445"/>
      <c r="S1617" s="252">
        <f>SUM(S1613:W1616)</f>
        <v>6871</v>
      </c>
      <c r="T1617" s="252"/>
      <c r="U1617" s="252"/>
      <c r="V1617" s="252"/>
      <c r="W1617" s="252"/>
      <c r="X1617" s="252">
        <f>SUM(X1613:AB1616)</f>
        <v>2492</v>
      </c>
      <c r="Y1617" s="252"/>
      <c r="Z1617" s="252"/>
      <c r="AA1617" s="252"/>
      <c r="AB1617" s="252"/>
      <c r="AC1617" s="252">
        <f>SUM(AC1613:AG1616)</f>
        <v>3246</v>
      </c>
      <c r="AD1617" s="252"/>
      <c r="AE1617" s="252"/>
      <c r="AF1617" s="252"/>
      <c r="AG1617" s="252"/>
      <c r="AH1617" s="252">
        <f>SUM(AH1613:AL1616)</f>
        <v>0</v>
      </c>
      <c r="AI1617" s="252"/>
      <c r="AJ1617" s="252"/>
      <c r="AK1617" s="252"/>
      <c r="AL1617" s="252"/>
      <c r="AM1617" s="252">
        <f>SUM(AM1613:AQ1616)</f>
        <v>6117</v>
      </c>
      <c r="AN1617" s="252"/>
      <c r="AO1617" s="252"/>
      <c r="AP1617" s="252"/>
      <c r="AQ1617" s="252"/>
    </row>
    <row r="1619" spans="1:45" ht="12.75" customHeight="1">
      <c r="A1619" s="44" t="s">
        <v>676</v>
      </c>
      <c r="B1619" s="42"/>
      <c r="C1619" s="440" t="s">
        <v>825</v>
      </c>
      <c r="D1619" s="440"/>
      <c r="E1619" s="440"/>
      <c r="F1619" s="440"/>
      <c r="G1619" s="440"/>
      <c r="H1619" s="440"/>
      <c r="I1619" s="440"/>
      <c r="J1619" s="440"/>
      <c r="K1619" s="440"/>
      <c r="L1619" s="440"/>
      <c r="M1619" s="440"/>
      <c r="N1619" s="440"/>
      <c r="O1619" s="440"/>
      <c r="P1619" s="440"/>
      <c r="Q1619" s="440"/>
      <c r="R1619" s="440"/>
      <c r="S1619" s="440"/>
      <c r="T1619" s="440"/>
      <c r="U1619" s="440"/>
      <c r="V1619" s="440"/>
      <c r="W1619" s="440"/>
      <c r="X1619" s="440"/>
      <c r="Y1619" s="440"/>
      <c r="Z1619" s="440"/>
      <c r="AA1619" s="440"/>
      <c r="AB1619" s="440"/>
      <c r="AC1619" s="440"/>
      <c r="AD1619" s="440"/>
      <c r="AE1619" s="440"/>
      <c r="AF1619" s="440"/>
      <c r="AG1619" s="440"/>
      <c r="AH1619" s="440"/>
      <c r="AI1619" s="440"/>
      <c r="AJ1619" s="440"/>
      <c r="AK1619" s="440"/>
      <c r="AL1619" s="440"/>
      <c r="AM1619" s="440"/>
      <c r="AN1619" s="440"/>
      <c r="AO1619" s="440"/>
      <c r="AP1619" s="440"/>
      <c r="AQ1619" s="440"/>
      <c r="AR1619" s="440"/>
      <c r="AS1619" s="440"/>
    </row>
    <row r="1620" spans="1:45" ht="12.75" customHeight="1">
      <c r="C1620" s="172" t="s">
        <v>926</v>
      </c>
      <c r="D1620" s="172"/>
      <c r="E1620" s="172"/>
      <c r="F1620" s="172"/>
      <c r="G1620" s="172"/>
      <c r="H1620" s="172"/>
      <c r="I1620" s="172"/>
      <c r="J1620" s="172"/>
      <c r="K1620" s="172"/>
      <c r="L1620" s="172"/>
      <c r="M1620" s="172"/>
      <c r="N1620" s="172"/>
      <c r="O1620" s="172"/>
      <c r="P1620" s="172"/>
      <c r="Q1620" s="172"/>
      <c r="R1620" s="172"/>
      <c r="S1620" s="172"/>
      <c r="T1620" s="172"/>
      <c r="U1620" s="172"/>
      <c r="V1620" s="172"/>
      <c r="W1620" s="172"/>
      <c r="X1620" s="172"/>
      <c r="Y1620" s="172"/>
      <c r="Z1620" s="172"/>
      <c r="AA1620" s="172"/>
      <c r="AB1620" s="172"/>
      <c r="AC1620" s="172"/>
      <c r="AD1620" s="172"/>
      <c r="AE1620" s="172"/>
      <c r="AF1620" s="172"/>
      <c r="AG1620" s="172"/>
      <c r="AH1620" s="172"/>
      <c r="AI1620" s="172"/>
      <c r="AJ1620" s="172"/>
      <c r="AK1620" s="172"/>
      <c r="AL1620" s="172"/>
      <c r="AM1620" s="172"/>
      <c r="AN1620" s="172"/>
      <c r="AO1620" s="172"/>
      <c r="AP1620" s="172"/>
      <c r="AQ1620" s="172"/>
      <c r="AR1620" s="172"/>
      <c r="AS1620" s="172"/>
    </row>
    <row r="1621" spans="1:45" ht="12.75" customHeight="1">
      <c r="C1621" s="25"/>
      <c r="D1621" s="61"/>
      <c r="E1621" s="61"/>
      <c r="F1621" s="61"/>
      <c r="G1621" s="61"/>
      <c r="H1621" s="61"/>
      <c r="I1621" s="61"/>
      <c r="J1621" s="61"/>
    </row>
    <row r="1622" spans="1:45" ht="12.75" customHeight="1">
      <c r="C1622" s="393" t="s">
        <v>146</v>
      </c>
      <c r="D1622" s="393"/>
      <c r="E1622" s="393"/>
      <c r="F1622" s="393"/>
      <c r="G1622" s="393"/>
      <c r="H1622" s="393"/>
      <c r="I1622" s="393"/>
      <c r="J1622" s="393"/>
      <c r="K1622" s="393"/>
      <c r="L1622" s="393"/>
      <c r="M1622" s="393"/>
      <c r="N1622" s="393"/>
      <c r="O1622" s="393"/>
      <c r="P1622" s="584" t="s">
        <v>147</v>
      </c>
      <c r="Q1622" s="584"/>
      <c r="R1622" s="584"/>
      <c r="S1622" s="584"/>
      <c r="T1622" s="584"/>
      <c r="U1622" s="584"/>
      <c r="V1622" s="584"/>
      <c r="W1622" s="584"/>
      <c r="X1622" s="584"/>
      <c r="Y1622" s="584"/>
      <c r="Z1622" s="393" t="s">
        <v>148</v>
      </c>
      <c r="AA1622" s="393"/>
      <c r="AB1622" s="393"/>
      <c r="AC1622" s="393"/>
      <c r="AD1622" s="393"/>
      <c r="AE1622" s="393"/>
      <c r="AF1622" s="393"/>
      <c r="AG1622" s="393"/>
      <c r="AH1622" s="393"/>
      <c r="AI1622" s="393"/>
    </row>
    <row r="1623" spans="1:45" ht="12.75" customHeight="1">
      <c r="C1623" s="394"/>
      <c r="D1623" s="394"/>
      <c r="E1623" s="394"/>
      <c r="F1623" s="394"/>
      <c r="G1623" s="394"/>
      <c r="H1623" s="394"/>
      <c r="I1623" s="394"/>
      <c r="J1623" s="394"/>
      <c r="K1623" s="394"/>
      <c r="L1623" s="394"/>
      <c r="M1623" s="394"/>
      <c r="N1623" s="394"/>
      <c r="O1623" s="394"/>
      <c r="P1623" s="585"/>
      <c r="Q1623" s="585"/>
      <c r="R1623" s="585"/>
      <c r="S1623" s="585"/>
      <c r="T1623" s="585"/>
      <c r="U1623" s="585"/>
      <c r="V1623" s="585"/>
      <c r="W1623" s="585"/>
      <c r="X1623" s="585"/>
      <c r="Y1623" s="585"/>
      <c r="Z1623" s="394"/>
      <c r="AA1623" s="394"/>
      <c r="AB1623" s="394"/>
      <c r="AC1623" s="394"/>
      <c r="AD1623" s="394"/>
      <c r="AE1623" s="394"/>
      <c r="AF1623" s="394"/>
      <c r="AG1623" s="394"/>
      <c r="AH1623" s="394"/>
      <c r="AI1623" s="394"/>
    </row>
    <row r="1624" spans="1:45" ht="12.75" customHeight="1">
      <c r="C1624" s="395"/>
      <c r="D1624" s="395"/>
      <c r="E1624" s="395"/>
      <c r="F1624" s="395"/>
      <c r="G1624" s="395"/>
      <c r="H1624" s="395"/>
      <c r="I1624" s="395"/>
      <c r="J1624" s="395"/>
      <c r="K1624" s="395"/>
      <c r="L1624" s="395"/>
      <c r="M1624" s="395"/>
      <c r="N1624" s="395"/>
      <c r="O1624" s="395"/>
      <c r="P1624" s="586"/>
      <c r="Q1624" s="586"/>
      <c r="R1624" s="586"/>
      <c r="S1624" s="586"/>
      <c r="T1624" s="586"/>
      <c r="U1624" s="586"/>
      <c r="V1624" s="586"/>
      <c r="W1624" s="586"/>
      <c r="X1624" s="586"/>
      <c r="Y1624" s="586"/>
      <c r="Z1624" s="395"/>
      <c r="AA1624" s="395"/>
      <c r="AB1624" s="395"/>
      <c r="AC1624" s="395"/>
      <c r="AD1624" s="395"/>
      <c r="AE1624" s="395"/>
      <c r="AF1624" s="395"/>
      <c r="AG1624" s="395"/>
      <c r="AH1624" s="395"/>
      <c r="AI1624" s="395"/>
    </row>
    <row r="1625" spans="1:45" ht="12.75" customHeight="1">
      <c r="C1625" s="140" t="s">
        <v>761</v>
      </c>
      <c r="D1625" s="140"/>
      <c r="E1625" s="140"/>
      <c r="F1625" s="140"/>
      <c r="G1625" s="140"/>
      <c r="H1625" s="140"/>
      <c r="I1625" s="140"/>
      <c r="J1625" s="140"/>
      <c r="K1625" s="140"/>
      <c r="L1625" s="140"/>
      <c r="M1625" s="140"/>
      <c r="N1625" s="140"/>
      <c r="O1625" s="140"/>
      <c r="P1625" s="239">
        <f>P1626+P1628</f>
        <v>24844</v>
      </c>
      <c r="Q1625" s="239"/>
      <c r="R1625" s="239"/>
      <c r="S1625" s="239"/>
      <c r="T1625" s="239"/>
      <c r="U1625" s="239"/>
      <c r="V1625" s="239"/>
      <c r="W1625" s="239"/>
      <c r="X1625" s="239"/>
      <c r="Y1625" s="239"/>
      <c r="Z1625" s="239">
        <v>16869</v>
      </c>
      <c r="AA1625" s="239"/>
      <c r="AB1625" s="239"/>
      <c r="AC1625" s="239"/>
      <c r="AD1625" s="239"/>
      <c r="AE1625" s="239"/>
      <c r="AF1625" s="239"/>
      <c r="AG1625" s="239"/>
      <c r="AH1625" s="239"/>
      <c r="AI1625" s="239"/>
    </row>
    <row r="1626" spans="1:45" ht="12.75" customHeight="1">
      <c r="C1626" s="327" t="s">
        <v>760</v>
      </c>
      <c r="D1626" s="327"/>
      <c r="E1626" s="327"/>
      <c r="F1626" s="327"/>
      <c r="G1626" s="327"/>
      <c r="H1626" s="327"/>
      <c r="I1626" s="327"/>
      <c r="J1626" s="327"/>
      <c r="K1626" s="327"/>
      <c r="L1626" s="327"/>
      <c r="M1626" s="327"/>
      <c r="N1626" s="327"/>
      <c r="O1626" s="327"/>
      <c r="P1626" s="111"/>
      <c r="Q1626" s="111"/>
      <c r="R1626" s="111"/>
      <c r="S1626" s="111"/>
      <c r="T1626" s="111"/>
      <c r="U1626" s="111"/>
      <c r="V1626" s="111"/>
      <c r="W1626" s="111"/>
      <c r="X1626" s="111"/>
      <c r="Y1626" s="111"/>
      <c r="Z1626" s="111"/>
      <c r="AA1626" s="111"/>
      <c r="AB1626" s="111"/>
      <c r="AC1626" s="111"/>
      <c r="AD1626" s="111"/>
      <c r="AE1626" s="111"/>
      <c r="AF1626" s="111"/>
      <c r="AG1626" s="111"/>
      <c r="AH1626" s="111"/>
      <c r="AI1626" s="111"/>
    </row>
    <row r="1627" spans="1:45" ht="12.75" customHeight="1">
      <c r="C1627" s="236"/>
      <c r="D1627" s="236"/>
      <c r="E1627" s="236"/>
      <c r="F1627" s="236"/>
      <c r="G1627" s="236"/>
      <c r="H1627" s="236"/>
      <c r="I1627" s="236"/>
      <c r="J1627" s="236"/>
      <c r="K1627" s="236"/>
      <c r="L1627" s="236"/>
      <c r="M1627" s="236"/>
      <c r="N1627" s="236"/>
      <c r="O1627" s="236"/>
      <c r="P1627" s="139"/>
      <c r="Q1627" s="139"/>
      <c r="R1627" s="139"/>
      <c r="S1627" s="139"/>
      <c r="T1627" s="139"/>
      <c r="U1627" s="139"/>
      <c r="V1627" s="139"/>
      <c r="W1627" s="139"/>
      <c r="X1627" s="139"/>
      <c r="Y1627" s="139"/>
      <c r="Z1627" s="139"/>
      <c r="AA1627" s="139"/>
      <c r="AB1627" s="139"/>
      <c r="AC1627" s="139"/>
      <c r="AD1627" s="139"/>
      <c r="AE1627" s="139"/>
      <c r="AF1627" s="139"/>
      <c r="AG1627" s="139"/>
      <c r="AH1627" s="139"/>
      <c r="AI1627" s="139"/>
    </row>
    <row r="1628" spans="1:45" ht="12.75" customHeight="1">
      <c r="C1628" s="236" t="s">
        <v>772</v>
      </c>
      <c r="D1628" s="236"/>
      <c r="E1628" s="236"/>
      <c r="F1628" s="236"/>
      <c r="G1628" s="236"/>
      <c r="H1628" s="236"/>
      <c r="I1628" s="236"/>
      <c r="J1628" s="236"/>
      <c r="K1628" s="236"/>
      <c r="L1628" s="236"/>
      <c r="M1628" s="236"/>
      <c r="N1628" s="236"/>
      <c r="O1628" s="236"/>
      <c r="P1628" s="139">
        <v>24844</v>
      </c>
      <c r="Q1628" s="139"/>
      <c r="R1628" s="139"/>
      <c r="S1628" s="139"/>
      <c r="T1628" s="139"/>
      <c r="U1628" s="139"/>
      <c r="V1628" s="139"/>
      <c r="W1628" s="139"/>
      <c r="X1628" s="139"/>
      <c r="Y1628" s="139"/>
      <c r="Z1628" s="139">
        <v>16869</v>
      </c>
      <c r="AA1628" s="139"/>
      <c r="AB1628" s="139"/>
      <c r="AC1628" s="139"/>
      <c r="AD1628" s="139"/>
      <c r="AE1628" s="139"/>
      <c r="AF1628" s="139"/>
      <c r="AG1628" s="139"/>
      <c r="AH1628" s="139"/>
      <c r="AI1628" s="139"/>
    </row>
    <row r="1629" spans="1:45" ht="12.75" customHeight="1">
      <c r="C1629" s="324"/>
      <c r="D1629" s="324"/>
      <c r="E1629" s="324"/>
      <c r="F1629" s="324"/>
      <c r="G1629" s="324"/>
      <c r="H1629" s="324"/>
      <c r="I1629" s="324"/>
      <c r="J1629" s="324"/>
      <c r="K1629" s="324"/>
      <c r="L1629" s="324"/>
      <c r="M1629" s="324"/>
      <c r="N1629" s="324"/>
      <c r="O1629" s="324"/>
      <c r="P1629" s="252"/>
      <c r="Q1629" s="252"/>
      <c r="R1629" s="252"/>
      <c r="S1629" s="252"/>
      <c r="T1629" s="252"/>
      <c r="U1629" s="252"/>
      <c r="V1629" s="252"/>
      <c r="W1629" s="252"/>
      <c r="X1629" s="252"/>
      <c r="Y1629" s="252"/>
      <c r="Z1629" s="252"/>
      <c r="AA1629" s="252"/>
      <c r="AB1629" s="252"/>
      <c r="AC1629" s="252"/>
      <c r="AD1629" s="252"/>
      <c r="AE1629" s="252"/>
      <c r="AF1629" s="252"/>
      <c r="AG1629" s="252"/>
      <c r="AH1629" s="252"/>
      <c r="AI1629" s="252"/>
    </row>
    <row r="1630" spans="1:45" ht="12.75" customHeight="1">
      <c r="C1630" s="140" t="s">
        <v>759</v>
      </c>
      <c r="D1630" s="140"/>
      <c r="E1630" s="140"/>
      <c r="F1630" s="140"/>
      <c r="G1630" s="140"/>
      <c r="H1630" s="140"/>
      <c r="I1630" s="140"/>
      <c r="J1630" s="140"/>
      <c r="K1630" s="140"/>
      <c r="L1630" s="140"/>
      <c r="M1630" s="140"/>
      <c r="N1630" s="140"/>
      <c r="O1630" s="140"/>
      <c r="P1630" s="239">
        <f>P1631+P1633</f>
        <v>235667</v>
      </c>
      <c r="Q1630" s="239"/>
      <c r="R1630" s="239"/>
      <c r="S1630" s="239"/>
      <c r="T1630" s="239"/>
      <c r="U1630" s="239"/>
      <c r="V1630" s="239"/>
      <c r="W1630" s="239"/>
      <c r="X1630" s="239"/>
      <c r="Y1630" s="239"/>
      <c r="Z1630" s="587">
        <f>Z1631+Z1633</f>
        <v>225747</v>
      </c>
      <c r="AA1630" s="587"/>
      <c r="AB1630" s="587"/>
      <c r="AC1630" s="587"/>
      <c r="AD1630" s="587"/>
      <c r="AE1630" s="587"/>
      <c r="AF1630" s="587"/>
      <c r="AG1630" s="587"/>
      <c r="AH1630" s="587"/>
      <c r="AI1630" s="587"/>
    </row>
    <row r="1631" spans="1:45" ht="12.75" customHeight="1">
      <c r="C1631" s="327" t="s">
        <v>758</v>
      </c>
      <c r="D1631" s="327"/>
      <c r="E1631" s="327"/>
      <c r="F1631" s="327"/>
      <c r="G1631" s="327"/>
      <c r="H1631" s="327"/>
      <c r="I1631" s="327"/>
      <c r="J1631" s="327"/>
      <c r="K1631" s="327"/>
      <c r="L1631" s="327"/>
      <c r="M1631" s="327"/>
      <c r="N1631" s="327"/>
      <c r="O1631" s="327"/>
      <c r="P1631" s="428">
        <v>187589</v>
      </c>
      <c r="Q1631" s="428"/>
      <c r="R1631" s="428"/>
      <c r="S1631" s="428"/>
      <c r="T1631" s="428"/>
      <c r="U1631" s="428"/>
      <c r="V1631" s="428"/>
      <c r="W1631" s="428"/>
      <c r="X1631" s="428"/>
      <c r="Y1631" s="428"/>
      <c r="Z1631" s="111">
        <v>183605</v>
      </c>
      <c r="AA1631" s="111"/>
      <c r="AB1631" s="111"/>
      <c r="AC1631" s="111"/>
      <c r="AD1631" s="111"/>
      <c r="AE1631" s="111"/>
      <c r="AF1631" s="111"/>
      <c r="AG1631" s="111"/>
      <c r="AH1631" s="111"/>
      <c r="AI1631" s="111"/>
    </row>
    <row r="1632" spans="1:45" ht="12.75" customHeight="1">
      <c r="C1632" s="236"/>
      <c r="D1632" s="236"/>
      <c r="E1632" s="236"/>
      <c r="F1632" s="236"/>
      <c r="G1632" s="236"/>
      <c r="H1632" s="236"/>
      <c r="I1632" s="236"/>
      <c r="J1632" s="236"/>
      <c r="K1632" s="236"/>
      <c r="L1632" s="236"/>
      <c r="M1632" s="236"/>
      <c r="N1632" s="236"/>
      <c r="O1632" s="236"/>
      <c r="P1632" s="532"/>
      <c r="Q1632" s="532"/>
      <c r="R1632" s="532"/>
      <c r="S1632" s="532"/>
      <c r="T1632" s="532"/>
      <c r="U1632" s="532"/>
      <c r="V1632" s="532"/>
      <c r="W1632" s="532"/>
      <c r="X1632" s="532"/>
      <c r="Y1632" s="532"/>
      <c r="Z1632" s="139"/>
      <c r="AA1632" s="139"/>
      <c r="AB1632" s="139"/>
      <c r="AC1632" s="139"/>
      <c r="AD1632" s="139"/>
      <c r="AE1632" s="139"/>
      <c r="AF1632" s="139"/>
      <c r="AG1632" s="139"/>
      <c r="AH1632" s="139"/>
      <c r="AI1632" s="139"/>
    </row>
    <row r="1633" spans="3:45" ht="12.75" customHeight="1">
      <c r="C1633" s="398" t="s">
        <v>757</v>
      </c>
      <c r="D1633" s="398"/>
      <c r="E1633" s="398"/>
      <c r="F1633" s="398"/>
      <c r="G1633" s="398"/>
      <c r="H1633" s="398"/>
      <c r="I1633" s="398"/>
      <c r="J1633" s="398"/>
      <c r="K1633" s="398"/>
      <c r="L1633" s="398"/>
      <c r="M1633" s="398"/>
      <c r="N1633" s="398"/>
      <c r="O1633" s="398"/>
      <c r="P1633" s="535">
        <v>48078</v>
      </c>
      <c r="Q1633" s="535"/>
      <c r="R1633" s="535"/>
      <c r="S1633" s="535"/>
      <c r="T1633" s="535"/>
      <c r="U1633" s="535"/>
      <c r="V1633" s="535"/>
      <c r="W1633" s="535"/>
      <c r="X1633" s="535"/>
      <c r="Y1633" s="535"/>
      <c r="Z1633" s="535">
        <v>42142</v>
      </c>
      <c r="AA1633" s="535"/>
      <c r="AB1633" s="535"/>
      <c r="AC1633" s="535"/>
      <c r="AD1633" s="535"/>
      <c r="AE1633" s="535"/>
      <c r="AF1633" s="535"/>
      <c r="AG1633" s="535"/>
      <c r="AH1633" s="535"/>
      <c r="AI1633" s="535"/>
    </row>
    <row r="1634" spans="3:45" ht="12.75" customHeight="1">
      <c r="C1634" s="7"/>
      <c r="D1634" s="7"/>
      <c r="E1634" s="7"/>
      <c r="F1634" s="7"/>
      <c r="G1634" s="7"/>
      <c r="H1634" s="7"/>
      <c r="I1634" s="7"/>
      <c r="J1634" s="7"/>
      <c r="K1634" s="7"/>
      <c r="L1634" s="7"/>
      <c r="M1634" s="7"/>
      <c r="N1634" s="7"/>
      <c r="O1634" s="7"/>
    </row>
    <row r="1635" spans="3:45" ht="12.75" customHeight="1">
      <c r="C1635" s="588" t="s">
        <v>27</v>
      </c>
      <c r="D1635" s="588"/>
      <c r="E1635" s="588"/>
      <c r="F1635" s="588"/>
      <c r="G1635" s="588"/>
      <c r="H1635" s="588"/>
      <c r="I1635" s="588"/>
      <c r="J1635" s="588"/>
      <c r="K1635" s="588"/>
      <c r="L1635" s="588"/>
      <c r="M1635" s="588"/>
      <c r="N1635" s="588"/>
      <c r="O1635" s="588"/>
      <c r="P1635" s="588"/>
      <c r="Q1635" s="588"/>
      <c r="R1635" s="588"/>
      <c r="S1635" s="588"/>
      <c r="T1635" s="588"/>
      <c r="U1635" s="588"/>
      <c r="V1635" s="588"/>
      <c r="W1635" s="588"/>
      <c r="X1635" s="588"/>
      <c r="Y1635" s="588"/>
      <c r="Z1635" s="588"/>
      <c r="AA1635" s="588"/>
      <c r="AB1635" s="588"/>
      <c r="AC1635" s="588"/>
      <c r="AD1635" s="588"/>
      <c r="AE1635" s="588"/>
      <c r="AF1635" s="588"/>
      <c r="AG1635" s="588"/>
      <c r="AH1635" s="588"/>
      <c r="AI1635" s="588"/>
      <c r="AJ1635" s="588"/>
      <c r="AK1635" s="588"/>
      <c r="AL1635" s="588"/>
      <c r="AM1635" s="588"/>
      <c r="AN1635" s="588"/>
      <c r="AO1635" s="588"/>
      <c r="AP1635" s="588"/>
      <c r="AQ1635" s="588"/>
      <c r="AR1635" s="588"/>
      <c r="AS1635" s="588"/>
    </row>
    <row r="1636" spans="3:45" ht="12.75" customHeight="1">
      <c r="C1636" s="588"/>
      <c r="D1636" s="588"/>
      <c r="E1636" s="588"/>
      <c r="F1636" s="588"/>
      <c r="G1636" s="588"/>
      <c r="H1636" s="588"/>
      <c r="I1636" s="588"/>
      <c r="J1636" s="588"/>
      <c r="K1636" s="588"/>
      <c r="L1636" s="588"/>
      <c r="M1636" s="588"/>
      <c r="N1636" s="588"/>
      <c r="O1636" s="588"/>
      <c r="P1636" s="588"/>
      <c r="Q1636" s="588"/>
      <c r="R1636" s="588"/>
      <c r="S1636" s="588"/>
      <c r="T1636" s="588"/>
      <c r="U1636" s="588"/>
      <c r="V1636" s="588"/>
      <c r="W1636" s="588"/>
      <c r="X1636" s="588"/>
      <c r="Y1636" s="588"/>
      <c r="Z1636" s="588"/>
      <c r="AA1636" s="588"/>
      <c r="AB1636" s="588"/>
      <c r="AC1636" s="588"/>
      <c r="AD1636" s="588"/>
      <c r="AE1636" s="588"/>
      <c r="AF1636" s="588"/>
      <c r="AG1636" s="588"/>
      <c r="AH1636" s="588"/>
      <c r="AI1636" s="588"/>
      <c r="AJ1636" s="588"/>
      <c r="AK1636" s="588"/>
      <c r="AL1636" s="588"/>
      <c r="AM1636" s="588"/>
      <c r="AN1636" s="588"/>
      <c r="AO1636" s="588"/>
      <c r="AP1636" s="588"/>
      <c r="AQ1636" s="588"/>
      <c r="AR1636" s="588"/>
      <c r="AS1636" s="588"/>
    </row>
    <row r="1638" spans="3:45" ht="12.75" hidden="1" customHeight="1">
      <c r="C1638" s="247" t="s">
        <v>704</v>
      </c>
      <c r="D1638" s="247"/>
      <c r="E1638" s="247"/>
      <c r="F1638" s="247"/>
      <c r="G1638" s="247"/>
      <c r="H1638" s="247"/>
      <c r="I1638" s="247"/>
      <c r="J1638" s="247"/>
      <c r="K1638" s="247"/>
      <c r="L1638" s="247"/>
      <c r="M1638" s="247"/>
      <c r="N1638" s="247"/>
      <c r="O1638" s="247"/>
      <c r="P1638" s="247"/>
      <c r="Q1638" s="247"/>
      <c r="R1638" s="247"/>
      <c r="S1638" s="247"/>
      <c r="T1638" s="247"/>
      <c r="U1638" s="247"/>
      <c r="V1638" s="247"/>
      <c r="W1638" s="247"/>
      <c r="X1638" s="247"/>
      <c r="Y1638" s="247"/>
      <c r="Z1638" s="247"/>
      <c r="AA1638" s="247"/>
      <c r="AB1638" s="247"/>
      <c r="AC1638" s="247"/>
      <c r="AD1638" s="247"/>
      <c r="AE1638" s="247"/>
      <c r="AF1638" s="247"/>
      <c r="AG1638" s="247"/>
      <c r="AH1638" s="247"/>
      <c r="AI1638" s="247"/>
      <c r="AJ1638" s="247"/>
      <c r="AK1638" s="247"/>
      <c r="AL1638" s="247"/>
      <c r="AM1638" s="247"/>
      <c r="AN1638" s="247"/>
      <c r="AO1638" s="247"/>
      <c r="AP1638" s="247"/>
      <c r="AQ1638" s="247"/>
      <c r="AR1638" s="247"/>
      <c r="AS1638" s="247"/>
    </row>
    <row r="1639" spans="3:45" ht="12.75" hidden="1" customHeight="1">
      <c r="C1639" s="247"/>
      <c r="D1639" s="247"/>
      <c r="E1639" s="247"/>
      <c r="F1639" s="247"/>
      <c r="G1639" s="247"/>
      <c r="H1639" s="247"/>
      <c r="I1639" s="247"/>
      <c r="J1639" s="247"/>
      <c r="K1639" s="247"/>
      <c r="L1639" s="247"/>
      <c r="M1639" s="247"/>
      <c r="N1639" s="247"/>
      <c r="O1639" s="247"/>
      <c r="P1639" s="247"/>
      <c r="Q1639" s="247"/>
      <c r="R1639" s="247"/>
      <c r="S1639" s="247"/>
      <c r="T1639" s="247"/>
      <c r="U1639" s="247"/>
      <c r="V1639" s="247"/>
      <c r="W1639" s="247"/>
      <c r="X1639" s="247"/>
      <c r="Y1639" s="247"/>
      <c r="Z1639" s="247"/>
      <c r="AA1639" s="247"/>
      <c r="AB1639" s="247"/>
      <c r="AC1639" s="247"/>
      <c r="AD1639" s="247"/>
      <c r="AE1639" s="247"/>
      <c r="AF1639" s="247"/>
      <c r="AG1639" s="247"/>
      <c r="AH1639" s="247"/>
      <c r="AI1639" s="247"/>
      <c r="AJ1639" s="247"/>
      <c r="AK1639" s="247"/>
      <c r="AL1639" s="247"/>
      <c r="AM1639" s="247"/>
      <c r="AN1639" s="247"/>
      <c r="AO1639" s="247"/>
      <c r="AP1639" s="247"/>
      <c r="AQ1639" s="247"/>
      <c r="AR1639" s="247"/>
      <c r="AS1639" s="247"/>
    </row>
    <row r="1640" spans="3:45" ht="12.75" hidden="1" customHeight="1"/>
    <row r="1641" spans="3:45" ht="20.100000000000001" customHeight="1">
      <c r="C1641" s="467" t="s">
        <v>28</v>
      </c>
      <c r="D1641" s="467"/>
      <c r="E1641" s="467"/>
      <c r="F1641" s="467"/>
      <c r="G1641" s="467"/>
      <c r="H1641" s="467"/>
      <c r="I1641" s="467"/>
      <c r="J1641" s="467"/>
      <c r="K1641" s="467"/>
      <c r="L1641" s="467"/>
      <c r="M1641" s="467"/>
      <c r="N1641" s="467"/>
      <c r="O1641" s="467"/>
      <c r="P1641" s="467"/>
      <c r="Q1641" s="467"/>
      <c r="R1641" s="467"/>
      <c r="S1641" s="467"/>
      <c r="T1641" s="467"/>
      <c r="U1641" s="467"/>
      <c r="V1641" s="467"/>
      <c r="W1641" s="467"/>
      <c r="X1641" s="467"/>
      <c r="Y1641" s="467"/>
      <c r="Z1641" s="467"/>
      <c r="AA1641" s="467"/>
      <c r="AB1641" s="467"/>
      <c r="AC1641" s="467"/>
      <c r="AD1641" s="467"/>
      <c r="AE1641" s="467"/>
      <c r="AF1641" s="467"/>
      <c r="AG1641" s="467"/>
      <c r="AH1641" s="467"/>
      <c r="AI1641" s="467"/>
      <c r="AJ1641" s="467"/>
      <c r="AK1641" s="467"/>
      <c r="AL1641" s="467"/>
      <c r="AM1641" s="467"/>
      <c r="AN1641" s="467"/>
      <c r="AO1641" s="467"/>
      <c r="AP1641" s="467"/>
      <c r="AQ1641" s="467"/>
      <c r="AR1641" s="467"/>
      <c r="AS1641" s="467"/>
    </row>
    <row r="1642" spans="3:45" ht="20.100000000000001" customHeight="1">
      <c r="C1642" s="467"/>
      <c r="D1642" s="467"/>
      <c r="E1642" s="467"/>
      <c r="F1642" s="467"/>
      <c r="G1642" s="467"/>
      <c r="H1642" s="467"/>
      <c r="I1642" s="467"/>
      <c r="J1642" s="467"/>
      <c r="K1642" s="467"/>
      <c r="L1642" s="467"/>
      <c r="M1642" s="467"/>
      <c r="N1642" s="467"/>
      <c r="O1642" s="467"/>
      <c r="P1642" s="467"/>
      <c r="Q1642" s="467"/>
      <c r="R1642" s="467"/>
      <c r="S1642" s="467"/>
      <c r="T1642" s="467"/>
      <c r="U1642" s="467"/>
      <c r="V1642" s="467"/>
      <c r="W1642" s="467"/>
      <c r="X1642" s="467"/>
      <c r="Y1642" s="467"/>
      <c r="Z1642" s="467"/>
      <c r="AA1642" s="467"/>
      <c r="AB1642" s="467"/>
      <c r="AC1642" s="467"/>
      <c r="AD1642" s="467"/>
      <c r="AE1642" s="467"/>
      <c r="AF1642" s="467"/>
      <c r="AG1642" s="467"/>
      <c r="AH1642" s="467"/>
      <c r="AI1642" s="467"/>
      <c r="AJ1642" s="467"/>
      <c r="AK1642" s="467"/>
      <c r="AL1642" s="467"/>
      <c r="AM1642" s="467"/>
      <c r="AN1642" s="467"/>
      <c r="AO1642" s="467"/>
      <c r="AP1642" s="467"/>
      <c r="AQ1642" s="467"/>
      <c r="AR1642" s="467"/>
      <c r="AS1642" s="467"/>
    </row>
    <row r="1643" spans="3:45" ht="12.75" customHeight="1">
      <c r="C1643" s="25"/>
      <c r="D1643" s="7"/>
      <c r="E1643" s="7"/>
      <c r="F1643" s="7"/>
      <c r="G1643" s="7"/>
      <c r="H1643" s="7"/>
      <c r="I1643" s="7"/>
      <c r="J1643" s="7"/>
      <c r="K1643" s="7"/>
      <c r="L1643" s="7"/>
      <c r="M1643" s="7"/>
      <c r="N1643" s="7"/>
      <c r="O1643" s="7"/>
      <c r="P1643" s="7"/>
      <c r="Q1643" s="7"/>
      <c r="R1643" s="7"/>
      <c r="S1643" s="7"/>
      <c r="T1643" s="7"/>
      <c r="U1643" s="7"/>
      <c r="V1643" s="7"/>
      <c r="W1643" s="7"/>
      <c r="X1643" s="7"/>
      <c r="Y1643" s="7"/>
      <c r="Z1643" s="7"/>
      <c r="AA1643" s="7"/>
      <c r="AB1643" s="7"/>
      <c r="AC1643" s="7"/>
      <c r="AD1643" s="7"/>
      <c r="AE1643" s="7"/>
      <c r="AF1643" s="7"/>
      <c r="AG1643" s="7"/>
      <c r="AH1643" s="7"/>
      <c r="AI1643" s="7"/>
      <c r="AJ1643" s="7"/>
      <c r="AK1643" s="7"/>
      <c r="AL1643" s="7"/>
      <c r="AM1643" s="7"/>
      <c r="AN1643" s="7"/>
      <c r="AO1643" s="7"/>
      <c r="AP1643" s="7"/>
      <c r="AQ1643" s="7"/>
      <c r="AR1643" s="7"/>
      <c r="AS1643" s="7"/>
    </row>
    <row r="1644" spans="3:45" ht="12.75" customHeight="1">
      <c r="C1644" s="389" t="s">
        <v>146</v>
      </c>
      <c r="D1644" s="389"/>
      <c r="E1644" s="389"/>
      <c r="F1644" s="389"/>
      <c r="G1644" s="389"/>
      <c r="H1644" s="389"/>
      <c r="I1644" s="193" t="s">
        <v>147</v>
      </c>
      <c r="J1644" s="193"/>
      <c r="K1644" s="193"/>
      <c r="L1644" s="193"/>
      <c r="M1644" s="193"/>
      <c r="N1644" s="193"/>
      <c r="O1644" s="193"/>
      <c r="P1644" s="193"/>
      <c r="Q1644" s="193"/>
      <c r="R1644" s="193"/>
      <c r="S1644" s="193"/>
      <c r="T1644" s="193"/>
      <c r="U1644" s="193"/>
      <c r="V1644" s="193"/>
      <c r="W1644" s="193"/>
      <c r="X1644" s="193" t="s">
        <v>148</v>
      </c>
      <c r="Y1644" s="193"/>
      <c r="Z1644" s="193"/>
      <c r="AA1644" s="193"/>
      <c r="AB1644" s="193"/>
      <c r="AC1644" s="193"/>
      <c r="AD1644" s="193"/>
      <c r="AE1644" s="193"/>
      <c r="AF1644" s="193"/>
      <c r="AG1644" s="193"/>
      <c r="AH1644" s="193"/>
      <c r="AI1644" s="193"/>
      <c r="AJ1644" s="193"/>
      <c r="AK1644" s="193"/>
      <c r="AL1644" s="193"/>
    </row>
    <row r="1645" spans="3:45" ht="12.75" customHeight="1">
      <c r="C1645" s="387"/>
      <c r="D1645" s="387"/>
      <c r="E1645" s="387"/>
      <c r="F1645" s="387"/>
      <c r="G1645" s="387"/>
      <c r="H1645" s="387"/>
      <c r="I1645" s="193"/>
      <c r="J1645" s="193"/>
      <c r="K1645" s="193"/>
      <c r="L1645" s="193"/>
      <c r="M1645" s="193"/>
      <c r="N1645" s="193"/>
      <c r="O1645" s="193"/>
      <c r="P1645" s="193"/>
      <c r="Q1645" s="193"/>
      <c r="R1645" s="193"/>
      <c r="S1645" s="193"/>
      <c r="T1645" s="193"/>
      <c r="U1645" s="193"/>
      <c r="V1645" s="193"/>
      <c r="W1645" s="193"/>
      <c r="X1645" s="193"/>
      <c r="Y1645" s="193"/>
      <c r="Z1645" s="193"/>
      <c r="AA1645" s="193"/>
      <c r="AB1645" s="193"/>
      <c r="AC1645" s="193"/>
      <c r="AD1645" s="193"/>
      <c r="AE1645" s="193"/>
      <c r="AF1645" s="193"/>
      <c r="AG1645" s="193"/>
      <c r="AH1645" s="193"/>
      <c r="AI1645" s="193"/>
      <c r="AJ1645" s="193"/>
      <c r="AK1645" s="193"/>
      <c r="AL1645" s="193"/>
    </row>
    <row r="1646" spans="3:45" ht="12.75" customHeight="1">
      <c r="C1646" s="387"/>
      <c r="D1646" s="387"/>
      <c r="E1646" s="387"/>
      <c r="F1646" s="387"/>
      <c r="G1646" s="387"/>
      <c r="H1646" s="387"/>
      <c r="I1646" s="403" t="s">
        <v>737</v>
      </c>
      <c r="J1646" s="403"/>
      <c r="K1646" s="403"/>
      <c r="L1646" s="403"/>
      <c r="M1646" s="403"/>
      <c r="N1646" s="403"/>
      <c r="O1646" s="403"/>
      <c r="P1646" s="403"/>
      <c r="Q1646" s="403"/>
      <c r="R1646" s="403"/>
      <c r="S1646" s="403"/>
      <c r="T1646" s="403"/>
      <c r="U1646" s="403"/>
      <c r="V1646" s="403"/>
      <c r="W1646" s="403"/>
      <c r="X1646" s="403" t="s">
        <v>737</v>
      </c>
      <c r="Y1646" s="403"/>
      <c r="Z1646" s="403"/>
      <c r="AA1646" s="403"/>
      <c r="AB1646" s="403"/>
      <c r="AC1646" s="403"/>
      <c r="AD1646" s="403"/>
      <c r="AE1646" s="403"/>
      <c r="AF1646" s="403"/>
      <c r="AG1646" s="403"/>
      <c r="AH1646" s="403"/>
      <c r="AI1646" s="403"/>
      <c r="AJ1646" s="403"/>
      <c r="AK1646" s="403"/>
      <c r="AL1646" s="403"/>
    </row>
    <row r="1647" spans="3:45" ht="12.75" customHeight="1">
      <c r="C1647" s="387"/>
      <c r="D1647" s="387"/>
      <c r="E1647" s="387"/>
      <c r="F1647" s="387"/>
      <c r="G1647" s="387"/>
      <c r="H1647" s="387"/>
      <c r="I1647" s="386" t="s">
        <v>738</v>
      </c>
      <c r="J1647" s="386"/>
      <c r="K1647" s="386"/>
      <c r="L1647" s="386"/>
      <c r="M1647" s="386"/>
      <c r="N1647" s="386" t="s">
        <v>739</v>
      </c>
      <c r="O1647" s="386"/>
      <c r="P1647" s="386"/>
      <c r="Q1647" s="386"/>
      <c r="R1647" s="386"/>
      <c r="S1647" s="386" t="s">
        <v>740</v>
      </c>
      <c r="T1647" s="386"/>
      <c r="U1647" s="386"/>
      <c r="V1647" s="386"/>
      <c r="W1647" s="386"/>
      <c r="X1647" s="386" t="s">
        <v>738</v>
      </c>
      <c r="Y1647" s="386"/>
      <c r="Z1647" s="386"/>
      <c r="AA1647" s="386"/>
      <c r="AB1647" s="386"/>
      <c r="AC1647" s="386" t="s">
        <v>739</v>
      </c>
      <c r="AD1647" s="386"/>
      <c r="AE1647" s="386"/>
      <c r="AF1647" s="386"/>
      <c r="AG1647" s="386"/>
      <c r="AH1647" s="386" t="s">
        <v>740</v>
      </c>
      <c r="AI1647" s="386"/>
      <c r="AJ1647" s="386"/>
      <c r="AK1647" s="386"/>
      <c r="AL1647" s="386"/>
    </row>
    <row r="1648" spans="3:45" ht="12.75" customHeight="1">
      <c r="C1648" s="387"/>
      <c r="D1648" s="387"/>
      <c r="E1648" s="387"/>
      <c r="F1648" s="387"/>
      <c r="G1648" s="387"/>
      <c r="H1648" s="387"/>
      <c r="I1648" s="386"/>
      <c r="J1648" s="386"/>
      <c r="K1648" s="386"/>
      <c r="L1648" s="386"/>
      <c r="M1648" s="386"/>
      <c r="N1648" s="386"/>
      <c r="O1648" s="386"/>
      <c r="P1648" s="386"/>
      <c r="Q1648" s="386"/>
      <c r="R1648" s="386"/>
      <c r="S1648" s="386"/>
      <c r="T1648" s="386"/>
      <c r="U1648" s="386"/>
      <c r="V1648" s="386"/>
      <c r="W1648" s="386"/>
      <c r="X1648" s="386"/>
      <c r="Y1648" s="386"/>
      <c r="Z1648" s="386"/>
      <c r="AA1648" s="386"/>
      <c r="AB1648" s="386"/>
      <c r="AC1648" s="386"/>
      <c r="AD1648" s="386"/>
      <c r="AE1648" s="386"/>
      <c r="AF1648" s="386"/>
      <c r="AG1648" s="386"/>
      <c r="AH1648" s="386"/>
      <c r="AI1648" s="386"/>
      <c r="AJ1648" s="386"/>
      <c r="AK1648" s="386"/>
      <c r="AL1648" s="386"/>
    </row>
    <row r="1649" spans="1:45" ht="12.75" customHeight="1">
      <c r="C1649" s="387"/>
      <c r="D1649" s="387"/>
      <c r="E1649" s="387"/>
      <c r="F1649" s="387"/>
      <c r="G1649" s="387"/>
      <c r="H1649" s="387"/>
      <c r="I1649" s="386"/>
      <c r="J1649" s="386"/>
      <c r="K1649" s="386"/>
      <c r="L1649" s="386"/>
      <c r="M1649" s="386"/>
      <c r="N1649" s="386"/>
      <c r="O1649" s="386"/>
      <c r="P1649" s="386"/>
      <c r="Q1649" s="386"/>
      <c r="R1649" s="386"/>
      <c r="S1649" s="386"/>
      <c r="T1649" s="386"/>
      <c r="U1649" s="386"/>
      <c r="V1649" s="386"/>
      <c r="W1649" s="386"/>
      <c r="X1649" s="386"/>
      <c r="Y1649" s="386"/>
      <c r="Z1649" s="386"/>
      <c r="AA1649" s="386"/>
      <c r="AB1649" s="386"/>
      <c r="AC1649" s="386"/>
      <c r="AD1649" s="386"/>
      <c r="AE1649" s="386"/>
      <c r="AF1649" s="386"/>
      <c r="AG1649" s="386"/>
      <c r="AH1649" s="386"/>
      <c r="AI1649" s="386"/>
      <c r="AJ1649" s="386"/>
      <c r="AK1649" s="386"/>
      <c r="AL1649" s="386"/>
    </row>
    <row r="1650" spans="1:45" ht="12.75" customHeight="1">
      <c r="C1650" s="387"/>
      <c r="D1650" s="387"/>
      <c r="E1650" s="387"/>
      <c r="F1650" s="387"/>
      <c r="G1650" s="387"/>
      <c r="H1650" s="387"/>
      <c r="I1650" s="386"/>
      <c r="J1650" s="386"/>
      <c r="K1650" s="386"/>
      <c r="L1650" s="386"/>
      <c r="M1650" s="386"/>
      <c r="N1650" s="386"/>
      <c r="O1650" s="386"/>
      <c r="P1650" s="386"/>
      <c r="Q1650" s="386"/>
      <c r="R1650" s="386"/>
      <c r="S1650" s="386"/>
      <c r="T1650" s="386"/>
      <c r="U1650" s="386"/>
      <c r="V1650" s="386"/>
      <c r="W1650" s="386"/>
      <c r="X1650" s="386"/>
      <c r="Y1650" s="386"/>
      <c r="Z1650" s="386"/>
      <c r="AA1650" s="386"/>
      <c r="AB1650" s="386"/>
      <c r="AC1650" s="386"/>
      <c r="AD1650" s="386"/>
      <c r="AE1650" s="386"/>
      <c r="AF1650" s="386"/>
      <c r="AG1650" s="386"/>
      <c r="AH1650" s="386"/>
      <c r="AI1650" s="386"/>
      <c r="AJ1650" s="386"/>
      <c r="AK1650" s="386"/>
      <c r="AL1650" s="386"/>
    </row>
    <row r="1651" spans="1:45" ht="12.75" customHeight="1">
      <c r="C1651" s="377" t="s">
        <v>159</v>
      </c>
      <c r="D1651" s="377"/>
      <c r="E1651" s="377"/>
      <c r="F1651" s="377"/>
      <c r="G1651" s="377"/>
      <c r="H1651" s="377"/>
      <c r="I1651" s="377" t="s">
        <v>163</v>
      </c>
      <c r="J1651" s="377"/>
      <c r="K1651" s="377"/>
      <c r="L1651" s="377"/>
      <c r="M1651" s="377"/>
      <c r="N1651" s="377" t="s">
        <v>164</v>
      </c>
      <c r="O1651" s="377"/>
      <c r="P1651" s="377"/>
      <c r="Q1651" s="377"/>
      <c r="R1651" s="377"/>
      <c r="S1651" s="377" t="s">
        <v>166</v>
      </c>
      <c r="T1651" s="377"/>
      <c r="U1651" s="377"/>
      <c r="V1651" s="377"/>
      <c r="W1651" s="377"/>
      <c r="X1651" s="377" t="s">
        <v>168</v>
      </c>
      <c r="Y1651" s="377"/>
      <c r="Z1651" s="377"/>
      <c r="AA1651" s="377"/>
      <c r="AB1651" s="377"/>
      <c r="AC1651" s="377" t="s">
        <v>171</v>
      </c>
      <c r="AD1651" s="377"/>
      <c r="AE1651" s="377"/>
      <c r="AF1651" s="377"/>
      <c r="AG1651" s="377"/>
      <c r="AH1651" s="377" t="s">
        <v>177</v>
      </c>
      <c r="AI1651" s="377"/>
      <c r="AJ1651" s="377"/>
      <c r="AK1651" s="377"/>
      <c r="AL1651" s="377"/>
    </row>
    <row r="1652" spans="1:45" ht="12.75" customHeight="1">
      <c r="C1652" s="427" t="s">
        <v>741</v>
      </c>
      <c r="D1652" s="427"/>
      <c r="E1652" s="427"/>
      <c r="F1652" s="427"/>
      <c r="G1652" s="427"/>
      <c r="H1652" s="427"/>
      <c r="I1652" s="111"/>
      <c r="J1652" s="111"/>
      <c r="K1652" s="111"/>
      <c r="L1652" s="111"/>
      <c r="M1652" s="111"/>
      <c r="N1652" s="111">
        <v>0</v>
      </c>
      <c r="O1652" s="111"/>
      <c r="P1652" s="111"/>
      <c r="Q1652" s="111"/>
      <c r="R1652" s="111"/>
      <c r="S1652" s="111"/>
      <c r="T1652" s="111"/>
      <c r="U1652" s="111"/>
      <c r="V1652" s="111"/>
      <c r="W1652" s="111"/>
      <c r="X1652" s="111"/>
      <c r="Y1652" s="111"/>
      <c r="Z1652" s="111"/>
      <c r="AA1652" s="111"/>
      <c r="AB1652" s="111"/>
      <c r="AC1652" s="111"/>
      <c r="AD1652" s="111"/>
      <c r="AE1652" s="111"/>
      <c r="AF1652" s="111"/>
      <c r="AG1652" s="111"/>
      <c r="AH1652" s="111"/>
      <c r="AI1652" s="111"/>
      <c r="AJ1652" s="111"/>
      <c r="AK1652" s="111"/>
      <c r="AL1652" s="111"/>
    </row>
    <row r="1653" spans="1:45" ht="12.75" customHeight="1">
      <c r="C1653" s="531" t="s">
        <v>350</v>
      </c>
      <c r="D1653" s="531"/>
      <c r="E1653" s="531"/>
      <c r="F1653" s="531"/>
      <c r="G1653" s="531"/>
      <c r="H1653" s="531"/>
      <c r="I1653" s="252"/>
      <c r="J1653" s="252"/>
      <c r="K1653" s="252"/>
      <c r="L1653" s="252"/>
      <c r="M1653" s="252"/>
      <c r="N1653" s="252">
        <v>0</v>
      </c>
      <c r="O1653" s="252"/>
      <c r="P1653" s="252"/>
      <c r="Q1653" s="252"/>
      <c r="R1653" s="252"/>
      <c r="S1653" s="252"/>
      <c r="T1653" s="252"/>
      <c r="U1653" s="252"/>
      <c r="V1653" s="252"/>
      <c r="W1653" s="252"/>
      <c r="X1653" s="252"/>
      <c r="Y1653" s="252"/>
      <c r="Z1653" s="252"/>
      <c r="AA1653" s="252"/>
      <c r="AB1653" s="252"/>
      <c r="AC1653" s="252"/>
      <c r="AD1653" s="252"/>
      <c r="AE1653" s="252"/>
      <c r="AF1653" s="252"/>
      <c r="AG1653" s="252"/>
      <c r="AH1653" s="252"/>
      <c r="AI1653" s="252"/>
      <c r="AJ1653" s="252"/>
      <c r="AK1653" s="252"/>
      <c r="AL1653" s="252"/>
    </row>
    <row r="1654" spans="1:45" ht="12.75" customHeight="1">
      <c r="C1654" s="140" t="s">
        <v>169</v>
      </c>
      <c r="D1654" s="140"/>
      <c r="E1654" s="140"/>
      <c r="F1654" s="140"/>
      <c r="G1654" s="140"/>
      <c r="H1654" s="140"/>
      <c r="I1654" s="239">
        <f>SUM(I1652:M1653)</f>
        <v>0</v>
      </c>
      <c r="J1654" s="239"/>
      <c r="K1654" s="239"/>
      <c r="L1654" s="239"/>
      <c r="M1654" s="239"/>
      <c r="N1654" s="239">
        <f>SUM(N1652:R1653)</f>
        <v>0</v>
      </c>
      <c r="O1654" s="239"/>
      <c r="P1654" s="239"/>
      <c r="Q1654" s="239"/>
      <c r="R1654" s="239"/>
      <c r="S1654" s="239">
        <f>SUM(S1652:W1653)</f>
        <v>0</v>
      </c>
      <c r="T1654" s="239"/>
      <c r="U1654" s="239"/>
      <c r="V1654" s="239"/>
      <c r="W1654" s="239"/>
      <c r="X1654" s="239">
        <f>SUM(X1652:AB1653)</f>
        <v>0</v>
      </c>
      <c r="Y1654" s="239"/>
      <c r="Z1654" s="239"/>
      <c r="AA1654" s="239"/>
      <c r="AB1654" s="239"/>
      <c r="AC1654" s="239">
        <f>SUM(AC1652:AG1653)</f>
        <v>0</v>
      </c>
      <c r="AD1654" s="239"/>
      <c r="AE1654" s="239"/>
      <c r="AF1654" s="239"/>
      <c r="AG1654" s="239"/>
      <c r="AH1654" s="239">
        <f>SUM(AH1652:AL1653)</f>
        <v>0</v>
      </c>
      <c r="AI1654" s="239"/>
      <c r="AJ1654" s="239"/>
      <c r="AK1654" s="239"/>
      <c r="AL1654" s="239"/>
    </row>
    <row r="1660" spans="1:45" ht="12.75" customHeight="1">
      <c r="A1660" s="44" t="s">
        <v>242</v>
      </c>
      <c r="B1660" s="42"/>
      <c r="C1660" s="590" t="s">
        <v>869</v>
      </c>
      <c r="D1660" s="590"/>
      <c r="E1660" s="590"/>
      <c r="F1660" s="590"/>
      <c r="G1660" s="590"/>
      <c r="H1660" s="590"/>
      <c r="I1660" s="590"/>
      <c r="J1660" s="590"/>
      <c r="K1660" s="590"/>
      <c r="L1660" s="590"/>
      <c r="M1660" s="590"/>
      <c r="N1660" s="590"/>
      <c r="O1660" s="590"/>
      <c r="P1660" s="590"/>
      <c r="Q1660" s="590"/>
      <c r="R1660" s="590"/>
      <c r="S1660" s="590"/>
      <c r="T1660" s="590"/>
      <c r="U1660" s="590"/>
      <c r="V1660" s="590"/>
      <c r="W1660" s="590"/>
      <c r="X1660" s="590"/>
      <c r="Y1660" s="590"/>
      <c r="Z1660" s="590"/>
      <c r="AA1660" s="590"/>
      <c r="AB1660" s="590"/>
      <c r="AC1660" s="590"/>
      <c r="AD1660" s="590"/>
      <c r="AE1660" s="590"/>
      <c r="AF1660" s="590"/>
      <c r="AG1660" s="590"/>
      <c r="AH1660" s="590"/>
      <c r="AI1660" s="590"/>
      <c r="AJ1660" s="590"/>
      <c r="AK1660" s="590"/>
      <c r="AL1660" s="590"/>
      <c r="AM1660" s="590"/>
      <c r="AN1660" s="590"/>
      <c r="AO1660" s="590"/>
      <c r="AP1660" s="590"/>
      <c r="AQ1660" s="590"/>
      <c r="AR1660" s="590"/>
      <c r="AS1660" s="590"/>
    </row>
    <row r="1661" spans="1:45" ht="12.75" customHeight="1">
      <c r="C1661" s="172" t="s">
        <v>827</v>
      </c>
      <c r="D1661" s="172"/>
      <c r="E1661" s="172"/>
      <c r="F1661" s="172"/>
      <c r="G1661" s="172"/>
      <c r="H1661" s="172"/>
      <c r="I1661" s="172"/>
      <c r="J1661" s="172"/>
      <c r="K1661" s="172"/>
      <c r="L1661" s="172"/>
      <c r="M1661" s="172"/>
      <c r="N1661" s="172"/>
      <c r="O1661" s="172"/>
      <c r="P1661" s="172"/>
      <c r="Q1661" s="172"/>
      <c r="R1661" s="172"/>
      <c r="S1661" s="172"/>
      <c r="T1661" s="172"/>
      <c r="U1661" s="172"/>
      <c r="V1661" s="172"/>
      <c r="W1661" s="172"/>
      <c r="X1661" s="172"/>
      <c r="Y1661" s="172"/>
      <c r="Z1661" s="172"/>
      <c r="AA1661" s="172"/>
      <c r="AB1661" s="172"/>
      <c r="AC1661" s="172"/>
      <c r="AD1661" s="172"/>
      <c r="AE1661" s="172"/>
      <c r="AF1661" s="172"/>
      <c r="AG1661" s="172"/>
      <c r="AH1661" s="172"/>
      <c r="AI1661" s="172"/>
      <c r="AJ1661" s="172"/>
      <c r="AK1661" s="172"/>
      <c r="AL1661" s="172"/>
      <c r="AM1661" s="172"/>
      <c r="AN1661" s="172"/>
      <c r="AO1661" s="172"/>
      <c r="AP1661" s="172"/>
      <c r="AQ1661" s="172"/>
      <c r="AR1661" s="172"/>
      <c r="AS1661" s="172"/>
    </row>
    <row r="1662" spans="1:45" ht="12.75" hidden="1" customHeight="1">
      <c r="C1662" s="25"/>
      <c r="D1662" s="35"/>
      <c r="E1662" s="35"/>
      <c r="F1662" s="35"/>
      <c r="G1662" s="35"/>
      <c r="H1662" s="35"/>
      <c r="I1662" s="35"/>
    </row>
    <row r="1663" spans="1:45" ht="12.75" customHeight="1">
      <c r="C1663" s="193" t="s">
        <v>146</v>
      </c>
      <c r="D1663" s="193"/>
      <c r="E1663" s="193"/>
      <c r="F1663" s="193"/>
      <c r="G1663" s="193"/>
      <c r="H1663" s="193"/>
      <c r="I1663" s="193"/>
      <c r="J1663" s="193"/>
      <c r="K1663" s="193"/>
      <c r="L1663" s="193"/>
      <c r="M1663" s="193"/>
      <c r="N1663" s="193"/>
      <c r="O1663" s="193"/>
      <c r="P1663" s="193"/>
      <c r="Q1663" s="193"/>
      <c r="R1663" s="193"/>
      <c r="S1663" s="193"/>
      <c r="T1663" s="193"/>
      <c r="U1663" s="193" t="s">
        <v>147</v>
      </c>
      <c r="V1663" s="193"/>
      <c r="W1663" s="193"/>
      <c r="X1663" s="193"/>
      <c r="Y1663" s="193"/>
      <c r="Z1663" s="193"/>
      <c r="AA1663" s="193"/>
      <c r="AB1663" s="193" t="s">
        <v>148</v>
      </c>
      <c r="AC1663" s="193"/>
      <c r="AD1663" s="193"/>
      <c r="AE1663" s="193"/>
      <c r="AF1663" s="193"/>
      <c r="AG1663" s="193"/>
      <c r="AH1663" s="193"/>
    </row>
    <row r="1664" spans="1:45" ht="12.75" customHeight="1">
      <c r="C1664" s="193"/>
      <c r="D1664" s="193"/>
      <c r="E1664" s="193"/>
      <c r="F1664" s="193"/>
      <c r="G1664" s="193"/>
      <c r="H1664" s="193"/>
      <c r="I1664" s="193"/>
      <c r="J1664" s="193"/>
      <c r="K1664" s="193"/>
      <c r="L1664" s="193"/>
      <c r="M1664" s="193"/>
      <c r="N1664" s="193"/>
      <c r="O1664" s="193"/>
      <c r="P1664" s="193"/>
      <c r="Q1664" s="193"/>
      <c r="R1664" s="193"/>
      <c r="S1664" s="193"/>
      <c r="T1664" s="193"/>
      <c r="U1664" s="193"/>
      <c r="V1664" s="193"/>
      <c r="W1664" s="193"/>
      <c r="X1664" s="193"/>
      <c r="Y1664" s="193"/>
      <c r="Z1664" s="193"/>
      <c r="AA1664" s="193"/>
      <c r="AB1664" s="193"/>
      <c r="AC1664" s="193"/>
      <c r="AD1664" s="193"/>
      <c r="AE1664" s="193"/>
      <c r="AF1664" s="193"/>
      <c r="AG1664" s="193"/>
      <c r="AH1664" s="193"/>
    </row>
    <row r="1665" spans="3:34" ht="12.75" customHeight="1">
      <c r="C1665" s="193"/>
      <c r="D1665" s="193"/>
      <c r="E1665" s="193"/>
      <c r="F1665" s="193"/>
      <c r="G1665" s="193"/>
      <c r="H1665" s="193"/>
      <c r="I1665" s="193"/>
      <c r="J1665" s="193"/>
      <c r="K1665" s="193"/>
      <c r="L1665" s="193"/>
      <c r="M1665" s="193"/>
      <c r="N1665" s="193"/>
      <c r="O1665" s="193"/>
      <c r="P1665" s="193"/>
      <c r="Q1665" s="193"/>
      <c r="R1665" s="193"/>
      <c r="S1665" s="193"/>
      <c r="T1665" s="193"/>
      <c r="U1665" s="193"/>
      <c r="V1665" s="193"/>
      <c r="W1665" s="193"/>
      <c r="X1665" s="193"/>
      <c r="Y1665" s="193"/>
      <c r="Z1665" s="193"/>
      <c r="AA1665" s="193"/>
      <c r="AB1665" s="193"/>
      <c r="AC1665" s="193"/>
      <c r="AD1665" s="193"/>
      <c r="AE1665" s="193"/>
      <c r="AF1665" s="193"/>
      <c r="AG1665" s="193"/>
      <c r="AH1665" s="193"/>
    </row>
    <row r="1666" spans="3:34" ht="12.75" customHeight="1">
      <c r="C1666" s="503" t="s">
        <v>123</v>
      </c>
      <c r="D1666" s="503"/>
      <c r="E1666" s="503"/>
      <c r="F1666" s="503"/>
      <c r="G1666" s="503"/>
      <c r="H1666" s="503"/>
      <c r="I1666" s="503"/>
      <c r="J1666" s="503"/>
      <c r="K1666" s="503"/>
      <c r="L1666" s="503"/>
      <c r="M1666" s="503"/>
      <c r="N1666" s="503"/>
      <c r="O1666" s="503"/>
      <c r="P1666" s="503"/>
      <c r="Q1666" s="503"/>
      <c r="R1666" s="503"/>
      <c r="S1666" s="503"/>
      <c r="T1666" s="503"/>
      <c r="U1666" s="552">
        <f>U1668+U1669</f>
        <v>440607</v>
      </c>
      <c r="V1666" s="552"/>
      <c r="W1666" s="552"/>
      <c r="X1666" s="552"/>
      <c r="Y1666" s="552"/>
      <c r="Z1666" s="552"/>
      <c r="AA1666" s="552"/>
      <c r="AB1666" s="552">
        <f>AB1668+AB1669</f>
        <v>445502</v>
      </c>
      <c r="AC1666" s="552"/>
      <c r="AD1666" s="552"/>
      <c r="AE1666" s="552"/>
      <c r="AF1666" s="552"/>
      <c r="AG1666" s="552"/>
      <c r="AH1666" s="552"/>
    </row>
    <row r="1667" spans="3:34" ht="12.75" customHeight="1">
      <c r="C1667" s="504"/>
      <c r="D1667" s="504"/>
      <c r="E1667" s="504"/>
      <c r="F1667" s="504"/>
      <c r="G1667" s="504"/>
      <c r="H1667" s="504"/>
      <c r="I1667" s="504"/>
      <c r="J1667" s="504"/>
      <c r="K1667" s="504"/>
      <c r="L1667" s="504"/>
      <c r="M1667" s="504"/>
      <c r="N1667" s="504"/>
      <c r="O1667" s="504"/>
      <c r="P1667" s="504"/>
      <c r="Q1667" s="504"/>
      <c r="R1667" s="504"/>
      <c r="S1667" s="504"/>
      <c r="T1667" s="504"/>
      <c r="U1667" s="553"/>
      <c r="V1667" s="553"/>
      <c r="W1667" s="553"/>
      <c r="X1667" s="553"/>
      <c r="Y1667" s="553"/>
      <c r="Z1667" s="553"/>
      <c r="AA1667" s="553"/>
      <c r="AB1667" s="553"/>
      <c r="AC1667" s="553"/>
      <c r="AD1667" s="553"/>
      <c r="AE1667" s="553"/>
      <c r="AF1667" s="553"/>
      <c r="AG1667" s="553"/>
      <c r="AH1667" s="553"/>
    </row>
    <row r="1668" spans="3:34" ht="12.75" customHeight="1">
      <c r="C1668" s="200" t="s">
        <v>762</v>
      </c>
      <c r="D1668" s="200"/>
      <c r="E1668" s="200"/>
      <c r="F1668" s="200"/>
      <c r="G1668" s="200"/>
      <c r="H1668" s="200"/>
      <c r="I1668" s="200"/>
      <c r="J1668" s="200"/>
      <c r="K1668" s="200"/>
      <c r="L1668" s="200"/>
      <c r="M1668" s="200"/>
      <c r="N1668" s="200"/>
      <c r="O1668" s="200"/>
      <c r="P1668" s="200"/>
      <c r="Q1668" s="200"/>
      <c r="R1668" s="200"/>
      <c r="S1668" s="200"/>
      <c r="T1668" s="200"/>
      <c r="U1668" s="594">
        <v>-275230</v>
      </c>
      <c r="V1668" s="594"/>
      <c r="W1668" s="594"/>
      <c r="X1668" s="594"/>
      <c r="Y1668" s="594"/>
      <c r="Z1668" s="594"/>
      <c r="AA1668" s="594"/>
      <c r="AB1668" s="594">
        <v>-310585</v>
      </c>
      <c r="AC1668" s="594"/>
      <c r="AD1668" s="594"/>
      <c r="AE1668" s="594"/>
      <c r="AF1668" s="594"/>
      <c r="AG1668" s="594"/>
      <c r="AH1668" s="594"/>
    </row>
    <row r="1669" spans="3:34" ht="12.75" customHeight="1">
      <c r="C1669" s="200" t="s">
        <v>763</v>
      </c>
      <c r="D1669" s="200"/>
      <c r="E1669" s="200"/>
      <c r="F1669" s="200"/>
      <c r="G1669" s="200"/>
      <c r="H1669" s="200"/>
      <c r="I1669" s="200"/>
      <c r="J1669" s="200"/>
      <c r="K1669" s="200"/>
      <c r="L1669" s="200"/>
      <c r="M1669" s="200"/>
      <c r="N1669" s="200"/>
      <c r="O1669" s="200"/>
      <c r="P1669" s="200"/>
      <c r="Q1669" s="200"/>
      <c r="R1669" s="200"/>
      <c r="S1669" s="200"/>
      <c r="T1669" s="200"/>
      <c r="U1669" s="139">
        <v>715837</v>
      </c>
      <c r="V1669" s="139"/>
      <c r="W1669" s="139"/>
      <c r="X1669" s="139"/>
      <c r="Y1669" s="139"/>
      <c r="Z1669" s="139"/>
      <c r="AA1669" s="139"/>
      <c r="AB1669" s="139">
        <v>756087</v>
      </c>
      <c r="AC1669" s="139"/>
      <c r="AD1669" s="139"/>
      <c r="AE1669" s="139"/>
      <c r="AF1669" s="139"/>
      <c r="AG1669" s="139"/>
      <c r="AH1669" s="139"/>
    </row>
    <row r="1670" spans="3:34" ht="12.75" customHeight="1">
      <c r="C1670" s="504" t="s">
        <v>773</v>
      </c>
      <c r="D1670" s="504"/>
      <c r="E1670" s="504"/>
      <c r="F1670" s="504"/>
      <c r="G1670" s="504"/>
      <c r="H1670" s="504"/>
      <c r="I1670" s="504"/>
      <c r="J1670" s="504"/>
      <c r="K1670" s="504"/>
      <c r="L1670" s="504"/>
      <c r="M1670" s="504"/>
      <c r="N1670" s="504"/>
      <c r="O1670" s="504"/>
      <c r="P1670" s="504"/>
      <c r="Q1670" s="504"/>
      <c r="R1670" s="504"/>
      <c r="S1670" s="504"/>
      <c r="T1670" s="504"/>
      <c r="U1670" s="553">
        <f>U1672+U1673</f>
        <v>-145230</v>
      </c>
      <c r="V1670" s="553"/>
      <c r="W1670" s="553"/>
      <c r="X1670" s="553"/>
      <c r="Y1670" s="553"/>
      <c r="Z1670" s="553"/>
      <c r="AA1670" s="553"/>
      <c r="AB1670" s="553">
        <f>AB1672+AB1673</f>
        <v>-125158</v>
      </c>
      <c r="AC1670" s="553"/>
      <c r="AD1670" s="553"/>
      <c r="AE1670" s="553"/>
      <c r="AF1670" s="553"/>
      <c r="AG1670" s="553"/>
      <c r="AH1670" s="553"/>
    </row>
    <row r="1671" spans="3:34" ht="12.75" customHeight="1">
      <c r="C1671" s="504"/>
      <c r="D1671" s="504"/>
      <c r="E1671" s="504"/>
      <c r="F1671" s="504"/>
      <c r="G1671" s="504"/>
      <c r="H1671" s="504"/>
      <c r="I1671" s="504"/>
      <c r="J1671" s="504"/>
      <c r="K1671" s="504"/>
      <c r="L1671" s="504"/>
      <c r="M1671" s="504"/>
      <c r="N1671" s="504"/>
      <c r="O1671" s="504"/>
      <c r="P1671" s="504"/>
      <c r="Q1671" s="504"/>
      <c r="R1671" s="504"/>
      <c r="S1671" s="504"/>
      <c r="T1671" s="504"/>
      <c r="U1671" s="553"/>
      <c r="V1671" s="553"/>
      <c r="W1671" s="553"/>
      <c r="X1671" s="553"/>
      <c r="Y1671" s="553"/>
      <c r="Z1671" s="553"/>
      <c r="AA1671" s="553"/>
      <c r="AB1671" s="553"/>
      <c r="AC1671" s="553"/>
      <c r="AD1671" s="553"/>
      <c r="AE1671" s="553"/>
      <c r="AF1671" s="553"/>
      <c r="AG1671" s="553"/>
      <c r="AH1671" s="553"/>
    </row>
    <row r="1672" spans="3:34" ht="12.75" customHeight="1">
      <c r="C1672" s="200" t="s">
        <v>762</v>
      </c>
      <c r="D1672" s="200"/>
      <c r="E1672" s="200"/>
      <c r="F1672" s="200"/>
      <c r="G1672" s="200"/>
      <c r="H1672" s="200"/>
      <c r="I1672" s="200"/>
      <c r="J1672" s="200"/>
      <c r="K1672" s="200"/>
      <c r="L1672" s="200"/>
      <c r="M1672" s="200"/>
      <c r="N1672" s="200"/>
      <c r="O1672" s="200"/>
      <c r="P1672" s="200"/>
      <c r="Q1672" s="200"/>
      <c r="R1672" s="200"/>
      <c r="S1672" s="200"/>
      <c r="T1672" s="200"/>
      <c r="U1672" s="139">
        <v>-145230</v>
      </c>
      <c r="V1672" s="139"/>
      <c r="W1672" s="139"/>
      <c r="X1672" s="139"/>
      <c r="Y1672" s="139"/>
      <c r="Z1672" s="139"/>
      <c r="AA1672" s="139"/>
      <c r="AB1672" s="139">
        <v>-125158</v>
      </c>
      <c r="AC1672" s="139"/>
      <c r="AD1672" s="139"/>
      <c r="AE1672" s="139"/>
      <c r="AF1672" s="139"/>
      <c r="AG1672" s="139"/>
      <c r="AH1672" s="139"/>
    </row>
    <row r="1673" spans="3:34" ht="12.75" customHeight="1">
      <c r="C1673" s="200" t="s">
        <v>763</v>
      </c>
      <c r="D1673" s="200"/>
      <c r="E1673" s="200"/>
      <c r="F1673" s="200"/>
      <c r="G1673" s="200"/>
      <c r="H1673" s="200"/>
      <c r="I1673" s="200"/>
      <c r="J1673" s="200"/>
      <c r="K1673" s="200"/>
      <c r="L1673" s="200"/>
      <c r="M1673" s="200"/>
      <c r="N1673" s="200"/>
      <c r="O1673" s="200"/>
      <c r="P1673" s="200"/>
      <c r="Q1673" s="200"/>
      <c r="R1673" s="200"/>
      <c r="S1673" s="200"/>
      <c r="T1673" s="200"/>
      <c r="U1673" s="139"/>
      <c r="V1673" s="139"/>
      <c r="W1673" s="139"/>
      <c r="X1673" s="139"/>
      <c r="Y1673" s="139"/>
      <c r="Z1673" s="139"/>
      <c r="AA1673" s="139"/>
      <c r="AB1673" s="139"/>
      <c r="AC1673" s="139"/>
      <c r="AD1673" s="139"/>
      <c r="AE1673" s="139"/>
      <c r="AF1673" s="139"/>
      <c r="AG1673" s="139"/>
      <c r="AH1673" s="139"/>
    </row>
    <row r="1674" spans="3:34" ht="12.75" customHeight="1">
      <c r="C1674" s="591" t="s">
        <v>266</v>
      </c>
      <c r="D1674" s="591"/>
      <c r="E1674" s="591"/>
      <c r="F1674" s="591"/>
      <c r="G1674" s="591"/>
      <c r="H1674" s="591"/>
      <c r="I1674" s="591"/>
      <c r="J1674" s="591"/>
      <c r="K1674" s="591"/>
      <c r="L1674" s="591"/>
      <c r="M1674" s="591"/>
      <c r="N1674" s="591"/>
      <c r="O1674" s="591"/>
      <c r="P1674" s="591"/>
      <c r="Q1674" s="591"/>
      <c r="R1674" s="591"/>
      <c r="S1674" s="591"/>
      <c r="T1674" s="591"/>
      <c r="U1674" s="254">
        <v>-5926</v>
      </c>
      <c r="V1674" s="254"/>
      <c r="W1674" s="254"/>
      <c r="X1674" s="254"/>
      <c r="Y1674" s="254"/>
      <c r="Z1674" s="254"/>
      <c r="AA1674" s="254"/>
      <c r="AB1674" s="254">
        <v>-109020</v>
      </c>
      <c r="AC1674" s="254"/>
      <c r="AD1674" s="254"/>
      <c r="AE1674" s="254"/>
      <c r="AF1674" s="254"/>
      <c r="AG1674" s="254"/>
      <c r="AH1674" s="254"/>
    </row>
    <row r="1675" spans="3:34" ht="12.75" customHeight="1">
      <c r="C1675" s="591" t="s">
        <v>764</v>
      </c>
      <c r="D1675" s="591"/>
      <c r="E1675" s="591"/>
      <c r="F1675" s="591"/>
      <c r="G1675" s="591"/>
      <c r="H1675" s="591"/>
      <c r="I1675" s="591"/>
      <c r="J1675" s="591"/>
      <c r="K1675" s="591"/>
      <c r="L1675" s="591"/>
      <c r="M1675" s="591"/>
      <c r="N1675" s="591"/>
      <c r="O1675" s="591"/>
      <c r="P1675" s="591"/>
      <c r="Q1675" s="591"/>
      <c r="R1675" s="591"/>
      <c r="S1675" s="591"/>
      <c r="T1675" s="591"/>
      <c r="U1675" s="254"/>
      <c r="V1675" s="254"/>
      <c r="W1675" s="254"/>
      <c r="X1675" s="254"/>
      <c r="Y1675" s="254"/>
      <c r="Z1675" s="254"/>
      <c r="AA1675" s="254"/>
      <c r="AB1675" s="254"/>
      <c r="AC1675" s="254"/>
      <c r="AD1675" s="254"/>
      <c r="AE1675" s="254"/>
      <c r="AF1675" s="254"/>
      <c r="AG1675" s="254"/>
      <c r="AH1675" s="254"/>
    </row>
    <row r="1676" spans="3:34" ht="12.75" customHeight="1">
      <c r="C1676" s="591" t="s">
        <v>267</v>
      </c>
      <c r="D1676" s="591"/>
      <c r="E1676" s="591"/>
      <c r="F1676" s="591"/>
      <c r="G1676" s="591"/>
      <c r="H1676" s="591"/>
      <c r="I1676" s="591"/>
      <c r="J1676" s="591"/>
      <c r="K1676" s="591"/>
      <c r="L1676" s="591"/>
      <c r="M1676" s="591"/>
      <c r="N1676" s="591"/>
      <c r="O1676" s="591"/>
      <c r="P1676" s="591"/>
      <c r="Q1676" s="591"/>
      <c r="R1676" s="591"/>
      <c r="S1676" s="591"/>
      <c r="T1676" s="591"/>
      <c r="U1676" s="592">
        <v>0.21</v>
      </c>
      <c r="V1676" s="592"/>
      <c r="W1676" s="592"/>
      <c r="X1676" s="592"/>
      <c r="Y1676" s="592"/>
      <c r="Z1676" s="592"/>
      <c r="AA1676" s="592"/>
      <c r="AB1676" s="593">
        <v>0.21</v>
      </c>
      <c r="AC1676" s="593"/>
      <c r="AD1676" s="593"/>
      <c r="AE1676" s="593"/>
      <c r="AF1676" s="593"/>
      <c r="AG1676" s="593"/>
      <c r="AH1676" s="593"/>
    </row>
    <row r="1677" spans="3:34" ht="12.75" customHeight="1">
      <c r="C1677" s="591" t="s">
        <v>765</v>
      </c>
      <c r="D1677" s="591"/>
      <c r="E1677" s="591"/>
      <c r="F1677" s="591"/>
      <c r="G1677" s="591"/>
      <c r="H1677" s="591"/>
      <c r="I1677" s="591"/>
      <c r="J1677" s="591"/>
      <c r="K1677" s="591"/>
      <c r="L1677" s="591"/>
      <c r="M1677" s="591"/>
      <c r="N1677" s="591"/>
      <c r="O1677" s="591"/>
      <c r="P1677" s="591"/>
      <c r="Q1677" s="591"/>
      <c r="R1677" s="591"/>
      <c r="S1677" s="591"/>
      <c r="T1677" s="591"/>
      <c r="U1677" s="254">
        <f>IF((U1666+U1670+U1674+U1675)&lt;0,(U1666+U1670+U1674+U1675)*U1676,0)</f>
        <v>0</v>
      </c>
      <c r="V1677" s="254"/>
      <c r="W1677" s="254"/>
      <c r="X1677" s="254"/>
      <c r="Y1677" s="254"/>
      <c r="Z1677" s="254"/>
      <c r="AA1677" s="254"/>
      <c r="AB1677" s="254">
        <f>IF((AB1666+AB1670+AB1674+AB1675)&lt;0,(AB1666+AB1670+AB1674+AB1675)*AB1676,0)</f>
        <v>0</v>
      </c>
      <c r="AC1677" s="254"/>
      <c r="AD1677" s="254"/>
      <c r="AE1677" s="254"/>
      <c r="AF1677" s="254"/>
      <c r="AG1677" s="254"/>
      <c r="AH1677" s="254"/>
    </row>
    <row r="1678" spans="3:34" ht="12.75" customHeight="1">
      <c r="C1678" s="591" t="s">
        <v>766</v>
      </c>
      <c r="D1678" s="591"/>
      <c r="E1678" s="591"/>
      <c r="F1678" s="591"/>
      <c r="G1678" s="591"/>
      <c r="H1678" s="591"/>
      <c r="I1678" s="591"/>
      <c r="J1678" s="591"/>
      <c r="K1678" s="591"/>
      <c r="L1678" s="591"/>
      <c r="M1678" s="591"/>
      <c r="N1678" s="591"/>
      <c r="O1678" s="591"/>
      <c r="P1678" s="591"/>
      <c r="Q1678" s="591"/>
      <c r="R1678" s="591"/>
      <c r="S1678" s="591"/>
      <c r="T1678" s="591"/>
      <c r="U1678" s="254">
        <f>SUM(U1679:AA1680)</f>
        <v>0</v>
      </c>
      <c r="V1678" s="254"/>
      <c r="W1678" s="254"/>
      <c r="X1678" s="254"/>
      <c r="Y1678" s="254"/>
      <c r="Z1678" s="254"/>
      <c r="AA1678" s="254"/>
      <c r="AB1678" s="254">
        <f>SUM(AB1679:AH1680)</f>
        <v>0</v>
      </c>
      <c r="AC1678" s="254"/>
      <c r="AD1678" s="254"/>
      <c r="AE1678" s="254"/>
      <c r="AF1678" s="254"/>
      <c r="AG1678" s="254"/>
      <c r="AH1678" s="254"/>
    </row>
    <row r="1679" spans="3:34" ht="12.75" customHeight="1">
      <c r="C1679" s="200" t="s">
        <v>870</v>
      </c>
      <c r="D1679" s="200"/>
      <c r="E1679" s="200"/>
      <c r="F1679" s="200"/>
      <c r="G1679" s="200"/>
      <c r="H1679" s="200"/>
      <c r="I1679" s="200"/>
      <c r="J1679" s="200"/>
      <c r="K1679" s="200"/>
      <c r="L1679" s="200"/>
      <c r="M1679" s="200"/>
      <c r="N1679" s="200"/>
      <c r="O1679" s="200"/>
      <c r="P1679" s="200"/>
      <c r="Q1679" s="200"/>
      <c r="R1679" s="200"/>
      <c r="S1679" s="200"/>
      <c r="T1679" s="200"/>
      <c r="U1679" s="139"/>
      <c r="V1679" s="139"/>
      <c r="W1679" s="139"/>
      <c r="X1679" s="139"/>
      <c r="Y1679" s="139"/>
      <c r="Z1679" s="139"/>
      <c r="AA1679" s="139"/>
      <c r="AB1679" s="139"/>
      <c r="AC1679" s="139"/>
      <c r="AD1679" s="139"/>
      <c r="AE1679" s="139"/>
      <c r="AF1679" s="139"/>
      <c r="AG1679" s="139"/>
      <c r="AH1679" s="139"/>
    </row>
    <row r="1680" spans="3:34" ht="12.75" customHeight="1">
      <c r="C1680" s="200" t="s">
        <v>868</v>
      </c>
      <c r="D1680" s="200"/>
      <c r="E1680" s="200"/>
      <c r="F1680" s="200"/>
      <c r="G1680" s="200"/>
      <c r="H1680" s="200"/>
      <c r="I1680" s="200"/>
      <c r="J1680" s="200"/>
      <c r="K1680" s="200"/>
      <c r="L1680" s="200"/>
      <c r="M1680" s="200"/>
      <c r="N1680" s="200"/>
      <c r="O1680" s="200"/>
      <c r="P1680" s="200"/>
      <c r="Q1680" s="200"/>
      <c r="R1680" s="200"/>
      <c r="S1680" s="200"/>
      <c r="T1680" s="200"/>
      <c r="U1680" s="139"/>
      <c r="V1680" s="139"/>
      <c r="W1680" s="139"/>
      <c r="X1680" s="139"/>
      <c r="Y1680" s="139"/>
      <c r="Z1680" s="139"/>
      <c r="AA1680" s="139"/>
      <c r="AB1680" s="139"/>
      <c r="AC1680" s="139"/>
      <c r="AD1680" s="139"/>
      <c r="AE1680" s="139"/>
      <c r="AF1680" s="139"/>
      <c r="AG1680" s="139"/>
      <c r="AH1680" s="139"/>
    </row>
    <row r="1681" spans="1:45" ht="12.75" customHeight="1">
      <c r="C1681" s="591" t="s">
        <v>869</v>
      </c>
      <c r="D1681" s="591"/>
      <c r="E1681" s="591"/>
      <c r="F1681" s="591"/>
      <c r="G1681" s="591"/>
      <c r="H1681" s="591"/>
      <c r="I1681" s="591"/>
      <c r="J1681" s="591"/>
      <c r="K1681" s="591"/>
      <c r="L1681" s="591"/>
      <c r="M1681" s="591"/>
      <c r="N1681" s="591"/>
      <c r="O1681" s="591"/>
      <c r="P1681" s="591"/>
      <c r="Q1681" s="591"/>
      <c r="R1681" s="591"/>
      <c r="S1681" s="591"/>
      <c r="T1681" s="591"/>
      <c r="U1681" s="254">
        <f>IF((U1666+U1670+U1674+U1675)&gt;0,(U1666+U1670+U1674+U1675)*U1676,0)</f>
        <v>60784.71</v>
      </c>
      <c r="V1681" s="254"/>
      <c r="W1681" s="254"/>
      <c r="X1681" s="254"/>
      <c r="Y1681" s="254"/>
      <c r="Z1681" s="254"/>
      <c r="AA1681" s="254"/>
      <c r="AB1681" s="254">
        <f>IF((AB1666+AB1670+AB1674+AB1675)&gt;0,(AB1666+AB1670+AB1674+AB1675)*AB1676,0)</f>
        <v>44378.04</v>
      </c>
      <c r="AC1681" s="254"/>
      <c r="AD1681" s="254"/>
      <c r="AE1681" s="254"/>
      <c r="AF1681" s="254"/>
      <c r="AG1681" s="254"/>
      <c r="AH1681" s="254"/>
    </row>
    <row r="1682" spans="1:45" ht="12.75" customHeight="1">
      <c r="C1682" s="591" t="s">
        <v>268</v>
      </c>
      <c r="D1682" s="591"/>
      <c r="E1682" s="591"/>
      <c r="F1682" s="591"/>
      <c r="G1682" s="591"/>
      <c r="H1682" s="591"/>
      <c r="I1682" s="591"/>
      <c r="J1682" s="591"/>
      <c r="K1682" s="591"/>
      <c r="L1682" s="591"/>
      <c r="M1682" s="591"/>
      <c r="N1682" s="591"/>
      <c r="O1682" s="591"/>
      <c r="P1682" s="591"/>
      <c r="Q1682" s="591"/>
      <c r="R1682" s="591"/>
      <c r="S1682" s="591"/>
      <c r="T1682" s="591"/>
      <c r="U1682" s="254">
        <f>SUM(U1683:AA1685)</f>
        <v>0</v>
      </c>
      <c r="V1682" s="254"/>
      <c r="W1682" s="254"/>
      <c r="X1682" s="254"/>
      <c r="Y1682" s="254"/>
      <c r="Z1682" s="254"/>
      <c r="AA1682" s="254"/>
      <c r="AB1682" s="254">
        <f>SUM(AB1683:AH1685)</f>
        <v>0</v>
      </c>
      <c r="AC1682" s="254"/>
      <c r="AD1682" s="254"/>
      <c r="AE1682" s="254"/>
      <c r="AF1682" s="254"/>
      <c r="AG1682" s="254"/>
      <c r="AH1682" s="254"/>
    </row>
    <row r="1683" spans="1:45" ht="12.75" customHeight="1">
      <c r="C1683" s="200" t="s">
        <v>269</v>
      </c>
      <c r="D1683" s="200"/>
      <c r="E1683" s="200"/>
      <c r="F1683" s="200"/>
      <c r="G1683" s="200"/>
      <c r="H1683" s="200"/>
      <c r="I1683" s="200"/>
      <c r="J1683" s="200"/>
      <c r="K1683" s="200"/>
      <c r="L1683" s="200"/>
      <c r="M1683" s="200"/>
      <c r="N1683" s="200"/>
      <c r="O1683" s="200"/>
      <c r="P1683" s="200"/>
      <c r="Q1683" s="200"/>
      <c r="R1683" s="200"/>
      <c r="S1683" s="200"/>
      <c r="T1683" s="200"/>
      <c r="U1683" s="139"/>
      <c r="V1683" s="139"/>
      <c r="W1683" s="139"/>
      <c r="X1683" s="139"/>
      <c r="Y1683" s="139"/>
      <c r="Z1683" s="139"/>
      <c r="AA1683" s="139"/>
      <c r="AB1683" s="139"/>
      <c r="AC1683" s="139"/>
      <c r="AD1683" s="139"/>
      <c r="AE1683" s="139"/>
      <c r="AF1683" s="139"/>
      <c r="AG1683" s="139"/>
      <c r="AH1683" s="139"/>
    </row>
    <row r="1684" spans="1:45" ht="12.75" customHeight="1">
      <c r="C1684" s="200" t="s">
        <v>868</v>
      </c>
      <c r="D1684" s="200"/>
      <c r="E1684" s="200"/>
      <c r="F1684" s="200"/>
      <c r="G1684" s="200"/>
      <c r="H1684" s="200"/>
      <c r="I1684" s="200"/>
      <c r="J1684" s="200"/>
      <c r="K1684" s="200"/>
      <c r="L1684" s="200"/>
      <c r="M1684" s="200"/>
      <c r="N1684" s="200"/>
      <c r="O1684" s="200"/>
      <c r="P1684" s="200"/>
      <c r="Q1684" s="200"/>
      <c r="R1684" s="200"/>
      <c r="S1684" s="200"/>
      <c r="T1684" s="200"/>
      <c r="U1684" s="139"/>
      <c r="V1684" s="139"/>
      <c r="W1684" s="139"/>
      <c r="X1684" s="139"/>
      <c r="Y1684" s="139"/>
      <c r="Z1684" s="139"/>
      <c r="AA1684" s="139"/>
      <c r="AB1684" s="139"/>
      <c r="AC1684" s="139"/>
      <c r="AD1684" s="139"/>
      <c r="AE1684" s="139"/>
      <c r="AF1684" s="139"/>
      <c r="AG1684" s="139"/>
      <c r="AH1684" s="139"/>
    </row>
    <row r="1685" spans="1:45" ht="12.75" customHeight="1">
      <c r="C1685" s="323" t="s">
        <v>747</v>
      </c>
      <c r="D1685" s="323"/>
      <c r="E1685" s="323"/>
      <c r="F1685" s="323"/>
      <c r="G1685" s="323"/>
      <c r="H1685" s="323"/>
      <c r="I1685" s="323"/>
      <c r="J1685" s="323"/>
      <c r="K1685" s="323"/>
      <c r="L1685" s="323"/>
      <c r="M1685" s="323"/>
      <c r="N1685" s="323"/>
      <c r="O1685" s="323"/>
      <c r="P1685" s="323"/>
      <c r="Q1685" s="323"/>
      <c r="R1685" s="323"/>
      <c r="S1685" s="323"/>
      <c r="T1685" s="323"/>
      <c r="U1685" s="252"/>
      <c r="V1685" s="252"/>
      <c r="W1685" s="252"/>
      <c r="X1685" s="252"/>
      <c r="Y1685" s="252"/>
      <c r="Z1685" s="252"/>
      <c r="AA1685" s="252"/>
      <c r="AB1685" s="252"/>
      <c r="AC1685" s="252"/>
      <c r="AD1685" s="252"/>
      <c r="AE1685" s="252"/>
      <c r="AF1685" s="252"/>
      <c r="AG1685" s="252"/>
      <c r="AH1685" s="252"/>
    </row>
    <row r="1686" spans="1:45" ht="12.75" customHeight="1">
      <c r="C1686" s="4"/>
      <c r="D1686" s="4"/>
      <c r="E1686" s="4"/>
      <c r="F1686" s="4"/>
      <c r="G1686" s="4"/>
      <c r="H1686" s="4"/>
      <c r="I1686" s="4"/>
      <c r="J1686" s="4"/>
      <c r="K1686" s="4"/>
      <c r="L1686" s="4"/>
      <c r="M1686" s="4"/>
      <c r="N1686" s="4"/>
      <c r="O1686" s="4"/>
      <c r="P1686" s="4"/>
      <c r="Q1686" s="4"/>
      <c r="R1686" s="4"/>
      <c r="S1686" s="4"/>
      <c r="T1686" s="4"/>
    </row>
    <row r="1687" spans="1:45" ht="12.75" hidden="1" customHeight="1">
      <c r="C1687" s="247" t="s">
        <v>683</v>
      </c>
      <c r="D1687" s="247"/>
      <c r="E1687" s="247"/>
      <c r="F1687" s="247"/>
      <c r="G1687" s="247"/>
      <c r="H1687" s="247"/>
      <c r="I1687" s="247"/>
      <c r="J1687" s="247"/>
      <c r="K1687" s="247"/>
      <c r="L1687" s="247"/>
      <c r="M1687" s="247"/>
      <c r="N1687" s="247"/>
      <c r="O1687" s="247"/>
      <c r="P1687" s="247"/>
      <c r="Q1687" s="247"/>
      <c r="R1687" s="247"/>
      <c r="S1687" s="247"/>
      <c r="T1687" s="247"/>
      <c r="U1687" s="247"/>
      <c r="V1687" s="247"/>
      <c r="W1687" s="247"/>
      <c r="X1687" s="247"/>
      <c r="Y1687" s="247"/>
      <c r="Z1687" s="247"/>
      <c r="AA1687" s="247"/>
      <c r="AB1687" s="247"/>
      <c r="AC1687" s="247"/>
      <c r="AD1687" s="247"/>
      <c r="AE1687" s="247"/>
      <c r="AF1687" s="247"/>
      <c r="AG1687" s="247"/>
      <c r="AH1687" s="247"/>
      <c r="AI1687" s="247"/>
      <c r="AJ1687" s="247"/>
      <c r="AK1687" s="247"/>
      <c r="AL1687" s="247"/>
      <c r="AM1687" s="247"/>
      <c r="AN1687" s="247"/>
      <c r="AO1687" s="247"/>
      <c r="AP1687" s="247"/>
      <c r="AQ1687" s="247"/>
      <c r="AR1687" s="247"/>
      <c r="AS1687" s="247"/>
    </row>
    <row r="1688" spans="1:45" ht="12.75" hidden="1" customHeight="1">
      <c r="C1688" s="247"/>
      <c r="D1688" s="247"/>
      <c r="E1688" s="247"/>
      <c r="F1688" s="247"/>
      <c r="G1688" s="247"/>
      <c r="H1688" s="247"/>
      <c r="I1688" s="247"/>
      <c r="J1688" s="247"/>
      <c r="K1688" s="247"/>
      <c r="L1688" s="247"/>
      <c r="M1688" s="247"/>
      <c r="N1688" s="247"/>
      <c r="O1688" s="247"/>
      <c r="P1688" s="247"/>
      <c r="Q1688" s="247"/>
      <c r="R1688" s="247"/>
      <c r="S1688" s="247"/>
      <c r="T1688" s="247"/>
      <c r="U1688" s="247"/>
      <c r="V1688" s="247"/>
      <c r="W1688" s="247"/>
      <c r="X1688" s="247"/>
      <c r="Y1688" s="247"/>
      <c r="Z1688" s="247"/>
      <c r="AA1688" s="247"/>
      <c r="AB1688" s="247"/>
      <c r="AC1688" s="247"/>
      <c r="AD1688" s="247"/>
      <c r="AE1688" s="247"/>
      <c r="AF1688" s="247"/>
      <c r="AG1688" s="247"/>
      <c r="AH1688" s="247"/>
      <c r="AI1688" s="247"/>
      <c r="AJ1688" s="247"/>
      <c r="AK1688" s="247"/>
      <c r="AL1688" s="247"/>
      <c r="AM1688" s="247"/>
      <c r="AN1688" s="247"/>
      <c r="AO1688" s="247"/>
      <c r="AP1688" s="247"/>
      <c r="AQ1688" s="247"/>
      <c r="AR1688" s="247"/>
      <c r="AS1688" s="247"/>
    </row>
    <row r="1689" spans="1:45" ht="12.75" hidden="1" customHeight="1">
      <c r="C1689" s="7"/>
      <c r="D1689" s="7"/>
      <c r="E1689" s="7"/>
      <c r="F1689" s="7"/>
      <c r="G1689" s="7"/>
      <c r="H1689" s="7"/>
      <c r="I1689" s="7"/>
      <c r="J1689" s="7"/>
      <c r="K1689" s="7"/>
      <c r="L1689" s="7"/>
      <c r="M1689" s="7"/>
      <c r="N1689" s="7"/>
      <c r="O1689" s="7"/>
      <c r="P1689" s="7"/>
      <c r="Q1689" s="7"/>
      <c r="R1689" s="7"/>
      <c r="S1689" s="7"/>
      <c r="T1689" s="7"/>
      <c r="U1689" s="7"/>
      <c r="V1689" s="7"/>
      <c r="W1689" s="7"/>
      <c r="X1689" s="7"/>
      <c r="Y1689" s="7"/>
      <c r="Z1689" s="7"/>
      <c r="AA1689" s="7"/>
      <c r="AB1689" s="7"/>
      <c r="AC1689" s="7"/>
      <c r="AD1689" s="7"/>
      <c r="AE1689" s="7"/>
      <c r="AF1689" s="7"/>
      <c r="AG1689" s="7"/>
      <c r="AH1689" s="7"/>
      <c r="AI1689" s="7"/>
      <c r="AJ1689" s="7"/>
      <c r="AK1689" s="7"/>
      <c r="AL1689" s="7"/>
      <c r="AM1689" s="7"/>
      <c r="AN1689" s="7"/>
      <c r="AO1689" s="7"/>
      <c r="AP1689" s="7"/>
      <c r="AQ1689" s="7"/>
      <c r="AR1689" s="7"/>
      <c r="AS1689" s="7"/>
    </row>
    <row r="1690" spans="1:45" ht="12.75" customHeight="1">
      <c r="A1690" s="44" t="s">
        <v>243</v>
      </c>
      <c r="B1690" s="42"/>
      <c r="C1690" s="440" t="s">
        <v>828</v>
      </c>
      <c r="D1690" s="440"/>
      <c r="E1690" s="440"/>
      <c r="F1690" s="440"/>
      <c r="G1690" s="440"/>
      <c r="H1690" s="440"/>
      <c r="I1690" s="440"/>
      <c r="J1690" s="440"/>
      <c r="K1690" s="440"/>
      <c r="L1690" s="440"/>
      <c r="M1690" s="440"/>
      <c r="N1690" s="440"/>
      <c r="O1690" s="440"/>
      <c r="P1690" s="440"/>
      <c r="Q1690" s="440"/>
      <c r="R1690" s="440"/>
      <c r="S1690" s="440"/>
      <c r="T1690" s="440"/>
      <c r="U1690" s="440"/>
      <c r="V1690" s="440"/>
      <c r="W1690" s="440"/>
      <c r="X1690" s="440"/>
      <c r="Y1690" s="440"/>
      <c r="Z1690" s="440"/>
      <c r="AA1690" s="440"/>
      <c r="AB1690" s="440"/>
      <c r="AC1690" s="440"/>
      <c r="AD1690" s="440"/>
      <c r="AE1690" s="440"/>
      <c r="AF1690" s="440"/>
      <c r="AG1690" s="440"/>
      <c r="AH1690" s="440"/>
      <c r="AI1690" s="440"/>
      <c r="AJ1690" s="440"/>
      <c r="AK1690" s="440"/>
      <c r="AL1690" s="440"/>
      <c r="AM1690" s="440"/>
      <c r="AN1690" s="440"/>
      <c r="AO1690" s="440"/>
      <c r="AP1690" s="440"/>
      <c r="AQ1690" s="440"/>
      <c r="AR1690" s="440"/>
      <c r="AS1690" s="440"/>
    </row>
    <row r="1691" spans="1:45" ht="12.75" customHeight="1">
      <c r="C1691" s="172" t="s">
        <v>887</v>
      </c>
      <c r="D1691" s="172"/>
      <c r="E1691" s="172"/>
      <c r="F1691" s="172"/>
      <c r="G1691" s="172"/>
      <c r="H1691" s="172"/>
      <c r="I1691" s="172"/>
      <c r="J1691" s="172"/>
      <c r="K1691" s="172"/>
      <c r="L1691" s="172"/>
      <c r="M1691" s="172"/>
      <c r="N1691" s="172"/>
      <c r="O1691" s="172"/>
      <c r="P1691" s="172"/>
      <c r="Q1691" s="172"/>
      <c r="R1691" s="172"/>
      <c r="S1691" s="172"/>
      <c r="T1691" s="172"/>
      <c r="U1691" s="172"/>
      <c r="V1691" s="172"/>
      <c r="W1691" s="172"/>
      <c r="X1691" s="172"/>
      <c r="Y1691" s="172"/>
      <c r="Z1691" s="172"/>
      <c r="AA1691" s="172"/>
      <c r="AB1691" s="172"/>
      <c r="AC1691" s="172"/>
      <c r="AD1691" s="172"/>
      <c r="AE1691" s="172"/>
      <c r="AF1691" s="172"/>
      <c r="AG1691" s="172"/>
      <c r="AH1691" s="172"/>
      <c r="AI1691" s="172"/>
      <c r="AJ1691" s="172"/>
      <c r="AK1691" s="172"/>
      <c r="AL1691" s="172"/>
      <c r="AM1691" s="172"/>
      <c r="AN1691" s="172"/>
      <c r="AO1691" s="172"/>
      <c r="AP1691" s="172"/>
      <c r="AQ1691" s="172"/>
      <c r="AR1691" s="172"/>
      <c r="AS1691" s="172"/>
    </row>
    <row r="1692" spans="1:45" ht="12.75" hidden="1" customHeight="1">
      <c r="C1692" s="55"/>
      <c r="D1692" s="35"/>
      <c r="E1692" s="35"/>
      <c r="F1692" s="35"/>
      <c r="G1692" s="35"/>
      <c r="H1692" s="35"/>
      <c r="I1692" s="35"/>
      <c r="J1692" s="35"/>
      <c r="K1692" s="35"/>
    </row>
    <row r="1693" spans="1:45" ht="12.75" customHeight="1">
      <c r="C1693" s="193" t="s">
        <v>146</v>
      </c>
      <c r="D1693" s="193"/>
      <c r="E1693" s="193"/>
      <c r="F1693" s="193"/>
      <c r="G1693" s="193"/>
      <c r="H1693" s="193"/>
      <c r="I1693" s="193"/>
      <c r="J1693" s="193"/>
      <c r="K1693" s="193"/>
      <c r="L1693" s="193"/>
      <c r="M1693" s="193"/>
      <c r="N1693" s="193"/>
      <c r="O1693" s="193"/>
      <c r="P1693" s="193"/>
      <c r="Q1693" s="193"/>
      <c r="R1693" s="193"/>
      <c r="S1693" s="193"/>
      <c r="T1693" s="193"/>
      <c r="U1693" s="193" t="s">
        <v>147</v>
      </c>
      <c r="V1693" s="193"/>
      <c r="W1693" s="193"/>
      <c r="X1693" s="193"/>
      <c r="Y1693" s="193"/>
      <c r="Z1693" s="193"/>
      <c r="AA1693" s="193"/>
      <c r="AB1693" s="193" t="s">
        <v>148</v>
      </c>
      <c r="AC1693" s="193"/>
      <c r="AD1693" s="193"/>
      <c r="AE1693" s="193"/>
      <c r="AF1693" s="193"/>
      <c r="AG1693" s="193"/>
      <c r="AH1693" s="193"/>
    </row>
    <row r="1694" spans="1:45" ht="12.75" customHeight="1">
      <c r="C1694" s="193"/>
      <c r="D1694" s="193"/>
      <c r="E1694" s="193"/>
      <c r="F1694" s="193"/>
      <c r="G1694" s="193"/>
      <c r="H1694" s="193"/>
      <c r="I1694" s="193"/>
      <c r="J1694" s="193"/>
      <c r="K1694" s="193"/>
      <c r="L1694" s="193"/>
      <c r="M1694" s="193"/>
      <c r="N1694" s="193"/>
      <c r="O1694" s="193"/>
      <c r="P1694" s="193"/>
      <c r="Q1694" s="193"/>
      <c r="R1694" s="193"/>
      <c r="S1694" s="193"/>
      <c r="T1694" s="193"/>
      <c r="U1694" s="193"/>
      <c r="V1694" s="193"/>
      <c r="W1694" s="193"/>
      <c r="X1694" s="193"/>
      <c r="Y1694" s="193"/>
      <c r="Z1694" s="193"/>
      <c r="AA1694" s="193"/>
      <c r="AB1694" s="193"/>
      <c r="AC1694" s="193"/>
      <c r="AD1694" s="193"/>
      <c r="AE1694" s="193"/>
      <c r="AF1694" s="193"/>
      <c r="AG1694" s="193"/>
      <c r="AH1694" s="193"/>
    </row>
    <row r="1695" spans="1:45" ht="12.75" customHeight="1">
      <c r="C1695" s="193"/>
      <c r="D1695" s="193"/>
      <c r="E1695" s="193"/>
      <c r="F1695" s="193"/>
      <c r="G1695" s="193"/>
      <c r="H1695" s="193"/>
      <c r="I1695" s="193"/>
      <c r="J1695" s="193"/>
      <c r="K1695" s="193"/>
      <c r="L1695" s="193"/>
      <c r="M1695" s="193"/>
      <c r="N1695" s="193"/>
      <c r="O1695" s="193"/>
      <c r="P1695" s="193"/>
      <c r="Q1695" s="193"/>
      <c r="R1695" s="193"/>
      <c r="S1695" s="193"/>
      <c r="T1695" s="193"/>
      <c r="U1695" s="193"/>
      <c r="V1695" s="193"/>
      <c r="W1695" s="193"/>
      <c r="X1695" s="193"/>
      <c r="Y1695" s="193"/>
      <c r="Z1695" s="193"/>
      <c r="AA1695" s="193"/>
      <c r="AB1695" s="193"/>
      <c r="AC1695" s="193"/>
      <c r="AD1695" s="193"/>
      <c r="AE1695" s="193"/>
      <c r="AF1695" s="193"/>
      <c r="AG1695" s="193"/>
      <c r="AH1695" s="193"/>
    </row>
    <row r="1696" spans="1:45" ht="12.75" customHeight="1">
      <c r="C1696" s="591" t="s">
        <v>270</v>
      </c>
      <c r="D1696" s="591"/>
      <c r="E1696" s="591"/>
      <c r="F1696" s="591"/>
      <c r="G1696" s="591"/>
      <c r="H1696" s="591"/>
      <c r="I1696" s="591"/>
      <c r="J1696" s="591"/>
      <c r="K1696" s="591"/>
      <c r="L1696" s="591"/>
      <c r="M1696" s="591"/>
      <c r="N1696" s="591"/>
      <c r="O1696" s="591"/>
      <c r="P1696" s="591"/>
      <c r="Q1696" s="591"/>
      <c r="R1696" s="591"/>
      <c r="S1696" s="591"/>
      <c r="T1696" s="591"/>
      <c r="U1696" s="254">
        <v>5837</v>
      </c>
      <c r="V1696" s="254"/>
      <c r="W1696" s="254"/>
      <c r="X1696" s="254"/>
      <c r="Y1696" s="254"/>
      <c r="Z1696" s="254"/>
      <c r="AA1696" s="254"/>
      <c r="AB1696" s="254">
        <v>8914</v>
      </c>
      <c r="AC1696" s="254"/>
      <c r="AD1696" s="254"/>
      <c r="AE1696" s="254"/>
      <c r="AF1696" s="254"/>
      <c r="AG1696" s="254"/>
      <c r="AH1696" s="254"/>
    </row>
    <row r="1697" spans="1:45" ht="12.75" customHeight="1">
      <c r="C1697" s="200" t="s">
        <v>271</v>
      </c>
      <c r="D1697" s="200"/>
      <c r="E1697" s="200"/>
      <c r="F1697" s="200"/>
      <c r="G1697" s="200"/>
      <c r="H1697" s="200"/>
      <c r="I1697" s="200"/>
      <c r="J1697" s="200"/>
      <c r="K1697" s="200"/>
      <c r="L1697" s="200"/>
      <c r="M1697" s="200"/>
      <c r="N1697" s="200"/>
      <c r="O1697" s="200"/>
      <c r="P1697" s="200"/>
      <c r="Q1697" s="200"/>
      <c r="R1697" s="200"/>
      <c r="S1697" s="200"/>
      <c r="T1697" s="200"/>
      <c r="U1697" s="139">
        <v>3123</v>
      </c>
      <c r="V1697" s="139"/>
      <c r="W1697" s="139"/>
      <c r="X1697" s="139"/>
      <c r="Y1697" s="139"/>
      <c r="Z1697" s="139"/>
      <c r="AA1697" s="139"/>
      <c r="AB1697" s="139">
        <v>2993</v>
      </c>
      <c r="AC1697" s="139"/>
      <c r="AD1697" s="139"/>
      <c r="AE1697" s="139"/>
      <c r="AF1697" s="139"/>
      <c r="AG1697" s="139"/>
      <c r="AH1697" s="139"/>
    </row>
    <row r="1698" spans="1:45" ht="12.75" customHeight="1">
      <c r="C1698" s="200" t="s">
        <v>272</v>
      </c>
      <c r="D1698" s="200"/>
      <c r="E1698" s="200"/>
      <c r="F1698" s="200"/>
      <c r="G1698" s="200"/>
      <c r="H1698" s="200"/>
      <c r="I1698" s="200"/>
      <c r="J1698" s="200"/>
      <c r="K1698" s="200"/>
      <c r="L1698" s="200"/>
      <c r="M1698" s="200"/>
      <c r="N1698" s="200"/>
      <c r="O1698" s="200"/>
      <c r="P1698" s="200"/>
      <c r="Q1698" s="200"/>
      <c r="R1698" s="200"/>
      <c r="S1698" s="200"/>
      <c r="T1698" s="200"/>
      <c r="U1698" s="139"/>
      <c r="V1698" s="139"/>
      <c r="W1698" s="139"/>
      <c r="X1698" s="139"/>
      <c r="Y1698" s="139"/>
      <c r="Z1698" s="139"/>
      <c r="AA1698" s="139"/>
      <c r="AB1698" s="139"/>
      <c r="AC1698" s="139"/>
      <c r="AD1698" s="139"/>
      <c r="AE1698" s="139"/>
      <c r="AF1698" s="139"/>
      <c r="AG1698" s="139"/>
      <c r="AH1698" s="139"/>
    </row>
    <row r="1699" spans="1:45" ht="12.75" customHeight="1">
      <c r="C1699" s="200" t="s">
        <v>273</v>
      </c>
      <c r="D1699" s="200"/>
      <c r="E1699" s="200"/>
      <c r="F1699" s="200"/>
      <c r="G1699" s="200"/>
      <c r="H1699" s="200"/>
      <c r="I1699" s="200"/>
      <c r="J1699" s="200"/>
      <c r="K1699" s="200"/>
      <c r="L1699" s="200"/>
      <c r="M1699" s="200"/>
      <c r="N1699" s="200"/>
      <c r="O1699" s="200"/>
      <c r="P1699" s="200"/>
      <c r="Q1699" s="200"/>
      <c r="R1699" s="200"/>
      <c r="S1699" s="200"/>
      <c r="T1699" s="200"/>
      <c r="U1699" s="139"/>
      <c r="V1699" s="139"/>
      <c r="W1699" s="139"/>
      <c r="X1699" s="139"/>
      <c r="Y1699" s="139"/>
      <c r="Z1699" s="139"/>
      <c r="AA1699" s="139"/>
      <c r="AB1699" s="139"/>
      <c r="AC1699" s="139"/>
      <c r="AD1699" s="139"/>
      <c r="AE1699" s="139"/>
      <c r="AF1699" s="139"/>
      <c r="AG1699" s="139"/>
      <c r="AH1699" s="139"/>
    </row>
    <row r="1700" spans="1:45" ht="12.75" customHeight="1">
      <c r="C1700" s="591" t="s">
        <v>274</v>
      </c>
      <c r="D1700" s="591"/>
      <c r="E1700" s="591"/>
      <c r="F1700" s="591"/>
      <c r="G1700" s="591"/>
      <c r="H1700" s="591"/>
      <c r="I1700" s="591"/>
      <c r="J1700" s="591"/>
      <c r="K1700" s="591"/>
      <c r="L1700" s="591"/>
      <c r="M1700" s="591"/>
      <c r="N1700" s="591"/>
      <c r="O1700" s="591"/>
      <c r="P1700" s="591"/>
      <c r="Q1700" s="591"/>
      <c r="R1700" s="591"/>
      <c r="S1700" s="591"/>
      <c r="T1700" s="591"/>
      <c r="U1700" s="254">
        <v>3123</v>
      </c>
      <c r="V1700" s="254"/>
      <c r="W1700" s="254"/>
      <c r="X1700" s="254"/>
      <c r="Y1700" s="254"/>
      <c r="Z1700" s="254"/>
      <c r="AA1700" s="254"/>
      <c r="AB1700" s="254">
        <f>SUM(AB1697:AH1699)</f>
        <v>2993</v>
      </c>
      <c r="AC1700" s="254"/>
      <c r="AD1700" s="254"/>
      <c r="AE1700" s="254"/>
      <c r="AF1700" s="254"/>
      <c r="AG1700" s="254"/>
      <c r="AH1700" s="254"/>
    </row>
    <row r="1701" spans="1:45" ht="12.75" customHeight="1">
      <c r="C1701" s="591" t="s">
        <v>871</v>
      </c>
      <c r="D1701" s="591"/>
      <c r="E1701" s="591"/>
      <c r="F1701" s="591"/>
      <c r="G1701" s="591"/>
      <c r="H1701" s="591"/>
      <c r="I1701" s="591"/>
      <c r="J1701" s="591"/>
      <c r="K1701" s="591"/>
      <c r="L1701" s="591"/>
      <c r="M1701" s="591"/>
      <c r="N1701" s="591"/>
      <c r="O1701" s="591"/>
      <c r="P1701" s="591"/>
      <c r="Q1701" s="591"/>
      <c r="R1701" s="591"/>
      <c r="S1701" s="591"/>
      <c r="T1701" s="591"/>
      <c r="U1701" s="254">
        <v>5670</v>
      </c>
      <c r="V1701" s="254"/>
      <c r="W1701" s="254"/>
      <c r="X1701" s="254"/>
      <c r="Y1701" s="254"/>
      <c r="Z1701" s="254"/>
      <c r="AA1701" s="254"/>
      <c r="AB1701" s="254">
        <v>6070</v>
      </c>
      <c r="AC1701" s="254"/>
      <c r="AD1701" s="254"/>
      <c r="AE1701" s="254"/>
      <c r="AF1701" s="254"/>
      <c r="AG1701" s="254"/>
      <c r="AH1701" s="254"/>
    </row>
    <row r="1702" spans="1:45" ht="12.75" customHeight="1">
      <c r="C1702" s="402" t="s">
        <v>872</v>
      </c>
      <c r="D1702" s="402"/>
      <c r="E1702" s="402"/>
      <c r="F1702" s="402"/>
      <c r="G1702" s="402"/>
      <c r="H1702" s="402"/>
      <c r="I1702" s="402"/>
      <c r="J1702" s="402"/>
      <c r="K1702" s="402"/>
      <c r="L1702" s="402"/>
      <c r="M1702" s="402"/>
      <c r="N1702" s="402"/>
      <c r="O1702" s="402"/>
      <c r="P1702" s="402"/>
      <c r="Q1702" s="402"/>
      <c r="R1702" s="402"/>
      <c r="S1702" s="402"/>
      <c r="T1702" s="402"/>
      <c r="U1702" s="354">
        <f>U1696+U1700-U1701</f>
        <v>3290</v>
      </c>
      <c r="V1702" s="354"/>
      <c r="W1702" s="354"/>
      <c r="X1702" s="354"/>
      <c r="Y1702" s="354"/>
      <c r="Z1702" s="354"/>
      <c r="AA1702" s="354"/>
      <c r="AB1702" s="354">
        <f>AB1696+AB1700-AB1701</f>
        <v>5837</v>
      </c>
      <c r="AC1702" s="354"/>
      <c r="AD1702" s="354"/>
      <c r="AE1702" s="354"/>
      <c r="AF1702" s="354"/>
      <c r="AG1702" s="354"/>
      <c r="AH1702" s="354"/>
    </row>
    <row r="1704" spans="1:45" ht="12.75" customHeight="1">
      <c r="C1704" s="247" t="s">
        <v>829</v>
      </c>
      <c r="D1704" s="247"/>
      <c r="E1704" s="247"/>
      <c r="F1704" s="247"/>
      <c r="G1704" s="247"/>
      <c r="H1704" s="247"/>
      <c r="I1704" s="247"/>
      <c r="J1704" s="247"/>
      <c r="K1704" s="247"/>
      <c r="L1704" s="247"/>
      <c r="M1704" s="247"/>
      <c r="N1704" s="247"/>
      <c r="O1704" s="247"/>
      <c r="P1704" s="247"/>
      <c r="Q1704" s="247"/>
      <c r="R1704" s="247"/>
      <c r="S1704" s="247"/>
      <c r="T1704" s="247"/>
      <c r="U1704" s="247"/>
      <c r="V1704" s="247"/>
      <c r="W1704" s="247"/>
      <c r="X1704" s="247"/>
      <c r="Y1704" s="247"/>
      <c r="Z1704" s="247"/>
      <c r="AA1704" s="247"/>
      <c r="AB1704" s="247"/>
      <c r="AC1704" s="247"/>
      <c r="AD1704" s="247"/>
      <c r="AE1704" s="247"/>
      <c r="AF1704" s="247"/>
      <c r="AG1704" s="247"/>
      <c r="AH1704" s="247"/>
      <c r="AI1704" s="247"/>
      <c r="AJ1704" s="247"/>
      <c r="AK1704" s="247"/>
      <c r="AL1704" s="247"/>
      <c r="AM1704" s="247"/>
      <c r="AN1704" s="247"/>
      <c r="AO1704" s="247"/>
      <c r="AP1704" s="247"/>
      <c r="AQ1704" s="247"/>
      <c r="AR1704" s="247"/>
      <c r="AS1704" s="247"/>
    </row>
    <row r="1705" spans="1:45" ht="12.75" customHeight="1">
      <c r="C1705" s="247"/>
      <c r="D1705" s="247"/>
      <c r="E1705" s="247"/>
      <c r="F1705" s="247"/>
      <c r="G1705" s="247"/>
      <c r="H1705" s="247"/>
      <c r="I1705" s="247"/>
      <c r="J1705" s="247"/>
      <c r="K1705" s="247"/>
      <c r="L1705" s="247"/>
      <c r="M1705" s="247"/>
      <c r="N1705" s="247"/>
      <c r="O1705" s="247"/>
      <c r="P1705" s="247"/>
      <c r="Q1705" s="247"/>
      <c r="R1705" s="247"/>
      <c r="S1705" s="247"/>
      <c r="T1705" s="247"/>
      <c r="U1705" s="247"/>
      <c r="V1705" s="247"/>
      <c r="W1705" s="247"/>
      <c r="X1705" s="247"/>
      <c r="Y1705" s="247"/>
      <c r="Z1705" s="247"/>
      <c r="AA1705" s="247"/>
      <c r="AB1705" s="247"/>
      <c r="AC1705" s="247"/>
      <c r="AD1705" s="247"/>
      <c r="AE1705" s="247"/>
      <c r="AF1705" s="247"/>
      <c r="AG1705" s="247"/>
      <c r="AH1705" s="247"/>
      <c r="AI1705" s="247"/>
      <c r="AJ1705" s="247"/>
      <c r="AK1705" s="247"/>
      <c r="AL1705" s="247"/>
      <c r="AM1705" s="247"/>
      <c r="AN1705" s="247"/>
      <c r="AO1705" s="247"/>
      <c r="AP1705" s="247"/>
      <c r="AQ1705" s="247"/>
      <c r="AR1705" s="247"/>
      <c r="AS1705" s="247"/>
    </row>
    <row r="1706" spans="1:45" ht="12.75" customHeight="1">
      <c r="C1706" s="7"/>
      <c r="D1706" s="7"/>
      <c r="E1706" s="7"/>
      <c r="F1706" s="7"/>
      <c r="G1706" s="7"/>
      <c r="H1706" s="7"/>
      <c r="I1706" s="7"/>
      <c r="J1706" s="7"/>
      <c r="K1706" s="7"/>
      <c r="L1706" s="7"/>
      <c r="M1706" s="7"/>
      <c r="N1706" s="7"/>
      <c r="O1706" s="7"/>
      <c r="P1706" s="7"/>
      <c r="Q1706" s="7"/>
      <c r="R1706" s="7"/>
      <c r="S1706" s="7"/>
      <c r="T1706" s="7"/>
      <c r="U1706" s="7"/>
      <c r="V1706" s="7"/>
      <c r="W1706" s="7"/>
      <c r="X1706" s="7"/>
      <c r="Y1706" s="7"/>
      <c r="Z1706" s="7"/>
      <c r="AA1706" s="7"/>
      <c r="AB1706" s="7"/>
      <c r="AC1706" s="7"/>
      <c r="AD1706" s="7"/>
      <c r="AE1706" s="7"/>
      <c r="AF1706" s="7"/>
      <c r="AG1706" s="7"/>
      <c r="AH1706" s="7"/>
      <c r="AI1706" s="7"/>
      <c r="AJ1706" s="7"/>
      <c r="AK1706" s="7"/>
      <c r="AL1706" s="7"/>
      <c r="AM1706" s="7"/>
      <c r="AN1706" s="7"/>
      <c r="AO1706" s="7"/>
      <c r="AP1706" s="7"/>
      <c r="AQ1706" s="7"/>
      <c r="AR1706" s="7"/>
      <c r="AS1706" s="7"/>
    </row>
    <row r="1707" spans="1:45" ht="12.75" hidden="1" customHeight="1">
      <c r="A1707" s="63" t="s">
        <v>245</v>
      </c>
      <c r="C1707" s="63" t="s">
        <v>275</v>
      </c>
      <c r="D1707" s="7"/>
      <c r="E1707" s="7"/>
      <c r="F1707" s="7"/>
      <c r="G1707" s="7"/>
      <c r="H1707" s="7"/>
      <c r="I1707" s="7"/>
      <c r="J1707" s="7"/>
      <c r="K1707" s="7"/>
      <c r="L1707" s="7"/>
      <c r="M1707" s="7"/>
      <c r="N1707" s="7"/>
      <c r="O1707" s="7"/>
      <c r="P1707" s="7"/>
      <c r="Q1707" s="7"/>
      <c r="R1707" s="7"/>
      <c r="S1707" s="7"/>
      <c r="T1707" s="7"/>
      <c r="U1707" s="7"/>
      <c r="V1707" s="7"/>
      <c r="W1707" s="7"/>
      <c r="X1707" s="7"/>
      <c r="Y1707" s="7"/>
      <c r="Z1707" s="7"/>
      <c r="AA1707" s="7"/>
      <c r="AB1707" s="7"/>
      <c r="AC1707" s="7"/>
      <c r="AD1707" s="7"/>
      <c r="AE1707" s="7"/>
      <c r="AF1707" s="7"/>
      <c r="AG1707" s="7"/>
      <c r="AH1707" s="7"/>
      <c r="AI1707" s="7"/>
      <c r="AJ1707" s="7"/>
      <c r="AK1707" s="7"/>
      <c r="AL1707" s="7"/>
      <c r="AM1707" s="7"/>
      <c r="AN1707" s="7"/>
      <c r="AO1707" s="7"/>
      <c r="AP1707" s="7"/>
      <c r="AQ1707" s="7"/>
      <c r="AR1707" s="7"/>
      <c r="AS1707" s="7"/>
    </row>
    <row r="1708" spans="1:45" ht="12.75" hidden="1" customHeight="1">
      <c r="C1708" s="7"/>
      <c r="D1708" s="7"/>
      <c r="E1708" s="7"/>
      <c r="F1708" s="7"/>
      <c r="G1708" s="7"/>
      <c r="H1708" s="7"/>
      <c r="I1708" s="7"/>
      <c r="J1708" s="7"/>
      <c r="K1708" s="7"/>
      <c r="L1708" s="7"/>
      <c r="M1708" s="7"/>
      <c r="N1708" s="7"/>
      <c r="O1708" s="7"/>
      <c r="P1708" s="7"/>
      <c r="Q1708" s="7"/>
      <c r="R1708" s="7"/>
      <c r="S1708" s="7"/>
      <c r="T1708" s="7"/>
      <c r="U1708" s="7"/>
      <c r="V1708" s="7"/>
      <c r="W1708" s="7"/>
      <c r="X1708" s="7"/>
      <c r="Y1708" s="7"/>
      <c r="Z1708" s="7"/>
      <c r="AA1708" s="7"/>
      <c r="AB1708" s="7"/>
      <c r="AC1708" s="7"/>
      <c r="AD1708" s="7"/>
      <c r="AE1708" s="7"/>
      <c r="AF1708" s="7"/>
      <c r="AG1708" s="7"/>
      <c r="AH1708" s="7"/>
      <c r="AI1708" s="7"/>
      <c r="AJ1708" s="7"/>
      <c r="AK1708" s="7"/>
      <c r="AL1708" s="7"/>
      <c r="AM1708" s="7"/>
      <c r="AN1708" s="7"/>
      <c r="AO1708" s="7"/>
      <c r="AP1708" s="7"/>
      <c r="AQ1708" s="7"/>
      <c r="AR1708" s="7"/>
      <c r="AS1708" s="7"/>
    </row>
    <row r="1709" spans="1:45" ht="12.75" customHeight="1">
      <c r="A1709" s="44" t="s">
        <v>245</v>
      </c>
      <c r="B1709" s="42"/>
      <c r="C1709" s="440" t="s">
        <v>830</v>
      </c>
      <c r="D1709" s="440"/>
      <c r="E1709" s="440"/>
      <c r="F1709" s="440"/>
      <c r="G1709" s="440"/>
      <c r="H1709" s="440"/>
      <c r="I1709" s="440"/>
      <c r="J1709" s="440"/>
      <c r="K1709" s="440"/>
      <c r="L1709" s="440"/>
      <c r="M1709" s="440"/>
      <c r="N1709" s="440"/>
      <c r="O1709" s="440"/>
      <c r="P1709" s="440"/>
      <c r="Q1709" s="440"/>
      <c r="R1709" s="440"/>
      <c r="S1709" s="440"/>
      <c r="T1709" s="440"/>
      <c r="U1709" s="440"/>
      <c r="V1709" s="440"/>
      <c r="W1709" s="440"/>
      <c r="X1709" s="440"/>
      <c r="Y1709" s="440"/>
      <c r="Z1709" s="440"/>
      <c r="AA1709" s="440"/>
      <c r="AB1709" s="440"/>
      <c r="AC1709" s="440"/>
      <c r="AD1709" s="440"/>
      <c r="AE1709" s="440"/>
      <c r="AF1709" s="440"/>
      <c r="AG1709" s="440"/>
      <c r="AH1709" s="440"/>
      <c r="AI1709" s="440"/>
      <c r="AJ1709" s="440"/>
      <c r="AK1709" s="440"/>
      <c r="AL1709" s="440"/>
      <c r="AM1709" s="440"/>
      <c r="AN1709" s="440"/>
      <c r="AO1709" s="440"/>
      <c r="AP1709" s="440"/>
      <c r="AQ1709" s="440"/>
      <c r="AR1709" s="440"/>
      <c r="AS1709" s="440"/>
    </row>
    <row r="1710" spans="1:45" ht="12.75" customHeight="1">
      <c r="C1710" s="396" t="s">
        <v>684</v>
      </c>
      <c r="D1710" s="396"/>
      <c r="E1710" s="396"/>
      <c r="F1710" s="396"/>
      <c r="G1710" s="396"/>
      <c r="H1710" s="396"/>
      <c r="I1710" s="396"/>
      <c r="J1710" s="396"/>
      <c r="K1710" s="396"/>
      <c r="L1710" s="396"/>
      <c r="M1710" s="396"/>
      <c r="N1710" s="396"/>
      <c r="O1710" s="396"/>
      <c r="P1710" s="396"/>
      <c r="Q1710" s="396"/>
      <c r="R1710" s="396"/>
      <c r="S1710" s="396"/>
      <c r="T1710" s="396"/>
      <c r="U1710" s="396"/>
      <c r="V1710" s="396"/>
      <c r="W1710" s="396"/>
      <c r="X1710" s="396"/>
      <c r="Y1710" s="396"/>
      <c r="Z1710" s="396"/>
      <c r="AA1710" s="396"/>
      <c r="AB1710" s="396"/>
      <c r="AC1710" s="396"/>
      <c r="AD1710" s="396"/>
      <c r="AE1710" s="396"/>
      <c r="AF1710" s="396"/>
      <c r="AG1710" s="396"/>
      <c r="AH1710" s="396"/>
      <c r="AI1710" s="396"/>
      <c r="AJ1710" s="396"/>
      <c r="AK1710" s="396"/>
      <c r="AL1710" s="396"/>
      <c r="AM1710" s="396"/>
      <c r="AN1710" s="396"/>
      <c r="AO1710" s="396"/>
      <c r="AP1710" s="396"/>
      <c r="AQ1710" s="396"/>
      <c r="AR1710" s="396"/>
      <c r="AS1710" s="396"/>
    </row>
    <row r="1711" spans="1:45" ht="12.75" customHeight="1">
      <c r="C1711" s="24"/>
      <c r="D1711" s="35"/>
      <c r="E1711" s="35"/>
      <c r="F1711" s="35"/>
      <c r="G1711" s="35"/>
      <c r="H1711" s="35"/>
    </row>
    <row r="1712" spans="1:45" ht="12.75" customHeight="1">
      <c r="C1712" s="393" t="s">
        <v>146</v>
      </c>
      <c r="D1712" s="393"/>
      <c r="E1712" s="393"/>
      <c r="F1712" s="393"/>
      <c r="G1712" s="393"/>
      <c r="H1712" s="393"/>
      <c r="I1712" s="393"/>
      <c r="J1712" s="393"/>
      <c r="K1712" s="393"/>
      <c r="L1712" s="393" t="s">
        <v>873</v>
      </c>
      <c r="M1712" s="393"/>
      <c r="N1712" s="393"/>
      <c r="O1712" s="393" t="s">
        <v>276</v>
      </c>
      <c r="P1712" s="393"/>
      <c r="Q1712" s="393"/>
      <c r="R1712" s="393" t="s">
        <v>874</v>
      </c>
      <c r="S1712" s="393"/>
      <c r="T1712" s="393"/>
      <c r="U1712" s="393"/>
      <c r="V1712" s="393" t="s">
        <v>277</v>
      </c>
      <c r="W1712" s="393"/>
      <c r="X1712" s="393"/>
      <c r="Y1712" s="393"/>
      <c r="Z1712" s="393"/>
      <c r="AA1712" s="393" t="s">
        <v>278</v>
      </c>
      <c r="AB1712" s="393"/>
      <c r="AC1712" s="393"/>
      <c r="AD1712" s="393"/>
      <c r="AE1712" s="393"/>
      <c r="AF1712" s="393" t="s">
        <v>279</v>
      </c>
      <c r="AG1712" s="393"/>
      <c r="AH1712" s="393"/>
      <c r="AI1712" s="393"/>
      <c r="AJ1712" s="393"/>
    </row>
    <row r="1713" spans="3:36" ht="12.75" customHeight="1">
      <c r="C1713" s="394"/>
      <c r="D1713" s="394"/>
      <c r="E1713" s="394"/>
      <c r="F1713" s="394"/>
      <c r="G1713" s="394"/>
      <c r="H1713" s="394"/>
      <c r="I1713" s="394"/>
      <c r="J1713" s="394"/>
      <c r="K1713" s="394"/>
      <c r="L1713" s="394"/>
      <c r="M1713" s="394"/>
      <c r="N1713" s="394"/>
      <c r="O1713" s="394"/>
      <c r="P1713" s="394"/>
      <c r="Q1713" s="394"/>
      <c r="R1713" s="394"/>
      <c r="S1713" s="394"/>
      <c r="T1713" s="394"/>
      <c r="U1713" s="394"/>
      <c r="V1713" s="394"/>
      <c r="W1713" s="394"/>
      <c r="X1713" s="394"/>
      <c r="Y1713" s="394"/>
      <c r="Z1713" s="394"/>
      <c r="AA1713" s="394"/>
      <c r="AB1713" s="394"/>
      <c r="AC1713" s="394"/>
      <c r="AD1713" s="394"/>
      <c r="AE1713" s="394"/>
      <c r="AF1713" s="394"/>
      <c r="AG1713" s="394"/>
      <c r="AH1713" s="394"/>
      <c r="AI1713" s="394"/>
      <c r="AJ1713" s="394"/>
    </row>
    <row r="1714" spans="3:36" ht="12.75" customHeight="1">
      <c r="C1714" s="394"/>
      <c r="D1714" s="394"/>
      <c r="E1714" s="394"/>
      <c r="F1714" s="394"/>
      <c r="G1714" s="394"/>
      <c r="H1714" s="394"/>
      <c r="I1714" s="394"/>
      <c r="J1714" s="394"/>
      <c r="K1714" s="394"/>
      <c r="L1714" s="394"/>
      <c r="M1714" s="394"/>
      <c r="N1714" s="394"/>
      <c r="O1714" s="394"/>
      <c r="P1714" s="394"/>
      <c r="Q1714" s="394"/>
      <c r="R1714" s="394"/>
      <c r="S1714" s="394"/>
      <c r="T1714" s="394"/>
      <c r="U1714" s="394"/>
      <c r="V1714" s="394"/>
      <c r="W1714" s="394"/>
      <c r="X1714" s="394"/>
      <c r="Y1714" s="394"/>
      <c r="Z1714" s="394"/>
      <c r="AA1714" s="394"/>
      <c r="AB1714" s="394"/>
      <c r="AC1714" s="394"/>
      <c r="AD1714" s="394"/>
      <c r="AE1714" s="394"/>
      <c r="AF1714" s="394"/>
      <c r="AG1714" s="394"/>
      <c r="AH1714" s="394"/>
      <c r="AI1714" s="394"/>
      <c r="AJ1714" s="394"/>
    </row>
    <row r="1715" spans="3:36" ht="12.75" customHeight="1">
      <c r="C1715" s="394"/>
      <c r="D1715" s="394"/>
      <c r="E1715" s="394"/>
      <c r="F1715" s="394"/>
      <c r="G1715" s="394"/>
      <c r="H1715" s="394"/>
      <c r="I1715" s="394"/>
      <c r="J1715" s="394"/>
      <c r="K1715" s="394"/>
      <c r="L1715" s="394"/>
      <c r="M1715" s="394"/>
      <c r="N1715" s="394"/>
      <c r="O1715" s="394"/>
      <c r="P1715" s="394"/>
      <c r="Q1715" s="394"/>
      <c r="R1715" s="394"/>
      <c r="S1715" s="394"/>
      <c r="T1715" s="394"/>
      <c r="U1715" s="394"/>
      <c r="V1715" s="394"/>
      <c r="W1715" s="394"/>
      <c r="X1715" s="394"/>
      <c r="Y1715" s="394"/>
      <c r="Z1715" s="394"/>
      <c r="AA1715" s="394"/>
      <c r="AB1715" s="394"/>
      <c r="AC1715" s="394"/>
      <c r="AD1715" s="394"/>
      <c r="AE1715" s="394"/>
      <c r="AF1715" s="394"/>
      <c r="AG1715" s="394"/>
      <c r="AH1715" s="394"/>
      <c r="AI1715" s="394"/>
      <c r="AJ1715" s="394"/>
    </row>
    <row r="1716" spans="3:36" ht="12.75" customHeight="1">
      <c r="C1716" s="394"/>
      <c r="D1716" s="394"/>
      <c r="E1716" s="394"/>
      <c r="F1716" s="394"/>
      <c r="G1716" s="394"/>
      <c r="H1716" s="394"/>
      <c r="I1716" s="394"/>
      <c r="J1716" s="394"/>
      <c r="K1716" s="394"/>
      <c r="L1716" s="394"/>
      <c r="M1716" s="394"/>
      <c r="N1716" s="394"/>
      <c r="O1716" s="394"/>
      <c r="P1716" s="394"/>
      <c r="Q1716" s="394"/>
      <c r="R1716" s="394"/>
      <c r="S1716" s="394"/>
      <c r="T1716" s="394"/>
      <c r="U1716" s="394"/>
      <c r="V1716" s="394"/>
      <c r="W1716" s="394"/>
      <c r="X1716" s="394"/>
      <c r="Y1716" s="394"/>
      <c r="Z1716" s="394"/>
      <c r="AA1716" s="394"/>
      <c r="AB1716" s="394"/>
      <c r="AC1716" s="394"/>
      <c r="AD1716" s="394"/>
      <c r="AE1716" s="394"/>
      <c r="AF1716" s="394"/>
      <c r="AG1716" s="394"/>
      <c r="AH1716" s="394"/>
      <c r="AI1716" s="394"/>
      <c r="AJ1716" s="394"/>
    </row>
    <row r="1717" spans="3:36" ht="12.75" customHeight="1">
      <c r="C1717" s="394"/>
      <c r="D1717" s="394"/>
      <c r="E1717" s="394"/>
      <c r="F1717" s="394"/>
      <c r="G1717" s="394"/>
      <c r="H1717" s="394"/>
      <c r="I1717" s="394"/>
      <c r="J1717" s="394"/>
      <c r="K1717" s="394"/>
      <c r="L1717" s="394"/>
      <c r="M1717" s="394"/>
      <c r="N1717" s="394"/>
      <c r="O1717" s="394"/>
      <c r="P1717" s="394"/>
      <c r="Q1717" s="394"/>
      <c r="R1717" s="394"/>
      <c r="S1717" s="394"/>
      <c r="T1717" s="394"/>
      <c r="U1717" s="394"/>
      <c r="V1717" s="394"/>
      <c r="W1717" s="394"/>
      <c r="X1717" s="394"/>
      <c r="Y1717" s="394"/>
      <c r="Z1717" s="394"/>
      <c r="AA1717" s="394"/>
      <c r="AB1717" s="394"/>
      <c r="AC1717" s="394"/>
      <c r="AD1717" s="394"/>
      <c r="AE1717" s="394"/>
      <c r="AF1717" s="394"/>
      <c r="AG1717" s="394"/>
      <c r="AH1717" s="394"/>
      <c r="AI1717" s="394"/>
      <c r="AJ1717" s="394"/>
    </row>
    <row r="1718" spans="3:36" ht="12.75" customHeight="1">
      <c r="C1718" s="394"/>
      <c r="D1718" s="394"/>
      <c r="E1718" s="394"/>
      <c r="F1718" s="394"/>
      <c r="G1718" s="394"/>
      <c r="H1718" s="394"/>
      <c r="I1718" s="394"/>
      <c r="J1718" s="394"/>
      <c r="K1718" s="394"/>
      <c r="L1718" s="394"/>
      <c r="M1718" s="394"/>
      <c r="N1718" s="394"/>
      <c r="O1718" s="394"/>
      <c r="P1718" s="394"/>
      <c r="Q1718" s="394"/>
      <c r="R1718" s="394"/>
      <c r="S1718" s="394"/>
      <c r="T1718" s="394"/>
      <c r="U1718" s="394"/>
      <c r="V1718" s="394"/>
      <c r="W1718" s="394"/>
      <c r="X1718" s="394"/>
      <c r="Y1718" s="394"/>
      <c r="Z1718" s="394"/>
      <c r="AA1718" s="394"/>
      <c r="AB1718" s="394"/>
      <c r="AC1718" s="394"/>
      <c r="AD1718" s="394"/>
      <c r="AE1718" s="394"/>
      <c r="AF1718" s="394"/>
      <c r="AG1718" s="394"/>
      <c r="AH1718" s="394"/>
      <c r="AI1718" s="394"/>
      <c r="AJ1718" s="394"/>
    </row>
    <row r="1719" spans="3:36" ht="12.75" customHeight="1">
      <c r="C1719" s="595"/>
      <c r="D1719" s="595"/>
      <c r="E1719" s="595"/>
      <c r="F1719" s="595"/>
      <c r="G1719" s="595"/>
      <c r="H1719" s="595"/>
      <c r="I1719" s="595"/>
      <c r="J1719" s="595"/>
      <c r="K1719" s="595"/>
      <c r="L1719" s="595"/>
      <c r="M1719" s="595"/>
      <c r="N1719" s="595"/>
      <c r="O1719" s="595"/>
      <c r="P1719" s="595"/>
      <c r="Q1719" s="595"/>
      <c r="R1719" s="595"/>
      <c r="S1719" s="595"/>
      <c r="T1719" s="595"/>
      <c r="U1719" s="595"/>
      <c r="V1719" s="595"/>
      <c r="W1719" s="595"/>
      <c r="X1719" s="595"/>
      <c r="Y1719" s="595"/>
      <c r="Z1719" s="595"/>
      <c r="AA1719" s="595"/>
      <c r="AB1719" s="595"/>
      <c r="AC1719" s="595"/>
      <c r="AD1719" s="595"/>
      <c r="AE1719" s="595"/>
      <c r="AF1719" s="595"/>
      <c r="AG1719" s="595"/>
      <c r="AH1719" s="595"/>
      <c r="AI1719" s="595"/>
      <c r="AJ1719" s="595"/>
    </row>
    <row r="1720" spans="3:36" ht="12.75" customHeight="1">
      <c r="C1720" s="377" t="s">
        <v>159</v>
      </c>
      <c r="D1720" s="377"/>
      <c r="E1720" s="377"/>
      <c r="F1720" s="377"/>
      <c r="G1720" s="377"/>
      <c r="H1720" s="377"/>
      <c r="I1720" s="377"/>
      <c r="J1720" s="377"/>
      <c r="K1720" s="377"/>
      <c r="L1720" s="377" t="s">
        <v>163</v>
      </c>
      <c r="M1720" s="377"/>
      <c r="N1720" s="377"/>
      <c r="O1720" s="377" t="s">
        <v>164</v>
      </c>
      <c r="P1720" s="377"/>
      <c r="Q1720" s="377"/>
      <c r="R1720" s="377" t="s">
        <v>166</v>
      </c>
      <c r="S1720" s="377"/>
      <c r="T1720" s="377"/>
      <c r="U1720" s="377"/>
      <c r="V1720" s="377" t="s">
        <v>168</v>
      </c>
      <c r="W1720" s="377"/>
      <c r="X1720" s="377"/>
      <c r="Y1720" s="377"/>
      <c r="Z1720" s="377"/>
      <c r="AA1720" s="377" t="s">
        <v>171</v>
      </c>
      <c r="AB1720" s="377"/>
      <c r="AC1720" s="377"/>
      <c r="AD1720" s="377"/>
      <c r="AE1720" s="377"/>
      <c r="AF1720" s="377" t="s">
        <v>177</v>
      </c>
      <c r="AG1720" s="377"/>
      <c r="AH1720" s="377"/>
      <c r="AI1720" s="377"/>
      <c r="AJ1720" s="377"/>
    </row>
    <row r="1721" spans="3:36" ht="12.75" customHeight="1">
      <c r="C1721" s="140" t="s">
        <v>875</v>
      </c>
      <c r="D1721" s="140"/>
      <c r="E1721" s="140"/>
      <c r="F1721" s="140"/>
      <c r="G1721" s="140"/>
      <c r="H1721" s="140"/>
      <c r="I1721" s="140"/>
      <c r="J1721" s="140"/>
      <c r="K1721" s="140"/>
      <c r="L1721" s="140"/>
      <c r="M1721" s="140"/>
      <c r="N1721" s="140"/>
      <c r="O1721" s="140"/>
      <c r="P1721" s="140"/>
      <c r="Q1721" s="140"/>
      <c r="R1721" s="140"/>
      <c r="S1721" s="140"/>
      <c r="T1721" s="140"/>
      <c r="U1721" s="140"/>
      <c r="V1721" s="140"/>
      <c r="W1721" s="140"/>
      <c r="X1721" s="140"/>
      <c r="Y1721" s="140"/>
      <c r="Z1721" s="140"/>
      <c r="AA1721" s="140"/>
      <c r="AB1721" s="140"/>
      <c r="AC1721" s="140"/>
      <c r="AD1721" s="140"/>
      <c r="AE1721" s="140"/>
      <c r="AF1721" s="140"/>
      <c r="AG1721" s="140"/>
      <c r="AH1721" s="140"/>
      <c r="AI1721" s="140"/>
      <c r="AJ1721" s="140"/>
    </row>
    <row r="1722" spans="3:36" ht="12.75" customHeight="1">
      <c r="C1722" s="118" t="s">
        <v>681</v>
      </c>
      <c r="D1722" s="119"/>
      <c r="E1722" s="119"/>
      <c r="F1722" s="119"/>
      <c r="G1722" s="119"/>
      <c r="H1722" s="119"/>
      <c r="I1722" s="119"/>
      <c r="J1722" s="119"/>
      <c r="K1722" s="120"/>
      <c r="L1722" s="115" t="s">
        <v>48</v>
      </c>
      <c r="M1722" s="116"/>
      <c r="N1722" s="117"/>
      <c r="O1722" s="115" t="s">
        <v>682</v>
      </c>
      <c r="P1722" s="116"/>
      <c r="Q1722" s="117"/>
      <c r="R1722" s="135">
        <v>43636</v>
      </c>
      <c r="S1722" s="113"/>
      <c r="T1722" s="113"/>
      <c r="U1722" s="114"/>
      <c r="V1722" s="115"/>
      <c r="W1722" s="116"/>
      <c r="X1722" s="116"/>
      <c r="Y1722" s="116"/>
      <c r="Z1722" s="117"/>
      <c r="AA1722" s="112">
        <v>10000</v>
      </c>
      <c r="AB1722" s="113"/>
      <c r="AC1722" s="113"/>
      <c r="AD1722" s="113"/>
      <c r="AE1722" s="114"/>
      <c r="AF1722" s="112">
        <v>38000</v>
      </c>
      <c r="AG1722" s="113"/>
      <c r="AH1722" s="113"/>
      <c r="AI1722" s="113"/>
      <c r="AJ1722" s="114"/>
    </row>
    <row r="1723" spans="3:36" ht="12.75" hidden="1" customHeight="1">
      <c r="C1723" s="121"/>
      <c r="D1723" s="122"/>
      <c r="E1723" s="122"/>
      <c r="F1723" s="122"/>
      <c r="G1723" s="122"/>
      <c r="H1723" s="122"/>
      <c r="I1723" s="122"/>
      <c r="J1723" s="122"/>
      <c r="K1723" s="123"/>
      <c r="L1723" s="115"/>
      <c r="M1723" s="116"/>
      <c r="N1723" s="117"/>
      <c r="O1723" s="115"/>
      <c r="P1723" s="116"/>
      <c r="Q1723" s="117"/>
      <c r="R1723" s="115"/>
      <c r="S1723" s="116"/>
      <c r="T1723" s="116"/>
      <c r="U1723" s="117"/>
      <c r="V1723" s="115"/>
      <c r="W1723" s="116"/>
      <c r="X1723" s="116"/>
      <c r="Y1723" s="116"/>
      <c r="Z1723" s="117"/>
      <c r="AA1723" s="115"/>
      <c r="AB1723" s="116"/>
      <c r="AC1723" s="116"/>
      <c r="AD1723" s="116"/>
      <c r="AE1723" s="117"/>
      <c r="AF1723" s="115"/>
      <c r="AG1723" s="116"/>
      <c r="AH1723" s="116"/>
      <c r="AI1723" s="116"/>
      <c r="AJ1723" s="117"/>
    </row>
    <row r="1724" spans="3:36" ht="12.75" customHeight="1">
      <c r="C1724" s="141" t="s">
        <v>921</v>
      </c>
      <c r="D1724" s="141"/>
      <c r="E1724" s="141"/>
      <c r="F1724" s="141"/>
      <c r="G1724" s="141"/>
      <c r="H1724" s="141"/>
      <c r="I1724" s="141"/>
      <c r="J1724" s="141"/>
      <c r="K1724" s="141"/>
      <c r="L1724" s="596" t="s">
        <v>48</v>
      </c>
      <c r="M1724" s="596"/>
      <c r="N1724" s="596"/>
      <c r="O1724" s="148" t="s">
        <v>376</v>
      </c>
      <c r="P1724" s="148"/>
      <c r="Q1724" s="148"/>
      <c r="R1724" s="131">
        <v>43728</v>
      </c>
      <c r="S1724" s="131"/>
      <c r="T1724" s="131"/>
      <c r="U1724" s="131"/>
      <c r="V1724" s="111"/>
      <c r="W1724" s="111"/>
      <c r="X1724" s="111"/>
      <c r="Y1724" s="111"/>
      <c r="Z1724" s="111"/>
      <c r="AA1724" s="111">
        <v>2250</v>
      </c>
      <c r="AB1724" s="111"/>
      <c r="AC1724" s="111"/>
      <c r="AD1724" s="111"/>
      <c r="AE1724" s="111"/>
      <c r="AF1724" s="111">
        <v>29250</v>
      </c>
      <c r="AG1724" s="111"/>
      <c r="AH1724" s="111"/>
      <c r="AI1724" s="111"/>
      <c r="AJ1724" s="111"/>
    </row>
    <row r="1725" spans="3:36" ht="12.75" hidden="1" customHeight="1">
      <c r="C1725" s="200"/>
      <c r="D1725" s="200"/>
      <c r="E1725" s="200"/>
      <c r="F1725" s="200"/>
      <c r="G1725" s="200"/>
      <c r="H1725" s="200"/>
      <c r="I1725" s="200"/>
      <c r="J1725" s="200"/>
      <c r="K1725" s="200"/>
      <c r="L1725" s="597"/>
      <c r="M1725" s="597"/>
      <c r="N1725" s="597"/>
      <c r="O1725" s="598"/>
      <c r="P1725" s="598"/>
      <c r="Q1725" s="598"/>
      <c r="R1725" s="130"/>
      <c r="S1725" s="130"/>
      <c r="T1725" s="130"/>
      <c r="U1725" s="130"/>
      <c r="V1725" s="139"/>
      <c r="W1725" s="139"/>
      <c r="X1725" s="139"/>
      <c r="Y1725" s="139"/>
      <c r="Z1725" s="139"/>
      <c r="AA1725" s="139"/>
      <c r="AB1725" s="139"/>
      <c r="AC1725" s="139"/>
      <c r="AD1725" s="139"/>
      <c r="AE1725" s="139"/>
      <c r="AF1725" s="139"/>
      <c r="AG1725" s="139"/>
      <c r="AH1725" s="139"/>
      <c r="AI1725" s="139"/>
      <c r="AJ1725" s="139"/>
    </row>
    <row r="1726" spans="3:36" ht="12.75" hidden="1" customHeight="1">
      <c r="C1726" s="200"/>
      <c r="D1726" s="200"/>
      <c r="E1726" s="200"/>
      <c r="F1726" s="200"/>
      <c r="G1726" s="200"/>
      <c r="H1726" s="200"/>
      <c r="I1726" s="200"/>
      <c r="J1726" s="200"/>
      <c r="K1726" s="200"/>
      <c r="L1726" s="597"/>
      <c r="M1726" s="597"/>
      <c r="N1726" s="597"/>
      <c r="O1726" s="598"/>
      <c r="P1726" s="598"/>
      <c r="Q1726" s="598"/>
      <c r="R1726" s="130"/>
      <c r="S1726" s="130"/>
      <c r="T1726" s="130"/>
      <c r="U1726" s="130"/>
      <c r="V1726" s="139"/>
      <c r="W1726" s="139"/>
      <c r="X1726" s="139"/>
      <c r="Y1726" s="139"/>
      <c r="Z1726" s="139"/>
      <c r="AA1726" s="139"/>
      <c r="AB1726" s="139"/>
      <c r="AC1726" s="139"/>
      <c r="AD1726" s="139"/>
      <c r="AE1726" s="139"/>
      <c r="AF1726" s="139"/>
      <c r="AG1726" s="139"/>
      <c r="AH1726" s="139"/>
      <c r="AI1726" s="139"/>
      <c r="AJ1726" s="139"/>
    </row>
    <row r="1727" spans="3:36" ht="12.75" customHeight="1">
      <c r="C1727" s="466" t="s">
        <v>628</v>
      </c>
      <c r="D1727" s="466"/>
      <c r="E1727" s="466"/>
      <c r="F1727" s="466"/>
      <c r="G1727" s="466"/>
      <c r="H1727" s="466"/>
      <c r="I1727" s="466"/>
      <c r="J1727" s="466"/>
      <c r="K1727" s="466"/>
      <c r="L1727" s="601" t="s">
        <v>670</v>
      </c>
      <c r="M1727" s="601"/>
      <c r="N1727" s="601"/>
      <c r="O1727" s="603" t="s">
        <v>670</v>
      </c>
      <c r="P1727" s="603"/>
      <c r="Q1727" s="603"/>
      <c r="R1727" s="605" t="s">
        <v>670</v>
      </c>
      <c r="S1727" s="605"/>
      <c r="T1727" s="605"/>
      <c r="U1727" s="605"/>
      <c r="V1727" s="232">
        <f>SUM(V1724:Z1726)</f>
        <v>0</v>
      </c>
      <c r="W1727" s="232"/>
      <c r="X1727" s="232"/>
      <c r="Y1727" s="232"/>
      <c r="Z1727" s="232"/>
      <c r="AA1727" s="232">
        <f>SUM(AA1722:AE1726)</f>
        <v>12250</v>
      </c>
      <c r="AB1727" s="232"/>
      <c r="AC1727" s="232"/>
      <c r="AD1727" s="232"/>
      <c r="AE1727" s="232"/>
      <c r="AF1727" s="232">
        <f>SUM(AF1722:AJ1726)</f>
        <v>67250</v>
      </c>
      <c r="AG1727" s="232"/>
      <c r="AH1727" s="232"/>
      <c r="AI1727" s="232"/>
      <c r="AJ1727" s="232"/>
    </row>
    <row r="1728" spans="3:36" ht="12.75" customHeight="1">
      <c r="C1728" s="600"/>
      <c r="D1728" s="600"/>
      <c r="E1728" s="600"/>
      <c r="F1728" s="600"/>
      <c r="G1728" s="600"/>
      <c r="H1728" s="600"/>
      <c r="I1728" s="600"/>
      <c r="J1728" s="600"/>
      <c r="K1728" s="600"/>
      <c r="L1728" s="602"/>
      <c r="M1728" s="602"/>
      <c r="N1728" s="602"/>
      <c r="O1728" s="604"/>
      <c r="P1728" s="604"/>
      <c r="Q1728" s="604"/>
      <c r="R1728" s="606"/>
      <c r="S1728" s="606"/>
      <c r="T1728" s="606"/>
      <c r="U1728" s="606"/>
      <c r="V1728" s="233"/>
      <c r="W1728" s="233"/>
      <c r="X1728" s="233"/>
      <c r="Y1728" s="233"/>
      <c r="Z1728" s="233"/>
      <c r="AA1728" s="233"/>
      <c r="AB1728" s="233"/>
      <c r="AC1728" s="233"/>
      <c r="AD1728" s="233"/>
      <c r="AE1728" s="233"/>
      <c r="AF1728" s="233"/>
      <c r="AG1728" s="233"/>
      <c r="AH1728" s="233"/>
      <c r="AI1728" s="233"/>
      <c r="AJ1728" s="233"/>
    </row>
    <row r="1729" spans="3:45" ht="12.75" customHeight="1">
      <c r="C1729" s="140" t="s">
        <v>876</v>
      </c>
      <c r="D1729" s="140"/>
      <c r="E1729" s="140"/>
      <c r="F1729" s="140"/>
      <c r="G1729" s="140"/>
      <c r="H1729" s="140"/>
      <c r="I1729" s="140"/>
      <c r="J1729" s="140"/>
      <c r="K1729" s="140"/>
      <c r="L1729" s="140"/>
      <c r="M1729" s="140"/>
      <c r="N1729" s="140"/>
      <c r="O1729" s="140"/>
      <c r="P1729" s="140"/>
      <c r="Q1729" s="140"/>
      <c r="R1729" s="140"/>
      <c r="S1729" s="140"/>
      <c r="T1729" s="140"/>
      <c r="U1729" s="140"/>
      <c r="V1729" s="140"/>
      <c r="W1729" s="140"/>
      <c r="X1729" s="140"/>
      <c r="Y1729" s="140"/>
      <c r="Z1729" s="140"/>
      <c r="AA1729" s="140"/>
      <c r="AB1729" s="140"/>
      <c r="AC1729" s="140"/>
      <c r="AD1729" s="140"/>
      <c r="AE1729" s="140"/>
      <c r="AF1729" s="140"/>
      <c r="AG1729" s="140"/>
      <c r="AH1729" s="140"/>
      <c r="AI1729" s="140"/>
      <c r="AJ1729" s="140"/>
    </row>
    <row r="1730" spans="3:45" ht="12.75" customHeight="1">
      <c r="C1730" s="141" t="s">
        <v>681</v>
      </c>
      <c r="D1730" s="141"/>
      <c r="E1730" s="141"/>
      <c r="F1730" s="141"/>
      <c r="G1730" s="141"/>
      <c r="H1730" s="141"/>
      <c r="I1730" s="141"/>
      <c r="J1730" s="141"/>
      <c r="K1730" s="141"/>
      <c r="L1730" s="596" t="s">
        <v>48</v>
      </c>
      <c r="M1730" s="596"/>
      <c r="N1730" s="596"/>
      <c r="O1730" s="148" t="s">
        <v>682</v>
      </c>
      <c r="P1730" s="148"/>
      <c r="Q1730" s="148"/>
      <c r="R1730" s="131">
        <v>43089</v>
      </c>
      <c r="S1730" s="131"/>
      <c r="T1730" s="131"/>
      <c r="U1730" s="131"/>
      <c r="V1730" s="111"/>
      <c r="W1730" s="111"/>
      <c r="X1730" s="111"/>
      <c r="Y1730" s="111"/>
      <c r="Z1730" s="111"/>
      <c r="AA1730" s="111">
        <v>28000</v>
      </c>
      <c r="AB1730" s="111"/>
      <c r="AC1730" s="111"/>
      <c r="AD1730" s="111"/>
      <c r="AE1730" s="111"/>
      <c r="AF1730" s="111">
        <v>28000</v>
      </c>
      <c r="AG1730" s="111"/>
      <c r="AH1730" s="111"/>
      <c r="AI1730" s="111"/>
      <c r="AJ1730" s="111"/>
    </row>
    <row r="1731" spans="3:45" ht="12.75" hidden="1" customHeight="1">
      <c r="C1731" s="200"/>
      <c r="D1731" s="200"/>
      <c r="E1731" s="200"/>
      <c r="F1731" s="200"/>
      <c r="G1731" s="200"/>
      <c r="H1731" s="200"/>
      <c r="I1731" s="200"/>
      <c r="J1731" s="200"/>
      <c r="K1731" s="200"/>
      <c r="L1731" s="597"/>
      <c r="M1731" s="597"/>
      <c r="N1731" s="597"/>
      <c r="O1731" s="598"/>
      <c r="P1731" s="598"/>
      <c r="Q1731" s="598"/>
      <c r="R1731" s="130"/>
      <c r="S1731" s="130"/>
      <c r="T1731" s="130"/>
      <c r="U1731" s="130"/>
      <c r="V1731" s="139"/>
      <c r="W1731" s="139"/>
      <c r="X1731" s="139"/>
      <c r="Y1731" s="139"/>
      <c r="Z1731" s="139"/>
      <c r="AA1731" s="139"/>
      <c r="AB1731" s="139"/>
      <c r="AC1731" s="139"/>
      <c r="AD1731" s="139"/>
      <c r="AE1731" s="139"/>
      <c r="AF1731" s="139"/>
      <c r="AG1731" s="139"/>
      <c r="AH1731" s="139"/>
      <c r="AI1731" s="139"/>
      <c r="AJ1731" s="139"/>
    </row>
    <row r="1732" spans="3:45" ht="12.75" customHeight="1">
      <c r="C1732" s="200" t="s">
        <v>49</v>
      </c>
      <c r="D1732" s="200"/>
      <c r="E1732" s="200"/>
      <c r="F1732" s="200"/>
      <c r="G1732" s="200"/>
      <c r="H1732" s="200"/>
      <c r="I1732" s="200"/>
      <c r="J1732" s="200"/>
      <c r="K1732" s="200"/>
      <c r="L1732" s="597" t="s">
        <v>48</v>
      </c>
      <c r="M1732" s="597"/>
      <c r="N1732" s="597"/>
      <c r="O1732" s="598" t="s">
        <v>376</v>
      </c>
      <c r="P1732" s="598"/>
      <c r="Q1732" s="598"/>
      <c r="R1732" s="599">
        <v>43190</v>
      </c>
      <c r="S1732" s="599"/>
      <c r="T1732" s="599"/>
      <c r="U1732" s="599"/>
      <c r="V1732" s="139"/>
      <c r="W1732" s="139"/>
      <c r="X1732" s="139"/>
      <c r="Y1732" s="139"/>
      <c r="Z1732" s="139"/>
      <c r="AA1732" s="139">
        <v>3117</v>
      </c>
      <c r="AB1732" s="139"/>
      <c r="AC1732" s="139"/>
      <c r="AD1732" s="139"/>
      <c r="AE1732" s="139"/>
      <c r="AF1732" s="139">
        <v>9603</v>
      </c>
      <c r="AG1732" s="139"/>
      <c r="AH1732" s="139"/>
      <c r="AI1732" s="139"/>
      <c r="AJ1732" s="139"/>
    </row>
    <row r="1733" spans="3:45" ht="12.75" hidden="1" customHeight="1">
      <c r="C1733" s="145"/>
      <c r="D1733" s="146"/>
      <c r="E1733" s="146"/>
      <c r="F1733" s="146"/>
      <c r="G1733" s="146"/>
      <c r="H1733" s="146"/>
      <c r="I1733" s="146"/>
      <c r="J1733" s="146"/>
      <c r="K1733" s="147"/>
      <c r="L1733" s="142"/>
      <c r="M1733" s="143"/>
      <c r="N1733" s="144"/>
      <c r="O1733" s="127"/>
      <c r="P1733" s="128"/>
      <c r="Q1733" s="129"/>
      <c r="R1733" s="124"/>
      <c r="S1733" s="125"/>
      <c r="T1733" s="125"/>
      <c r="U1733" s="126"/>
      <c r="V1733" s="136"/>
      <c r="W1733" s="137"/>
      <c r="X1733" s="137"/>
      <c r="Y1733" s="137"/>
      <c r="Z1733" s="138"/>
      <c r="AA1733" s="136"/>
      <c r="AB1733" s="137"/>
      <c r="AC1733" s="137"/>
      <c r="AD1733" s="137"/>
      <c r="AE1733" s="138"/>
      <c r="AF1733" s="136"/>
      <c r="AG1733" s="137"/>
      <c r="AH1733" s="137"/>
      <c r="AI1733" s="137"/>
      <c r="AJ1733" s="138"/>
    </row>
    <row r="1734" spans="3:45" ht="12.75" customHeight="1">
      <c r="C1734" s="141" t="s">
        <v>921</v>
      </c>
      <c r="D1734" s="141"/>
      <c r="E1734" s="141"/>
      <c r="F1734" s="141"/>
      <c r="G1734" s="141"/>
      <c r="H1734" s="141"/>
      <c r="I1734" s="141"/>
      <c r="J1734" s="141"/>
      <c r="K1734" s="141"/>
      <c r="L1734" s="142" t="s">
        <v>48</v>
      </c>
      <c r="M1734" s="143"/>
      <c r="N1734" s="144"/>
      <c r="O1734" s="148" t="s">
        <v>376</v>
      </c>
      <c r="P1734" s="148"/>
      <c r="Q1734" s="148"/>
      <c r="R1734" s="132">
        <v>43089</v>
      </c>
      <c r="S1734" s="133"/>
      <c r="T1734" s="133"/>
      <c r="U1734" s="134"/>
      <c r="V1734" s="136"/>
      <c r="W1734" s="137"/>
      <c r="X1734" s="137"/>
      <c r="Y1734" s="137"/>
      <c r="Z1734" s="138"/>
      <c r="AA1734" s="108">
        <v>27000</v>
      </c>
      <c r="AB1734" s="109"/>
      <c r="AC1734" s="109"/>
      <c r="AD1734" s="109"/>
      <c r="AE1734" s="110"/>
      <c r="AF1734" s="108">
        <v>27000</v>
      </c>
      <c r="AG1734" s="109"/>
      <c r="AH1734" s="109"/>
      <c r="AI1734" s="109"/>
      <c r="AJ1734" s="110"/>
    </row>
    <row r="1735" spans="3:45" ht="12.75" hidden="1" customHeight="1">
      <c r="C1735" s="145"/>
      <c r="D1735" s="146"/>
      <c r="E1735" s="146"/>
      <c r="F1735" s="146"/>
      <c r="G1735" s="146"/>
      <c r="H1735" s="146"/>
      <c r="I1735" s="146"/>
      <c r="J1735" s="146"/>
      <c r="K1735" s="147"/>
      <c r="L1735" s="142"/>
      <c r="M1735" s="143"/>
      <c r="N1735" s="144"/>
      <c r="O1735" s="127"/>
      <c r="P1735" s="128"/>
      <c r="Q1735" s="129"/>
      <c r="R1735" s="124"/>
      <c r="S1735" s="125"/>
      <c r="T1735" s="125"/>
      <c r="U1735" s="126"/>
      <c r="V1735" s="136"/>
      <c r="W1735" s="137"/>
      <c r="X1735" s="137"/>
      <c r="Y1735" s="137"/>
      <c r="Z1735" s="138"/>
      <c r="AA1735" s="136"/>
      <c r="AB1735" s="137"/>
      <c r="AC1735" s="137"/>
      <c r="AD1735" s="137"/>
      <c r="AE1735" s="138"/>
      <c r="AF1735" s="136"/>
      <c r="AG1735" s="137"/>
      <c r="AH1735" s="137"/>
      <c r="AI1735" s="137"/>
      <c r="AJ1735" s="138"/>
    </row>
    <row r="1736" spans="3:45" ht="12.75" customHeight="1">
      <c r="C1736" s="105"/>
      <c r="D1736" s="106"/>
      <c r="E1736" s="106"/>
      <c r="F1736" s="106"/>
      <c r="G1736" s="106"/>
      <c r="H1736" s="106"/>
      <c r="I1736" s="106"/>
      <c r="J1736" s="106"/>
      <c r="K1736" s="107"/>
      <c r="L1736" s="142"/>
      <c r="M1736" s="143"/>
      <c r="N1736" s="144"/>
      <c r="O1736" s="127"/>
      <c r="P1736" s="128"/>
      <c r="Q1736" s="129"/>
      <c r="R1736" s="132"/>
      <c r="S1736" s="133"/>
      <c r="T1736" s="133"/>
      <c r="U1736" s="134"/>
      <c r="V1736" s="136"/>
      <c r="W1736" s="137"/>
      <c r="X1736" s="137"/>
      <c r="Y1736" s="137"/>
      <c r="Z1736" s="138"/>
      <c r="AA1736" s="108"/>
      <c r="AB1736" s="109"/>
      <c r="AC1736" s="109"/>
      <c r="AD1736" s="109"/>
      <c r="AE1736" s="110"/>
      <c r="AF1736" s="108"/>
      <c r="AG1736" s="109"/>
      <c r="AH1736" s="109"/>
      <c r="AI1736" s="109"/>
      <c r="AJ1736" s="110"/>
    </row>
    <row r="1737" spans="3:45" ht="12.75" hidden="1" customHeight="1">
      <c r="C1737" s="145"/>
      <c r="D1737" s="146"/>
      <c r="E1737" s="146"/>
      <c r="F1737" s="146"/>
      <c r="G1737" s="146"/>
      <c r="H1737" s="146"/>
      <c r="I1737" s="146"/>
      <c r="J1737" s="146"/>
      <c r="K1737" s="147"/>
      <c r="L1737" s="142"/>
      <c r="M1737" s="143"/>
      <c r="N1737" s="144"/>
      <c r="O1737" s="598"/>
      <c r="P1737" s="598"/>
      <c r="Q1737" s="598"/>
      <c r="R1737" s="835"/>
      <c r="S1737" s="836"/>
      <c r="T1737" s="836"/>
      <c r="U1737" s="837"/>
      <c r="V1737" s="136"/>
      <c r="W1737" s="137"/>
      <c r="X1737" s="137"/>
      <c r="Y1737" s="137"/>
      <c r="Z1737" s="138"/>
      <c r="AA1737" s="136"/>
      <c r="AB1737" s="137"/>
      <c r="AC1737" s="137"/>
      <c r="AD1737" s="137"/>
      <c r="AE1737" s="138"/>
      <c r="AF1737" s="136"/>
      <c r="AG1737" s="137"/>
      <c r="AH1737" s="137"/>
      <c r="AI1737" s="137"/>
      <c r="AJ1737" s="138"/>
    </row>
    <row r="1738" spans="3:45" ht="12.75" customHeight="1">
      <c r="C1738" s="466" t="s">
        <v>629</v>
      </c>
      <c r="D1738" s="466"/>
      <c r="E1738" s="466"/>
      <c r="F1738" s="466"/>
      <c r="G1738" s="466"/>
      <c r="H1738" s="466"/>
      <c r="I1738" s="466"/>
      <c r="J1738" s="466"/>
      <c r="K1738" s="466"/>
      <c r="L1738" s="601" t="s">
        <v>670</v>
      </c>
      <c r="M1738" s="601"/>
      <c r="N1738" s="601"/>
      <c r="O1738" s="603" t="s">
        <v>670</v>
      </c>
      <c r="P1738" s="603"/>
      <c r="Q1738" s="603"/>
      <c r="R1738" s="605" t="s">
        <v>670</v>
      </c>
      <c r="S1738" s="605"/>
      <c r="T1738" s="605"/>
      <c r="U1738" s="605"/>
      <c r="V1738" s="232">
        <f>SUM(V1730:Z1732)</f>
        <v>0</v>
      </c>
      <c r="W1738" s="232"/>
      <c r="X1738" s="232"/>
      <c r="Y1738" s="232"/>
      <c r="Z1738" s="232"/>
      <c r="AA1738" s="232">
        <f>AA1730+AA1732+AA1734+AA1736</f>
        <v>58117</v>
      </c>
      <c r="AB1738" s="232"/>
      <c r="AC1738" s="232"/>
      <c r="AD1738" s="232"/>
      <c r="AE1738" s="232"/>
      <c r="AF1738" s="232">
        <f>AF1730+AF1732+AF1734+AF1736</f>
        <v>64603</v>
      </c>
      <c r="AG1738" s="232"/>
      <c r="AH1738" s="232"/>
      <c r="AI1738" s="232"/>
      <c r="AJ1738" s="232"/>
    </row>
    <row r="1739" spans="3:45" ht="12.75" customHeight="1">
      <c r="C1739" s="600"/>
      <c r="D1739" s="600"/>
      <c r="E1739" s="600"/>
      <c r="F1739" s="600"/>
      <c r="G1739" s="600"/>
      <c r="H1739" s="600"/>
      <c r="I1739" s="600"/>
      <c r="J1739" s="600"/>
      <c r="K1739" s="600"/>
      <c r="L1739" s="602"/>
      <c r="M1739" s="602"/>
      <c r="N1739" s="602"/>
      <c r="O1739" s="604"/>
      <c r="P1739" s="604"/>
      <c r="Q1739" s="604"/>
      <c r="R1739" s="606"/>
      <c r="S1739" s="606"/>
      <c r="T1739" s="606"/>
      <c r="U1739" s="606"/>
      <c r="V1739" s="233"/>
      <c r="W1739" s="233"/>
      <c r="X1739" s="233"/>
      <c r="Y1739" s="233"/>
      <c r="Z1739" s="233"/>
      <c r="AA1739" s="233"/>
      <c r="AB1739" s="233"/>
      <c r="AC1739" s="233"/>
      <c r="AD1739" s="233"/>
      <c r="AE1739" s="233"/>
      <c r="AF1739" s="233"/>
      <c r="AG1739" s="233"/>
      <c r="AH1739" s="233"/>
      <c r="AI1739" s="233"/>
      <c r="AJ1739" s="233"/>
    </row>
    <row r="1741" spans="3:45" ht="12.75" hidden="1" customHeight="1">
      <c r="C1741" s="583" t="s">
        <v>685</v>
      </c>
      <c r="D1741" s="583"/>
      <c r="E1741" s="583"/>
      <c r="F1741" s="583"/>
      <c r="G1741" s="583"/>
      <c r="H1741" s="583"/>
      <c r="I1741" s="583"/>
      <c r="J1741" s="583"/>
      <c r="K1741" s="583"/>
      <c r="L1741" s="583"/>
      <c r="M1741" s="583"/>
      <c r="N1741" s="583"/>
      <c r="O1741" s="583"/>
      <c r="P1741" s="583"/>
      <c r="Q1741" s="583"/>
      <c r="R1741" s="583"/>
      <c r="S1741" s="583"/>
      <c r="T1741" s="583"/>
      <c r="U1741" s="583"/>
      <c r="V1741" s="583"/>
      <c r="W1741" s="583"/>
      <c r="X1741" s="583"/>
      <c r="Y1741" s="583"/>
      <c r="Z1741" s="583"/>
      <c r="AA1741" s="583"/>
      <c r="AB1741" s="583"/>
      <c r="AC1741" s="583"/>
      <c r="AD1741" s="583"/>
      <c r="AE1741" s="583"/>
      <c r="AF1741" s="583"/>
      <c r="AG1741" s="583"/>
      <c r="AH1741" s="583"/>
      <c r="AI1741" s="583"/>
      <c r="AJ1741" s="583"/>
      <c r="AK1741" s="583"/>
      <c r="AL1741" s="583"/>
      <c r="AM1741" s="583"/>
      <c r="AN1741" s="583"/>
      <c r="AO1741" s="583"/>
      <c r="AP1741" s="583"/>
      <c r="AQ1741" s="583"/>
      <c r="AR1741" s="583"/>
      <c r="AS1741" s="583"/>
    </row>
    <row r="1742" spans="3:45" ht="12.75" hidden="1" customHeight="1">
      <c r="C1742" s="37"/>
      <c r="D1742" s="62"/>
      <c r="E1742" s="62"/>
      <c r="F1742" s="62"/>
      <c r="G1742" s="62"/>
      <c r="H1742" s="62"/>
      <c r="I1742" s="62"/>
      <c r="J1742" s="62"/>
      <c r="K1742" s="62"/>
      <c r="L1742" s="62"/>
      <c r="M1742" s="62"/>
      <c r="N1742" s="62"/>
    </row>
    <row r="1743" spans="3:45" ht="12.75" hidden="1" customHeight="1">
      <c r="C1743" s="173" t="s">
        <v>686</v>
      </c>
      <c r="D1743" s="173"/>
      <c r="E1743" s="173"/>
      <c r="F1743" s="173"/>
      <c r="G1743" s="173"/>
      <c r="H1743" s="173"/>
      <c r="I1743" s="173"/>
      <c r="J1743" s="173"/>
      <c r="K1743" s="173"/>
      <c r="L1743" s="173"/>
      <c r="M1743" s="173"/>
      <c r="N1743" s="173"/>
      <c r="O1743" s="173"/>
      <c r="P1743" s="173"/>
      <c r="Q1743" s="173"/>
      <c r="R1743" s="173"/>
      <c r="S1743" s="173"/>
      <c r="T1743" s="173"/>
      <c r="U1743" s="173"/>
      <c r="V1743" s="173"/>
      <c r="W1743" s="173"/>
      <c r="X1743" s="173"/>
      <c r="Y1743" s="173"/>
      <c r="Z1743" s="173"/>
      <c r="AA1743" s="173"/>
      <c r="AB1743" s="173"/>
      <c r="AC1743" s="173"/>
      <c r="AD1743" s="173"/>
      <c r="AE1743" s="173"/>
      <c r="AF1743" s="173"/>
      <c r="AG1743" s="173"/>
      <c r="AH1743" s="173"/>
      <c r="AI1743" s="173"/>
      <c r="AJ1743" s="173"/>
      <c r="AK1743" s="173"/>
      <c r="AL1743" s="173"/>
      <c r="AM1743" s="173"/>
      <c r="AN1743" s="173"/>
      <c r="AO1743" s="173"/>
      <c r="AP1743" s="173"/>
      <c r="AQ1743" s="173"/>
      <c r="AR1743" s="173"/>
      <c r="AS1743" s="173"/>
    </row>
    <row r="1744" spans="3:45" ht="12.75" hidden="1" customHeight="1">
      <c r="C1744" s="173"/>
      <c r="D1744" s="173"/>
      <c r="E1744" s="173"/>
      <c r="F1744" s="173"/>
      <c r="G1744" s="173"/>
      <c r="H1744" s="173"/>
      <c r="I1744" s="173"/>
      <c r="J1744" s="173"/>
      <c r="K1744" s="173"/>
      <c r="L1744" s="173"/>
      <c r="M1744" s="173"/>
      <c r="N1744" s="173"/>
      <c r="O1744" s="173"/>
      <c r="P1744" s="173"/>
      <c r="Q1744" s="173"/>
      <c r="R1744" s="173"/>
      <c r="S1744" s="173"/>
      <c r="T1744" s="173"/>
      <c r="U1744" s="173"/>
      <c r="V1744" s="173"/>
      <c r="W1744" s="173"/>
      <c r="X1744" s="173"/>
      <c r="Y1744" s="173"/>
      <c r="Z1744" s="173"/>
      <c r="AA1744" s="173"/>
      <c r="AB1744" s="173"/>
      <c r="AC1744" s="173"/>
      <c r="AD1744" s="173"/>
      <c r="AE1744" s="173"/>
      <c r="AF1744" s="173"/>
      <c r="AG1744" s="173"/>
      <c r="AH1744" s="173"/>
      <c r="AI1744" s="173"/>
      <c r="AJ1744" s="173"/>
      <c r="AK1744" s="173"/>
      <c r="AL1744" s="173"/>
      <c r="AM1744" s="173"/>
      <c r="AN1744" s="173"/>
      <c r="AO1744" s="173"/>
      <c r="AP1744" s="173"/>
      <c r="AQ1744" s="173"/>
      <c r="AR1744" s="173"/>
      <c r="AS1744" s="173"/>
    </row>
    <row r="1745" spans="3:45" ht="12.75" hidden="1" customHeight="1">
      <c r="C1745" s="60"/>
      <c r="D1745" s="60"/>
      <c r="E1745" s="60"/>
      <c r="F1745" s="60"/>
      <c r="G1745" s="60"/>
      <c r="H1745" s="60"/>
      <c r="I1745" s="60"/>
      <c r="J1745" s="60"/>
      <c r="K1745" s="60"/>
      <c r="L1745" s="60"/>
      <c r="M1745" s="60"/>
      <c r="N1745" s="60"/>
    </row>
    <row r="1746" spans="3:45" ht="12.75" hidden="1" customHeight="1">
      <c r="C1746" s="174"/>
      <c r="D1746" s="174"/>
      <c r="E1746" s="174"/>
      <c r="F1746" s="174"/>
      <c r="G1746" s="174"/>
      <c r="H1746" s="174"/>
      <c r="I1746" s="174"/>
      <c r="J1746" s="174"/>
      <c r="K1746" s="174"/>
      <c r="L1746" s="174"/>
      <c r="M1746" s="174"/>
      <c r="N1746" s="174"/>
      <c r="O1746" s="174"/>
      <c r="P1746" s="174"/>
      <c r="Q1746" s="174"/>
      <c r="R1746" s="174"/>
      <c r="S1746" s="174"/>
      <c r="T1746" s="174"/>
      <c r="U1746" s="174"/>
      <c r="V1746" s="174"/>
      <c r="W1746" s="174"/>
      <c r="X1746" s="174"/>
      <c r="Y1746" s="174"/>
      <c r="Z1746" s="174"/>
      <c r="AA1746" s="174"/>
      <c r="AB1746" s="174"/>
      <c r="AC1746" s="174"/>
      <c r="AD1746" s="174"/>
      <c r="AE1746" s="174"/>
      <c r="AF1746" s="174"/>
      <c r="AG1746" s="174"/>
      <c r="AH1746" s="174"/>
      <c r="AI1746" s="174"/>
      <c r="AJ1746" s="174"/>
      <c r="AK1746" s="174"/>
      <c r="AL1746" s="174"/>
      <c r="AM1746" s="174"/>
      <c r="AN1746" s="174"/>
      <c r="AO1746" s="174"/>
      <c r="AP1746" s="174"/>
      <c r="AQ1746" s="174"/>
      <c r="AR1746" s="174"/>
      <c r="AS1746" s="174"/>
    </row>
    <row r="1747" spans="3:45" ht="12.75" hidden="1" customHeight="1">
      <c r="C1747" s="174"/>
      <c r="D1747" s="174"/>
      <c r="E1747" s="174"/>
      <c r="F1747" s="174"/>
      <c r="G1747" s="174"/>
      <c r="H1747" s="174"/>
      <c r="I1747" s="174"/>
      <c r="J1747" s="174"/>
      <c r="K1747" s="174"/>
      <c r="L1747" s="174"/>
      <c r="M1747" s="174"/>
      <c r="N1747" s="174"/>
      <c r="O1747" s="174"/>
      <c r="P1747" s="174"/>
      <c r="Q1747" s="174"/>
      <c r="R1747" s="174"/>
      <c r="S1747" s="174"/>
      <c r="T1747" s="174"/>
      <c r="U1747" s="174"/>
      <c r="V1747" s="174"/>
      <c r="W1747" s="174"/>
      <c r="X1747" s="174"/>
      <c r="Y1747" s="174"/>
      <c r="Z1747" s="174"/>
      <c r="AA1747" s="174"/>
      <c r="AB1747" s="174"/>
      <c r="AC1747" s="174"/>
      <c r="AD1747" s="174"/>
      <c r="AE1747" s="174"/>
      <c r="AF1747" s="174"/>
      <c r="AG1747" s="174"/>
      <c r="AH1747" s="174"/>
      <c r="AI1747" s="174"/>
      <c r="AJ1747" s="174"/>
      <c r="AK1747" s="174"/>
      <c r="AL1747" s="174"/>
      <c r="AM1747" s="174"/>
      <c r="AN1747" s="174"/>
      <c r="AO1747" s="174"/>
      <c r="AP1747" s="174"/>
      <c r="AQ1747" s="174"/>
      <c r="AR1747" s="174"/>
      <c r="AS1747" s="174"/>
    </row>
    <row r="1748" spans="3:45" ht="12.75" hidden="1" customHeight="1">
      <c r="C1748" s="174"/>
      <c r="D1748" s="174"/>
      <c r="E1748" s="174"/>
      <c r="F1748" s="174"/>
      <c r="G1748" s="174"/>
      <c r="H1748" s="174"/>
      <c r="I1748" s="174"/>
      <c r="J1748" s="174"/>
      <c r="K1748" s="174"/>
      <c r="L1748" s="174"/>
      <c r="M1748" s="174"/>
      <c r="N1748" s="174"/>
      <c r="O1748" s="174"/>
      <c r="P1748" s="174"/>
      <c r="Q1748" s="174"/>
      <c r="R1748" s="174"/>
      <c r="S1748" s="174"/>
      <c r="T1748" s="174"/>
      <c r="U1748" s="174"/>
      <c r="V1748" s="174"/>
      <c r="W1748" s="174"/>
      <c r="X1748" s="174"/>
      <c r="Y1748" s="174"/>
      <c r="Z1748" s="174"/>
      <c r="AA1748" s="174"/>
      <c r="AB1748" s="174"/>
      <c r="AC1748" s="174"/>
      <c r="AD1748" s="174"/>
      <c r="AE1748" s="174"/>
      <c r="AF1748" s="174"/>
      <c r="AG1748" s="174"/>
      <c r="AH1748" s="174"/>
      <c r="AI1748" s="174"/>
      <c r="AJ1748" s="174"/>
      <c r="AK1748" s="174"/>
      <c r="AL1748" s="174"/>
      <c r="AM1748" s="174"/>
      <c r="AN1748" s="174"/>
      <c r="AO1748" s="174"/>
      <c r="AP1748" s="174"/>
      <c r="AQ1748" s="174"/>
      <c r="AR1748" s="174"/>
      <c r="AS1748" s="174"/>
    </row>
    <row r="1749" spans="3:45" ht="12.75" hidden="1" customHeight="1">
      <c r="C1749" s="174"/>
      <c r="D1749" s="174"/>
      <c r="E1749" s="174"/>
      <c r="F1749" s="174"/>
      <c r="G1749" s="174"/>
      <c r="H1749" s="174"/>
      <c r="I1749" s="174"/>
      <c r="J1749" s="174"/>
      <c r="K1749" s="174"/>
      <c r="L1749" s="174"/>
      <c r="M1749" s="174"/>
      <c r="N1749" s="174"/>
      <c r="O1749" s="174"/>
      <c r="P1749" s="174"/>
      <c r="Q1749" s="174"/>
      <c r="R1749" s="174"/>
      <c r="S1749" s="174"/>
      <c r="T1749" s="174"/>
      <c r="U1749" s="174"/>
      <c r="V1749" s="174"/>
      <c r="W1749" s="174"/>
      <c r="X1749" s="174"/>
      <c r="Y1749" s="174"/>
      <c r="Z1749" s="174"/>
      <c r="AA1749" s="174"/>
      <c r="AB1749" s="174"/>
      <c r="AC1749" s="174"/>
      <c r="AD1749" s="174"/>
      <c r="AE1749" s="174"/>
      <c r="AF1749" s="174"/>
      <c r="AG1749" s="174"/>
      <c r="AH1749" s="174"/>
      <c r="AI1749" s="174"/>
      <c r="AJ1749" s="174"/>
      <c r="AK1749" s="174"/>
      <c r="AL1749" s="174"/>
      <c r="AM1749" s="174"/>
      <c r="AN1749" s="174"/>
      <c r="AO1749" s="174"/>
      <c r="AP1749" s="174"/>
      <c r="AQ1749" s="174"/>
      <c r="AR1749" s="174"/>
      <c r="AS1749" s="174"/>
    </row>
    <row r="1750" spans="3:45" ht="12.75" hidden="1" customHeight="1">
      <c r="C1750" s="37"/>
      <c r="D1750" s="62"/>
      <c r="E1750" s="62"/>
      <c r="F1750" s="62"/>
      <c r="G1750" s="62"/>
      <c r="H1750" s="62"/>
      <c r="I1750" s="62"/>
      <c r="J1750" s="62"/>
      <c r="K1750" s="62"/>
      <c r="L1750" s="62"/>
      <c r="M1750" s="62"/>
      <c r="N1750" s="62"/>
    </row>
    <row r="1751" spans="3:45" ht="12.75" hidden="1" customHeight="1">
      <c r="C1751" s="583"/>
      <c r="D1751" s="583"/>
      <c r="E1751" s="583"/>
      <c r="F1751" s="583"/>
      <c r="G1751" s="583"/>
      <c r="H1751" s="583"/>
      <c r="I1751" s="583"/>
      <c r="J1751" s="583"/>
      <c r="K1751" s="583"/>
      <c r="L1751" s="583"/>
      <c r="M1751" s="583"/>
      <c r="N1751" s="583"/>
      <c r="O1751" s="583"/>
      <c r="P1751" s="583"/>
      <c r="Q1751" s="583"/>
      <c r="R1751" s="583"/>
      <c r="S1751" s="583"/>
      <c r="T1751" s="583"/>
      <c r="U1751" s="583"/>
      <c r="V1751" s="583"/>
      <c r="W1751" s="583"/>
      <c r="X1751" s="583"/>
      <c r="Y1751" s="583"/>
      <c r="Z1751" s="583"/>
      <c r="AA1751" s="583"/>
      <c r="AB1751" s="583"/>
      <c r="AC1751" s="583"/>
      <c r="AD1751" s="583"/>
      <c r="AE1751" s="583"/>
      <c r="AF1751" s="583"/>
      <c r="AG1751" s="583"/>
      <c r="AH1751" s="583"/>
      <c r="AI1751" s="583"/>
      <c r="AJ1751" s="583"/>
      <c r="AK1751" s="583"/>
      <c r="AL1751" s="583"/>
      <c r="AM1751" s="583"/>
      <c r="AN1751" s="583"/>
      <c r="AO1751" s="583"/>
      <c r="AP1751" s="583"/>
      <c r="AQ1751" s="583"/>
      <c r="AR1751" s="583"/>
      <c r="AS1751" s="583"/>
    </row>
    <row r="1752" spans="3:45" ht="12.75" hidden="1" customHeight="1"/>
    <row r="1753" spans="3:45" ht="12.75" hidden="1" customHeight="1">
      <c r="C1753" s="212"/>
      <c r="D1753" s="212"/>
      <c r="E1753" s="212"/>
      <c r="F1753" s="212"/>
      <c r="G1753" s="212"/>
      <c r="H1753" s="212"/>
      <c r="I1753" s="212"/>
      <c r="J1753" s="212"/>
      <c r="K1753" s="212"/>
      <c r="L1753" s="212"/>
      <c r="M1753" s="212"/>
      <c r="N1753" s="212"/>
      <c r="O1753" s="212"/>
      <c r="P1753" s="212"/>
      <c r="Q1753" s="212"/>
      <c r="R1753" s="212"/>
      <c r="S1753" s="212"/>
      <c r="T1753" s="212"/>
      <c r="U1753" s="212"/>
      <c r="V1753" s="212"/>
      <c r="W1753" s="212"/>
      <c r="X1753" s="212"/>
      <c r="Y1753" s="212"/>
      <c r="Z1753" s="212"/>
      <c r="AA1753" s="212"/>
      <c r="AB1753" s="212"/>
      <c r="AC1753" s="212"/>
      <c r="AD1753" s="212"/>
      <c r="AE1753" s="212"/>
      <c r="AF1753" s="212"/>
      <c r="AG1753" s="212"/>
      <c r="AH1753" s="212"/>
      <c r="AI1753" s="212"/>
      <c r="AJ1753" s="212"/>
      <c r="AK1753" s="212"/>
      <c r="AL1753" s="212"/>
      <c r="AM1753" s="212"/>
      <c r="AN1753" s="212"/>
      <c r="AO1753" s="212"/>
      <c r="AP1753" s="212"/>
      <c r="AQ1753" s="212"/>
      <c r="AR1753" s="212"/>
      <c r="AS1753" s="212"/>
    </row>
    <row r="1754" spans="3:45" ht="12.75" hidden="1" customHeight="1">
      <c r="C1754" s="212"/>
      <c r="D1754" s="212"/>
      <c r="E1754" s="212"/>
      <c r="F1754" s="212"/>
      <c r="G1754" s="212"/>
      <c r="H1754" s="212"/>
      <c r="I1754" s="212"/>
      <c r="J1754" s="212"/>
      <c r="K1754" s="212"/>
      <c r="L1754" s="212"/>
      <c r="M1754" s="212"/>
      <c r="N1754" s="212"/>
      <c r="O1754" s="212"/>
      <c r="P1754" s="212"/>
      <c r="Q1754" s="212"/>
      <c r="R1754" s="212"/>
      <c r="S1754" s="212"/>
      <c r="T1754" s="212"/>
      <c r="U1754" s="212"/>
      <c r="V1754" s="212"/>
      <c r="W1754" s="212"/>
      <c r="X1754" s="212"/>
      <c r="Y1754" s="212"/>
      <c r="Z1754" s="212"/>
      <c r="AA1754" s="212"/>
      <c r="AB1754" s="212"/>
      <c r="AC1754" s="212"/>
      <c r="AD1754" s="212"/>
      <c r="AE1754" s="212"/>
      <c r="AF1754" s="212"/>
      <c r="AG1754" s="212"/>
      <c r="AH1754" s="212"/>
      <c r="AI1754" s="212"/>
      <c r="AJ1754" s="212"/>
      <c r="AK1754" s="212"/>
      <c r="AL1754" s="212"/>
      <c r="AM1754" s="212"/>
      <c r="AN1754" s="212"/>
      <c r="AO1754" s="212"/>
      <c r="AP1754" s="212"/>
      <c r="AQ1754" s="212"/>
      <c r="AR1754" s="212"/>
      <c r="AS1754" s="212"/>
    </row>
    <row r="1755" spans="3:45" ht="12.75" hidden="1" customHeight="1">
      <c r="C1755" s="212"/>
      <c r="D1755" s="212"/>
      <c r="E1755" s="212"/>
      <c r="F1755" s="212"/>
      <c r="G1755" s="212"/>
      <c r="H1755" s="212"/>
      <c r="I1755" s="212"/>
      <c r="J1755" s="212"/>
      <c r="K1755" s="212"/>
      <c r="L1755" s="212"/>
      <c r="M1755" s="212"/>
      <c r="N1755" s="212"/>
      <c r="O1755" s="212"/>
      <c r="P1755" s="212"/>
      <c r="Q1755" s="212"/>
      <c r="R1755" s="212"/>
      <c r="S1755" s="212"/>
      <c r="T1755" s="212"/>
      <c r="U1755" s="212"/>
      <c r="V1755" s="212"/>
      <c r="W1755" s="212"/>
      <c r="X1755" s="212"/>
      <c r="Y1755" s="212"/>
      <c r="Z1755" s="212"/>
      <c r="AA1755" s="212"/>
      <c r="AB1755" s="212"/>
      <c r="AC1755" s="212"/>
      <c r="AD1755" s="212"/>
      <c r="AE1755" s="212"/>
      <c r="AF1755" s="212"/>
      <c r="AG1755" s="212"/>
      <c r="AH1755" s="212"/>
      <c r="AI1755" s="212"/>
      <c r="AJ1755" s="212"/>
      <c r="AK1755" s="212"/>
      <c r="AL1755" s="212"/>
      <c r="AM1755" s="212"/>
      <c r="AN1755" s="212"/>
      <c r="AO1755" s="212"/>
      <c r="AP1755" s="212"/>
      <c r="AQ1755" s="212"/>
      <c r="AR1755" s="212"/>
      <c r="AS1755" s="212"/>
    </row>
    <row r="1756" spans="3:45" ht="12.75" hidden="1" customHeight="1"/>
    <row r="1757" spans="3:45" ht="12.75" hidden="1" customHeight="1">
      <c r="C1757" s="172"/>
      <c r="D1757" s="172"/>
      <c r="E1757" s="172"/>
      <c r="F1757" s="172"/>
      <c r="G1757" s="172"/>
      <c r="H1757" s="172"/>
      <c r="I1757" s="172"/>
      <c r="J1757" s="172"/>
      <c r="K1757" s="172"/>
      <c r="L1757" s="172"/>
      <c r="M1757" s="172"/>
      <c r="N1757" s="172"/>
      <c r="O1757" s="172"/>
      <c r="P1757" s="172"/>
      <c r="Q1757" s="172"/>
      <c r="R1757" s="172"/>
      <c r="S1757" s="172"/>
      <c r="T1757" s="172"/>
      <c r="U1757" s="172"/>
      <c r="V1757" s="172"/>
      <c r="W1757" s="172"/>
      <c r="X1757" s="172"/>
      <c r="Y1757" s="172"/>
      <c r="Z1757" s="172"/>
      <c r="AA1757" s="172"/>
      <c r="AB1757" s="172"/>
      <c r="AC1757" s="172"/>
      <c r="AD1757" s="172"/>
      <c r="AE1757" s="172"/>
      <c r="AF1757" s="172"/>
      <c r="AG1757" s="172"/>
      <c r="AH1757" s="172"/>
      <c r="AI1757" s="172"/>
      <c r="AJ1757" s="172"/>
      <c r="AK1757" s="172"/>
      <c r="AL1757" s="172"/>
      <c r="AM1757" s="172"/>
      <c r="AN1757" s="172"/>
      <c r="AO1757" s="172"/>
      <c r="AP1757" s="172"/>
      <c r="AQ1757" s="172"/>
      <c r="AR1757" s="172"/>
      <c r="AS1757" s="172"/>
    </row>
    <row r="1758" spans="3:45" ht="12.75" hidden="1" customHeight="1">
      <c r="C1758" s="24"/>
      <c r="D1758" s="35"/>
      <c r="E1758" s="35"/>
      <c r="F1758" s="35"/>
      <c r="G1758" s="35"/>
      <c r="H1758" s="35"/>
    </row>
    <row r="1759" spans="3:45" ht="12.75" hidden="1" customHeight="1">
      <c r="C1759" s="393"/>
      <c r="D1759" s="393"/>
      <c r="E1759" s="393"/>
      <c r="F1759" s="393"/>
      <c r="G1759" s="393"/>
      <c r="H1759" s="393"/>
      <c r="I1759" s="393"/>
      <c r="J1759" s="393"/>
      <c r="K1759" s="393"/>
      <c r="L1759" s="393"/>
      <c r="M1759" s="393"/>
      <c r="N1759" s="393"/>
      <c r="O1759" s="393"/>
      <c r="P1759" s="393"/>
      <c r="Q1759" s="393"/>
      <c r="R1759" s="393"/>
      <c r="S1759" s="393"/>
      <c r="T1759" s="393"/>
      <c r="U1759" s="393"/>
      <c r="V1759" s="559"/>
      <c r="W1759" s="560"/>
      <c r="X1759" s="560"/>
      <c r="Y1759" s="560"/>
      <c r="Z1759" s="561"/>
      <c r="AA1759" s="393"/>
      <c r="AB1759" s="393"/>
      <c r="AC1759" s="393"/>
      <c r="AD1759" s="393"/>
      <c r="AE1759" s="393"/>
      <c r="AF1759" s="393"/>
      <c r="AG1759" s="393"/>
      <c r="AH1759" s="393"/>
      <c r="AI1759" s="393"/>
      <c r="AJ1759" s="393"/>
    </row>
    <row r="1760" spans="3:45" ht="12.75" hidden="1" customHeight="1">
      <c r="C1760" s="394"/>
      <c r="D1760" s="394"/>
      <c r="E1760" s="394"/>
      <c r="F1760" s="394"/>
      <c r="G1760" s="394"/>
      <c r="H1760" s="394"/>
      <c r="I1760" s="394"/>
      <c r="J1760" s="394"/>
      <c r="K1760" s="394"/>
      <c r="L1760" s="394"/>
      <c r="M1760" s="394"/>
      <c r="N1760" s="394"/>
      <c r="O1760" s="394"/>
      <c r="P1760" s="394"/>
      <c r="Q1760" s="394"/>
      <c r="R1760" s="394"/>
      <c r="S1760" s="394"/>
      <c r="T1760" s="394"/>
      <c r="U1760" s="394"/>
      <c r="V1760" s="562"/>
      <c r="W1760" s="563"/>
      <c r="X1760" s="563"/>
      <c r="Y1760" s="563"/>
      <c r="Z1760" s="564"/>
      <c r="AA1760" s="394"/>
      <c r="AB1760" s="394"/>
      <c r="AC1760" s="394"/>
      <c r="AD1760" s="394"/>
      <c r="AE1760" s="394"/>
      <c r="AF1760" s="394"/>
      <c r="AG1760" s="394"/>
      <c r="AH1760" s="394"/>
      <c r="AI1760" s="394"/>
      <c r="AJ1760" s="394"/>
    </row>
    <row r="1761" spans="3:36" ht="12.75" hidden="1" customHeight="1">
      <c r="C1761" s="394"/>
      <c r="D1761" s="394"/>
      <c r="E1761" s="394"/>
      <c r="F1761" s="394"/>
      <c r="G1761" s="394"/>
      <c r="H1761" s="394"/>
      <c r="I1761" s="394"/>
      <c r="J1761" s="394"/>
      <c r="K1761" s="394"/>
      <c r="L1761" s="394"/>
      <c r="M1761" s="394"/>
      <c r="N1761" s="394"/>
      <c r="O1761" s="394"/>
      <c r="P1761" s="394"/>
      <c r="Q1761" s="394"/>
      <c r="R1761" s="394"/>
      <c r="S1761" s="394"/>
      <c r="T1761" s="394"/>
      <c r="U1761" s="394"/>
      <c r="V1761" s="562"/>
      <c r="W1761" s="563"/>
      <c r="X1761" s="563"/>
      <c r="Y1761" s="563"/>
      <c r="Z1761" s="564"/>
      <c r="AA1761" s="394"/>
      <c r="AB1761" s="394"/>
      <c r="AC1761" s="394"/>
      <c r="AD1761" s="394"/>
      <c r="AE1761" s="394"/>
      <c r="AF1761" s="394"/>
      <c r="AG1761" s="394"/>
      <c r="AH1761" s="394"/>
      <c r="AI1761" s="394"/>
      <c r="AJ1761" s="394"/>
    </row>
    <row r="1762" spans="3:36" ht="12.75" hidden="1" customHeight="1">
      <c r="C1762" s="394"/>
      <c r="D1762" s="394"/>
      <c r="E1762" s="394"/>
      <c r="F1762" s="394"/>
      <c r="G1762" s="394"/>
      <c r="H1762" s="394"/>
      <c r="I1762" s="394"/>
      <c r="J1762" s="394"/>
      <c r="K1762" s="394"/>
      <c r="L1762" s="394"/>
      <c r="M1762" s="394"/>
      <c r="N1762" s="394"/>
      <c r="O1762" s="394"/>
      <c r="P1762" s="394"/>
      <c r="Q1762" s="394"/>
      <c r="R1762" s="394"/>
      <c r="S1762" s="394"/>
      <c r="T1762" s="394"/>
      <c r="U1762" s="394"/>
      <c r="V1762" s="562"/>
      <c r="W1762" s="563"/>
      <c r="X1762" s="563"/>
      <c r="Y1762" s="563"/>
      <c r="Z1762" s="564"/>
      <c r="AA1762" s="394"/>
      <c r="AB1762" s="394"/>
      <c r="AC1762" s="394"/>
      <c r="AD1762" s="394"/>
      <c r="AE1762" s="394"/>
      <c r="AF1762" s="394"/>
      <c r="AG1762" s="394"/>
      <c r="AH1762" s="394"/>
      <c r="AI1762" s="394"/>
      <c r="AJ1762" s="394"/>
    </row>
    <row r="1763" spans="3:36" ht="12.75" hidden="1" customHeight="1">
      <c r="C1763" s="394"/>
      <c r="D1763" s="394"/>
      <c r="E1763" s="394"/>
      <c r="F1763" s="394"/>
      <c r="G1763" s="394"/>
      <c r="H1763" s="394"/>
      <c r="I1763" s="394"/>
      <c r="J1763" s="394"/>
      <c r="K1763" s="394"/>
      <c r="L1763" s="394"/>
      <c r="M1763" s="394"/>
      <c r="N1763" s="394"/>
      <c r="O1763" s="394"/>
      <c r="P1763" s="394"/>
      <c r="Q1763" s="394"/>
      <c r="R1763" s="394"/>
      <c r="S1763" s="394"/>
      <c r="T1763" s="394"/>
      <c r="U1763" s="394"/>
      <c r="V1763" s="562"/>
      <c r="W1763" s="563"/>
      <c r="X1763" s="563"/>
      <c r="Y1763" s="563"/>
      <c r="Z1763" s="564"/>
      <c r="AA1763" s="394"/>
      <c r="AB1763" s="394"/>
      <c r="AC1763" s="394"/>
      <c r="AD1763" s="394"/>
      <c r="AE1763" s="394"/>
      <c r="AF1763" s="394"/>
      <c r="AG1763" s="394"/>
      <c r="AH1763" s="394"/>
      <c r="AI1763" s="394"/>
      <c r="AJ1763" s="394"/>
    </row>
    <row r="1764" spans="3:36" ht="12.75" hidden="1" customHeight="1">
      <c r="C1764" s="394"/>
      <c r="D1764" s="394"/>
      <c r="E1764" s="394"/>
      <c r="F1764" s="394"/>
      <c r="G1764" s="394"/>
      <c r="H1764" s="394"/>
      <c r="I1764" s="394"/>
      <c r="J1764" s="394"/>
      <c r="K1764" s="394"/>
      <c r="L1764" s="394"/>
      <c r="M1764" s="394"/>
      <c r="N1764" s="394"/>
      <c r="O1764" s="394"/>
      <c r="P1764" s="394"/>
      <c r="Q1764" s="394"/>
      <c r="R1764" s="394"/>
      <c r="S1764" s="394"/>
      <c r="T1764" s="394"/>
      <c r="U1764" s="394"/>
      <c r="V1764" s="562"/>
      <c r="W1764" s="563"/>
      <c r="X1764" s="563"/>
      <c r="Y1764" s="563"/>
      <c r="Z1764" s="564"/>
      <c r="AA1764" s="394"/>
      <c r="AB1764" s="394"/>
      <c r="AC1764" s="394"/>
      <c r="AD1764" s="394"/>
      <c r="AE1764" s="394"/>
      <c r="AF1764" s="394"/>
      <c r="AG1764" s="394"/>
      <c r="AH1764" s="394"/>
      <c r="AI1764" s="394"/>
      <c r="AJ1764" s="394"/>
    </row>
    <row r="1765" spans="3:36" ht="12.75" hidden="1" customHeight="1">
      <c r="C1765" s="394"/>
      <c r="D1765" s="394"/>
      <c r="E1765" s="394"/>
      <c r="F1765" s="394"/>
      <c r="G1765" s="394"/>
      <c r="H1765" s="394"/>
      <c r="I1765" s="394"/>
      <c r="J1765" s="394"/>
      <c r="K1765" s="394"/>
      <c r="L1765" s="394"/>
      <c r="M1765" s="394"/>
      <c r="N1765" s="394"/>
      <c r="O1765" s="394"/>
      <c r="P1765" s="394"/>
      <c r="Q1765" s="394"/>
      <c r="R1765" s="394"/>
      <c r="S1765" s="394"/>
      <c r="T1765" s="394"/>
      <c r="U1765" s="394"/>
      <c r="V1765" s="562"/>
      <c r="W1765" s="563"/>
      <c r="X1765" s="563"/>
      <c r="Y1765" s="563"/>
      <c r="Z1765" s="564"/>
      <c r="AA1765" s="394"/>
      <c r="AB1765" s="394"/>
      <c r="AC1765" s="394"/>
      <c r="AD1765" s="394"/>
      <c r="AE1765" s="394"/>
      <c r="AF1765" s="394"/>
      <c r="AG1765" s="394"/>
      <c r="AH1765" s="394"/>
      <c r="AI1765" s="394"/>
      <c r="AJ1765" s="394"/>
    </row>
    <row r="1766" spans="3:36" ht="12.75" hidden="1" customHeight="1">
      <c r="C1766" s="595"/>
      <c r="D1766" s="595"/>
      <c r="E1766" s="595"/>
      <c r="F1766" s="595"/>
      <c r="G1766" s="595"/>
      <c r="H1766" s="595"/>
      <c r="I1766" s="595"/>
      <c r="J1766" s="595"/>
      <c r="K1766" s="595"/>
      <c r="L1766" s="595"/>
      <c r="M1766" s="595"/>
      <c r="N1766" s="595"/>
      <c r="O1766" s="595"/>
      <c r="P1766" s="595"/>
      <c r="Q1766" s="595"/>
      <c r="R1766" s="595"/>
      <c r="S1766" s="595"/>
      <c r="T1766" s="595"/>
      <c r="U1766" s="595"/>
      <c r="V1766" s="562"/>
      <c r="W1766" s="563"/>
      <c r="X1766" s="563"/>
      <c r="Y1766" s="563"/>
      <c r="Z1766" s="564"/>
      <c r="AA1766" s="595"/>
      <c r="AB1766" s="595"/>
      <c r="AC1766" s="595"/>
      <c r="AD1766" s="595"/>
      <c r="AE1766" s="595"/>
      <c r="AF1766" s="595"/>
      <c r="AG1766" s="595"/>
      <c r="AH1766" s="595"/>
      <c r="AI1766" s="595"/>
      <c r="AJ1766" s="595"/>
    </row>
    <row r="1767" spans="3:36" ht="12.75" hidden="1" customHeight="1">
      <c r="C1767" s="377"/>
      <c r="D1767" s="377"/>
      <c r="E1767" s="377"/>
      <c r="F1767" s="377"/>
      <c r="G1767" s="377"/>
      <c r="H1767" s="377"/>
      <c r="I1767" s="377"/>
      <c r="J1767" s="377"/>
      <c r="K1767" s="377"/>
      <c r="L1767" s="377"/>
      <c r="M1767" s="377"/>
      <c r="N1767" s="377"/>
      <c r="O1767" s="377"/>
      <c r="P1767" s="377"/>
      <c r="Q1767" s="377"/>
      <c r="R1767" s="377"/>
      <c r="S1767" s="377"/>
      <c r="T1767" s="377"/>
      <c r="U1767" s="377"/>
      <c r="V1767" s="377"/>
      <c r="W1767" s="377"/>
      <c r="X1767" s="377"/>
      <c r="Y1767" s="377"/>
      <c r="Z1767" s="377"/>
      <c r="AA1767" s="377"/>
      <c r="AB1767" s="377"/>
      <c r="AC1767" s="377"/>
      <c r="AD1767" s="377"/>
      <c r="AE1767" s="377"/>
      <c r="AF1767" s="377"/>
      <c r="AG1767" s="377"/>
      <c r="AH1767" s="377"/>
      <c r="AI1767" s="377"/>
      <c r="AJ1767" s="377"/>
    </row>
    <row r="1768" spans="3:36" ht="12.75" hidden="1" customHeight="1">
      <c r="C1768" s="140"/>
      <c r="D1768" s="140"/>
      <c r="E1768" s="140"/>
      <c r="F1768" s="140"/>
      <c r="G1768" s="140"/>
      <c r="H1768" s="140"/>
      <c r="I1768" s="140"/>
      <c r="J1768" s="140"/>
      <c r="K1768" s="140"/>
      <c r="L1768" s="140"/>
      <c r="M1768" s="140"/>
      <c r="N1768" s="140"/>
      <c r="O1768" s="140"/>
      <c r="P1768" s="140"/>
      <c r="Q1768" s="140"/>
      <c r="R1768" s="140"/>
      <c r="S1768" s="140"/>
      <c r="T1768" s="140"/>
      <c r="U1768" s="140"/>
      <c r="V1768" s="140"/>
      <c r="W1768" s="140"/>
      <c r="X1768" s="140"/>
      <c r="Y1768" s="140"/>
      <c r="Z1768" s="140"/>
      <c r="AA1768" s="140"/>
      <c r="AB1768" s="140"/>
      <c r="AC1768" s="140"/>
      <c r="AD1768" s="140"/>
      <c r="AE1768" s="140"/>
      <c r="AF1768" s="140"/>
      <c r="AG1768" s="140"/>
      <c r="AH1768" s="140"/>
      <c r="AI1768" s="140"/>
      <c r="AJ1768" s="140"/>
    </row>
    <row r="1769" spans="3:36" ht="12.75" hidden="1" customHeight="1">
      <c r="C1769" s="141"/>
      <c r="D1769" s="141"/>
      <c r="E1769" s="141"/>
      <c r="F1769" s="141"/>
      <c r="G1769" s="141"/>
      <c r="H1769" s="141"/>
      <c r="I1769" s="141"/>
      <c r="J1769" s="141"/>
      <c r="K1769" s="141"/>
      <c r="L1769" s="596"/>
      <c r="M1769" s="596"/>
      <c r="N1769" s="596"/>
      <c r="O1769" s="148"/>
      <c r="P1769" s="148"/>
      <c r="Q1769" s="148"/>
      <c r="R1769" s="131"/>
      <c r="S1769" s="131"/>
      <c r="T1769" s="131"/>
      <c r="U1769" s="131"/>
      <c r="V1769" s="111"/>
      <c r="W1769" s="111"/>
      <c r="X1769" s="111"/>
      <c r="Y1769" s="111"/>
      <c r="Z1769" s="111"/>
      <c r="AA1769" s="111"/>
      <c r="AB1769" s="111"/>
      <c r="AC1769" s="111"/>
      <c r="AD1769" s="111"/>
      <c r="AE1769" s="111"/>
      <c r="AF1769" s="111"/>
      <c r="AG1769" s="111"/>
      <c r="AH1769" s="111"/>
      <c r="AI1769" s="111"/>
      <c r="AJ1769" s="111"/>
    </row>
    <row r="1770" spans="3:36" ht="12.75" hidden="1" customHeight="1">
      <c r="C1770" s="200"/>
      <c r="D1770" s="200"/>
      <c r="E1770" s="200"/>
      <c r="F1770" s="200"/>
      <c r="G1770" s="200"/>
      <c r="H1770" s="200"/>
      <c r="I1770" s="200"/>
      <c r="J1770" s="200"/>
      <c r="K1770" s="200"/>
      <c r="L1770" s="597"/>
      <c r="M1770" s="597"/>
      <c r="N1770" s="597"/>
      <c r="O1770" s="598"/>
      <c r="P1770" s="598"/>
      <c r="Q1770" s="598"/>
      <c r="R1770" s="130"/>
      <c r="S1770" s="130"/>
      <c r="T1770" s="130"/>
      <c r="U1770" s="130"/>
      <c r="V1770" s="139"/>
      <c r="W1770" s="139"/>
      <c r="X1770" s="139"/>
      <c r="Y1770" s="139"/>
      <c r="Z1770" s="139"/>
      <c r="AA1770" s="139"/>
      <c r="AB1770" s="139"/>
      <c r="AC1770" s="139"/>
      <c r="AD1770" s="139"/>
      <c r="AE1770" s="139"/>
      <c r="AF1770" s="139"/>
      <c r="AG1770" s="139"/>
      <c r="AH1770" s="139"/>
      <c r="AI1770" s="139"/>
      <c r="AJ1770" s="139"/>
    </row>
    <row r="1771" spans="3:36" ht="12.75" hidden="1" customHeight="1">
      <c r="C1771" s="200"/>
      <c r="D1771" s="200"/>
      <c r="E1771" s="200"/>
      <c r="F1771" s="200"/>
      <c r="G1771" s="200"/>
      <c r="H1771" s="200"/>
      <c r="I1771" s="200"/>
      <c r="J1771" s="200"/>
      <c r="K1771" s="200"/>
      <c r="L1771" s="597"/>
      <c r="M1771" s="597"/>
      <c r="N1771" s="597"/>
      <c r="O1771" s="598"/>
      <c r="P1771" s="598"/>
      <c r="Q1771" s="598"/>
      <c r="R1771" s="130"/>
      <c r="S1771" s="130"/>
      <c r="T1771" s="130"/>
      <c r="U1771" s="130"/>
      <c r="V1771" s="139"/>
      <c r="W1771" s="139"/>
      <c r="X1771" s="139"/>
      <c r="Y1771" s="139"/>
      <c r="Z1771" s="139"/>
      <c r="AA1771" s="139"/>
      <c r="AB1771" s="139"/>
      <c r="AC1771" s="139"/>
      <c r="AD1771" s="139"/>
      <c r="AE1771" s="139"/>
      <c r="AF1771" s="139"/>
      <c r="AG1771" s="139"/>
      <c r="AH1771" s="139"/>
      <c r="AI1771" s="139"/>
      <c r="AJ1771" s="139"/>
    </row>
    <row r="1772" spans="3:36" ht="12.75" hidden="1" customHeight="1">
      <c r="C1772" s="600"/>
      <c r="D1772" s="600"/>
      <c r="E1772" s="600"/>
      <c r="F1772" s="600"/>
      <c r="G1772" s="600"/>
      <c r="H1772" s="600"/>
      <c r="I1772" s="600"/>
      <c r="J1772" s="600"/>
      <c r="K1772" s="600"/>
      <c r="L1772" s="602"/>
      <c r="M1772" s="602"/>
      <c r="N1772" s="602"/>
      <c r="O1772" s="604"/>
      <c r="P1772" s="604"/>
      <c r="Q1772" s="604"/>
      <c r="R1772" s="606"/>
      <c r="S1772" s="606"/>
      <c r="T1772" s="606"/>
      <c r="U1772" s="606"/>
      <c r="V1772" s="233"/>
      <c r="W1772" s="233"/>
      <c r="X1772" s="233"/>
      <c r="Y1772" s="233"/>
      <c r="Z1772" s="233"/>
      <c r="AA1772" s="233"/>
      <c r="AB1772" s="233"/>
      <c r="AC1772" s="233"/>
      <c r="AD1772" s="233"/>
      <c r="AE1772" s="233"/>
      <c r="AF1772" s="233"/>
      <c r="AG1772" s="233"/>
      <c r="AH1772" s="233"/>
      <c r="AI1772" s="233"/>
      <c r="AJ1772" s="233"/>
    </row>
    <row r="1773" spans="3:36" ht="12.75" hidden="1" customHeight="1">
      <c r="C1773" s="140"/>
      <c r="D1773" s="140"/>
      <c r="E1773" s="140"/>
      <c r="F1773" s="140"/>
      <c r="G1773" s="140"/>
      <c r="H1773" s="140"/>
      <c r="I1773" s="140"/>
      <c r="J1773" s="140"/>
      <c r="K1773" s="140"/>
      <c r="L1773" s="140"/>
      <c r="M1773" s="140"/>
      <c r="N1773" s="140"/>
      <c r="O1773" s="140"/>
      <c r="P1773" s="140"/>
      <c r="Q1773" s="140"/>
      <c r="R1773" s="140"/>
      <c r="S1773" s="140"/>
      <c r="T1773" s="140"/>
      <c r="U1773" s="140"/>
      <c r="V1773" s="140"/>
      <c r="W1773" s="140"/>
      <c r="X1773" s="140"/>
      <c r="Y1773" s="140"/>
      <c r="Z1773" s="140"/>
      <c r="AA1773" s="140"/>
      <c r="AB1773" s="140"/>
      <c r="AC1773" s="140"/>
      <c r="AD1773" s="140"/>
      <c r="AE1773" s="140"/>
      <c r="AF1773" s="140"/>
      <c r="AG1773" s="140"/>
      <c r="AH1773" s="140"/>
      <c r="AI1773" s="140"/>
      <c r="AJ1773" s="140"/>
    </row>
    <row r="1774" spans="3:36" ht="12.75" hidden="1" customHeight="1">
      <c r="C1774" s="141"/>
      <c r="D1774" s="141"/>
      <c r="E1774" s="141"/>
      <c r="F1774" s="141"/>
      <c r="G1774" s="141"/>
      <c r="H1774" s="141"/>
      <c r="I1774" s="141"/>
      <c r="J1774" s="141"/>
      <c r="K1774" s="141"/>
      <c r="L1774" s="596"/>
      <c r="M1774" s="596"/>
      <c r="N1774" s="596"/>
      <c r="O1774" s="148"/>
      <c r="P1774" s="148"/>
      <c r="Q1774" s="148"/>
      <c r="R1774" s="131"/>
      <c r="S1774" s="131"/>
      <c r="T1774" s="131"/>
      <c r="U1774" s="131"/>
      <c r="V1774" s="111"/>
      <c r="W1774" s="111"/>
      <c r="X1774" s="111"/>
      <c r="Y1774" s="111"/>
      <c r="Z1774" s="111"/>
      <c r="AA1774" s="111"/>
      <c r="AB1774" s="111"/>
      <c r="AC1774" s="111"/>
      <c r="AD1774" s="111"/>
      <c r="AE1774" s="111"/>
      <c r="AF1774" s="111"/>
      <c r="AG1774" s="111"/>
      <c r="AH1774" s="111"/>
      <c r="AI1774" s="111"/>
      <c r="AJ1774" s="111"/>
    </row>
    <row r="1775" spans="3:36" ht="12.75" hidden="1" customHeight="1">
      <c r="C1775" s="200"/>
      <c r="D1775" s="200"/>
      <c r="E1775" s="200"/>
      <c r="F1775" s="200"/>
      <c r="G1775" s="200"/>
      <c r="H1775" s="200"/>
      <c r="I1775" s="200"/>
      <c r="J1775" s="200"/>
      <c r="K1775" s="200"/>
      <c r="L1775" s="597"/>
      <c r="M1775" s="597"/>
      <c r="N1775" s="597"/>
      <c r="O1775" s="598"/>
      <c r="P1775" s="598"/>
      <c r="Q1775" s="598"/>
      <c r="R1775" s="130"/>
      <c r="S1775" s="130"/>
      <c r="T1775" s="130"/>
      <c r="U1775" s="130"/>
      <c r="V1775" s="139"/>
      <c r="W1775" s="139"/>
      <c r="X1775" s="139"/>
      <c r="Y1775" s="139"/>
      <c r="Z1775" s="139"/>
      <c r="AA1775" s="139"/>
      <c r="AB1775" s="139"/>
      <c r="AC1775" s="139"/>
      <c r="AD1775" s="139"/>
      <c r="AE1775" s="139"/>
      <c r="AF1775" s="139"/>
      <c r="AG1775" s="139"/>
      <c r="AH1775" s="139"/>
      <c r="AI1775" s="139"/>
      <c r="AJ1775" s="139"/>
    </row>
    <row r="1776" spans="3:36" ht="12.75" hidden="1" customHeight="1">
      <c r="C1776" s="200"/>
      <c r="D1776" s="200"/>
      <c r="E1776" s="200"/>
      <c r="F1776" s="200"/>
      <c r="G1776" s="200"/>
      <c r="H1776" s="200"/>
      <c r="I1776" s="200"/>
      <c r="J1776" s="200"/>
      <c r="K1776" s="200"/>
      <c r="L1776" s="597"/>
      <c r="M1776" s="597"/>
      <c r="N1776" s="597"/>
      <c r="O1776" s="598"/>
      <c r="P1776" s="598"/>
      <c r="Q1776" s="598"/>
      <c r="R1776" s="130"/>
      <c r="S1776" s="130"/>
      <c r="T1776" s="130"/>
      <c r="U1776" s="130"/>
      <c r="V1776" s="139"/>
      <c r="W1776" s="139"/>
      <c r="X1776" s="139"/>
      <c r="Y1776" s="139"/>
      <c r="Z1776" s="139"/>
      <c r="AA1776" s="139"/>
      <c r="AB1776" s="139"/>
      <c r="AC1776" s="139"/>
      <c r="AD1776" s="139"/>
      <c r="AE1776" s="139"/>
      <c r="AF1776" s="139"/>
      <c r="AG1776" s="139"/>
      <c r="AH1776" s="139"/>
      <c r="AI1776" s="139"/>
      <c r="AJ1776" s="139"/>
    </row>
    <row r="1777" spans="1:45" ht="12.75" hidden="1" customHeight="1">
      <c r="C1777" s="600"/>
      <c r="D1777" s="600"/>
      <c r="E1777" s="600"/>
      <c r="F1777" s="600"/>
      <c r="G1777" s="600"/>
      <c r="H1777" s="600"/>
      <c r="I1777" s="600"/>
      <c r="J1777" s="600"/>
      <c r="K1777" s="600"/>
      <c r="L1777" s="602"/>
      <c r="M1777" s="602"/>
      <c r="N1777" s="602"/>
      <c r="O1777" s="604"/>
      <c r="P1777" s="604"/>
      <c r="Q1777" s="604"/>
      <c r="R1777" s="606"/>
      <c r="S1777" s="606"/>
      <c r="T1777" s="606"/>
      <c r="U1777" s="606"/>
      <c r="V1777" s="233"/>
      <c r="W1777" s="233"/>
      <c r="X1777" s="233"/>
      <c r="Y1777" s="233"/>
      <c r="Z1777" s="233"/>
      <c r="AA1777" s="233"/>
      <c r="AB1777" s="233"/>
      <c r="AC1777" s="233"/>
      <c r="AD1777" s="233"/>
      <c r="AE1777" s="233"/>
      <c r="AF1777" s="233"/>
      <c r="AG1777" s="233"/>
      <c r="AH1777" s="233"/>
      <c r="AI1777" s="233"/>
      <c r="AJ1777" s="233"/>
    </row>
    <row r="1778" spans="1:45" ht="12.75" hidden="1" customHeight="1">
      <c r="C1778" s="140"/>
      <c r="D1778" s="140"/>
      <c r="E1778" s="140"/>
      <c r="F1778" s="140"/>
      <c r="G1778" s="140"/>
      <c r="H1778" s="140"/>
      <c r="I1778" s="140"/>
      <c r="J1778" s="140"/>
      <c r="K1778" s="140"/>
      <c r="L1778" s="140"/>
      <c r="M1778" s="140"/>
      <c r="N1778" s="140"/>
      <c r="O1778" s="140"/>
      <c r="P1778" s="140"/>
      <c r="Q1778" s="140"/>
      <c r="R1778" s="140"/>
      <c r="S1778" s="140"/>
      <c r="T1778" s="140"/>
      <c r="U1778" s="140"/>
      <c r="V1778" s="140"/>
      <c r="W1778" s="140"/>
      <c r="X1778" s="140"/>
      <c r="Y1778" s="140"/>
      <c r="Z1778" s="140"/>
      <c r="AA1778" s="140"/>
      <c r="AB1778" s="140"/>
      <c r="AC1778" s="140"/>
      <c r="AD1778" s="140"/>
      <c r="AE1778" s="140"/>
      <c r="AF1778" s="140"/>
      <c r="AG1778" s="140"/>
      <c r="AH1778" s="140"/>
      <c r="AI1778" s="140"/>
      <c r="AJ1778" s="140"/>
    </row>
    <row r="1779" spans="1:45" ht="12.75" hidden="1" customHeight="1">
      <c r="C1779" s="141"/>
      <c r="D1779" s="141"/>
      <c r="E1779" s="141"/>
      <c r="F1779" s="141"/>
      <c r="G1779" s="141"/>
      <c r="H1779" s="141"/>
      <c r="I1779" s="141"/>
      <c r="J1779" s="141"/>
      <c r="K1779" s="141"/>
      <c r="L1779" s="596"/>
      <c r="M1779" s="596"/>
      <c r="N1779" s="596"/>
      <c r="O1779" s="148"/>
      <c r="P1779" s="148"/>
      <c r="Q1779" s="148"/>
      <c r="R1779" s="131"/>
      <c r="S1779" s="131"/>
      <c r="T1779" s="131"/>
      <c r="U1779" s="131"/>
      <c r="V1779" s="111"/>
      <c r="W1779" s="111"/>
      <c r="X1779" s="111"/>
      <c r="Y1779" s="111"/>
      <c r="Z1779" s="111"/>
      <c r="AA1779" s="111"/>
      <c r="AB1779" s="111"/>
      <c r="AC1779" s="111"/>
      <c r="AD1779" s="111"/>
      <c r="AE1779" s="111"/>
      <c r="AF1779" s="111"/>
      <c r="AG1779" s="111"/>
      <c r="AH1779" s="111"/>
      <c r="AI1779" s="111"/>
      <c r="AJ1779" s="111"/>
    </row>
    <row r="1780" spans="1:45" ht="12.75" hidden="1" customHeight="1">
      <c r="C1780" s="200"/>
      <c r="D1780" s="200"/>
      <c r="E1780" s="200"/>
      <c r="F1780" s="200"/>
      <c r="G1780" s="200"/>
      <c r="H1780" s="200"/>
      <c r="I1780" s="200"/>
      <c r="J1780" s="200"/>
      <c r="K1780" s="200"/>
      <c r="L1780" s="597"/>
      <c r="M1780" s="597"/>
      <c r="N1780" s="597"/>
      <c r="O1780" s="598"/>
      <c r="P1780" s="598"/>
      <c r="Q1780" s="598"/>
      <c r="R1780" s="130"/>
      <c r="S1780" s="130"/>
      <c r="T1780" s="130"/>
      <c r="U1780" s="130"/>
      <c r="V1780" s="139"/>
      <c r="W1780" s="139"/>
      <c r="X1780" s="139"/>
      <c r="Y1780" s="139"/>
      <c r="Z1780" s="139"/>
      <c r="AA1780" s="139"/>
      <c r="AB1780" s="139"/>
      <c r="AC1780" s="139"/>
      <c r="AD1780" s="139"/>
      <c r="AE1780" s="139"/>
      <c r="AF1780" s="139"/>
      <c r="AG1780" s="139"/>
      <c r="AH1780" s="139"/>
      <c r="AI1780" s="139"/>
      <c r="AJ1780" s="139"/>
    </row>
    <row r="1781" spans="1:45" ht="12.75" hidden="1" customHeight="1">
      <c r="C1781" s="200"/>
      <c r="D1781" s="200"/>
      <c r="E1781" s="200"/>
      <c r="F1781" s="200"/>
      <c r="G1781" s="200"/>
      <c r="H1781" s="200"/>
      <c r="I1781" s="200"/>
      <c r="J1781" s="200"/>
      <c r="K1781" s="200"/>
      <c r="L1781" s="597"/>
      <c r="M1781" s="597"/>
      <c r="N1781" s="597"/>
      <c r="O1781" s="598"/>
      <c r="P1781" s="598"/>
      <c r="Q1781" s="598"/>
      <c r="R1781" s="130"/>
      <c r="S1781" s="130"/>
      <c r="T1781" s="130"/>
      <c r="U1781" s="130"/>
      <c r="V1781" s="139"/>
      <c r="W1781" s="139"/>
      <c r="X1781" s="139"/>
      <c r="Y1781" s="139"/>
      <c r="Z1781" s="139"/>
      <c r="AA1781" s="139"/>
      <c r="AB1781" s="139"/>
      <c r="AC1781" s="139"/>
      <c r="AD1781" s="139"/>
      <c r="AE1781" s="139"/>
      <c r="AF1781" s="139"/>
      <c r="AG1781" s="139"/>
      <c r="AH1781" s="139"/>
      <c r="AI1781" s="139"/>
      <c r="AJ1781" s="139"/>
    </row>
    <row r="1782" spans="1:45" ht="12.75" hidden="1" customHeight="1">
      <c r="C1782" s="613"/>
      <c r="D1782" s="614"/>
      <c r="E1782" s="614"/>
      <c r="F1782" s="614"/>
      <c r="G1782" s="614"/>
      <c r="H1782" s="614"/>
      <c r="I1782" s="614"/>
      <c r="J1782" s="614"/>
      <c r="K1782" s="615"/>
      <c r="L1782" s="619"/>
      <c r="M1782" s="620"/>
      <c r="N1782" s="621"/>
      <c r="O1782" s="625"/>
      <c r="P1782" s="626"/>
      <c r="Q1782" s="627"/>
      <c r="R1782" s="631"/>
      <c r="S1782" s="632"/>
      <c r="T1782" s="632"/>
      <c r="U1782" s="633"/>
      <c r="V1782" s="607"/>
      <c r="W1782" s="608"/>
      <c r="X1782" s="608"/>
      <c r="Y1782" s="608"/>
      <c r="Z1782" s="609"/>
      <c r="AA1782" s="607"/>
      <c r="AB1782" s="608"/>
      <c r="AC1782" s="608"/>
      <c r="AD1782" s="608"/>
      <c r="AE1782" s="609"/>
      <c r="AF1782" s="607"/>
      <c r="AG1782" s="608"/>
      <c r="AH1782" s="608"/>
      <c r="AI1782" s="608"/>
      <c r="AJ1782" s="609"/>
    </row>
    <row r="1783" spans="1:45" ht="12.75" hidden="1" customHeight="1">
      <c r="C1783" s="616"/>
      <c r="D1783" s="617"/>
      <c r="E1783" s="617"/>
      <c r="F1783" s="617"/>
      <c r="G1783" s="617"/>
      <c r="H1783" s="617"/>
      <c r="I1783" s="617"/>
      <c r="J1783" s="617"/>
      <c r="K1783" s="618"/>
      <c r="L1783" s="622"/>
      <c r="M1783" s="623"/>
      <c r="N1783" s="624"/>
      <c r="O1783" s="628"/>
      <c r="P1783" s="629"/>
      <c r="Q1783" s="630"/>
      <c r="R1783" s="634"/>
      <c r="S1783" s="635"/>
      <c r="T1783" s="635"/>
      <c r="U1783" s="636"/>
      <c r="V1783" s="610"/>
      <c r="W1783" s="611"/>
      <c r="X1783" s="611"/>
      <c r="Y1783" s="611"/>
      <c r="Z1783" s="612"/>
      <c r="AA1783" s="610"/>
      <c r="AB1783" s="611"/>
      <c r="AC1783" s="611"/>
      <c r="AD1783" s="611"/>
      <c r="AE1783" s="612"/>
      <c r="AF1783" s="610"/>
      <c r="AG1783" s="611"/>
      <c r="AH1783" s="611"/>
      <c r="AI1783" s="611"/>
      <c r="AJ1783" s="612"/>
    </row>
    <row r="1784" spans="1:45" ht="12.75" hidden="1" customHeight="1"/>
    <row r="1785" spans="1:45" ht="12.75" hidden="1" customHeight="1">
      <c r="C1785" s="14"/>
    </row>
    <row r="1787" spans="1:45" ht="12.75" customHeight="1">
      <c r="A1787" s="44" t="s">
        <v>247</v>
      </c>
      <c r="B1787" s="42"/>
      <c r="C1787" s="440" t="s">
        <v>249</v>
      </c>
      <c r="D1787" s="440"/>
      <c r="E1787" s="440"/>
      <c r="F1787" s="440"/>
      <c r="G1787" s="440"/>
      <c r="H1787" s="440"/>
      <c r="I1787" s="440"/>
      <c r="J1787" s="440"/>
      <c r="K1787" s="440"/>
      <c r="L1787" s="440"/>
      <c r="M1787" s="440"/>
      <c r="N1787" s="440"/>
      <c r="O1787" s="440"/>
      <c r="P1787" s="440"/>
      <c r="Q1787" s="440"/>
      <c r="R1787" s="440"/>
      <c r="S1787" s="440"/>
      <c r="T1787" s="440"/>
      <c r="U1787" s="440"/>
      <c r="V1787" s="440"/>
      <c r="W1787" s="440"/>
      <c r="X1787" s="440"/>
      <c r="Y1787" s="440"/>
      <c r="Z1787" s="440"/>
      <c r="AA1787" s="440"/>
      <c r="AB1787" s="440"/>
      <c r="AC1787" s="440"/>
      <c r="AD1787" s="440"/>
      <c r="AE1787" s="440"/>
      <c r="AF1787" s="440"/>
      <c r="AG1787" s="440"/>
      <c r="AH1787" s="440"/>
      <c r="AI1787" s="440"/>
      <c r="AJ1787" s="440"/>
      <c r="AK1787" s="440"/>
      <c r="AL1787" s="440"/>
      <c r="AM1787" s="440"/>
      <c r="AN1787" s="440"/>
      <c r="AO1787" s="440"/>
      <c r="AP1787" s="440"/>
      <c r="AQ1787" s="440"/>
      <c r="AR1787" s="440"/>
      <c r="AS1787" s="440"/>
    </row>
    <row r="1788" spans="1:45" ht="12.75" customHeight="1">
      <c r="C1788" s="172" t="s">
        <v>687</v>
      </c>
      <c r="D1788" s="172"/>
      <c r="E1788" s="172"/>
      <c r="F1788" s="172"/>
      <c r="G1788" s="172"/>
      <c r="H1788" s="172"/>
      <c r="I1788" s="172"/>
      <c r="J1788" s="172"/>
      <c r="K1788" s="172"/>
      <c r="L1788" s="172"/>
      <c r="M1788" s="172"/>
      <c r="N1788" s="172"/>
      <c r="O1788" s="172"/>
      <c r="P1788" s="172"/>
      <c r="Q1788" s="172"/>
      <c r="R1788" s="172"/>
      <c r="S1788" s="172"/>
      <c r="T1788" s="172"/>
      <c r="U1788" s="172"/>
      <c r="V1788" s="172"/>
      <c r="W1788" s="172"/>
      <c r="X1788" s="172"/>
      <c r="Y1788" s="172"/>
      <c r="Z1788" s="172"/>
      <c r="AA1788" s="172"/>
      <c r="AB1788" s="172"/>
      <c r="AC1788" s="172"/>
      <c r="AD1788" s="172"/>
      <c r="AE1788" s="172"/>
      <c r="AF1788" s="172"/>
      <c r="AG1788" s="172"/>
      <c r="AH1788" s="172"/>
      <c r="AI1788" s="172"/>
      <c r="AJ1788" s="172"/>
      <c r="AK1788" s="172"/>
      <c r="AL1788" s="172"/>
      <c r="AM1788" s="172"/>
      <c r="AN1788" s="172"/>
      <c r="AO1788" s="172"/>
      <c r="AP1788" s="172"/>
      <c r="AQ1788" s="172"/>
      <c r="AR1788" s="172"/>
      <c r="AS1788" s="172"/>
    </row>
    <row r="1789" spans="1:45" ht="12.75" customHeight="1">
      <c r="C1789" s="55"/>
      <c r="D1789" s="35"/>
      <c r="E1789" s="35"/>
      <c r="F1789" s="35"/>
      <c r="G1789" s="35"/>
      <c r="H1789" s="35"/>
    </row>
    <row r="1790" spans="1:45" ht="12.75" customHeight="1">
      <c r="C1790" s="193" t="s">
        <v>715</v>
      </c>
      <c r="D1790" s="193"/>
      <c r="E1790" s="193"/>
      <c r="F1790" s="193"/>
      <c r="G1790" s="193"/>
      <c r="H1790" s="193"/>
      <c r="I1790" s="193"/>
      <c r="J1790" s="193"/>
      <c r="K1790" s="193"/>
      <c r="L1790" s="193"/>
      <c r="M1790" s="193"/>
      <c r="N1790" s="193"/>
      <c r="O1790" s="193"/>
      <c r="P1790" s="193" t="s">
        <v>147</v>
      </c>
      <c r="Q1790" s="193"/>
      <c r="R1790" s="193"/>
      <c r="S1790" s="193"/>
      <c r="T1790" s="193"/>
      <c r="U1790" s="193"/>
      <c r="V1790" s="193"/>
      <c r="W1790" s="193" t="s">
        <v>148</v>
      </c>
      <c r="X1790" s="193"/>
      <c r="Y1790" s="193"/>
      <c r="Z1790" s="193"/>
      <c r="AA1790" s="193"/>
      <c r="AB1790" s="193"/>
      <c r="AC1790" s="193"/>
    </row>
    <row r="1791" spans="1:45" ht="12.75" customHeight="1">
      <c r="C1791" s="193"/>
      <c r="D1791" s="193"/>
      <c r="E1791" s="193"/>
      <c r="F1791" s="193"/>
      <c r="G1791" s="193"/>
      <c r="H1791" s="193"/>
      <c r="I1791" s="193"/>
      <c r="J1791" s="193"/>
      <c r="K1791" s="193"/>
      <c r="L1791" s="193"/>
      <c r="M1791" s="193"/>
      <c r="N1791" s="193"/>
      <c r="O1791" s="193"/>
      <c r="P1791" s="193"/>
      <c r="Q1791" s="193"/>
      <c r="R1791" s="193"/>
      <c r="S1791" s="193"/>
      <c r="T1791" s="193"/>
      <c r="U1791" s="193"/>
      <c r="V1791" s="193"/>
      <c r="W1791" s="193"/>
      <c r="X1791" s="193"/>
      <c r="Y1791" s="193"/>
      <c r="Z1791" s="193"/>
      <c r="AA1791" s="193"/>
      <c r="AB1791" s="193"/>
      <c r="AC1791" s="193"/>
    </row>
    <row r="1792" spans="1:45" ht="12.75" customHeight="1">
      <c r="C1792" s="194"/>
      <c r="D1792" s="194"/>
      <c r="E1792" s="194"/>
      <c r="F1792" s="194"/>
      <c r="G1792" s="194"/>
      <c r="H1792" s="194"/>
      <c r="I1792" s="194"/>
      <c r="J1792" s="194"/>
      <c r="K1792" s="194"/>
      <c r="L1792" s="194"/>
      <c r="M1792" s="194"/>
      <c r="N1792" s="194"/>
      <c r="O1792" s="194"/>
      <c r="P1792" s="194"/>
      <c r="Q1792" s="194"/>
      <c r="R1792" s="194"/>
      <c r="S1792" s="194"/>
      <c r="T1792" s="194"/>
      <c r="U1792" s="194"/>
      <c r="V1792" s="194"/>
      <c r="W1792" s="194"/>
      <c r="X1792" s="194"/>
      <c r="Y1792" s="194"/>
      <c r="Z1792" s="194"/>
      <c r="AA1792" s="194"/>
      <c r="AB1792" s="194"/>
      <c r="AC1792" s="194"/>
    </row>
    <row r="1793" spans="3:29" ht="12.75" customHeight="1">
      <c r="C1793" s="348" t="s">
        <v>280</v>
      </c>
      <c r="D1793" s="348"/>
      <c r="E1793" s="348"/>
      <c r="F1793" s="348"/>
      <c r="G1793" s="348"/>
      <c r="H1793" s="348"/>
      <c r="I1793" s="348"/>
      <c r="J1793" s="348"/>
      <c r="K1793" s="348"/>
      <c r="L1793" s="348"/>
      <c r="M1793" s="348"/>
      <c r="N1793" s="348"/>
      <c r="O1793" s="348"/>
      <c r="P1793" s="353">
        <f>SUM(P1795:V1797)</f>
        <v>0</v>
      </c>
      <c r="Q1793" s="353"/>
      <c r="R1793" s="353"/>
      <c r="S1793" s="353"/>
      <c r="T1793" s="353"/>
      <c r="U1793" s="353"/>
      <c r="V1793" s="353"/>
      <c r="W1793" s="353">
        <f>SUM(W1795:AC1797)</f>
        <v>0</v>
      </c>
      <c r="X1793" s="353"/>
      <c r="Y1793" s="353"/>
      <c r="Z1793" s="353"/>
      <c r="AA1793" s="353"/>
      <c r="AB1793" s="353"/>
      <c r="AC1793" s="353"/>
    </row>
    <row r="1794" spans="3:29" ht="12.75" customHeight="1">
      <c r="C1794" s="349"/>
      <c r="D1794" s="349"/>
      <c r="E1794" s="349"/>
      <c r="F1794" s="349"/>
      <c r="G1794" s="349"/>
      <c r="H1794" s="349"/>
      <c r="I1794" s="349"/>
      <c r="J1794" s="349"/>
      <c r="K1794" s="349"/>
      <c r="L1794" s="349"/>
      <c r="M1794" s="349"/>
      <c r="N1794" s="349"/>
      <c r="O1794" s="349"/>
      <c r="P1794" s="354"/>
      <c r="Q1794" s="354"/>
      <c r="R1794" s="354"/>
      <c r="S1794" s="354"/>
      <c r="T1794" s="354"/>
      <c r="U1794" s="354"/>
      <c r="V1794" s="354"/>
      <c r="W1794" s="354"/>
      <c r="X1794" s="354"/>
      <c r="Y1794" s="354"/>
      <c r="Z1794" s="354"/>
      <c r="AA1794" s="354"/>
      <c r="AB1794" s="354"/>
      <c r="AC1794" s="354"/>
    </row>
    <row r="1795" spans="3:29" ht="12.75" customHeight="1">
      <c r="C1795" s="141"/>
      <c r="D1795" s="141"/>
      <c r="E1795" s="141"/>
      <c r="F1795" s="141"/>
      <c r="G1795" s="141"/>
      <c r="H1795" s="141"/>
      <c r="I1795" s="141"/>
      <c r="J1795" s="141"/>
      <c r="K1795" s="141"/>
      <c r="L1795" s="141"/>
      <c r="M1795" s="141"/>
      <c r="N1795" s="141"/>
      <c r="O1795" s="141"/>
      <c r="P1795" s="111"/>
      <c r="Q1795" s="111"/>
      <c r="R1795" s="111"/>
      <c r="S1795" s="111"/>
      <c r="T1795" s="111"/>
      <c r="U1795" s="111"/>
      <c r="V1795" s="111"/>
      <c r="W1795" s="111"/>
      <c r="X1795" s="111"/>
      <c r="Y1795" s="111"/>
      <c r="Z1795" s="111"/>
      <c r="AA1795" s="111"/>
      <c r="AB1795" s="111"/>
      <c r="AC1795" s="111"/>
    </row>
    <row r="1796" spans="3:29" ht="12.75" customHeight="1">
      <c r="C1796" s="200"/>
      <c r="D1796" s="200"/>
      <c r="E1796" s="200"/>
      <c r="F1796" s="200"/>
      <c r="G1796" s="200"/>
      <c r="H1796" s="200"/>
      <c r="I1796" s="200"/>
      <c r="J1796" s="200"/>
      <c r="K1796" s="200"/>
      <c r="L1796" s="200"/>
      <c r="M1796" s="200"/>
      <c r="N1796" s="200"/>
      <c r="O1796" s="200"/>
      <c r="P1796" s="139"/>
      <c r="Q1796" s="139"/>
      <c r="R1796" s="139"/>
      <c r="S1796" s="139"/>
      <c r="T1796" s="139"/>
      <c r="U1796" s="139"/>
      <c r="V1796" s="139"/>
      <c r="W1796" s="139"/>
      <c r="X1796" s="139"/>
      <c r="Y1796" s="139"/>
      <c r="Z1796" s="139"/>
      <c r="AA1796" s="139"/>
      <c r="AB1796" s="139"/>
      <c r="AC1796" s="139"/>
    </row>
    <row r="1797" spans="3:29" ht="12.75" customHeight="1">
      <c r="C1797" s="323"/>
      <c r="D1797" s="323"/>
      <c r="E1797" s="323"/>
      <c r="F1797" s="323"/>
      <c r="G1797" s="323"/>
      <c r="H1797" s="323"/>
      <c r="I1797" s="323"/>
      <c r="J1797" s="323"/>
      <c r="K1797" s="323"/>
      <c r="L1797" s="323"/>
      <c r="M1797" s="323"/>
      <c r="N1797" s="323"/>
      <c r="O1797" s="323"/>
      <c r="P1797" s="252"/>
      <c r="Q1797" s="252"/>
      <c r="R1797" s="252"/>
      <c r="S1797" s="252"/>
      <c r="T1797" s="252"/>
      <c r="U1797" s="252"/>
      <c r="V1797" s="252"/>
      <c r="W1797" s="252"/>
      <c r="X1797" s="252"/>
      <c r="Y1797" s="252"/>
      <c r="Z1797" s="252"/>
      <c r="AA1797" s="252"/>
      <c r="AB1797" s="252"/>
      <c r="AC1797" s="252"/>
    </row>
    <row r="1798" spans="3:29" ht="12.75" customHeight="1">
      <c r="C1798" s="348" t="s">
        <v>877</v>
      </c>
      <c r="D1798" s="348"/>
      <c r="E1798" s="348"/>
      <c r="F1798" s="348"/>
      <c r="G1798" s="348"/>
      <c r="H1798" s="348"/>
      <c r="I1798" s="348"/>
      <c r="J1798" s="348"/>
      <c r="K1798" s="348"/>
      <c r="L1798" s="348"/>
      <c r="M1798" s="348"/>
      <c r="N1798" s="348"/>
      <c r="O1798" s="348"/>
      <c r="P1798" s="353">
        <f>SUM(P1800:V1802)</f>
        <v>0</v>
      </c>
      <c r="Q1798" s="353"/>
      <c r="R1798" s="353"/>
      <c r="S1798" s="353"/>
      <c r="T1798" s="353"/>
      <c r="U1798" s="353"/>
      <c r="V1798" s="353"/>
      <c r="W1798" s="353">
        <f>SUM(W1800:AC1802)</f>
        <v>0</v>
      </c>
      <c r="X1798" s="353"/>
      <c r="Y1798" s="353"/>
      <c r="Z1798" s="353"/>
      <c r="AA1798" s="353"/>
      <c r="AB1798" s="353"/>
      <c r="AC1798" s="353"/>
    </row>
    <row r="1799" spans="3:29" ht="12.75" customHeight="1">
      <c r="C1799" s="349"/>
      <c r="D1799" s="349"/>
      <c r="E1799" s="349"/>
      <c r="F1799" s="349"/>
      <c r="G1799" s="349"/>
      <c r="H1799" s="349"/>
      <c r="I1799" s="349"/>
      <c r="J1799" s="349"/>
      <c r="K1799" s="349"/>
      <c r="L1799" s="349"/>
      <c r="M1799" s="349"/>
      <c r="N1799" s="349"/>
      <c r="O1799" s="349"/>
      <c r="P1799" s="354"/>
      <c r="Q1799" s="354"/>
      <c r="R1799" s="354"/>
      <c r="S1799" s="354"/>
      <c r="T1799" s="354"/>
      <c r="U1799" s="354"/>
      <c r="V1799" s="354"/>
      <c r="W1799" s="354"/>
      <c r="X1799" s="354"/>
      <c r="Y1799" s="354"/>
      <c r="Z1799" s="354"/>
      <c r="AA1799" s="354"/>
      <c r="AB1799" s="354"/>
      <c r="AC1799" s="354"/>
    </row>
    <row r="1800" spans="3:29" ht="12.75" customHeight="1">
      <c r="C1800" s="141"/>
      <c r="D1800" s="141"/>
      <c r="E1800" s="141"/>
      <c r="F1800" s="141"/>
      <c r="G1800" s="141"/>
      <c r="H1800" s="141"/>
      <c r="I1800" s="141"/>
      <c r="J1800" s="141"/>
      <c r="K1800" s="141"/>
      <c r="L1800" s="141"/>
      <c r="M1800" s="141"/>
      <c r="N1800" s="141"/>
      <c r="O1800" s="141"/>
      <c r="P1800" s="111"/>
      <c r="Q1800" s="111"/>
      <c r="R1800" s="111"/>
      <c r="S1800" s="111"/>
      <c r="T1800" s="111"/>
      <c r="U1800" s="111"/>
      <c r="V1800" s="111"/>
      <c r="W1800" s="111"/>
      <c r="X1800" s="111"/>
      <c r="Y1800" s="111"/>
      <c r="Z1800" s="111"/>
      <c r="AA1800" s="111"/>
      <c r="AB1800" s="111"/>
      <c r="AC1800" s="111"/>
    </row>
    <row r="1801" spans="3:29" ht="12.75" customHeight="1">
      <c r="C1801" s="200"/>
      <c r="D1801" s="200"/>
      <c r="E1801" s="200"/>
      <c r="F1801" s="200"/>
      <c r="G1801" s="200"/>
      <c r="H1801" s="200"/>
      <c r="I1801" s="200"/>
      <c r="J1801" s="200"/>
      <c r="K1801" s="200"/>
      <c r="L1801" s="200"/>
      <c r="M1801" s="200"/>
      <c r="N1801" s="200"/>
      <c r="O1801" s="200"/>
      <c r="P1801" s="139"/>
      <c r="Q1801" s="139"/>
      <c r="R1801" s="139"/>
      <c r="S1801" s="139"/>
      <c r="T1801" s="139"/>
      <c r="U1801" s="139"/>
      <c r="V1801" s="139"/>
      <c r="W1801" s="139"/>
      <c r="X1801" s="139"/>
      <c r="Y1801" s="139"/>
      <c r="Z1801" s="139"/>
      <c r="AA1801" s="139"/>
      <c r="AB1801" s="139"/>
      <c r="AC1801" s="139"/>
    </row>
    <row r="1802" spans="3:29" ht="12.75" customHeight="1">
      <c r="C1802" s="323"/>
      <c r="D1802" s="323"/>
      <c r="E1802" s="323"/>
      <c r="F1802" s="323"/>
      <c r="G1802" s="323"/>
      <c r="H1802" s="323"/>
      <c r="I1802" s="323"/>
      <c r="J1802" s="323"/>
      <c r="K1802" s="323"/>
      <c r="L1802" s="323"/>
      <c r="M1802" s="323"/>
      <c r="N1802" s="323"/>
      <c r="O1802" s="323"/>
      <c r="P1802" s="252"/>
      <c r="Q1802" s="252"/>
      <c r="R1802" s="252"/>
      <c r="S1802" s="252"/>
      <c r="T1802" s="252"/>
      <c r="U1802" s="252"/>
      <c r="V1802" s="252"/>
      <c r="W1802" s="252"/>
      <c r="X1802" s="252"/>
      <c r="Y1802" s="252"/>
      <c r="Z1802" s="252"/>
      <c r="AA1802" s="252"/>
      <c r="AB1802" s="252"/>
      <c r="AC1802" s="252"/>
    </row>
    <row r="1803" spans="3:29" ht="12.75" customHeight="1">
      <c r="C1803" s="348" t="s">
        <v>377</v>
      </c>
      <c r="D1803" s="348"/>
      <c r="E1803" s="348"/>
      <c r="F1803" s="348"/>
      <c r="G1803" s="348"/>
      <c r="H1803" s="348"/>
      <c r="I1803" s="348"/>
      <c r="J1803" s="348"/>
      <c r="K1803" s="348"/>
      <c r="L1803" s="348"/>
      <c r="M1803" s="348"/>
      <c r="N1803" s="348"/>
      <c r="O1803" s="348"/>
      <c r="P1803" s="353">
        <f>SUM(P1805:V1807)</f>
        <v>288551</v>
      </c>
      <c r="Q1803" s="353"/>
      <c r="R1803" s="353"/>
      <c r="S1803" s="353"/>
      <c r="T1803" s="353"/>
      <c r="U1803" s="353"/>
      <c r="V1803" s="353"/>
      <c r="W1803" s="353">
        <f>SUM(W1805:AC1807)</f>
        <v>320338</v>
      </c>
      <c r="X1803" s="353"/>
      <c r="Y1803" s="353"/>
      <c r="Z1803" s="353"/>
      <c r="AA1803" s="353"/>
      <c r="AB1803" s="353"/>
      <c r="AC1803" s="353"/>
    </row>
    <row r="1804" spans="3:29" ht="12.75" customHeight="1">
      <c r="C1804" s="349"/>
      <c r="D1804" s="349"/>
      <c r="E1804" s="349"/>
      <c r="F1804" s="349"/>
      <c r="G1804" s="349"/>
      <c r="H1804" s="349"/>
      <c r="I1804" s="349"/>
      <c r="J1804" s="349"/>
      <c r="K1804" s="349"/>
      <c r="L1804" s="349"/>
      <c r="M1804" s="349"/>
      <c r="N1804" s="349"/>
      <c r="O1804" s="349"/>
      <c r="P1804" s="354"/>
      <c r="Q1804" s="354"/>
      <c r="R1804" s="354"/>
      <c r="S1804" s="354"/>
      <c r="T1804" s="354"/>
      <c r="U1804" s="354"/>
      <c r="V1804" s="354"/>
      <c r="W1804" s="354"/>
      <c r="X1804" s="354"/>
      <c r="Y1804" s="354"/>
      <c r="Z1804" s="354"/>
      <c r="AA1804" s="354"/>
      <c r="AB1804" s="354"/>
      <c r="AC1804" s="354"/>
    </row>
    <row r="1805" spans="3:29" ht="12.75" customHeight="1">
      <c r="C1805" s="141" t="s">
        <v>50</v>
      </c>
      <c r="D1805" s="141"/>
      <c r="E1805" s="141"/>
      <c r="F1805" s="141"/>
      <c r="G1805" s="141"/>
      <c r="H1805" s="141"/>
      <c r="I1805" s="141"/>
      <c r="J1805" s="141"/>
      <c r="K1805" s="141"/>
      <c r="L1805" s="141"/>
      <c r="M1805" s="141"/>
      <c r="N1805" s="141"/>
      <c r="O1805" s="141"/>
      <c r="P1805" s="111">
        <v>288551</v>
      </c>
      <c r="Q1805" s="111"/>
      <c r="R1805" s="111"/>
      <c r="S1805" s="111"/>
      <c r="T1805" s="111"/>
      <c r="U1805" s="111"/>
      <c r="V1805" s="111"/>
      <c r="W1805" s="111">
        <v>320338</v>
      </c>
      <c r="X1805" s="111"/>
      <c r="Y1805" s="111"/>
      <c r="Z1805" s="111"/>
      <c r="AA1805" s="111"/>
      <c r="AB1805" s="111"/>
      <c r="AC1805" s="111"/>
    </row>
    <row r="1806" spans="3:29" ht="12.75" customHeight="1">
      <c r="C1806" s="200" t="s">
        <v>51</v>
      </c>
      <c r="D1806" s="200"/>
      <c r="E1806" s="200"/>
      <c r="F1806" s="200"/>
      <c r="G1806" s="200"/>
      <c r="H1806" s="200"/>
      <c r="I1806" s="200"/>
      <c r="J1806" s="200"/>
      <c r="K1806" s="200"/>
      <c r="L1806" s="200"/>
      <c r="M1806" s="200"/>
      <c r="N1806" s="200"/>
      <c r="O1806" s="200"/>
      <c r="P1806" s="139"/>
      <c r="Q1806" s="139"/>
      <c r="R1806" s="139"/>
      <c r="S1806" s="139"/>
      <c r="T1806" s="139"/>
      <c r="U1806" s="139"/>
      <c r="V1806" s="139"/>
      <c r="W1806" s="139"/>
      <c r="X1806" s="139"/>
      <c r="Y1806" s="139"/>
      <c r="Z1806" s="139"/>
      <c r="AA1806" s="139"/>
      <c r="AB1806" s="139"/>
      <c r="AC1806" s="139"/>
    </row>
    <row r="1807" spans="3:29" ht="12.75" customHeight="1">
      <c r="C1807" s="323"/>
      <c r="D1807" s="323"/>
      <c r="E1807" s="323"/>
      <c r="F1807" s="323"/>
      <c r="G1807" s="323"/>
      <c r="H1807" s="323"/>
      <c r="I1807" s="323"/>
      <c r="J1807" s="323"/>
      <c r="K1807" s="323"/>
      <c r="L1807" s="323"/>
      <c r="M1807" s="323"/>
      <c r="N1807" s="323"/>
      <c r="O1807" s="323"/>
      <c r="P1807" s="252"/>
      <c r="Q1807" s="252"/>
      <c r="R1807" s="252"/>
      <c r="S1807" s="252"/>
      <c r="T1807" s="252"/>
      <c r="U1807" s="252"/>
      <c r="V1807" s="252"/>
      <c r="W1807" s="252"/>
      <c r="X1807" s="252"/>
      <c r="Y1807" s="252"/>
      <c r="Z1807" s="252"/>
      <c r="AA1807" s="252"/>
      <c r="AB1807" s="252"/>
      <c r="AC1807" s="252"/>
    </row>
    <row r="1808" spans="3:29" ht="12.75" customHeight="1">
      <c r="C1808" s="348" t="s">
        <v>378</v>
      </c>
      <c r="D1808" s="348"/>
      <c r="E1808" s="348"/>
      <c r="F1808" s="348"/>
      <c r="G1808" s="348"/>
      <c r="H1808" s="348"/>
      <c r="I1808" s="348"/>
      <c r="J1808" s="348"/>
      <c r="K1808" s="348"/>
      <c r="L1808" s="348"/>
      <c r="M1808" s="348"/>
      <c r="N1808" s="348"/>
      <c r="O1808" s="348"/>
      <c r="P1808" s="353">
        <f>SUM(P1810:V1812)</f>
        <v>52033</v>
      </c>
      <c r="Q1808" s="353"/>
      <c r="R1808" s="353"/>
      <c r="S1808" s="353"/>
      <c r="T1808" s="353"/>
      <c r="U1808" s="353"/>
      <c r="V1808" s="353"/>
      <c r="W1808" s="353">
        <f>SUM(W1810:AC1812)</f>
        <v>56709</v>
      </c>
      <c r="X1808" s="353"/>
      <c r="Y1808" s="353"/>
      <c r="Z1808" s="353"/>
      <c r="AA1808" s="353"/>
      <c r="AB1808" s="353"/>
      <c r="AC1808" s="353"/>
    </row>
    <row r="1809" spans="1:45" ht="12.75" customHeight="1">
      <c r="C1809" s="349"/>
      <c r="D1809" s="349"/>
      <c r="E1809" s="349"/>
      <c r="F1809" s="349"/>
      <c r="G1809" s="349"/>
      <c r="H1809" s="349"/>
      <c r="I1809" s="349"/>
      <c r="J1809" s="349"/>
      <c r="K1809" s="349"/>
      <c r="L1809" s="349"/>
      <c r="M1809" s="349"/>
      <c r="N1809" s="349"/>
      <c r="O1809" s="349"/>
      <c r="P1809" s="354"/>
      <c r="Q1809" s="354"/>
      <c r="R1809" s="354"/>
      <c r="S1809" s="354"/>
      <c r="T1809" s="354"/>
      <c r="U1809" s="354"/>
      <c r="V1809" s="354"/>
      <c r="W1809" s="354"/>
      <c r="X1809" s="354"/>
      <c r="Y1809" s="354"/>
      <c r="Z1809" s="354"/>
      <c r="AA1809" s="354"/>
      <c r="AB1809" s="354"/>
      <c r="AC1809" s="354"/>
    </row>
    <row r="1810" spans="1:45" ht="12.75" customHeight="1">
      <c r="C1810" s="141" t="s">
        <v>50</v>
      </c>
      <c r="D1810" s="141"/>
      <c r="E1810" s="141"/>
      <c r="F1810" s="141"/>
      <c r="G1810" s="141"/>
      <c r="H1810" s="141"/>
      <c r="I1810" s="141"/>
      <c r="J1810" s="141"/>
      <c r="K1810" s="141"/>
      <c r="L1810" s="141"/>
      <c r="M1810" s="141"/>
      <c r="N1810" s="141"/>
      <c r="O1810" s="141"/>
      <c r="P1810" s="111">
        <v>52033</v>
      </c>
      <c r="Q1810" s="111"/>
      <c r="R1810" s="111"/>
      <c r="S1810" s="111"/>
      <c r="T1810" s="111"/>
      <c r="U1810" s="111"/>
      <c r="V1810" s="111"/>
      <c r="W1810" s="111">
        <v>56709</v>
      </c>
      <c r="X1810" s="111"/>
      <c r="Y1810" s="111"/>
      <c r="Z1810" s="111"/>
      <c r="AA1810" s="111"/>
      <c r="AB1810" s="111"/>
      <c r="AC1810" s="111"/>
    </row>
    <row r="1811" spans="1:45" ht="12.75" customHeight="1">
      <c r="C1811" s="200" t="s">
        <v>51</v>
      </c>
      <c r="D1811" s="200"/>
      <c r="E1811" s="200"/>
      <c r="F1811" s="200"/>
      <c r="G1811" s="200"/>
      <c r="H1811" s="200"/>
      <c r="I1811" s="200"/>
      <c r="J1811" s="200"/>
      <c r="K1811" s="200"/>
      <c r="L1811" s="200"/>
      <c r="M1811" s="200"/>
      <c r="N1811" s="200"/>
      <c r="O1811" s="200"/>
      <c r="P1811" s="139"/>
      <c r="Q1811" s="139"/>
      <c r="R1811" s="139"/>
      <c r="S1811" s="139"/>
      <c r="T1811" s="139"/>
      <c r="U1811" s="139"/>
      <c r="V1811" s="139"/>
      <c r="W1811" s="139"/>
      <c r="X1811" s="139"/>
      <c r="Y1811" s="139"/>
      <c r="Z1811" s="139"/>
      <c r="AA1811" s="139"/>
      <c r="AB1811" s="139"/>
      <c r="AC1811" s="139"/>
    </row>
    <row r="1812" spans="1:45" ht="12.75" customHeight="1">
      <c r="C1812" s="323"/>
      <c r="D1812" s="323"/>
      <c r="E1812" s="323"/>
      <c r="F1812" s="323"/>
      <c r="G1812" s="323"/>
      <c r="H1812" s="323"/>
      <c r="I1812" s="323"/>
      <c r="J1812" s="323"/>
      <c r="K1812" s="323"/>
      <c r="L1812" s="323"/>
      <c r="M1812" s="323"/>
      <c r="N1812" s="323"/>
      <c r="O1812" s="323"/>
      <c r="P1812" s="252"/>
      <c r="Q1812" s="252"/>
      <c r="R1812" s="252"/>
      <c r="S1812" s="252"/>
      <c r="T1812" s="252"/>
      <c r="U1812" s="252"/>
      <c r="V1812" s="252"/>
      <c r="W1812" s="252"/>
      <c r="X1812" s="252"/>
      <c r="Y1812" s="252"/>
      <c r="Z1812" s="252"/>
      <c r="AA1812" s="252"/>
      <c r="AB1812" s="252"/>
      <c r="AC1812" s="252"/>
    </row>
    <row r="1813" spans="1:45" ht="12.75" customHeight="1">
      <c r="C1813" s="161" t="s">
        <v>169</v>
      </c>
      <c r="D1813" s="161"/>
      <c r="E1813" s="161"/>
      <c r="F1813" s="161"/>
      <c r="G1813" s="161"/>
      <c r="H1813" s="161"/>
      <c r="I1813" s="161"/>
      <c r="J1813" s="161"/>
      <c r="K1813" s="161"/>
      <c r="L1813" s="161"/>
      <c r="M1813" s="161"/>
      <c r="N1813" s="161"/>
      <c r="O1813" s="161"/>
      <c r="P1813" s="228">
        <f>P1808+P1803+P1798+P1793</f>
        <v>340584</v>
      </c>
      <c r="Q1813" s="161"/>
      <c r="R1813" s="161"/>
      <c r="S1813" s="161"/>
      <c r="T1813" s="161"/>
      <c r="U1813" s="161"/>
      <c r="V1813" s="161"/>
      <c r="W1813" s="228">
        <f>W1808+W1803+W1798+W1793</f>
        <v>377047</v>
      </c>
      <c r="X1813" s="161"/>
      <c r="Y1813" s="161"/>
      <c r="Z1813" s="161"/>
      <c r="AA1813" s="161"/>
      <c r="AB1813" s="161"/>
      <c r="AC1813" s="161"/>
    </row>
    <row r="1815" spans="1:45" ht="15">
      <c r="A1815" s="43" t="s">
        <v>831</v>
      </c>
      <c r="B1815" s="40"/>
      <c r="C1815" s="589" t="s">
        <v>832</v>
      </c>
      <c r="D1815" s="589"/>
      <c r="E1815" s="589"/>
      <c r="F1815" s="589"/>
      <c r="G1815" s="589"/>
      <c r="H1815" s="589"/>
      <c r="I1815" s="589"/>
      <c r="J1815" s="589"/>
      <c r="K1815" s="589"/>
      <c r="L1815" s="589"/>
      <c r="M1815" s="589"/>
      <c r="N1815" s="589"/>
      <c r="O1815" s="589"/>
      <c r="P1815" s="589"/>
      <c r="Q1815" s="589"/>
      <c r="R1815" s="589"/>
      <c r="S1815" s="589"/>
      <c r="T1815" s="589"/>
      <c r="U1815" s="589"/>
      <c r="V1815" s="589"/>
      <c r="W1815" s="589"/>
      <c r="X1815" s="589"/>
      <c r="Y1815" s="589"/>
      <c r="Z1815" s="589"/>
      <c r="AA1815" s="589"/>
      <c r="AB1815" s="589"/>
      <c r="AC1815" s="589"/>
      <c r="AD1815" s="589"/>
      <c r="AE1815" s="589"/>
      <c r="AF1815" s="589"/>
      <c r="AG1815" s="589"/>
      <c r="AH1815" s="589"/>
      <c r="AI1815" s="589"/>
      <c r="AJ1815" s="589"/>
      <c r="AK1815" s="589"/>
      <c r="AL1815" s="589"/>
      <c r="AM1815" s="589"/>
      <c r="AN1815" s="589"/>
      <c r="AO1815" s="589"/>
      <c r="AP1815" s="589"/>
      <c r="AQ1815" s="589"/>
      <c r="AR1815" s="589"/>
      <c r="AS1815" s="589"/>
    </row>
    <row r="1817" spans="1:45" ht="12.75" customHeight="1">
      <c r="A1817" s="44" t="s">
        <v>145</v>
      </c>
      <c r="B1817" s="42"/>
      <c r="C1817" s="645" t="s">
        <v>833</v>
      </c>
      <c r="D1817" s="645"/>
      <c r="E1817" s="645"/>
      <c r="F1817" s="645"/>
      <c r="G1817" s="645"/>
      <c r="H1817" s="645"/>
      <c r="I1817" s="645"/>
      <c r="J1817" s="645"/>
      <c r="K1817" s="645"/>
      <c r="L1817" s="645"/>
      <c r="M1817" s="645"/>
      <c r="N1817" s="645"/>
      <c r="O1817" s="645"/>
      <c r="P1817" s="645"/>
      <c r="Q1817" s="645"/>
      <c r="R1817" s="645"/>
      <c r="S1817" s="645"/>
      <c r="T1817" s="645"/>
      <c r="U1817" s="645"/>
      <c r="V1817" s="645"/>
      <c r="W1817" s="645"/>
      <c r="X1817" s="645"/>
      <c r="Y1817" s="645"/>
      <c r="Z1817" s="645"/>
      <c r="AA1817" s="645"/>
      <c r="AB1817" s="645"/>
      <c r="AC1817" s="645"/>
      <c r="AD1817" s="645"/>
      <c r="AE1817" s="645"/>
      <c r="AF1817" s="645"/>
      <c r="AG1817" s="645"/>
      <c r="AH1817" s="645"/>
      <c r="AI1817" s="645"/>
      <c r="AJ1817" s="645"/>
      <c r="AK1817" s="645"/>
      <c r="AL1817" s="645"/>
      <c r="AM1817" s="645"/>
      <c r="AN1817" s="645"/>
      <c r="AO1817" s="645"/>
      <c r="AP1817" s="645"/>
      <c r="AQ1817" s="645"/>
      <c r="AR1817" s="645"/>
      <c r="AS1817" s="645"/>
    </row>
    <row r="1818" spans="1:45" ht="12.75" customHeight="1">
      <c r="A1818" s="10"/>
      <c r="C1818" s="247" t="s">
        <v>4</v>
      </c>
      <c r="D1818" s="247"/>
      <c r="E1818" s="247"/>
      <c r="F1818" s="247"/>
      <c r="G1818" s="247"/>
      <c r="H1818" s="247"/>
      <c r="I1818" s="247"/>
      <c r="J1818" s="247"/>
      <c r="K1818" s="247"/>
      <c r="L1818" s="247"/>
      <c r="M1818" s="247"/>
      <c r="N1818" s="247"/>
      <c r="O1818" s="247"/>
      <c r="P1818" s="247"/>
      <c r="Q1818" s="247"/>
      <c r="R1818" s="247"/>
      <c r="S1818" s="247"/>
      <c r="T1818" s="247"/>
      <c r="U1818" s="247"/>
      <c r="V1818" s="247"/>
      <c r="W1818" s="247"/>
      <c r="X1818" s="247"/>
      <c r="Y1818" s="247"/>
      <c r="Z1818" s="247"/>
      <c r="AA1818" s="247"/>
      <c r="AB1818" s="247"/>
      <c r="AC1818" s="247"/>
      <c r="AD1818" s="247"/>
      <c r="AE1818" s="247"/>
      <c r="AF1818" s="247"/>
      <c r="AG1818" s="247"/>
      <c r="AH1818" s="247"/>
      <c r="AI1818" s="247"/>
      <c r="AJ1818" s="247"/>
      <c r="AK1818" s="247"/>
      <c r="AL1818" s="247"/>
      <c r="AM1818" s="247"/>
      <c r="AN1818" s="247"/>
      <c r="AO1818" s="247"/>
      <c r="AP1818" s="247"/>
      <c r="AQ1818" s="247"/>
      <c r="AR1818" s="247"/>
      <c r="AS1818" s="247"/>
    </row>
    <row r="1819" spans="1:45" ht="12.75" customHeight="1">
      <c r="A1819" s="10"/>
      <c r="C1819" s="247"/>
      <c r="D1819" s="247"/>
      <c r="E1819" s="247"/>
      <c r="F1819" s="247"/>
      <c r="G1819" s="247"/>
      <c r="H1819" s="247"/>
      <c r="I1819" s="247"/>
      <c r="J1819" s="247"/>
      <c r="K1819" s="247"/>
      <c r="L1819" s="247"/>
      <c r="M1819" s="247"/>
      <c r="N1819" s="247"/>
      <c r="O1819" s="247"/>
      <c r="P1819" s="247"/>
      <c r="Q1819" s="247"/>
      <c r="R1819" s="247"/>
      <c r="S1819" s="247"/>
      <c r="T1819" s="247"/>
      <c r="U1819" s="247"/>
      <c r="V1819" s="247"/>
      <c r="W1819" s="247"/>
      <c r="X1819" s="247"/>
      <c r="Y1819" s="247"/>
      <c r="Z1819" s="247"/>
      <c r="AA1819" s="247"/>
      <c r="AB1819" s="247"/>
      <c r="AC1819" s="247"/>
      <c r="AD1819" s="247"/>
      <c r="AE1819" s="247"/>
      <c r="AF1819" s="247"/>
      <c r="AG1819" s="247"/>
      <c r="AH1819" s="247"/>
      <c r="AI1819" s="247"/>
      <c r="AJ1819" s="247"/>
      <c r="AK1819" s="247"/>
      <c r="AL1819" s="247"/>
      <c r="AM1819" s="247"/>
      <c r="AN1819" s="247"/>
      <c r="AO1819" s="247"/>
      <c r="AP1819" s="247"/>
      <c r="AQ1819" s="247"/>
      <c r="AR1819" s="247"/>
      <c r="AS1819" s="247"/>
    </row>
    <row r="1820" spans="1:45" ht="12.75" customHeight="1">
      <c r="A1820" s="10"/>
      <c r="C1820" s="25"/>
    </row>
    <row r="1821" spans="1:45" ht="20.100000000000001" customHeight="1">
      <c r="C1821" s="193" t="s">
        <v>381</v>
      </c>
      <c r="D1821" s="193"/>
      <c r="E1821" s="193"/>
      <c r="F1821" s="193"/>
      <c r="G1821" s="193"/>
      <c r="H1821" s="193"/>
      <c r="I1821" s="193" t="s">
        <v>281</v>
      </c>
      <c r="J1821" s="193"/>
      <c r="K1821" s="193"/>
      <c r="L1821" s="193"/>
      <c r="M1821" s="193"/>
      <c r="N1821" s="193"/>
      <c r="O1821" s="193"/>
      <c r="P1821" s="193"/>
      <c r="Q1821" s="193" t="s">
        <v>379</v>
      </c>
      <c r="R1821" s="193"/>
      <c r="S1821" s="193"/>
      <c r="T1821" s="193"/>
      <c r="U1821" s="193"/>
      <c r="V1821" s="193"/>
      <c r="W1821" s="193"/>
      <c r="X1821" s="193"/>
      <c r="Y1821" s="193" t="s">
        <v>380</v>
      </c>
      <c r="Z1821" s="193"/>
      <c r="AA1821" s="193"/>
      <c r="AB1821" s="193"/>
      <c r="AC1821" s="193"/>
      <c r="AD1821" s="193"/>
      <c r="AE1821" s="193"/>
      <c r="AF1821" s="193"/>
      <c r="AG1821" s="193" t="s">
        <v>169</v>
      </c>
      <c r="AH1821" s="193"/>
      <c r="AI1821" s="193"/>
      <c r="AJ1821" s="193"/>
      <c r="AK1821" s="193"/>
      <c r="AL1821" s="193"/>
      <c r="AM1821" s="193"/>
      <c r="AN1821" s="193"/>
    </row>
    <row r="1822" spans="1:45" ht="20.100000000000001" customHeight="1">
      <c r="C1822" s="193"/>
      <c r="D1822" s="193"/>
      <c r="E1822" s="193"/>
      <c r="F1822" s="193"/>
      <c r="G1822" s="193"/>
      <c r="H1822" s="193"/>
      <c r="I1822" s="193"/>
      <c r="J1822" s="193"/>
      <c r="K1822" s="193"/>
      <c r="L1822" s="193"/>
      <c r="M1822" s="193"/>
      <c r="N1822" s="193"/>
      <c r="O1822" s="193"/>
      <c r="P1822" s="193"/>
      <c r="Q1822" s="193"/>
      <c r="R1822" s="193"/>
      <c r="S1822" s="193"/>
      <c r="T1822" s="193"/>
      <c r="U1822" s="193"/>
      <c r="V1822" s="193"/>
      <c r="W1822" s="193"/>
      <c r="X1822" s="193"/>
      <c r="Y1822" s="193"/>
      <c r="Z1822" s="193"/>
      <c r="AA1822" s="193"/>
      <c r="AB1822" s="193"/>
      <c r="AC1822" s="193"/>
      <c r="AD1822" s="193"/>
      <c r="AE1822" s="193"/>
      <c r="AF1822" s="193"/>
      <c r="AG1822" s="193"/>
      <c r="AH1822" s="193"/>
      <c r="AI1822" s="193"/>
      <c r="AJ1822" s="193"/>
      <c r="AK1822" s="193"/>
      <c r="AL1822" s="193"/>
      <c r="AM1822" s="193"/>
      <c r="AN1822" s="193"/>
    </row>
    <row r="1823" spans="1:45" ht="12.75" customHeight="1">
      <c r="C1823" s="193"/>
      <c r="D1823" s="193"/>
      <c r="E1823" s="193"/>
      <c r="F1823" s="193"/>
      <c r="G1823" s="193"/>
      <c r="H1823" s="193"/>
      <c r="I1823" s="641" t="s">
        <v>147</v>
      </c>
      <c r="J1823" s="637"/>
      <c r="K1823" s="637"/>
      <c r="L1823" s="637"/>
      <c r="M1823" s="637" t="s">
        <v>253</v>
      </c>
      <c r="N1823" s="637"/>
      <c r="O1823" s="637"/>
      <c r="P1823" s="638"/>
      <c r="Q1823" s="641" t="s">
        <v>147</v>
      </c>
      <c r="R1823" s="637"/>
      <c r="S1823" s="637"/>
      <c r="T1823" s="637"/>
      <c r="U1823" s="637" t="s">
        <v>253</v>
      </c>
      <c r="V1823" s="637"/>
      <c r="W1823" s="637"/>
      <c r="X1823" s="638"/>
      <c r="Y1823" s="641" t="s">
        <v>147</v>
      </c>
      <c r="Z1823" s="637"/>
      <c r="AA1823" s="637"/>
      <c r="AB1823" s="637"/>
      <c r="AC1823" s="637" t="s">
        <v>253</v>
      </c>
      <c r="AD1823" s="637"/>
      <c r="AE1823" s="637"/>
      <c r="AF1823" s="638"/>
      <c r="AG1823" s="641" t="s">
        <v>147</v>
      </c>
      <c r="AH1823" s="637"/>
      <c r="AI1823" s="637"/>
      <c r="AJ1823" s="637"/>
      <c r="AK1823" s="637" t="s">
        <v>253</v>
      </c>
      <c r="AL1823" s="637"/>
      <c r="AM1823" s="637"/>
      <c r="AN1823" s="638"/>
    </row>
    <row r="1824" spans="1:45" ht="12.75" customHeight="1">
      <c r="C1824" s="193"/>
      <c r="D1824" s="193"/>
      <c r="E1824" s="193"/>
      <c r="F1824" s="193"/>
      <c r="G1824" s="193"/>
      <c r="H1824" s="193"/>
      <c r="I1824" s="641"/>
      <c r="J1824" s="637"/>
      <c r="K1824" s="637"/>
      <c r="L1824" s="637"/>
      <c r="M1824" s="637"/>
      <c r="N1824" s="637"/>
      <c r="O1824" s="637"/>
      <c r="P1824" s="638"/>
      <c r="Q1824" s="641"/>
      <c r="R1824" s="637"/>
      <c r="S1824" s="637"/>
      <c r="T1824" s="637"/>
      <c r="U1824" s="637"/>
      <c r="V1824" s="637"/>
      <c r="W1824" s="637"/>
      <c r="X1824" s="638"/>
      <c r="Y1824" s="641"/>
      <c r="Z1824" s="637"/>
      <c r="AA1824" s="637"/>
      <c r="AB1824" s="637"/>
      <c r="AC1824" s="637"/>
      <c r="AD1824" s="637"/>
      <c r="AE1824" s="637"/>
      <c r="AF1824" s="638"/>
      <c r="AG1824" s="641"/>
      <c r="AH1824" s="637"/>
      <c r="AI1824" s="637"/>
      <c r="AJ1824" s="637"/>
      <c r="AK1824" s="637"/>
      <c r="AL1824" s="637"/>
      <c r="AM1824" s="637"/>
      <c r="AN1824" s="638"/>
    </row>
    <row r="1825" spans="1:41" ht="12.75" customHeight="1">
      <c r="C1825" s="193"/>
      <c r="D1825" s="193"/>
      <c r="E1825" s="193"/>
      <c r="F1825" s="193"/>
      <c r="G1825" s="193"/>
      <c r="H1825" s="193"/>
      <c r="I1825" s="641"/>
      <c r="J1825" s="637"/>
      <c r="K1825" s="637"/>
      <c r="L1825" s="637"/>
      <c r="M1825" s="637"/>
      <c r="N1825" s="637"/>
      <c r="O1825" s="637"/>
      <c r="P1825" s="638"/>
      <c r="Q1825" s="641"/>
      <c r="R1825" s="637"/>
      <c r="S1825" s="637"/>
      <c r="T1825" s="637"/>
      <c r="U1825" s="637"/>
      <c r="V1825" s="637"/>
      <c r="W1825" s="637"/>
      <c r="X1825" s="638"/>
      <c r="Y1825" s="641"/>
      <c r="Z1825" s="637"/>
      <c r="AA1825" s="637"/>
      <c r="AB1825" s="637"/>
      <c r="AC1825" s="637"/>
      <c r="AD1825" s="637"/>
      <c r="AE1825" s="637"/>
      <c r="AF1825" s="638"/>
      <c r="AG1825" s="641"/>
      <c r="AH1825" s="637"/>
      <c r="AI1825" s="637"/>
      <c r="AJ1825" s="637"/>
      <c r="AK1825" s="637"/>
      <c r="AL1825" s="637"/>
      <c r="AM1825" s="637"/>
      <c r="AN1825" s="638"/>
    </row>
    <row r="1826" spans="1:41" ht="12.75" customHeight="1">
      <c r="C1826" s="193"/>
      <c r="D1826" s="193"/>
      <c r="E1826" s="193"/>
      <c r="F1826" s="193"/>
      <c r="G1826" s="193"/>
      <c r="H1826" s="193"/>
      <c r="I1826" s="641"/>
      <c r="J1826" s="637"/>
      <c r="K1826" s="637"/>
      <c r="L1826" s="637"/>
      <c r="M1826" s="637"/>
      <c r="N1826" s="637"/>
      <c r="O1826" s="637"/>
      <c r="P1826" s="638"/>
      <c r="Q1826" s="641"/>
      <c r="R1826" s="637"/>
      <c r="S1826" s="637"/>
      <c r="T1826" s="637"/>
      <c r="U1826" s="637"/>
      <c r="V1826" s="637"/>
      <c r="W1826" s="637"/>
      <c r="X1826" s="638"/>
      <c r="Y1826" s="641"/>
      <c r="Z1826" s="637"/>
      <c r="AA1826" s="637"/>
      <c r="AB1826" s="637"/>
      <c r="AC1826" s="637"/>
      <c r="AD1826" s="637"/>
      <c r="AE1826" s="637"/>
      <c r="AF1826" s="638"/>
      <c r="AG1826" s="641"/>
      <c r="AH1826" s="637"/>
      <c r="AI1826" s="637"/>
      <c r="AJ1826" s="637"/>
      <c r="AK1826" s="637"/>
      <c r="AL1826" s="637"/>
      <c r="AM1826" s="637"/>
      <c r="AN1826" s="638"/>
    </row>
    <row r="1827" spans="1:41" ht="12.75" customHeight="1">
      <c r="C1827" s="193"/>
      <c r="D1827" s="193"/>
      <c r="E1827" s="193"/>
      <c r="F1827" s="193"/>
      <c r="G1827" s="193"/>
      <c r="H1827" s="193"/>
      <c r="I1827" s="641"/>
      <c r="J1827" s="637"/>
      <c r="K1827" s="637"/>
      <c r="L1827" s="637"/>
      <c r="M1827" s="637"/>
      <c r="N1827" s="637"/>
      <c r="O1827" s="637"/>
      <c r="P1827" s="638"/>
      <c r="Q1827" s="641"/>
      <c r="R1827" s="637"/>
      <c r="S1827" s="637"/>
      <c r="T1827" s="637"/>
      <c r="U1827" s="637"/>
      <c r="V1827" s="637"/>
      <c r="W1827" s="637"/>
      <c r="X1827" s="638"/>
      <c r="Y1827" s="641"/>
      <c r="Z1827" s="637"/>
      <c r="AA1827" s="637"/>
      <c r="AB1827" s="637"/>
      <c r="AC1827" s="637"/>
      <c r="AD1827" s="637"/>
      <c r="AE1827" s="637"/>
      <c r="AF1827" s="638"/>
      <c r="AG1827" s="641"/>
      <c r="AH1827" s="637"/>
      <c r="AI1827" s="637"/>
      <c r="AJ1827" s="637"/>
      <c r="AK1827" s="637"/>
      <c r="AL1827" s="637"/>
      <c r="AM1827" s="637"/>
      <c r="AN1827" s="638"/>
    </row>
    <row r="1828" spans="1:41" ht="12.75" customHeight="1">
      <c r="C1828" s="194"/>
      <c r="D1828" s="194"/>
      <c r="E1828" s="194"/>
      <c r="F1828" s="194"/>
      <c r="G1828" s="194"/>
      <c r="H1828" s="194"/>
      <c r="I1828" s="642"/>
      <c r="J1828" s="639"/>
      <c r="K1828" s="639"/>
      <c r="L1828" s="639"/>
      <c r="M1828" s="639"/>
      <c r="N1828" s="639"/>
      <c r="O1828" s="639"/>
      <c r="P1828" s="640"/>
      <c r="Q1828" s="642"/>
      <c r="R1828" s="639"/>
      <c r="S1828" s="639"/>
      <c r="T1828" s="639"/>
      <c r="U1828" s="639"/>
      <c r="V1828" s="639"/>
      <c r="W1828" s="639"/>
      <c r="X1828" s="640"/>
      <c r="Y1828" s="642"/>
      <c r="Z1828" s="639"/>
      <c r="AA1828" s="639"/>
      <c r="AB1828" s="639"/>
      <c r="AC1828" s="639"/>
      <c r="AD1828" s="639"/>
      <c r="AE1828" s="639"/>
      <c r="AF1828" s="640"/>
      <c r="AG1828" s="642"/>
      <c r="AH1828" s="639"/>
      <c r="AI1828" s="639"/>
      <c r="AJ1828" s="639"/>
      <c r="AK1828" s="639"/>
      <c r="AL1828" s="639"/>
      <c r="AM1828" s="639"/>
      <c r="AN1828" s="640"/>
    </row>
    <row r="1829" spans="1:41" ht="12.75" customHeight="1">
      <c r="C1829" s="141" t="s">
        <v>283</v>
      </c>
      <c r="D1829" s="141"/>
      <c r="E1829" s="141"/>
      <c r="F1829" s="141"/>
      <c r="G1829" s="141"/>
      <c r="H1829" s="141"/>
      <c r="I1829" s="654"/>
      <c r="J1829" s="651"/>
      <c r="K1829" s="651"/>
      <c r="L1829" s="651"/>
      <c r="M1829" s="651"/>
      <c r="N1829" s="651"/>
      <c r="O1829" s="651"/>
      <c r="P1829" s="652"/>
      <c r="Q1829" s="656">
        <v>1201166</v>
      </c>
      <c r="R1829" s="657"/>
      <c r="S1829" s="657"/>
      <c r="T1829" s="657"/>
      <c r="U1829" s="657">
        <v>966813</v>
      </c>
      <c r="V1829" s="657"/>
      <c r="W1829" s="657"/>
      <c r="X1829" s="666"/>
      <c r="Y1829" s="654">
        <v>98576</v>
      </c>
      <c r="Z1829" s="651"/>
      <c r="AA1829" s="651"/>
      <c r="AB1829" s="651"/>
      <c r="AC1829" s="651">
        <v>150557</v>
      </c>
      <c r="AD1829" s="651"/>
      <c r="AE1829" s="651"/>
      <c r="AF1829" s="652"/>
      <c r="AG1829" s="667">
        <f>I1829+Q1829+Y1829</f>
        <v>1299742</v>
      </c>
      <c r="AH1829" s="658"/>
      <c r="AI1829" s="658"/>
      <c r="AJ1829" s="658"/>
      <c r="AK1829" s="658">
        <f>M1829+U1829+AC1829</f>
        <v>1117370</v>
      </c>
      <c r="AL1829" s="658"/>
      <c r="AM1829" s="658"/>
      <c r="AN1829" s="659"/>
    </row>
    <row r="1830" spans="1:41" ht="12.75" customHeight="1">
      <c r="C1830" s="200" t="s">
        <v>282</v>
      </c>
      <c r="D1830" s="200"/>
      <c r="E1830" s="200"/>
      <c r="F1830" s="200"/>
      <c r="G1830" s="200"/>
      <c r="H1830" s="200"/>
      <c r="I1830" s="655"/>
      <c r="J1830" s="643"/>
      <c r="K1830" s="643"/>
      <c r="L1830" s="643"/>
      <c r="M1830" s="643"/>
      <c r="N1830" s="643"/>
      <c r="O1830" s="643"/>
      <c r="P1830" s="644"/>
      <c r="Q1830" s="655">
        <v>2357</v>
      </c>
      <c r="R1830" s="643"/>
      <c r="S1830" s="643"/>
      <c r="T1830" s="643"/>
      <c r="U1830" s="643"/>
      <c r="V1830" s="643"/>
      <c r="W1830" s="643"/>
      <c r="X1830" s="644"/>
      <c r="Y1830" s="655"/>
      <c r="Z1830" s="643"/>
      <c r="AA1830" s="643"/>
      <c r="AB1830" s="643"/>
      <c r="AC1830" s="643"/>
      <c r="AD1830" s="643"/>
      <c r="AE1830" s="643"/>
      <c r="AF1830" s="644"/>
      <c r="AG1830" s="668">
        <f>I1830+Q1830+Y1830</f>
        <v>2357</v>
      </c>
      <c r="AH1830" s="660"/>
      <c r="AI1830" s="660"/>
      <c r="AJ1830" s="660"/>
      <c r="AK1830" s="660">
        <f>M1830+U1830+AC1830</f>
        <v>0</v>
      </c>
      <c r="AL1830" s="660"/>
      <c r="AM1830" s="660"/>
      <c r="AN1830" s="661"/>
    </row>
    <row r="1831" spans="1:41" ht="12.75" customHeight="1">
      <c r="C1831" s="200" t="s">
        <v>284</v>
      </c>
      <c r="D1831" s="200"/>
      <c r="E1831" s="200"/>
      <c r="F1831" s="200"/>
      <c r="G1831" s="200"/>
      <c r="H1831" s="200"/>
      <c r="I1831" s="655"/>
      <c r="J1831" s="643"/>
      <c r="K1831" s="643"/>
      <c r="L1831" s="643"/>
      <c r="M1831" s="643"/>
      <c r="N1831" s="643"/>
      <c r="O1831" s="643"/>
      <c r="P1831" s="644"/>
      <c r="Q1831" s="655"/>
      <c r="R1831" s="643"/>
      <c r="S1831" s="643"/>
      <c r="T1831" s="643"/>
      <c r="U1831" s="643"/>
      <c r="V1831" s="643"/>
      <c r="W1831" s="643"/>
      <c r="X1831" s="644"/>
      <c r="Y1831" s="655"/>
      <c r="Z1831" s="643"/>
      <c r="AA1831" s="643"/>
      <c r="AB1831" s="643"/>
      <c r="AC1831" s="643"/>
      <c r="AD1831" s="643"/>
      <c r="AE1831" s="643"/>
      <c r="AF1831" s="644"/>
      <c r="AG1831" s="668">
        <f>I1831+Q1831+Y1831</f>
        <v>0</v>
      </c>
      <c r="AH1831" s="660"/>
      <c r="AI1831" s="660"/>
      <c r="AJ1831" s="660"/>
      <c r="AK1831" s="660">
        <f>M1831+U1831+AC1831</f>
        <v>0</v>
      </c>
      <c r="AL1831" s="660"/>
      <c r="AM1831" s="660"/>
      <c r="AN1831" s="661"/>
    </row>
    <row r="1832" spans="1:41" ht="12.75" customHeight="1">
      <c r="C1832" s="200" t="s">
        <v>52</v>
      </c>
      <c r="D1832" s="200"/>
      <c r="E1832" s="200"/>
      <c r="F1832" s="200"/>
      <c r="G1832" s="200"/>
      <c r="H1832" s="200"/>
      <c r="I1832" s="655"/>
      <c r="J1832" s="643"/>
      <c r="K1832" s="643"/>
      <c r="L1832" s="643"/>
      <c r="M1832" s="643"/>
      <c r="N1832" s="643"/>
      <c r="O1832" s="643"/>
      <c r="P1832" s="644"/>
      <c r="Q1832" s="655">
        <v>111181</v>
      </c>
      <c r="R1832" s="643"/>
      <c r="S1832" s="643"/>
      <c r="T1832" s="643"/>
      <c r="U1832" s="643">
        <v>93368</v>
      </c>
      <c r="V1832" s="643"/>
      <c r="W1832" s="643"/>
      <c r="X1832" s="644"/>
      <c r="Y1832" s="655"/>
      <c r="Z1832" s="643"/>
      <c r="AA1832" s="643"/>
      <c r="AB1832" s="643"/>
      <c r="AC1832" s="643"/>
      <c r="AD1832" s="643"/>
      <c r="AE1832" s="643"/>
      <c r="AF1832" s="644"/>
      <c r="AG1832" s="668">
        <f>I1832+Q1832+Y1832</f>
        <v>111181</v>
      </c>
      <c r="AH1832" s="660"/>
      <c r="AI1832" s="660"/>
      <c r="AJ1832" s="660"/>
      <c r="AK1832" s="660">
        <f>M1832+U1832+AC1832</f>
        <v>93368</v>
      </c>
      <c r="AL1832" s="660"/>
      <c r="AM1832" s="660"/>
      <c r="AN1832" s="661"/>
    </row>
    <row r="1833" spans="1:41" ht="12.75" customHeight="1">
      <c r="C1833" s="323"/>
      <c r="D1833" s="323"/>
      <c r="E1833" s="323"/>
      <c r="F1833" s="323"/>
      <c r="G1833" s="323"/>
      <c r="H1833" s="323"/>
      <c r="I1833" s="646"/>
      <c r="J1833" s="647"/>
      <c r="K1833" s="647"/>
      <c r="L1833" s="647"/>
      <c r="M1833" s="647"/>
      <c r="N1833" s="647"/>
      <c r="O1833" s="647"/>
      <c r="P1833" s="648"/>
      <c r="Q1833" s="646"/>
      <c r="R1833" s="647"/>
      <c r="S1833" s="647"/>
      <c r="T1833" s="647"/>
      <c r="U1833" s="647"/>
      <c r="V1833" s="647"/>
      <c r="W1833" s="647"/>
      <c r="X1833" s="648"/>
      <c r="Y1833" s="646"/>
      <c r="Z1833" s="647"/>
      <c r="AA1833" s="647"/>
      <c r="AB1833" s="647"/>
      <c r="AC1833" s="647"/>
      <c r="AD1833" s="647"/>
      <c r="AE1833" s="647"/>
      <c r="AF1833" s="648"/>
      <c r="AG1833" s="669">
        <f>I1833+Q1833+Y1833</f>
        <v>0</v>
      </c>
      <c r="AH1833" s="664"/>
      <c r="AI1833" s="664"/>
      <c r="AJ1833" s="664"/>
      <c r="AK1833" s="664">
        <f>M1833+U1833+AC1833</f>
        <v>0</v>
      </c>
      <c r="AL1833" s="664"/>
      <c r="AM1833" s="664"/>
      <c r="AN1833" s="665"/>
    </row>
    <row r="1834" spans="1:41" ht="12.75" customHeight="1">
      <c r="A1834" s="2"/>
      <c r="B1834" s="2"/>
      <c r="C1834" s="140" t="s">
        <v>169</v>
      </c>
      <c r="D1834" s="140"/>
      <c r="E1834" s="140"/>
      <c r="F1834" s="140"/>
      <c r="G1834" s="140"/>
      <c r="H1834" s="140"/>
      <c r="I1834" s="653">
        <f>SUM(I1829:L1833)</f>
        <v>0</v>
      </c>
      <c r="J1834" s="649"/>
      <c r="K1834" s="649"/>
      <c r="L1834" s="649"/>
      <c r="M1834" s="649">
        <f>SUM(M1829:P1833)</f>
        <v>0</v>
      </c>
      <c r="N1834" s="649"/>
      <c r="O1834" s="649"/>
      <c r="P1834" s="650"/>
      <c r="Q1834" s="653">
        <f>SUM(Q1829:T1833)</f>
        <v>1314704</v>
      </c>
      <c r="R1834" s="649"/>
      <c r="S1834" s="649"/>
      <c r="T1834" s="649"/>
      <c r="U1834" s="662">
        <f>SUM(U1829:X1833)</f>
        <v>1060181</v>
      </c>
      <c r="V1834" s="662"/>
      <c r="W1834" s="662"/>
      <c r="X1834" s="663"/>
      <c r="Y1834" s="653">
        <f>SUM(Y1829:AB1833)</f>
        <v>98576</v>
      </c>
      <c r="Z1834" s="649"/>
      <c r="AA1834" s="649"/>
      <c r="AB1834" s="649"/>
      <c r="AC1834" s="649">
        <f>SUM(AC1829:AF1833)</f>
        <v>150557</v>
      </c>
      <c r="AD1834" s="649"/>
      <c r="AE1834" s="649"/>
      <c r="AF1834" s="650"/>
      <c r="AG1834" s="653">
        <f>SUM(AG1829:AJ1833)</f>
        <v>1413280</v>
      </c>
      <c r="AH1834" s="649"/>
      <c r="AI1834" s="649"/>
      <c r="AJ1834" s="649"/>
      <c r="AK1834" s="649">
        <f>SUM(AK1829:AN1833)</f>
        <v>1210738</v>
      </c>
      <c r="AL1834" s="649"/>
      <c r="AM1834" s="649"/>
      <c r="AN1834" s="650"/>
      <c r="AO1834" s="2"/>
    </row>
    <row r="1851" spans="1:45" ht="12.75" customHeight="1">
      <c r="A1851" s="44" t="s">
        <v>675</v>
      </c>
      <c r="B1851" s="42"/>
      <c r="C1851" s="41" t="s">
        <v>834</v>
      </c>
    </row>
    <row r="1852" spans="1:45" ht="12.75" customHeight="1">
      <c r="A1852" s="10"/>
      <c r="C1852" s="467" t="s">
        <v>556</v>
      </c>
      <c r="D1852" s="467"/>
      <c r="E1852" s="467"/>
      <c r="F1852" s="467"/>
      <c r="G1852" s="467"/>
      <c r="H1852" s="467"/>
      <c r="I1852" s="467"/>
      <c r="J1852" s="467"/>
      <c r="K1852" s="467"/>
      <c r="L1852" s="467"/>
      <c r="M1852" s="467"/>
      <c r="N1852" s="467"/>
      <c r="O1852" s="467"/>
      <c r="P1852" s="467"/>
      <c r="Q1852" s="467"/>
      <c r="R1852" s="467"/>
      <c r="S1852" s="467"/>
      <c r="T1852" s="467"/>
      <c r="U1852" s="467"/>
      <c r="V1852" s="467"/>
      <c r="W1852" s="467"/>
      <c r="X1852" s="467"/>
      <c r="Y1852" s="467"/>
      <c r="Z1852" s="467"/>
      <c r="AA1852" s="467"/>
      <c r="AB1852" s="467"/>
      <c r="AC1852" s="467"/>
      <c r="AD1852" s="467"/>
      <c r="AE1852" s="467"/>
      <c r="AF1852" s="467"/>
      <c r="AG1852" s="467"/>
      <c r="AH1852" s="467"/>
      <c r="AI1852" s="467"/>
      <c r="AJ1852" s="467"/>
      <c r="AK1852" s="467"/>
      <c r="AL1852" s="467"/>
      <c r="AM1852" s="467"/>
      <c r="AN1852" s="467"/>
      <c r="AO1852" s="467"/>
      <c r="AP1852" s="467"/>
      <c r="AQ1852" s="467"/>
      <c r="AR1852" s="467"/>
      <c r="AS1852" s="467"/>
    </row>
    <row r="1853" spans="1:45" ht="12.75" customHeight="1">
      <c r="A1853" s="10"/>
      <c r="C1853" s="467"/>
      <c r="D1853" s="467"/>
      <c r="E1853" s="467"/>
      <c r="F1853" s="467"/>
      <c r="G1853" s="467"/>
      <c r="H1853" s="467"/>
      <c r="I1853" s="467"/>
      <c r="J1853" s="467"/>
      <c r="K1853" s="467"/>
      <c r="L1853" s="467"/>
      <c r="M1853" s="467"/>
      <c r="N1853" s="467"/>
      <c r="O1853" s="467"/>
      <c r="P1853" s="467"/>
      <c r="Q1853" s="467"/>
      <c r="R1853" s="467"/>
      <c r="S1853" s="467"/>
      <c r="T1853" s="467"/>
      <c r="U1853" s="467"/>
      <c r="V1853" s="467"/>
      <c r="W1853" s="467"/>
      <c r="X1853" s="467"/>
      <c r="Y1853" s="467"/>
      <c r="Z1853" s="467"/>
      <c r="AA1853" s="467"/>
      <c r="AB1853" s="467"/>
      <c r="AC1853" s="467"/>
      <c r="AD1853" s="467"/>
      <c r="AE1853" s="467"/>
      <c r="AF1853" s="467"/>
      <c r="AG1853" s="467"/>
      <c r="AH1853" s="467"/>
      <c r="AI1853" s="467"/>
      <c r="AJ1853" s="467"/>
      <c r="AK1853" s="467"/>
      <c r="AL1853" s="467"/>
      <c r="AM1853" s="467"/>
      <c r="AN1853" s="467"/>
      <c r="AO1853" s="467"/>
      <c r="AP1853" s="467"/>
      <c r="AQ1853" s="467"/>
      <c r="AR1853" s="467"/>
      <c r="AS1853" s="467"/>
    </row>
    <row r="1854" spans="1:45" ht="12.75" customHeight="1">
      <c r="A1854" s="10"/>
      <c r="C1854" s="467"/>
      <c r="D1854" s="467"/>
      <c r="E1854" s="467"/>
      <c r="F1854" s="467"/>
      <c r="G1854" s="467"/>
      <c r="H1854" s="467"/>
      <c r="I1854" s="467"/>
      <c r="J1854" s="467"/>
      <c r="K1854" s="467"/>
      <c r="L1854" s="467"/>
      <c r="M1854" s="467"/>
      <c r="N1854" s="467"/>
      <c r="O1854" s="467"/>
      <c r="P1854" s="467"/>
      <c r="Q1854" s="467"/>
      <c r="R1854" s="467"/>
      <c r="S1854" s="467"/>
      <c r="T1854" s="467"/>
      <c r="U1854" s="467"/>
      <c r="V1854" s="467"/>
      <c r="W1854" s="467"/>
      <c r="X1854" s="467"/>
      <c r="Y1854" s="467"/>
      <c r="Z1854" s="467"/>
      <c r="AA1854" s="467"/>
      <c r="AB1854" s="467"/>
      <c r="AC1854" s="467"/>
      <c r="AD1854" s="467"/>
      <c r="AE1854" s="467"/>
      <c r="AF1854" s="467"/>
      <c r="AG1854" s="467"/>
      <c r="AH1854" s="467"/>
      <c r="AI1854" s="467"/>
      <c r="AJ1854" s="467"/>
      <c r="AK1854" s="467"/>
      <c r="AL1854" s="467"/>
      <c r="AM1854" s="467"/>
      <c r="AN1854" s="467"/>
      <c r="AO1854" s="467"/>
      <c r="AP1854" s="467"/>
      <c r="AQ1854" s="467"/>
      <c r="AR1854" s="467"/>
      <c r="AS1854" s="467"/>
    </row>
    <row r="1855" spans="1:45" ht="12.75" customHeight="1">
      <c r="A1855" s="10"/>
      <c r="C1855" s="31"/>
    </row>
    <row r="1856" spans="1:45" ht="12.75" customHeight="1">
      <c r="C1856" s="193" t="s">
        <v>146</v>
      </c>
      <c r="D1856" s="193"/>
      <c r="E1856" s="193"/>
      <c r="F1856" s="193"/>
      <c r="G1856" s="193"/>
      <c r="H1856" s="193"/>
      <c r="I1856" s="193"/>
      <c r="J1856" s="193"/>
      <c r="K1856" s="193"/>
      <c r="L1856" s="193"/>
      <c r="M1856" s="193"/>
      <c r="N1856" s="193"/>
      <c r="O1856" s="193" t="s">
        <v>147</v>
      </c>
      <c r="P1856" s="193"/>
      <c r="Q1856" s="193"/>
      <c r="R1856" s="193"/>
      <c r="S1856" s="193"/>
      <c r="T1856" s="193" t="s">
        <v>148</v>
      </c>
      <c r="U1856" s="193"/>
      <c r="V1856" s="193"/>
      <c r="W1856" s="193"/>
      <c r="X1856" s="193"/>
      <c r="Y1856" s="193"/>
      <c r="Z1856" s="193"/>
      <c r="AA1856" s="193"/>
      <c r="AB1856" s="193"/>
      <c r="AC1856" s="193"/>
      <c r="AD1856" s="404" t="s">
        <v>285</v>
      </c>
      <c r="AE1856" s="404"/>
      <c r="AF1856" s="404"/>
      <c r="AG1856" s="404"/>
      <c r="AH1856" s="404"/>
      <c r="AI1856" s="404"/>
      <c r="AJ1856" s="404"/>
      <c r="AK1856" s="404"/>
      <c r="AL1856" s="404"/>
      <c r="AM1856" s="404"/>
      <c r="AN1856" s="404"/>
    </row>
    <row r="1857" spans="3:40" ht="12.75" customHeight="1">
      <c r="C1857" s="193"/>
      <c r="D1857" s="193"/>
      <c r="E1857" s="193"/>
      <c r="F1857" s="193"/>
      <c r="G1857" s="193"/>
      <c r="H1857" s="193"/>
      <c r="I1857" s="193"/>
      <c r="J1857" s="193"/>
      <c r="K1857" s="193"/>
      <c r="L1857" s="193"/>
      <c r="M1857" s="193"/>
      <c r="N1857" s="193"/>
      <c r="O1857" s="193"/>
      <c r="P1857" s="193"/>
      <c r="Q1857" s="193"/>
      <c r="R1857" s="193"/>
      <c r="S1857" s="193"/>
      <c r="T1857" s="193"/>
      <c r="U1857" s="193"/>
      <c r="V1857" s="193"/>
      <c r="W1857" s="193"/>
      <c r="X1857" s="193"/>
      <c r="Y1857" s="193"/>
      <c r="Z1857" s="193"/>
      <c r="AA1857" s="193"/>
      <c r="AB1857" s="193"/>
      <c r="AC1857" s="193"/>
      <c r="AD1857" s="404"/>
      <c r="AE1857" s="404"/>
      <c r="AF1857" s="404"/>
      <c r="AG1857" s="404"/>
      <c r="AH1857" s="404"/>
      <c r="AI1857" s="404"/>
      <c r="AJ1857" s="404"/>
      <c r="AK1857" s="404"/>
      <c r="AL1857" s="404"/>
      <c r="AM1857" s="404"/>
      <c r="AN1857" s="404"/>
    </row>
    <row r="1858" spans="3:40" ht="12.75" customHeight="1">
      <c r="C1858" s="193"/>
      <c r="D1858" s="193"/>
      <c r="E1858" s="193"/>
      <c r="F1858" s="193"/>
      <c r="G1858" s="193"/>
      <c r="H1858" s="193"/>
      <c r="I1858" s="193"/>
      <c r="J1858" s="193"/>
      <c r="K1858" s="193"/>
      <c r="L1858" s="193"/>
      <c r="M1858" s="193"/>
      <c r="N1858" s="193"/>
      <c r="O1858" s="193"/>
      <c r="P1858" s="193"/>
      <c r="Q1858" s="193"/>
      <c r="R1858" s="193"/>
      <c r="S1858" s="193"/>
      <c r="T1858" s="193"/>
      <c r="U1858" s="193"/>
      <c r="V1858" s="193"/>
      <c r="W1858" s="193"/>
      <c r="X1858" s="193"/>
      <c r="Y1858" s="193"/>
      <c r="Z1858" s="193"/>
      <c r="AA1858" s="193"/>
      <c r="AB1858" s="193"/>
      <c r="AC1858" s="193"/>
      <c r="AD1858" s="404"/>
      <c r="AE1858" s="404"/>
      <c r="AF1858" s="404"/>
      <c r="AG1858" s="404"/>
      <c r="AH1858" s="404"/>
      <c r="AI1858" s="404"/>
      <c r="AJ1858" s="404"/>
      <c r="AK1858" s="404"/>
      <c r="AL1858" s="404"/>
      <c r="AM1858" s="404"/>
      <c r="AN1858" s="404"/>
    </row>
    <row r="1859" spans="3:40" ht="12.75" customHeight="1">
      <c r="C1859" s="193"/>
      <c r="D1859" s="193"/>
      <c r="E1859" s="193"/>
      <c r="F1859" s="193"/>
      <c r="G1859" s="193"/>
      <c r="H1859" s="193"/>
      <c r="I1859" s="193"/>
      <c r="J1859" s="193"/>
      <c r="K1859" s="193"/>
      <c r="L1859" s="193"/>
      <c r="M1859" s="193"/>
      <c r="N1859" s="193"/>
      <c r="O1859" s="193" t="s">
        <v>382</v>
      </c>
      <c r="P1859" s="193"/>
      <c r="Q1859" s="193"/>
      <c r="R1859" s="193"/>
      <c r="S1859" s="193"/>
      <c r="T1859" s="193" t="s">
        <v>382</v>
      </c>
      <c r="U1859" s="193"/>
      <c r="V1859" s="193"/>
      <c r="W1859" s="193"/>
      <c r="X1859" s="193"/>
      <c r="Y1859" s="193" t="s">
        <v>383</v>
      </c>
      <c r="Z1859" s="193"/>
      <c r="AA1859" s="193"/>
      <c r="AB1859" s="193"/>
      <c r="AC1859" s="193"/>
      <c r="AD1859" s="193" t="s">
        <v>147</v>
      </c>
      <c r="AE1859" s="193"/>
      <c r="AF1859" s="193"/>
      <c r="AG1859" s="193"/>
      <c r="AH1859" s="193"/>
      <c r="AI1859" s="193" t="s">
        <v>148</v>
      </c>
      <c r="AJ1859" s="193"/>
      <c r="AK1859" s="193"/>
      <c r="AL1859" s="193"/>
      <c r="AM1859" s="193"/>
      <c r="AN1859" s="193"/>
    </row>
    <row r="1860" spans="3:40" ht="12.75" customHeight="1">
      <c r="C1860" s="193"/>
      <c r="D1860" s="193"/>
      <c r="E1860" s="193"/>
      <c r="F1860" s="193"/>
      <c r="G1860" s="193"/>
      <c r="H1860" s="193"/>
      <c r="I1860" s="193"/>
      <c r="J1860" s="193"/>
      <c r="K1860" s="193"/>
      <c r="L1860" s="193"/>
      <c r="M1860" s="193"/>
      <c r="N1860" s="193"/>
      <c r="O1860" s="193"/>
      <c r="P1860" s="193"/>
      <c r="Q1860" s="193"/>
      <c r="R1860" s="193"/>
      <c r="S1860" s="193"/>
      <c r="T1860" s="193"/>
      <c r="U1860" s="193"/>
      <c r="V1860" s="193"/>
      <c r="W1860" s="193"/>
      <c r="X1860" s="193"/>
      <c r="Y1860" s="193"/>
      <c r="Z1860" s="193"/>
      <c r="AA1860" s="193"/>
      <c r="AB1860" s="193"/>
      <c r="AC1860" s="193"/>
      <c r="AD1860" s="193"/>
      <c r="AE1860" s="193"/>
      <c r="AF1860" s="193"/>
      <c r="AG1860" s="193"/>
      <c r="AH1860" s="193"/>
      <c r="AI1860" s="193"/>
      <c r="AJ1860" s="193"/>
      <c r="AK1860" s="193"/>
      <c r="AL1860" s="193"/>
      <c r="AM1860" s="193"/>
      <c r="AN1860" s="193"/>
    </row>
    <row r="1861" spans="3:40" ht="12.75" customHeight="1">
      <c r="C1861" s="193"/>
      <c r="D1861" s="193"/>
      <c r="E1861" s="193"/>
      <c r="F1861" s="193"/>
      <c r="G1861" s="193"/>
      <c r="H1861" s="193"/>
      <c r="I1861" s="193"/>
      <c r="J1861" s="193"/>
      <c r="K1861" s="193"/>
      <c r="L1861" s="193"/>
      <c r="M1861" s="193"/>
      <c r="N1861" s="193"/>
      <c r="O1861" s="193"/>
      <c r="P1861" s="193"/>
      <c r="Q1861" s="193"/>
      <c r="R1861" s="193"/>
      <c r="S1861" s="193"/>
      <c r="T1861" s="193"/>
      <c r="U1861" s="193"/>
      <c r="V1861" s="193"/>
      <c r="W1861" s="193"/>
      <c r="X1861" s="193"/>
      <c r="Y1861" s="193"/>
      <c r="Z1861" s="193"/>
      <c r="AA1861" s="193"/>
      <c r="AB1861" s="193"/>
      <c r="AC1861" s="193"/>
      <c r="AD1861" s="193"/>
      <c r="AE1861" s="193"/>
      <c r="AF1861" s="193"/>
      <c r="AG1861" s="193"/>
      <c r="AH1861" s="193"/>
      <c r="AI1861" s="193"/>
      <c r="AJ1861" s="193"/>
      <c r="AK1861" s="193"/>
      <c r="AL1861" s="193"/>
      <c r="AM1861" s="193"/>
      <c r="AN1861" s="193"/>
    </row>
    <row r="1862" spans="3:40" ht="12.75" customHeight="1">
      <c r="C1862" s="193"/>
      <c r="D1862" s="193"/>
      <c r="E1862" s="193"/>
      <c r="F1862" s="193"/>
      <c r="G1862" s="193"/>
      <c r="H1862" s="193"/>
      <c r="I1862" s="193"/>
      <c r="J1862" s="193"/>
      <c r="K1862" s="193"/>
      <c r="L1862" s="193"/>
      <c r="M1862" s="193"/>
      <c r="N1862" s="193"/>
      <c r="O1862" s="193"/>
      <c r="P1862" s="193"/>
      <c r="Q1862" s="193"/>
      <c r="R1862" s="193"/>
      <c r="S1862" s="193"/>
      <c r="T1862" s="193"/>
      <c r="U1862" s="193"/>
      <c r="V1862" s="193"/>
      <c r="W1862" s="193"/>
      <c r="X1862" s="193"/>
      <c r="Y1862" s="193"/>
      <c r="Z1862" s="193"/>
      <c r="AA1862" s="193"/>
      <c r="AB1862" s="193"/>
      <c r="AC1862" s="193"/>
      <c r="AD1862" s="193"/>
      <c r="AE1862" s="193"/>
      <c r="AF1862" s="193"/>
      <c r="AG1862" s="193"/>
      <c r="AH1862" s="193"/>
      <c r="AI1862" s="193"/>
      <c r="AJ1862" s="193"/>
      <c r="AK1862" s="193"/>
      <c r="AL1862" s="193"/>
      <c r="AM1862" s="193"/>
      <c r="AN1862" s="193"/>
    </row>
    <row r="1863" spans="3:40" ht="12.75" customHeight="1">
      <c r="C1863" s="194"/>
      <c r="D1863" s="194"/>
      <c r="E1863" s="194"/>
      <c r="F1863" s="194"/>
      <c r="G1863" s="194"/>
      <c r="H1863" s="194"/>
      <c r="I1863" s="194"/>
      <c r="J1863" s="194"/>
      <c r="K1863" s="194"/>
      <c r="L1863" s="194"/>
      <c r="M1863" s="194"/>
      <c r="N1863" s="194"/>
      <c r="O1863" s="194"/>
      <c r="P1863" s="194"/>
      <c r="Q1863" s="194"/>
      <c r="R1863" s="194"/>
      <c r="S1863" s="194"/>
      <c r="T1863" s="194"/>
      <c r="U1863" s="194"/>
      <c r="V1863" s="194"/>
      <c r="W1863" s="194"/>
      <c r="X1863" s="194"/>
      <c r="Y1863" s="194"/>
      <c r="Z1863" s="194"/>
      <c r="AA1863" s="194"/>
      <c r="AB1863" s="194"/>
      <c r="AC1863" s="194"/>
      <c r="AD1863" s="194"/>
      <c r="AE1863" s="194"/>
      <c r="AF1863" s="194"/>
      <c r="AG1863" s="194"/>
      <c r="AH1863" s="194"/>
      <c r="AI1863" s="194"/>
      <c r="AJ1863" s="194"/>
      <c r="AK1863" s="194"/>
      <c r="AL1863" s="194"/>
      <c r="AM1863" s="194"/>
      <c r="AN1863" s="194"/>
    </row>
    <row r="1864" spans="3:40" ht="12.75" customHeight="1">
      <c r="C1864" s="673" t="s">
        <v>159</v>
      </c>
      <c r="D1864" s="673"/>
      <c r="E1864" s="673"/>
      <c r="F1864" s="673"/>
      <c r="G1864" s="673"/>
      <c r="H1864" s="673"/>
      <c r="I1864" s="673"/>
      <c r="J1864" s="673"/>
      <c r="K1864" s="673"/>
      <c r="L1864" s="673"/>
      <c r="M1864" s="673"/>
      <c r="N1864" s="673"/>
      <c r="O1864" s="673" t="s">
        <v>163</v>
      </c>
      <c r="P1864" s="673"/>
      <c r="Q1864" s="673"/>
      <c r="R1864" s="673"/>
      <c r="S1864" s="673"/>
      <c r="T1864" s="673" t="s">
        <v>164</v>
      </c>
      <c r="U1864" s="673"/>
      <c r="V1864" s="673"/>
      <c r="W1864" s="673"/>
      <c r="X1864" s="673"/>
      <c r="Y1864" s="673" t="s">
        <v>166</v>
      </c>
      <c r="Z1864" s="673"/>
      <c r="AA1864" s="673"/>
      <c r="AB1864" s="673"/>
      <c r="AC1864" s="673"/>
      <c r="AD1864" s="673" t="s">
        <v>168</v>
      </c>
      <c r="AE1864" s="673"/>
      <c r="AF1864" s="673"/>
      <c r="AG1864" s="673"/>
      <c r="AH1864" s="673"/>
      <c r="AI1864" s="673" t="s">
        <v>171</v>
      </c>
      <c r="AJ1864" s="673"/>
      <c r="AK1864" s="673"/>
      <c r="AL1864" s="673"/>
      <c r="AM1864" s="673"/>
      <c r="AN1864" s="673"/>
    </row>
    <row r="1865" spans="3:40" ht="12.75" customHeight="1">
      <c r="C1865" s="676" t="s">
        <v>286</v>
      </c>
      <c r="D1865" s="677"/>
      <c r="E1865" s="677"/>
      <c r="F1865" s="677"/>
      <c r="G1865" s="677"/>
      <c r="H1865" s="677"/>
      <c r="I1865" s="677"/>
      <c r="J1865" s="677"/>
      <c r="K1865" s="677"/>
      <c r="L1865" s="677"/>
      <c r="M1865" s="677"/>
      <c r="N1865" s="677"/>
      <c r="O1865" s="111">
        <v>147914</v>
      </c>
      <c r="P1865" s="111"/>
      <c r="Q1865" s="111"/>
      <c r="R1865" s="111"/>
      <c r="S1865" s="111"/>
      <c r="T1865" s="111">
        <v>145610</v>
      </c>
      <c r="U1865" s="111"/>
      <c r="V1865" s="111"/>
      <c r="W1865" s="111"/>
      <c r="X1865" s="111"/>
      <c r="Y1865" s="111">
        <v>148810</v>
      </c>
      <c r="Z1865" s="111"/>
      <c r="AA1865" s="111"/>
      <c r="AB1865" s="111"/>
      <c r="AC1865" s="111"/>
      <c r="AD1865" s="111">
        <f>O1865-T1865</f>
        <v>2304</v>
      </c>
      <c r="AE1865" s="111"/>
      <c r="AF1865" s="111"/>
      <c r="AG1865" s="111"/>
      <c r="AH1865" s="111"/>
      <c r="AI1865" s="111">
        <f>T1865-Y1865</f>
        <v>-3200</v>
      </c>
      <c r="AJ1865" s="111"/>
      <c r="AK1865" s="111"/>
      <c r="AL1865" s="111"/>
      <c r="AM1865" s="111"/>
      <c r="AN1865" s="111"/>
    </row>
    <row r="1866" spans="3:40" ht="12.75" customHeight="1">
      <c r="C1866" s="678"/>
      <c r="D1866" s="678"/>
      <c r="E1866" s="678"/>
      <c r="F1866" s="678"/>
      <c r="G1866" s="678"/>
      <c r="H1866" s="678"/>
      <c r="I1866" s="678"/>
      <c r="J1866" s="678"/>
      <c r="K1866" s="678"/>
      <c r="L1866" s="678"/>
      <c r="M1866" s="678"/>
      <c r="N1866" s="678"/>
      <c r="O1866" s="139"/>
      <c r="P1866" s="139"/>
      <c r="Q1866" s="139"/>
      <c r="R1866" s="139"/>
      <c r="S1866" s="139"/>
      <c r="T1866" s="139"/>
      <c r="U1866" s="139"/>
      <c r="V1866" s="139"/>
      <c r="W1866" s="139"/>
      <c r="X1866" s="139"/>
      <c r="Y1866" s="139"/>
      <c r="Z1866" s="139"/>
      <c r="AA1866" s="139"/>
      <c r="AB1866" s="139"/>
      <c r="AC1866" s="139"/>
      <c r="AD1866" s="139"/>
      <c r="AE1866" s="139"/>
      <c r="AF1866" s="139"/>
      <c r="AG1866" s="139"/>
      <c r="AH1866" s="139"/>
      <c r="AI1866" s="139"/>
      <c r="AJ1866" s="139"/>
      <c r="AK1866" s="139"/>
      <c r="AL1866" s="139"/>
      <c r="AM1866" s="139"/>
      <c r="AN1866" s="139"/>
    </row>
    <row r="1867" spans="3:40" ht="12.75" customHeight="1">
      <c r="C1867" s="200" t="s">
        <v>214</v>
      </c>
      <c r="D1867" s="200"/>
      <c r="E1867" s="200"/>
      <c r="F1867" s="200"/>
      <c r="G1867" s="200"/>
      <c r="H1867" s="200"/>
      <c r="I1867" s="200"/>
      <c r="J1867" s="200"/>
      <c r="K1867" s="200"/>
      <c r="L1867" s="200"/>
      <c r="M1867" s="200"/>
      <c r="N1867" s="200"/>
      <c r="O1867" s="139">
        <v>447565</v>
      </c>
      <c r="P1867" s="139"/>
      <c r="Q1867" s="139"/>
      <c r="R1867" s="139"/>
      <c r="S1867" s="139"/>
      <c r="T1867" s="139">
        <v>445054</v>
      </c>
      <c r="U1867" s="139"/>
      <c r="V1867" s="139"/>
      <c r="W1867" s="139"/>
      <c r="X1867" s="139"/>
      <c r="Y1867" s="139">
        <v>409150</v>
      </c>
      <c r="Z1867" s="139"/>
      <c r="AA1867" s="139"/>
      <c r="AB1867" s="139"/>
      <c r="AC1867" s="139"/>
      <c r="AD1867" s="108">
        <f>O1867-T1867</f>
        <v>2511</v>
      </c>
      <c r="AE1867" s="109"/>
      <c r="AF1867" s="109"/>
      <c r="AG1867" s="109"/>
      <c r="AH1867" s="110"/>
      <c r="AI1867" s="139">
        <f>T1867-Y1867</f>
        <v>35904</v>
      </c>
      <c r="AJ1867" s="139"/>
      <c r="AK1867" s="139"/>
      <c r="AL1867" s="139"/>
      <c r="AM1867" s="139"/>
      <c r="AN1867" s="139"/>
    </row>
    <row r="1868" spans="3:40" ht="12.75" customHeight="1">
      <c r="C1868" s="323" t="s">
        <v>215</v>
      </c>
      <c r="D1868" s="323"/>
      <c r="E1868" s="323"/>
      <c r="F1868" s="323"/>
      <c r="G1868" s="323"/>
      <c r="H1868" s="323"/>
      <c r="I1868" s="323"/>
      <c r="J1868" s="323"/>
      <c r="K1868" s="323"/>
      <c r="L1868" s="323"/>
      <c r="M1868" s="323"/>
      <c r="N1868" s="323"/>
      <c r="O1868" s="252">
        <v>447274</v>
      </c>
      <c r="P1868" s="252"/>
      <c r="Q1868" s="252"/>
      <c r="R1868" s="252"/>
      <c r="S1868" s="252"/>
      <c r="T1868" s="252">
        <v>469422</v>
      </c>
      <c r="U1868" s="252"/>
      <c r="V1868" s="252"/>
      <c r="W1868" s="252"/>
      <c r="X1868" s="252"/>
      <c r="Y1868" s="252">
        <v>447942</v>
      </c>
      <c r="Z1868" s="252"/>
      <c r="AA1868" s="252"/>
      <c r="AB1868" s="252"/>
      <c r="AC1868" s="252"/>
      <c r="AD1868" s="670">
        <f>O1868-T1868</f>
        <v>-22148</v>
      </c>
      <c r="AE1868" s="671"/>
      <c r="AF1868" s="671"/>
      <c r="AG1868" s="671"/>
      <c r="AH1868" s="672"/>
      <c r="AI1868" s="252">
        <f>T1868-Y1868</f>
        <v>21480</v>
      </c>
      <c r="AJ1868" s="252"/>
      <c r="AK1868" s="252"/>
      <c r="AL1868" s="252"/>
      <c r="AM1868" s="252"/>
      <c r="AN1868" s="252"/>
    </row>
    <row r="1869" spans="3:40" ht="12.75" customHeight="1">
      <c r="C1869" s="140" t="s">
        <v>169</v>
      </c>
      <c r="D1869" s="140"/>
      <c r="E1869" s="140"/>
      <c r="F1869" s="140"/>
      <c r="G1869" s="140"/>
      <c r="H1869" s="140"/>
      <c r="I1869" s="140"/>
      <c r="J1869" s="140"/>
      <c r="K1869" s="140"/>
      <c r="L1869" s="140"/>
      <c r="M1869" s="140"/>
      <c r="N1869" s="140"/>
      <c r="O1869" s="239">
        <f>SUM(O1865:S1868)</f>
        <v>1042753</v>
      </c>
      <c r="P1869" s="239"/>
      <c r="Q1869" s="239"/>
      <c r="R1869" s="239"/>
      <c r="S1869" s="239"/>
      <c r="T1869" s="239">
        <f>SUM(T1865:X1868)</f>
        <v>1060086</v>
      </c>
      <c r="U1869" s="239"/>
      <c r="V1869" s="239"/>
      <c r="W1869" s="239"/>
      <c r="X1869" s="239"/>
      <c r="Y1869" s="239">
        <f>SUM(Y1865:AC1868)</f>
        <v>1005902</v>
      </c>
      <c r="Z1869" s="239"/>
      <c r="AA1869" s="239"/>
      <c r="AB1869" s="239"/>
      <c r="AC1869" s="239"/>
      <c r="AD1869" s="239">
        <f>AD1868+AD1867+AD1865</f>
        <v>-17333</v>
      </c>
      <c r="AE1869" s="239"/>
      <c r="AF1869" s="239"/>
      <c r="AG1869" s="239"/>
      <c r="AH1869" s="239"/>
      <c r="AI1869" s="587">
        <f>SUM(AI1865:AN1868)</f>
        <v>54184</v>
      </c>
      <c r="AJ1869" s="587"/>
      <c r="AK1869" s="587"/>
      <c r="AL1869" s="587"/>
      <c r="AM1869" s="587"/>
      <c r="AN1869" s="587"/>
    </row>
    <row r="1870" spans="3:40" ht="12.75" customHeight="1">
      <c r="C1870" s="141" t="s">
        <v>395</v>
      </c>
      <c r="D1870" s="141"/>
      <c r="E1870" s="141"/>
      <c r="F1870" s="141"/>
      <c r="G1870" s="141"/>
      <c r="H1870" s="141"/>
      <c r="I1870" s="141"/>
      <c r="J1870" s="141"/>
      <c r="K1870" s="141"/>
      <c r="L1870" s="141"/>
      <c r="M1870" s="141"/>
      <c r="N1870" s="141"/>
      <c r="O1870" s="674" t="s">
        <v>209</v>
      </c>
      <c r="P1870" s="674"/>
      <c r="Q1870" s="674"/>
      <c r="R1870" s="674"/>
      <c r="S1870" s="674"/>
      <c r="T1870" s="674" t="s">
        <v>209</v>
      </c>
      <c r="U1870" s="674"/>
      <c r="V1870" s="674"/>
      <c r="W1870" s="674"/>
      <c r="X1870" s="674"/>
      <c r="Y1870" s="674" t="s">
        <v>209</v>
      </c>
      <c r="Z1870" s="674"/>
      <c r="AA1870" s="674"/>
      <c r="AB1870" s="674"/>
      <c r="AC1870" s="674"/>
      <c r="AD1870" s="111"/>
      <c r="AE1870" s="111"/>
      <c r="AF1870" s="111"/>
      <c r="AG1870" s="111"/>
      <c r="AH1870" s="111"/>
      <c r="AI1870" s="111"/>
      <c r="AJ1870" s="111"/>
      <c r="AK1870" s="111"/>
      <c r="AL1870" s="111"/>
      <c r="AM1870" s="111"/>
      <c r="AN1870" s="111"/>
    </row>
    <row r="1871" spans="3:40" ht="12.75" customHeight="1">
      <c r="C1871" s="200" t="s">
        <v>384</v>
      </c>
      <c r="D1871" s="200"/>
      <c r="E1871" s="200"/>
      <c r="F1871" s="200"/>
      <c r="G1871" s="200"/>
      <c r="H1871" s="200"/>
      <c r="I1871" s="200"/>
      <c r="J1871" s="200"/>
      <c r="K1871" s="200"/>
      <c r="L1871" s="200"/>
      <c r="M1871" s="200"/>
      <c r="N1871" s="200"/>
      <c r="O1871" s="675" t="s">
        <v>209</v>
      </c>
      <c r="P1871" s="675"/>
      <c r="Q1871" s="675"/>
      <c r="R1871" s="675"/>
      <c r="S1871" s="675"/>
      <c r="T1871" s="675" t="s">
        <v>209</v>
      </c>
      <c r="U1871" s="675"/>
      <c r="V1871" s="675"/>
      <c r="W1871" s="675"/>
      <c r="X1871" s="675"/>
      <c r="Y1871" s="675" t="s">
        <v>209</v>
      </c>
      <c r="Z1871" s="675"/>
      <c r="AA1871" s="675"/>
      <c r="AB1871" s="675"/>
      <c r="AC1871" s="675"/>
      <c r="AD1871" s="139"/>
      <c r="AE1871" s="139"/>
      <c r="AF1871" s="139"/>
      <c r="AG1871" s="139"/>
      <c r="AH1871" s="139"/>
      <c r="AI1871" s="139"/>
      <c r="AJ1871" s="139"/>
      <c r="AK1871" s="139"/>
      <c r="AL1871" s="139"/>
      <c r="AM1871" s="139"/>
      <c r="AN1871" s="139"/>
    </row>
    <row r="1872" spans="3:40" ht="12.75" customHeight="1">
      <c r="C1872" s="200" t="s">
        <v>385</v>
      </c>
      <c r="D1872" s="200"/>
      <c r="E1872" s="200"/>
      <c r="F1872" s="200"/>
      <c r="G1872" s="200"/>
      <c r="H1872" s="200"/>
      <c r="I1872" s="200"/>
      <c r="J1872" s="200"/>
      <c r="K1872" s="200"/>
      <c r="L1872" s="200"/>
      <c r="M1872" s="200"/>
      <c r="N1872" s="200"/>
      <c r="O1872" s="675" t="s">
        <v>209</v>
      </c>
      <c r="P1872" s="675"/>
      <c r="Q1872" s="675"/>
      <c r="R1872" s="675"/>
      <c r="S1872" s="675"/>
      <c r="T1872" s="675" t="s">
        <v>209</v>
      </c>
      <c r="U1872" s="675"/>
      <c r="V1872" s="675"/>
      <c r="W1872" s="675"/>
      <c r="X1872" s="675"/>
      <c r="Y1872" s="675" t="s">
        <v>209</v>
      </c>
      <c r="Z1872" s="675"/>
      <c r="AA1872" s="675"/>
      <c r="AB1872" s="675"/>
      <c r="AC1872" s="675"/>
      <c r="AD1872" s="139"/>
      <c r="AE1872" s="139"/>
      <c r="AF1872" s="139"/>
      <c r="AG1872" s="139"/>
      <c r="AH1872" s="139"/>
      <c r="AI1872" s="139"/>
      <c r="AJ1872" s="139"/>
      <c r="AK1872" s="139"/>
      <c r="AL1872" s="139"/>
      <c r="AM1872" s="139"/>
      <c r="AN1872" s="139"/>
    </row>
    <row r="1873" spans="1:45" ht="12.75" customHeight="1">
      <c r="C1873" s="323" t="s">
        <v>635</v>
      </c>
      <c r="D1873" s="323"/>
      <c r="E1873" s="323"/>
      <c r="F1873" s="323"/>
      <c r="G1873" s="323"/>
      <c r="H1873" s="323"/>
      <c r="I1873" s="323"/>
      <c r="J1873" s="323"/>
      <c r="K1873" s="323"/>
      <c r="L1873" s="323"/>
      <c r="M1873" s="323"/>
      <c r="N1873" s="323"/>
      <c r="O1873" s="681" t="s">
        <v>209</v>
      </c>
      <c r="P1873" s="681"/>
      <c r="Q1873" s="681"/>
      <c r="R1873" s="681"/>
      <c r="S1873" s="681"/>
      <c r="T1873" s="681" t="s">
        <v>209</v>
      </c>
      <c r="U1873" s="681"/>
      <c r="V1873" s="681"/>
      <c r="W1873" s="681"/>
      <c r="X1873" s="681"/>
      <c r="Y1873" s="681" t="s">
        <v>209</v>
      </c>
      <c r="Z1873" s="681"/>
      <c r="AA1873" s="681"/>
      <c r="AB1873" s="681"/>
      <c r="AC1873" s="681"/>
      <c r="AD1873" s="252">
        <v>33249</v>
      </c>
      <c r="AE1873" s="252"/>
      <c r="AF1873" s="252"/>
      <c r="AG1873" s="252"/>
      <c r="AH1873" s="252"/>
      <c r="AI1873" s="252">
        <v>922</v>
      </c>
      <c r="AJ1873" s="252"/>
      <c r="AK1873" s="252"/>
      <c r="AL1873" s="252"/>
      <c r="AM1873" s="252"/>
      <c r="AN1873" s="252"/>
    </row>
    <row r="1874" spans="1:45" ht="12.75" customHeight="1">
      <c r="C1874" s="348" t="s">
        <v>287</v>
      </c>
      <c r="D1874" s="348"/>
      <c r="E1874" s="348"/>
      <c r="F1874" s="348"/>
      <c r="G1874" s="348"/>
      <c r="H1874" s="348"/>
      <c r="I1874" s="348"/>
      <c r="J1874" s="348"/>
      <c r="K1874" s="348"/>
      <c r="L1874" s="348"/>
      <c r="M1874" s="348"/>
      <c r="N1874" s="348"/>
      <c r="O1874" s="679" t="s">
        <v>209</v>
      </c>
      <c r="P1874" s="679"/>
      <c r="Q1874" s="679"/>
      <c r="R1874" s="679"/>
      <c r="S1874" s="679"/>
      <c r="T1874" s="679" t="s">
        <v>209</v>
      </c>
      <c r="U1874" s="679"/>
      <c r="V1874" s="679"/>
      <c r="W1874" s="679"/>
      <c r="X1874" s="679"/>
      <c r="Y1874" s="679" t="s">
        <v>209</v>
      </c>
      <c r="Z1874" s="679"/>
      <c r="AA1874" s="679"/>
      <c r="AB1874" s="679"/>
      <c r="AC1874" s="679"/>
      <c r="AD1874" s="353">
        <v>15916</v>
      </c>
      <c r="AE1874" s="353"/>
      <c r="AF1874" s="353"/>
      <c r="AG1874" s="353"/>
      <c r="AH1874" s="353"/>
      <c r="AI1874" s="353">
        <f>AI1869+AI1873</f>
        <v>55106</v>
      </c>
      <c r="AJ1874" s="353"/>
      <c r="AK1874" s="353"/>
      <c r="AL1874" s="353"/>
      <c r="AM1874" s="353"/>
      <c r="AN1874" s="353"/>
    </row>
    <row r="1875" spans="1:45" ht="12.75" customHeight="1">
      <c r="C1875" s="349"/>
      <c r="D1875" s="349"/>
      <c r="E1875" s="349"/>
      <c r="F1875" s="349"/>
      <c r="G1875" s="349"/>
      <c r="H1875" s="349"/>
      <c r="I1875" s="349"/>
      <c r="J1875" s="349"/>
      <c r="K1875" s="349"/>
      <c r="L1875" s="349"/>
      <c r="M1875" s="349"/>
      <c r="N1875" s="349"/>
      <c r="O1875" s="680"/>
      <c r="P1875" s="680"/>
      <c r="Q1875" s="680"/>
      <c r="R1875" s="680"/>
      <c r="S1875" s="680"/>
      <c r="T1875" s="680"/>
      <c r="U1875" s="680"/>
      <c r="V1875" s="680"/>
      <c r="W1875" s="680"/>
      <c r="X1875" s="680"/>
      <c r="Y1875" s="680"/>
      <c r="Z1875" s="680"/>
      <c r="AA1875" s="680"/>
      <c r="AB1875" s="680"/>
      <c r="AC1875" s="680"/>
      <c r="AD1875" s="354"/>
      <c r="AE1875" s="354"/>
      <c r="AF1875" s="354"/>
      <c r="AG1875" s="354"/>
      <c r="AH1875" s="354"/>
      <c r="AI1875" s="354"/>
      <c r="AJ1875" s="354"/>
      <c r="AK1875" s="354"/>
      <c r="AL1875" s="354"/>
      <c r="AM1875" s="354"/>
      <c r="AN1875" s="354"/>
    </row>
    <row r="1876" spans="1:45" ht="12.75" customHeight="1">
      <c r="C1876" s="67"/>
      <c r="D1876" s="67"/>
      <c r="E1876" s="67"/>
      <c r="F1876" s="67"/>
      <c r="G1876" s="67"/>
      <c r="H1876" s="67"/>
      <c r="I1876" s="67"/>
      <c r="J1876" s="67"/>
      <c r="K1876" s="67"/>
      <c r="L1876" s="67"/>
      <c r="M1876" s="67"/>
      <c r="N1876" s="67"/>
    </row>
    <row r="1877" spans="1:45" ht="12.75" customHeight="1">
      <c r="C1877" s="247" t="s">
        <v>10</v>
      </c>
      <c r="D1877" s="247"/>
      <c r="E1877" s="247"/>
      <c r="F1877" s="247"/>
      <c r="G1877" s="247"/>
      <c r="H1877" s="247"/>
      <c r="I1877" s="247"/>
      <c r="J1877" s="247"/>
      <c r="K1877" s="247"/>
      <c r="L1877" s="247"/>
      <c r="M1877" s="247"/>
      <c r="N1877" s="247"/>
      <c r="O1877" s="247"/>
      <c r="P1877" s="247"/>
      <c r="Q1877" s="247"/>
      <c r="R1877" s="247"/>
      <c r="S1877" s="247"/>
      <c r="T1877" s="247"/>
      <c r="U1877" s="247"/>
      <c r="V1877" s="247"/>
      <c r="W1877" s="247"/>
      <c r="X1877" s="247"/>
      <c r="Y1877" s="247"/>
      <c r="Z1877" s="247"/>
      <c r="AA1877" s="247"/>
      <c r="AB1877" s="247"/>
      <c r="AC1877" s="247"/>
      <c r="AD1877" s="247"/>
      <c r="AE1877" s="247"/>
      <c r="AF1877" s="247"/>
      <c r="AG1877" s="247"/>
      <c r="AH1877" s="247"/>
      <c r="AI1877" s="247"/>
      <c r="AJ1877" s="247"/>
      <c r="AK1877" s="247"/>
      <c r="AL1877" s="247"/>
      <c r="AM1877" s="247"/>
      <c r="AN1877" s="247"/>
      <c r="AO1877" s="247"/>
      <c r="AP1877" s="247"/>
      <c r="AQ1877" s="247"/>
      <c r="AR1877" s="247"/>
      <c r="AS1877" s="247"/>
    </row>
    <row r="1878" spans="1:45" ht="12.75" customHeight="1">
      <c r="C1878" s="247"/>
      <c r="D1878" s="247"/>
      <c r="E1878" s="247"/>
      <c r="F1878" s="247"/>
      <c r="G1878" s="247"/>
      <c r="H1878" s="247"/>
      <c r="I1878" s="247"/>
      <c r="J1878" s="247"/>
      <c r="K1878" s="247"/>
      <c r="L1878" s="247"/>
      <c r="M1878" s="247"/>
      <c r="N1878" s="247"/>
      <c r="O1878" s="247"/>
      <c r="P1878" s="247"/>
      <c r="Q1878" s="247"/>
      <c r="R1878" s="247"/>
      <c r="S1878" s="247"/>
      <c r="T1878" s="247"/>
      <c r="U1878" s="247"/>
      <c r="V1878" s="247"/>
      <c r="W1878" s="247"/>
      <c r="X1878" s="247"/>
      <c r="Y1878" s="247"/>
      <c r="Z1878" s="247"/>
      <c r="AA1878" s="247"/>
      <c r="AB1878" s="247"/>
      <c r="AC1878" s="247"/>
      <c r="AD1878" s="247"/>
      <c r="AE1878" s="247"/>
      <c r="AF1878" s="247"/>
      <c r="AG1878" s="247"/>
      <c r="AH1878" s="247"/>
      <c r="AI1878" s="247"/>
      <c r="AJ1878" s="247"/>
      <c r="AK1878" s="247"/>
      <c r="AL1878" s="247"/>
      <c r="AM1878" s="247"/>
      <c r="AN1878" s="247"/>
      <c r="AO1878" s="247"/>
      <c r="AP1878" s="247"/>
      <c r="AQ1878" s="247"/>
      <c r="AR1878" s="247"/>
      <c r="AS1878" s="247"/>
    </row>
    <row r="1880" spans="1:45" ht="12.75" customHeight="1">
      <c r="A1880" s="44" t="s">
        <v>676</v>
      </c>
      <c r="B1880" s="42"/>
      <c r="C1880" s="682" t="s">
        <v>536</v>
      </c>
      <c r="D1880" s="682"/>
      <c r="E1880" s="682"/>
      <c r="F1880" s="682"/>
      <c r="G1880" s="682"/>
      <c r="H1880" s="682"/>
      <c r="I1880" s="682"/>
      <c r="J1880" s="682"/>
      <c r="K1880" s="682"/>
      <c r="L1880" s="682"/>
      <c r="M1880" s="682"/>
      <c r="N1880" s="682"/>
      <c r="O1880" s="682"/>
      <c r="P1880" s="682"/>
      <c r="Q1880" s="682"/>
      <c r="R1880" s="682"/>
      <c r="S1880" s="682"/>
      <c r="T1880" s="682"/>
      <c r="U1880" s="682"/>
      <c r="V1880" s="682"/>
      <c r="W1880" s="682"/>
      <c r="X1880" s="682"/>
      <c r="Y1880" s="682"/>
      <c r="Z1880" s="682"/>
      <c r="AA1880" s="682"/>
      <c r="AB1880" s="682"/>
      <c r="AC1880" s="682"/>
      <c r="AD1880" s="682"/>
      <c r="AE1880" s="682"/>
      <c r="AF1880" s="682"/>
      <c r="AG1880" s="682"/>
      <c r="AH1880" s="682"/>
      <c r="AI1880" s="682"/>
      <c r="AJ1880" s="682"/>
      <c r="AK1880" s="682"/>
      <c r="AL1880" s="682"/>
      <c r="AM1880" s="682"/>
      <c r="AN1880" s="682"/>
      <c r="AO1880" s="682"/>
      <c r="AP1880" s="682"/>
      <c r="AQ1880" s="682"/>
      <c r="AR1880" s="682"/>
      <c r="AS1880" s="682"/>
    </row>
    <row r="1881" spans="1:45" ht="12.75" customHeight="1">
      <c r="A1881" s="44"/>
      <c r="B1881" s="42"/>
      <c r="C1881" s="683" t="s">
        <v>120</v>
      </c>
      <c r="D1881" s="684"/>
      <c r="E1881" s="684"/>
      <c r="F1881" s="684"/>
      <c r="G1881" s="684"/>
      <c r="H1881" s="684"/>
      <c r="I1881" s="684"/>
      <c r="J1881" s="684"/>
      <c r="K1881" s="684"/>
      <c r="L1881" s="684"/>
      <c r="M1881" s="684"/>
      <c r="N1881" s="684"/>
      <c r="O1881" s="684"/>
      <c r="P1881" s="684"/>
      <c r="Q1881" s="684"/>
      <c r="R1881" s="684"/>
      <c r="S1881" s="684"/>
      <c r="T1881" s="684"/>
      <c r="U1881" s="684"/>
      <c r="V1881" s="684"/>
      <c r="W1881" s="684"/>
      <c r="X1881" s="684"/>
      <c r="Y1881" s="684"/>
      <c r="Z1881" s="684"/>
      <c r="AA1881" s="684"/>
      <c r="AB1881" s="684"/>
      <c r="AC1881" s="684"/>
      <c r="AD1881" s="684"/>
      <c r="AE1881" s="684"/>
      <c r="AF1881" s="684"/>
      <c r="AG1881" s="684"/>
      <c r="AH1881" s="684"/>
      <c r="AI1881" s="684"/>
      <c r="AJ1881" s="684"/>
      <c r="AK1881" s="684"/>
      <c r="AL1881" s="684"/>
      <c r="AM1881" s="684"/>
      <c r="AN1881" s="684"/>
      <c r="AO1881" s="684"/>
      <c r="AP1881" s="684"/>
      <c r="AQ1881" s="684"/>
      <c r="AR1881" s="684"/>
      <c r="AS1881" s="684"/>
    </row>
    <row r="1882" spans="1:45" ht="12.75" customHeight="1">
      <c r="C1882" s="684"/>
      <c r="D1882" s="684"/>
      <c r="E1882" s="684"/>
      <c r="F1882" s="684"/>
      <c r="G1882" s="684"/>
      <c r="H1882" s="684"/>
      <c r="I1882" s="684"/>
      <c r="J1882" s="684"/>
      <c r="K1882" s="684"/>
      <c r="L1882" s="684"/>
      <c r="M1882" s="684"/>
      <c r="N1882" s="684"/>
      <c r="O1882" s="684"/>
      <c r="P1882" s="684"/>
      <c r="Q1882" s="684"/>
      <c r="R1882" s="684"/>
      <c r="S1882" s="684"/>
      <c r="T1882" s="684"/>
      <c r="U1882" s="684"/>
      <c r="V1882" s="684"/>
      <c r="W1882" s="684"/>
      <c r="X1882" s="684"/>
      <c r="Y1882" s="684"/>
      <c r="Z1882" s="684"/>
      <c r="AA1882" s="684"/>
      <c r="AB1882" s="684"/>
      <c r="AC1882" s="684"/>
      <c r="AD1882" s="684"/>
      <c r="AE1882" s="684"/>
      <c r="AF1882" s="684"/>
      <c r="AG1882" s="684"/>
      <c r="AH1882" s="684"/>
      <c r="AI1882" s="684"/>
      <c r="AJ1882" s="684"/>
      <c r="AK1882" s="684"/>
      <c r="AL1882" s="684"/>
      <c r="AM1882" s="684"/>
      <c r="AN1882" s="684"/>
      <c r="AO1882" s="684"/>
      <c r="AP1882" s="684"/>
      <c r="AQ1882" s="684"/>
      <c r="AR1882" s="684"/>
      <c r="AS1882" s="684"/>
    </row>
    <row r="1883" spans="1:45" ht="12.75" customHeight="1">
      <c r="C1883" s="24"/>
    </row>
    <row r="1884" spans="1:45" ht="12.75" customHeight="1">
      <c r="C1884" s="193" t="s">
        <v>146</v>
      </c>
      <c r="D1884" s="193"/>
      <c r="E1884" s="193"/>
      <c r="F1884" s="193"/>
      <c r="G1884" s="193"/>
      <c r="H1884" s="193"/>
      <c r="I1884" s="193"/>
      <c r="J1884" s="193"/>
      <c r="K1884" s="193"/>
      <c r="L1884" s="193"/>
      <c r="M1884" s="193"/>
      <c r="N1884" s="193"/>
      <c r="O1884" s="193"/>
      <c r="P1884" s="193"/>
      <c r="Q1884" s="193"/>
      <c r="R1884" s="193"/>
      <c r="S1884" s="193"/>
      <c r="T1884" s="193"/>
      <c r="U1884" s="193" t="s">
        <v>147</v>
      </c>
      <c r="V1884" s="193"/>
      <c r="W1884" s="193"/>
      <c r="X1884" s="193"/>
      <c r="Y1884" s="193"/>
      <c r="Z1884" s="193"/>
      <c r="AA1884" s="193"/>
      <c r="AB1884" s="193" t="s">
        <v>148</v>
      </c>
      <c r="AC1884" s="193"/>
      <c r="AD1884" s="193"/>
      <c r="AE1884" s="193"/>
      <c r="AF1884" s="193"/>
      <c r="AG1884" s="193"/>
      <c r="AH1884" s="193"/>
    </row>
    <row r="1885" spans="1:45" ht="12.75" customHeight="1">
      <c r="C1885" s="193"/>
      <c r="D1885" s="193"/>
      <c r="E1885" s="193"/>
      <c r="F1885" s="193"/>
      <c r="G1885" s="193"/>
      <c r="H1885" s="193"/>
      <c r="I1885" s="193"/>
      <c r="J1885" s="193"/>
      <c r="K1885" s="193"/>
      <c r="L1885" s="193"/>
      <c r="M1885" s="193"/>
      <c r="N1885" s="193"/>
      <c r="O1885" s="193"/>
      <c r="P1885" s="193"/>
      <c r="Q1885" s="193"/>
      <c r="R1885" s="193"/>
      <c r="S1885" s="193"/>
      <c r="T1885" s="193"/>
      <c r="U1885" s="193"/>
      <c r="V1885" s="193"/>
      <c r="W1885" s="193"/>
      <c r="X1885" s="193"/>
      <c r="Y1885" s="193"/>
      <c r="Z1885" s="193"/>
      <c r="AA1885" s="193"/>
      <c r="AB1885" s="193"/>
      <c r="AC1885" s="193"/>
      <c r="AD1885" s="193"/>
      <c r="AE1885" s="193"/>
      <c r="AF1885" s="193"/>
      <c r="AG1885" s="193"/>
      <c r="AH1885" s="193"/>
    </row>
    <row r="1886" spans="1:45" ht="12.75" customHeight="1">
      <c r="C1886" s="194"/>
      <c r="D1886" s="194"/>
      <c r="E1886" s="194"/>
      <c r="F1886" s="194"/>
      <c r="G1886" s="194"/>
      <c r="H1886" s="194"/>
      <c r="I1886" s="194"/>
      <c r="J1886" s="194"/>
      <c r="K1886" s="194"/>
      <c r="L1886" s="194"/>
      <c r="M1886" s="194"/>
      <c r="N1886" s="194"/>
      <c r="O1886" s="194"/>
      <c r="P1886" s="194"/>
      <c r="Q1886" s="194"/>
      <c r="R1886" s="194"/>
      <c r="S1886" s="194"/>
      <c r="T1886" s="194"/>
      <c r="U1886" s="194"/>
      <c r="V1886" s="194"/>
      <c r="W1886" s="194"/>
      <c r="X1886" s="194"/>
      <c r="Y1886" s="194"/>
      <c r="Z1886" s="194"/>
      <c r="AA1886" s="194"/>
      <c r="AB1886" s="194"/>
      <c r="AC1886" s="194"/>
      <c r="AD1886" s="194"/>
      <c r="AE1886" s="194"/>
      <c r="AF1886" s="194"/>
      <c r="AG1886" s="194"/>
      <c r="AH1886" s="194"/>
    </row>
    <row r="1887" spans="1:45" ht="12.75" customHeight="1">
      <c r="C1887" s="140" t="s">
        <v>288</v>
      </c>
      <c r="D1887" s="140"/>
      <c r="E1887" s="140"/>
      <c r="F1887" s="140"/>
      <c r="G1887" s="140"/>
      <c r="H1887" s="140"/>
      <c r="I1887" s="140"/>
      <c r="J1887" s="140"/>
      <c r="K1887" s="140"/>
      <c r="L1887" s="140"/>
      <c r="M1887" s="140"/>
      <c r="N1887" s="140"/>
      <c r="O1887" s="140"/>
      <c r="P1887" s="140"/>
      <c r="Q1887" s="140"/>
      <c r="R1887" s="140"/>
      <c r="S1887" s="140"/>
      <c r="T1887" s="140"/>
      <c r="U1887" s="587">
        <f>SUM(U1888:AA1889)</f>
        <v>202356</v>
      </c>
      <c r="V1887" s="587"/>
      <c r="W1887" s="587"/>
      <c r="X1887" s="587"/>
      <c r="Y1887" s="587"/>
      <c r="Z1887" s="587"/>
      <c r="AA1887" s="587"/>
      <c r="AB1887" s="239">
        <f>SUM(AB1888:AH1889)</f>
        <v>228373</v>
      </c>
      <c r="AC1887" s="239"/>
      <c r="AD1887" s="239"/>
      <c r="AE1887" s="239"/>
      <c r="AF1887" s="239"/>
      <c r="AG1887" s="239"/>
      <c r="AH1887" s="239"/>
    </row>
    <row r="1888" spans="1:45" ht="12.75" customHeight="1">
      <c r="C1888" s="141" t="s">
        <v>386</v>
      </c>
      <c r="D1888" s="141"/>
      <c r="E1888" s="141"/>
      <c r="F1888" s="141"/>
      <c r="G1888" s="141"/>
      <c r="H1888" s="141"/>
      <c r="I1888" s="141"/>
      <c r="J1888" s="141"/>
      <c r="K1888" s="141"/>
      <c r="L1888" s="141"/>
      <c r="M1888" s="141"/>
      <c r="N1888" s="141"/>
      <c r="O1888" s="141"/>
      <c r="P1888" s="141"/>
      <c r="Q1888" s="141"/>
      <c r="R1888" s="141"/>
      <c r="S1888" s="141"/>
      <c r="T1888" s="141"/>
      <c r="U1888" s="428">
        <v>198188</v>
      </c>
      <c r="V1888" s="428"/>
      <c r="W1888" s="428"/>
      <c r="X1888" s="428"/>
      <c r="Y1888" s="428"/>
      <c r="Z1888" s="428"/>
      <c r="AA1888" s="428"/>
      <c r="AB1888" s="111">
        <v>224860</v>
      </c>
      <c r="AC1888" s="111"/>
      <c r="AD1888" s="111"/>
      <c r="AE1888" s="111"/>
      <c r="AF1888" s="111"/>
      <c r="AG1888" s="111"/>
      <c r="AH1888" s="111"/>
    </row>
    <row r="1889" spans="3:34" ht="12.75" customHeight="1">
      <c r="C1889" s="323" t="s">
        <v>630</v>
      </c>
      <c r="D1889" s="323"/>
      <c r="E1889" s="323"/>
      <c r="F1889" s="323"/>
      <c r="G1889" s="323"/>
      <c r="H1889" s="323"/>
      <c r="I1889" s="323"/>
      <c r="J1889" s="323"/>
      <c r="K1889" s="323"/>
      <c r="L1889" s="323"/>
      <c r="M1889" s="323"/>
      <c r="N1889" s="323"/>
      <c r="O1889" s="323"/>
      <c r="P1889" s="323"/>
      <c r="Q1889" s="323"/>
      <c r="R1889" s="323"/>
      <c r="S1889" s="323"/>
      <c r="T1889" s="323"/>
      <c r="U1889" s="535">
        <v>4168</v>
      </c>
      <c r="V1889" s="535"/>
      <c r="W1889" s="535"/>
      <c r="X1889" s="535"/>
      <c r="Y1889" s="535"/>
      <c r="Z1889" s="535"/>
      <c r="AA1889" s="535"/>
      <c r="AB1889" s="252">
        <v>3513</v>
      </c>
      <c r="AC1889" s="252"/>
      <c r="AD1889" s="252"/>
      <c r="AE1889" s="252"/>
      <c r="AF1889" s="252"/>
      <c r="AG1889" s="252"/>
      <c r="AH1889" s="252"/>
    </row>
    <row r="1890" spans="3:34" ht="12.75" customHeight="1">
      <c r="C1890" s="503" t="s">
        <v>387</v>
      </c>
      <c r="D1890" s="503"/>
      <c r="E1890" s="503"/>
      <c r="F1890" s="503"/>
      <c r="G1890" s="503"/>
      <c r="H1890" s="503"/>
      <c r="I1890" s="503"/>
      <c r="J1890" s="503"/>
      <c r="K1890" s="503"/>
      <c r="L1890" s="503"/>
      <c r="M1890" s="503"/>
      <c r="N1890" s="503"/>
      <c r="O1890" s="503"/>
      <c r="P1890" s="503"/>
      <c r="Q1890" s="503"/>
      <c r="R1890" s="503"/>
      <c r="S1890" s="503"/>
      <c r="T1890" s="503"/>
      <c r="U1890" s="552">
        <f>SUM(U1892:AA1899)</f>
        <v>933465</v>
      </c>
      <c r="V1890" s="552"/>
      <c r="W1890" s="552"/>
      <c r="X1890" s="552"/>
      <c r="Y1890" s="552"/>
      <c r="Z1890" s="552"/>
      <c r="AA1890" s="552"/>
      <c r="AB1890" s="552">
        <f>SUM(AB1892:AH1899)</f>
        <v>975098</v>
      </c>
      <c r="AC1890" s="552"/>
      <c r="AD1890" s="552"/>
      <c r="AE1890" s="552"/>
      <c r="AF1890" s="552"/>
      <c r="AG1890" s="552"/>
      <c r="AH1890" s="552"/>
    </row>
    <row r="1891" spans="3:34" ht="12.75" customHeight="1">
      <c r="C1891" s="505"/>
      <c r="D1891" s="505"/>
      <c r="E1891" s="505"/>
      <c r="F1891" s="505"/>
      <c r="G1891" s="505"/>
      <c r="H1891" s="505"/>
      <c r="I1891" s="505"/>
      <c r="J1891" s="505"/>
      <c r="K1891" s="505"/>
      <c r="L1891" s="505"/>
      <c r="M1891" s="505"/>
      <c r="N1891" s="505"/>
      <c r="O1891" s="505"/>
      <c r="P1891" s="505"/>
      <c r="Q1891" s="505"/>
      <c r="R1891" s="505"/>
      <c r="S1891" s="505"/>
      <c r="T1891" s="505"/>
      <c r="U1891" s="568"/>
      <c r="V1891" s="568"/>
      <c r="W1891" s="568"/>
      <c r="X1891" s="568"/>
      <c r="Y1891" s="568"/>
      <c r="Z1891" s="568"/>
      <c r="AA1891" s="568"/>
      <c r="AB1891" s="568"/>
      <c r="AC1891" s="568"/>
      <c r="AD1891" s="568"/>
      <c r="AE1891" s="568"/>
      <c r="AF1891" s="568"/>
      <c r="AG1891" s="568"/>
      <c r="AH1891" s="568"/>
    </row>
    <row r="1892" spans="3:34" ht="12.75" customHeight="1">
      <c r="C1892" s="141" t="s">
        <v>631</v>
      </c>
      <c r="D1892" s="685"/>
      <c r="E1892" s="685"/>
      <c r="F1892" s="685"/>
      <c r="G1892" s="685"/>
      <c r="H1892" s="685"/>
      <c r="I1892" s="685"/>
      <c r="J1892" s="685"/>
      <c r="K1892" s="685"/>
      <c r="L1892" s="685"/>
      <c r="M1892" s="685"/>
      <c r="N1892" s="685"/>
      <c r="O1892" s="685"/>
      <c r="P1892" s="685"/>
      <c r="Q1892" s="685"/>
      <c r="R1892" s="685"/>
      <c r="S1892" s="685"/>
      <c r="T1892" s="686"/>
      <c r="U1892" s="687">
        <v>894077</v>
      </c>
      <c r="V1892" s="688"/>
      <c r="W1892" s="688"/>
      <c r="X1892" s="688"/>
      <c r="Y1892" s="688"/>
      <c r="Z1892" s="688"/>
      <c r="AA1892" s="689"/>
      <c r="AB1892" s="111">
        <v>874606</v>
      </c>
      <c r="AC1892" s="690"/>
      <c r="AD1892" s="690"/>
      <c r="AE1892" s="690"/>
      <c r="AF1892" s="690"/>
      <c r="AG1892" s="690"/>
      <c r="AH1892" s="691"/>
    </row>
    <row r="1893" spans="3:34" ht="12.75" customHeight="1">
      <c r="C1893" s="200" t="s">
        <v>632</v>
      </c>
      <c r="D1893" s="200"/>
      <c r="E1893" s="200"/>
      <c r="F1893" s="200"/>
      <c r="G1893" s="200"/>
      <c r="H1893" s="200"/>
      <c r="I1893" s="200"/>
      <c r="J1893" s="200"/>
      <c r="K1893" s="200"/>
      <c r="L1893" s="200"/>
      <c r="M1893" s="200"/>
      <c r="N1893" s="200"/>
      <c r="O1893" s="200"/>
      <c r="P1893" s="200"/>
      <c r="Q1893" s="200"/>
      <c r="R1893" s="200"/>
      <c r="S1893" s="200"/>
      <c r="T1893" s="200"/>
      <c r="U1893" s="532">
        <v>35204</v>
      </c>
      <c r="V1893" s="532"/>
      <c r="W1893" s="532"/>
      <c r="X1893" s="532"/>
      <c r="Y1893" s="532"/>
      <c r="Z1893" s="532"/>
      <c r="AA1893" s="532"/>
      <c r="AB1893" s="139">
        <v>46668</v>
      </c>
      <c r="AC1893" s="139"/>
      <c r="AD1893" s="139"/>
      <c r="AE1893" s="139"/>
      <c r="AF1893" s="139"/>
      <c r="AG1893" s="139"/>
      <c r="AH1893" s="139"/>
    </row>
    <row r="1894" spans="3:34" ht="12.75" customHeight="1">
      <c r="C1894" s="200" t="s">
        <v>724</v>
      </c>
      <c r="D1894" s="200"/>
      <c r="E1894" s="200"/>
      <c r="F1894" s="200"/>
      <c r="G1894" s="200"/>
      <c r="H1894" s="200"/>
      <c r="I1894" s="200"/>
      <c r="J1894" s="200"/>
      <c r="K1894" s="200"/>
      <c r="L1894" s="200"/>
      <c r="M1894" s="200"/>
      <c r="N1894" s="200"/>
      <c r="O1894" s="200"/>
      <c r="P1894" s="200"/>
      <c r="Q1894" s="200"/>
      <c r="R1894" s="200"/>
      <c r="S1894" s="200"/>
      <c r="T1894" s="200"/>
      <c r="U1894" s="532"/>
      <c r="V1894" s="532"/>
      <c r="W1894" s="532"/>
      <c r="X1894" s="532"/>
      <c r="Y1894" s="532"/>
      <c r="Z1894" s="532"/>
      <c r="AA1894" s="532"/>
      <c r="AB1894" s="139"/>
      <c r="AC1894" s="139"/>
      <c r="AD1894" s="139"/>
      <c r="AE1894" s="139"/>
      <c r="AF1894" s="139"/>
      <c r="AG1894" s="139"/>
      <c r="AH1894" s="139"/>
    </row>
    <row r="1895" spans="3:34" ht="12.75" customHeight="1">
      <c r="C1895" s="200" t="s">
        <v>633</v>
      </c>
      <c r="D1895" s="200"/>
      <c r="E1895" s="200"/>
      <c r="F1895" s="200"/>
      <c r="G1895" s="200"/>
      <c r="H1895" s="200"/>
      <c r="I1895" s="200"/>
      <c r="J1895" s="200"/>
      <c r="K1895" s="200"/>
      <c r="L1895" s="200"/>
      <c r="M1895" s="200"/>
      <c r="N1895" s="200"/>
      <c r="O1895" s="200"/>
      <c r="P1895" s="200"/>
      <c r="Q1895" s="200"/>
      <c r="R1895" s="200"/>
      <c r="S1895" s="200"/>
      <c r="T1895" s="200"/>
      <c r="U1895" s="532"/>
      <c r="V1895" s="532"/>
      <c r="W1895" s="532"/>
      <c r="X1895" s="532"/>
      <c r="Y1895" s="532"/>
      <c r="Z1895" s="532"/>
      <c r="AA1895" s="532"/>
      <c r="AB1895" s="139"/>
      <c r="AC1895" s="139"/>
      <c r="AD1895" s="139"/>
      <c r="AE1895" s="139"/>
      <c r="AF1895" s="139"/>
      <c r="AG1895" s="139"/>
      <c r="AH1895" s="139"/>
    </row>
    <row r="1896" spans="3:34" ht="12.75" customHeight="1">
      <c r="C1896" s="200" t="s">
        <v>634</v>
      </c>
      <c r="D1896" s="200"/>
      <c r="E1896" s="200"/>
      <c r="F1896" s="200"/>
      <c r="G1896" s="200"/>
      <c r="H1896" s="200"/>
      <c r="I1896" s="200"/>
      <c r="J1896" s="200"/>
      <c r="K1896" s="200"/>
      <c r="L1896" s="200"/>
      <c r="M1896" s="200"/>
      <c r="N1896" s="200"/>
      <c r="O1896" s="200"/>
      <c r="P1896" s="200"/>
      <c r="Q1896" s="200"/>
      <c r="R1896" s="200"/>
      <c r="S1896" s="200"/>
      <c r="T1896" s="200"/>
      <c r="U1896" s="532"/>
      <c r="V1896" s="532"/>
      <c r="W1896" s="532"/>
      <c r="X1896" s="532"/>
      <c r="Y1896" s="532"/>
      <c r="Z1896" s="532"/>
      <c r="AA1896" s="532"/>
      <c r="AB1896" s="139">
        <v>52514</v>
      </c>
      <c r="AC1896" s="139"/>
      <c r="AD1896" s="139"/>
      <c r="AE1896" s="139"/>
      <c r="AF1896" s="139"/>
      <c r="AG1896" s="139"/>
      <c r="AH1896" s="139"/>
    </row>
    <row r="1897" spans="3:34" ht="12.75" customHeight="1">
      <c r="C1897" s="312" t="s">
        <v>747</v>
      </c>
      <c r="D1897" s="312"/>
      <c r="E1897" s="312"/>
      <c r="F1897" s="312"/>
      <c r="G1897" s="312"/>
      <c r="H1897" s="312"/>
      <c r="I1897" s="312"/>
      <c r="J1897" s="312"/>
      <c r="K1897" s="312"/>
      <c r="L1897" s="312"/>
      <c r="M1897" s="312"/>
      <c r="N1897" s="312"/>
      <c r="O1897" s="312"/>
      <c r="P1897" s="312"/>
      <c r="Q1897" s="312"/>
      <c r="R1897" s="312"/>
      <c r="S1897" s="312"/>
      <c r="T1897" s="312"/>
      <c r="U1897" s="704">
        <v>4184</v>
      </c>
      <c r="V1897" s="704"/>
      <c r="W1897" s="704"/>
      <c r="X1897" s="704"/>
      <c r="Y1897" s="704"/>
      <c r="Z1897" s="704"/>
      <c r="AA1897" s="704"/>
      <c r="AB1897" s="234">
        <v>1310</v>
      </c>
      <c r="AC1897" s="234"/>
      <c r="AD1897" s="234"/>
      <c r="AE1897" s="234"/>
      <c r="AF1897" s="234"/>
      <c r="AG1897" s="234"/>
      <c r="AH1897" s="234"/>
    </row>
    <row r="1898" spans="3:34" ht="12.75" hidden="1" customHeight="1">
      <c r="C1898" s="200"/>
      <c r="D1898" s="200"/>
      <c r="E1898" s="200"/>
      <c r="F1898" s="200"/>
      <c r="G1898" s="200"/>
      <c r="H1898" s="200"/>
      <c r="I1898" s="200"/>
      <c r="J1898" s="200"/>
      <c r="K1898" s="200"/>
      <c r="L1898" s="200"/>
      <c r="M1898" s="200"/>
      <c r="N1898" s="200"/>
      <c r="O1898" s="200"/>
      <c r="P1898" s="200"/>
      <c r="Q1898" s="200"/>
      <c r="R1898" s="200"/>
      <c r="S1898" s="200"/>
      <c r="T1898" s="200"/>
      <c r="U1898" s="532"/>
      <c r="V1898" s="532"/>
      <c r="W1898" s="532"/>
      <c r="X1898" s="532"/>
      <c r="Y1898" s="532"/>
      <c r="Z1898" s="532"/>
      <c r="AA1898" s="532"/>
      <c r="AB1898" s="139"/>
      <c r="AC1898" s="139"/>
      <c r="AD1898" s="139"/>
      <c r="AE1898" s="139"/>
      <c r="AF1898" s="139"/>
      <c r="AG1898" s="139"/>
      <c r="AH1898" s="139"/>
    </row>
    <row r="1899" spans="3:34" ht="12.75" customHeight="1">
      <c r="C1899" s="323"/>
      <c r="D1899" s="323"/>
      <c r="E1899" s="323"/>
      <c r="F1899" s="323"/>
      <c r="G1899" s="323"/>
      <c r="H1899" s="323"/>
      <c r="I1899" s="323"/>
      <c r="J1899" s="323"/>
      <c r="K1899" s="323"/>
      <c r="L1899" s="323"/>
      <c r="M1899" s="323"/>
      <c r="N1899" s="323"/>
      <c r="O1899" s="323"/>
      <c r="P1899" s="323"/>
      <c r="Q1899" s="323"/>
      <c r="R1899" s="323"/>
      <c r="S1899" s="323"/>
      <c r="T1899" s="323"/>
      <c r="U1899" s="535"/>
      <c r="V1899" s="535"/>
      <c r="W1899" s="535"/>
      <c r="X1899" s="535"/>
      <c r="Y1899" s="535"/>
      <c r="Z1899" s="535"/>
      <c r="AA1899" s="535"/>
      <c r="AB1899" s="252"/>
      <c r="AC1899" s="252"/>
      <c r="AD1899" s="252"/>
      <c r="AE1899" s="252"/>
      <c r="AF1899" s="252"/>
      <c r="AG1899" s="252"/>
      <c r="AH1899" s="252"/>
    </row>
    <row r="1900" spans="3:34" ht="12.75" customHeight="1">
      <c r="C1900" s="140" t="s">
        <v>388</v>
      </c>
      <c r="D1900" s="140"/>
      <c r="E1900" s="140"/>
      <c r="F1900" s="140"/>
      <c r="G1900" s="140"/>
      <c r="H1900" s="140"/>
      <c r="I1900" s="140"/>
      <c r="J1900" s="140"/>
      <c r="K1900" s="140"/>
      <c r="L1900" s="140"/>
      <c r="M1900" s="140"/>
      <c r="N1900" s="140"/>
      <c r="O1900" s="140"/>
      <c r="P1900" s="140"/>
      <c r="Q1900" s="140"/>
      <c r="R1900" s="140"/>
      <c r="S1900" s="140"/>
      <c r="T1900" s="140"/>
      <c r="U1900" s="587">
        <f>U1901+U1904</f>
        <v>0</v>
      </c>
      <c r="V1900" s="587"/>
      <c r="W1900" s="587"/>
      <c r="X1900" s="587"/>
      <c r="Y1900" s="587"/>
      <c r="Z1900" s="587"/>
      <c r="AA1900" s="587"/>
      <c r="AB1900" s="239">
        <f>AB1901+AB1904</f>
        <v>5</v>
      </c>
      <c r="AC1900" s="239"/>
      <c r="AD1900" s="239"/>
      <c r="AE1900" s="239"/>
      <c r="AF1900" s="239"/>
      <c r="AG1900" s="239"/>
      <c r="AH1900" s="239"/>
    </row>
    <row r="1901" spans="3:34" ht="12.75" customHeight="1">
      <c r="C1901" s="320" t="s">
        <v>389</v>
      </c>
      <c r="D1901" s="320"/>
      <c r="E1901" s="320"/>
      <c r="F1901" s="320"/>
      <c r="G1901" s="320"/>
      <c r="H1901" s="320"/>
      <c r="I1901" s="320"/>
      <c r="J1901" s="320"/>
      <c r="K1901" s="320"/>
      <c r="L1901" s="320"/>
      <c r="M1901" s="320"/>
      <c r="N1901" s="320"/>
      <c r="O1901" s="320"/>
      <c r="P1901" s="320"/>
      <c r="Q1901" s="320"/>
      <c r="R1901" s="320"/>
      <c r="S1901" s="320"/>
      <c r="T1901" s="320"/>
      <c r="U1901" s="276">
        <f>U1902</f>
        <v>0</v>
      </c>
      <c r="V1901" s="276"/>
      <c r="W1901" s="276"/>
      <c r="X1901" s="276"/>
      <c r="Y1901" s="276"/>
      <c r="Z1901" s="276"/>
      <c r="AA1901" s="276"/>
      <c r="AB1901" s="276">
        <f>AB1902</f>
        <v>0</v>
      </c>
      <c r="AC1901" s="276"/>
      <c r="AD1901" s="276"/>
      <c r="AE1901" s="276"/>
      <c r="AF1901" s="276"/>
      <c r="AG1901" s="276"/>
      <c r="AH1901" s="276"/>
    </row>
    <row r="1902" spans="3:34" ht="12.75" customHeight="1">
      <c r="C1902" s="696" t="s">
        <v>289</v>
      </c>
      <c r="D1902" s="696"/>
      <c r="E1902" s="696"/>
      <c r="F1902" s="696"/>
      <c r="G1902" s="696"/>
      <c r="H1902" s="696"/>
      <c r="I1902" s="696"/>
      <c r="J1902" s="696"/>
      <c r="K1902" s="696"/>
      <c r="L1902" s="696"/>
      <c r="M1902" s="696"/>
      <c r="N1902" s="696"/>
      <c r="O1902" s="696"/>
      <c r="P1902" s="696"/>
      <c r="Q1902" s="696"/>
      <c r="R1902" s="696"/>
      <c r="S1902" s="696"/>
      <c r="T1902" s="696"/>
      <c r="U1902" s="694"/>
      <c r="V1902" s="694"/>
      <c r="W1902" s="694"/>
      <c r="X1902" s="694"/>
      <c r="Y1902" s="694"/>
      <c r="Z1902" s="694"/>
      <c r="AA1902" s="694"/>
      <c r="AB1902" s="694"/>
      <c r="AC1902" s="694"/>
      <c r="AD1902" s="694"/>
      <c r="AE1902" s="694"/>
      <c r="AF1902" s="694"/>
      <c r="AG1902" s="694"/>
      <c r="AH1902" s="694"/>
    </row>
    <row r="1903" spans="3:34" ht="12.75" customHeight="1">
      <c r="C1903" s="697"/>
      <c r="D1903" s="697"/>
      <c r="E1903" s="697"/>
      <c r="F1903" s="697"/>
      <c r="G1903" s="697"/>
      <c r="H1903" s="697"/>
      <c r="I1903" s="697"/>
      <c r="J1903" s="697"/>
      <c r="K1903" s="697"/>
      <c r="L1903" s="697"/>
      <c r="M1903" s="697"/>
      <c r="N1903" s="697"/>
      <c r="O1903" s="697"/>
      <c r="P1903" s="697"/>
      <c r="Q1903" s="697"/>
      <c r="R1903" s="697"/>
      <c r="S1903" s="697"/>
      <c r="T1903" s="697"/>
      <c r="U1903" s="695"/>
      <c r="V1903" s="695"/>
      <c r="W1903" s="695"/>
      <c r="X1903" s="695"/>
      <c r="Y1903" s="695"/>
      <c r="Z1903" s="695"/>
      <c r="AA1903" s="695"/>
      <c r="AB1903" s="695"/>
      <c r="AC1903" s="695"/>
      <c r="AD1903" s="695"/>
      <c r="AE1903" s="695"/>
      <c r="AF1903" s="695"/>
      <c r="AG1903" s="695"/>
      <c r="AH1903" s="695"/>
    </row>
    <row r="1904" spans="3:34" ht="12.75" customHeight="1">
      <c r="C1904" s="692" t="s">
        <v>390</v>
      </c>
      <c r="D1904" s="692"/>
      <c r="E1904" s="692"/>
      <c r="F1904" s="692"/>
      <c r="G1904" s="692"/>
      <c r="H1904" s="692"/>
      <c r="I1904" s="692"/>
      <c r="J1904" s="692"/>
      <c r="K1904" s="692"/>
      <c r="L1904" s="692"/>
      <c r="M1904" s="692"/>
      <c r="N1904" s="692"/>
      <c r="O1904" s="692"/>
      <c r="P1904" s="692"/>
      <c r="Q1904" s="692"/>
      <c r="R1904" s="692"/>
      <c r="S1904" s="692"/>
      <c r="T1904" s="692"/>
      <c r="U1904" s="693">
        <f>SUM(U1905:AA1913)</f>
        <v>0</v>
      </c>
      <c r="V1904" s="693"/>
      <c r="W1904" s="693"/>
      <c r="X1904" s="693"/>
      <c r="Y1904" s="693"/>
      <c r="Z1904" s="693"/>
      <c r="AA1904" s="693"/>
      <c r="AB1904" s="693">
        <f>SUM(AB1905:AH1913)</f>
        <v>5</v>
      </c>
      <c r="AC1904" s="693"/>
      <c r="AD1904" s="693"/>
      <c r="AE1904" s="693"/>
      <c r="AF1904" s="693"/>
      <c r="AG1904" s="693"/>
      <c r="AH1904" s="693"/>
    </row>
    <row r="1905" spans="3:45" ht="12.75" customHeight="1">
      <c r="C1905" s="705" t="s">
        <v>290</v>
      </c>
      <c r="D1905" s="705"/>
      <c r="E1905" s="705"/>
      <c r="F1905" s="705"/>
      <c r="G1905" s="705"/>
      <c r="H1905" s="705"/>
      <c r="I1905" s="705"/>
      <c r="J1905" s="705"/>
      <c r="K1905" s="705"/>
      <c r="L1905" s="705"/>
      <c r="M1905" s="705"/>
      <c r="N1905" s="705"/>
      <c r="O1905" s="705"/>
      <c r="P1905" s="705"/>
      <c r="Q1905" s="705"/>
      <c r="R1905" s="705"/>
      <c r="S1905" s="705"/>
      <c r="T1905" s="705"/>
      <c r="U1905" s="237"/>
      <c r="V1905" s="237"/>
      <c r="W1905" s="237"/>
      <c r="X1905" s="237"/>
      <c r="Y1905" s="237"/>
      <c r="Z1905" s="237"/>
      <c r="AA1905" s="237"/>
      <c r="AB1905" s="237"/>
      <c r="AC1905" s="237"/>
      <c r="AD1905" s="237"/>
      <c r="AE1905" s="237"/>
      <c r="AF1905" s="237"/>
      <c r="AG1905" s="237"/>
      <c r="AH1905" s="237"/>
    </row>
    <row r="1906" spans="3:45" ht="12.75" customHeight="1">
      <c r="C1906" s="343"/>
      <c r="D1906" s="343"/>
      <c r="E1906" s="343"/>
      <c r="F1906" s="343"/>
      <c r="G1906" s="343"/>
      <c r="H1906" s="343"/>
      <c r="I1906" s="343"/>
      <c r="J1906" s="343"/>
      <c r="K1906" s="343"/>
      <c r="L1906" s="343"/>
      <c r="M1906" s="343"/>
      <c r="N1906" s="343"/>
      <c r="O1906" s="343"/>
      <c r="P1906" s="343"/>
      <c r="Q1906" s="343"/>
      <c r="R1906" s="343"/>
      <c r="S1906" s="343"/>
      <c r="T1906" s="343"/>
      <c r="U1906" s="139"/>
      <c r="V1906" s="139"/>
      <c r="W1906" s="139"/>
      <c r="X1906" s="139"/>
      <c r="Y1906" s="139"/>
      <c r="Z1906" s="139"/>
      <c r="AA1906" s="139"/>
      <c r="AB1906" s="139"/>
      <c r="AC1906" s="139"/>
      <c r="AD1906" s="139"/>
      <c r="AE1906" s="139"/>
      <c r="AF1906" s="139"/>
      <c r="AG1906" s="139"/>
      <c r="AH1906" s="139"/>
    </row>
    <row r="1907" spans="3:45" ht="12.75" customHeight="1">
      <c r="C1907" s="343" t="s">
        <v>291</v>
      </c>
      <c r="D1907" s="343"/>
      <c r="E1907" s="343"/>
      <c r="F1907" s="343"/>
      <c r="G1907" s="343"/>
      <c r="H1907" s="343"/>
      <c r="I1907" s="343"/>
      <c r="J1907" s="343"/>
      <c r="K1907" s="343"/>
      <c r="L1907" s="343"/>
      <c r="M1907" s="343"/>
      <c r="N1907" s="343"/>
      <c r="O1907" s="343"/>
      <c r="P1907" s="343"/>
      <c r="Q1907" s="343"/>
      <c r="R1907" s="343"/>
      <c r="S1907" s="343"/>
      <c r="T1907" s="343"/>
      <c r="U1907" s="139"/>
      <c r="V1907" s="139"/>
      <c r="W1907" s="139"/>
      <c r="X1907" s="139"/>
      <c r="Y1907" s="139"/>
      <c r="Z1907" s="139"/>
      <c r="AA1907" s="139"/>
      <c r="AB1907" s="139"/>
      <c r="AC1907" s="139"/>
      <c r="AD1907" s="139"/>
      <c r="AE1907" s="139"/>
      <c r="AF1907" s="139"/>
      <c r="AG1907" s="139"/>
      <c r="AH1907" s="139"/>
    </row>
    <row r="1908" spans="3:45" ht="12.75" customHeight="1">
      <c r="C1908" s="343"/>
      <c r="D1908" s="343"/>
      <c r="E1908" s="343"/>
      <c r="F1908" s="343"/>
      <c r="G1908" s="343"/>
      <c r="H1908" s="343"/>
      <c r="I1908" s="343"/>
      <c r="J1908" s="343"/>
      <c r="K1908" s="343"/>
      <c r="L1908" s="343"/>
      <c r="M1908" s="343"/>
      <c r="N1908" s="343"/>
      <c r="O1908" s="343"/>
      <c r="P1908" s="343"/>
      <c r="Q1908" s="343"/>
      <c r="R1908" s="343"/>
      <c r="S1908" s="343"/>
      <c r="T1908" s="343"/>
      <c r="U1908" s="139"/>
      <c r="V1908" s="139"/>
      <c r="W1908" s="139"/>
      <c r="X1908" s="139"/>
      <c r="Y1908" s="139"/>
      <c r="Z1908" s="139"/>
      <c r="AA1908" s="139"/>
      <c r="AB1908" s="139"/>
      <c r="AC1908" s="139"/>
      <c r="AD1908" s="139"/>
      <c r="AE1908" s="139"/>
      <c r="AF1908" s="139"/>
      <c r="AG1908" s="139"/>
      <c r="AH1908" s="139"/>
    </row>
    <row r="1909" spans="3:45" ht="12.75" customHeight="1">
      <c r="C1909" s="200" t="s">
        <v>292</v>
      </c>
      <c r="D1909" s="200"/>
      <c r="E1909" s="200"/>
      <c r="F1909" s="200"/>
      <c r="G1909" s="200"/>
      <c r="H1909" s="200"/>
      <c r="I1909" s="200"/>
      <c r="J1909" s="200"/>
      <c r="K1909" s="200"/>
      <c r="L1909" s="200"/>
      <c r="M1909" s="200"/>
      <c r="N1909" s="200"/>
      <c r="O1909" s="200"/>
      <c r="P1909" s="200"/>
      <c r="Q1909" s="200"/>
      <c r="R1909" s="200"/>
      <c r="S1909" s="200"/>
      <c r="T1909" s="200"/>
      <c r="U1909" s="139"/>
      <c r="V1909" s="139"/>
      <c r="W1909" s="139"/>
      <c r="X1909" s="139"/>
      <c r="Y1909" s="139"/>
      <c r="Z1909" s="139"/>
      <c r="AA1909" s="139"/>
      <c r="AB1909" s="139">
        <v>5</v>
      </c>
      <c r="AC1909" s="139"/>
      <c r="AD1909" s="139"/>
      <c r="AE1909" s="139"/>
      <c r="AF1909" s="139"/>
      <c r="AG1909" s="139"/>
      <c r="AH1909" s="139"/>
    </row>
    <row r="1910" spans="3:45" ht="12.75" customHeight="1">
      <c r="C1910" s="343" t="s">
        <v>291</v>
      </c>
      <c r="D1910" s="343"/>
      <c r="E1910" s="343"/>
      <c r="F1910" s="343"/>
      <c r="G1910" s="343"/>
      <c r="H1910" s="343"/>
      <c r="I1910" s="343"/>
      <c r="J1910" s="343"/>
      <c r="K1910" s="343"/>
      <c r="L1910" s="343"/>
      <c r="M1910" s="343"/>
      <c r="N1910" s="343"/>
      <c r="O1910" s="343"/>
      <c r="P1910" s="343"/>
      <c r="Q1910" s="343"/>
      <c r="R1910" s="343"/>
      <c r="S1910" s="343"/>
      <c r="T1910" s="343"/>
      <c r="U1910" s="139"/>
      <c r="V1910" s="139"/>
      <c r="W1910" s="139"/>
      <c r="X1910" s="139"/>
      <c r="Y1910" s="139"/>
      <c r="Z1910" s="139"/>
      <c r="AA1910" s="139"/>
      <c r="AB1910" s="139"/>
      <c r="AC1910" s="139"/>
      <c r="AD1910" s="139"/>
      <c r="AE1910" s="139"/>
      <c r="AF1910" s="139"/>
      <c r="AG1910" s="139"/>
      <c r="AH1910" s="139"/>
    </row>
    <row r="1911" spans="3:45" ht="12.75" customHeight="1">
      <c r="C1911" s="343"/>
      <c r="D1911" s="343"/>
      <c r="E1911" s="343"/>
      <c r="F1911" s="343"/>
      <c r="G1911" s="343"/>
      <c r="H1911" s="343"/>
      <c r="I1911" s="343"/>
      <c r="J1911" s="343"/>
      <c r="K1911" s="343"/>
      <c r="L1911" s="343"/>
      <c r="M1911" s="343"/>
      <c r="N1911" s="343"/>
      <c r="O1911" s="343"/>
      <c r="P1911" s="343"/>
      <c r="Q1911" s="343"/>
      <c r="R1911" s="343"/>
      <c r="S1911" s="343"/>
      <c r="T1911" s="343"/>
      <c r="U1911" s="139"/>
      <c r="V1911" s="139"/>
      <c r="W1911" s="139"/>
      <c r="X1911" s="139"/>
      <c r="Y1911" s="139"/>
      <c r="Z1911" s="139"/>
      <c r="AA1911" s="139"/>
      <c r="AB1911" s="139"/>
      <c r="AC1911" s="139"/>
      <c r="AD1911" s="139"/>
      <c r="AE1911" s="139"/>
      <c r="AF1911" s="139"/>
      <c r="AG1911" s="139"/>
      <c r="AH1911" s="139"/>
    </row>
    <row r="1912" spans="3:45" ht="12.75" customHeight="1">
      <c r="C1912" s="200" t="s">
        <v>293</v>
      </c>
      <c r="D1912" s="200"/>
      <c r="E1912" s="200"/>
      <c r="F1912" s="200"/>
      <c r="G1912" s="200"/>
      <c r="H1912" s="200"/>
      <c r="I1912" s="200"/>
      <c r="J1912" s="200"/>
      <c r="K1912" s="200"/>
      <c r="L1912" s="200"/>
      <c r="M1912" s="200"/>
      <c r="N1912" s="200"/>
      <c r="O1912" s="200"/>
      <c r="P1912" s="200"/>
      <c r="Q1912" s="200"/>
      <c r="R1912" s="200"/>
      <c r="S1912" s="200"/>
      <c r="T1912" s="200"/>
      <c r="U1912" s="139"/>
      <c r="V1912" s="139"/>
      <c r="W1912" s="139"/>
      <c r="X1912" s="139"/>
      <c r="Y1912" s="139"/>
      <c r="Z1912" s="139"/>
      <c r="AA1912" s="139"/>
      <c r="AB1912" s="139"/>
      <c r="AC1912" s="139"/>
      <c r="AD1912" s="139"/>
      <c r="AE1912" s="139"/>
      <c r="AF1912" s="139"/>
      <c r="AG1912" s="139"/>
      <c r="AH1912" s="139"/>
    </row>
    <row r="1913" spans="3:45" ht="12.75" customHeight="1">
      <c r="C1913" s="323"/>
      <c r="D1913" s="323"/>
      <c r="E1913" s="323"/>
      <c r="F1913" s="323"/>
      <c r="G1913" s="323"/>
      <c r="H1913" s="323"/>
      <c r="I1913" s="323"/>
      <c r="J1913" s="323"/>
      <c r="K1913" s="323"/>
      <c r="L1913" s="323"/>
      <c r="M1913" s="323"/>
      <c r="N1913" s="323"/>
      <c r="O1913" s="323"/>
      <c r="P1913" s="323"/>
      <c r="Q1913" s="323"/>
      <c r="R1913" s="323"/>
      <c r="S1913" s="323"/>
      <c r="T1913" s="323"/>
      <c r="U1913" s="252"/>
      <c r="V1913" s="252"/>
      <c r="W1913" s="252"/>
      <c r="X1913" s="252"/>
      <c r="Y1913" s="252"/>
      <c r="Z1913" s="252"/>
      <c r="AA1913" s="252"/>
      <c r="AB1913" s="252"/>
      <c r="AC1913" s="252"/>
      <c r="AD1913" s="252"/>
      <c r="AE1913" s="252"/>
      <c r="AF1913" s="252"/>
      <c r="AG1913" s="252"/>
      <c r="AH1913" s="252"/>
    </row>
    <row r="1914" spans="3:45" ht="12.75" customHeight="1">
      <c r="C1914" s="698" t="s">
        <v>707</v>
      </c>
      <c r="D1914" s="699"/>
      <c r="E1914" s="699"/>
      <c r="F1914" s="699"/>
      <c r="G1914" s="699"/>
      <c r="H1914" s="699"/>
      <c r="I1914" s="699"/>
      <c r="J1914" s="699"/>
      <c r="K1914" s="699"/>
      <c r="L1914" s="699"/>
      <c r="M1914" s="699"/>
      <c r="N1914" s="699"/>
      <c r="O1914" s="699"/>
      <c r="P1914" s="699"/>
      <c r="Q1914" s="699"/>
      <c r="R1914" s="699"/>
      <c r="S1914" s="699"/>
      <c r="T1914" s="700"/>
      <c r="U1914" s="240">
        <f>SUM(U1916:AA1917)</f>
        <v>0</v>
      </c>
      <c r="V1914" s="241"/>
      <c r="W1914" s="241"/>
      <c r="X1914" s="241"/>
      <c r="Y1914" s="241"/>
      <c r="Z1914" s="241"/>
      <c r="AA1914" s="242"/>
      <c r="AB1914" s="240">
        <f>SUM(AB1916:AH1917)</f>
        <v>0</v>
      </c>
      <c r="AC1914" s="241"/>
      <c r="AD1914" s="241"/>
      <c r="AE1914" s="241"/>
      <c r="AF1914" s="241"/>
      <c r="AG1914" s="241"/>
      <c r="AH1914" s="242"/>
    </row>
    <row r="1915" spans="3:45" ht="12.75" customHeight="1">
      <c r="C1915" s="701"/>
      <c r="D1915" s="702"/>
      <c r="E1915" s="702"/>
      <c r="F1915" s="702"/>
      <c r="G1915" s="702"/>
      <c r="H1915" s="702"/>
      <c r="I1915" s="702"/>
      <c r="J1915" s="702"/>
      <c r="K1915" s="702"/>
      <c r="L1915" s="702"/>
      <c r="M1915" s="702"/>
      <c r="N1915" s="702"/>
      <c r="O1915" s="702"/>
      <c r="P1915" s="702"/>
      <c r="Q1915" s="702"/>
      <c r="R1915" s="702"/>
      <c r="S1915" s="702"/>
      <c r="T1915" s="703"/>
      <c r="U1915" s="289"/>
      <c r="V1915" s="290"/>
      <c r="W1915" s="290"/>
      <c r="X1915" s="290"/>
      <c r="Y1915" s="290"/>
      <c r="Z1915" s="290"/>
      <c r="AA1915" s="291"/>
      <c r="AB1915" s="289"/>
      <c r="AC1915" s="290"/>
      <c r="AD1915" s="290"/>
      <c r="AE1915" s="290"/>
      <c r="AF1915" s="290"/>
      <c r="AG1915" s="290"/>
      <c r="AH1915" s="291"/>
    </row>
    <row r="1916" spans="3:45" ht="12.75" customHeight="1">
      <c r="C1916" s="200" t="s">
        <v>294</v>
      </c>
      <c r="D1916" s="200"/>
      <c r="E1916" s="200"/>
      <c r="F1916" s="200"/>
      <c r="G1916" s="200"/>
      <c r="H1916" s="200"/>
      <c r="I1916" s="200"/>
      <c r="J1916" s="200"/>
      <c r="K1916" s="200"/>
      <c r="L1916" s="200"/>
      <c r="M1916" s="200"/>
      <c r="N1916" s="200"/>
      <c r="O1916" s="200"/>
      <c r="P1916" s="200"/>
      <c r="Q1916" s="200"/>
      <c r="R1916" s="200"/>
      <c r="S1916" s="200"/>
      <c r="T1916" s="200"/>
      <c r="U1916" s="139"/>
      <c r="V1916" s="139"/>
      <c r="W1916" s="139"/>
      <c r="X1916" s="139"/>
      <c r="Y1916" s="139"/>
      <c r="Z1916" s="139"/>
      <c r="AA1916" s="139"/>
      <c r="AB1916" s="139"/>
      <c r="AC1916" s="139"/>
      <c r="AD1916" s="139"/>
      <c r="AE1916" s="139"/>
      <c r="AF1916" s="139"/>
      <c r="AG1916" s="139"/>
      <c r="AH1916" s="139"/>
    </row>
    <row r="1917" spans="3:45" ht="12.75" customHeight="1">
      <c r="C1917" s="323"/>
      <c r="D1917" s="323"/>
      <c r="E1917" s="323"/>
      <c r="F1917" s="323"/>
      <c r="G1917" s="323"/>
      <c r="H1917" s="323"/>
      <c r="I1917" s="323"/>
      <c r="J1917" s="323"/>
      <c r="K1917" s="323"/>
      <c r="L1917" s="323"/>
      <c r="M1917" s="323"/>
      <c r="N1917" s="323"/>
      <c r="O1917" s="323"/>
      <c r="P1917" s="323"/>
      <c r="Q1917" s="323"/>
      <c r="R1917" s="323"/>
      <c r="S1917" s="323"/>
      <c r="T1917" s="323"/>
      <c r="U1917" s="252"/>
      <c r="V1917" s="252"/>
      <c r="W1917" s="252"/>
      <c r="X1917" s="252"/>
      <c r="Y1917" s="252"/>
      <c r="Z1917" s="252"/>
      <c r="AA1917" s="252"/>
      <c r="AB1917" s="252"/>
      <c r="AC1917" s="252"/>
      <c r="AD1917" s="252"/>
      <c r="AE1917" s="252"/>
      <c r="AF1917" s="252"/>
      <c r="AG1917" s="252"/>
      <c r="AH1917" s="252"/>
    </row>
    <row r="1919" spans="3:45" ht="20.100000000000001" hidden="1" customHeight="1">
      <c r="C1919" s="173" t="s">
        <v>835</v>
      </c>
      <c r="D1919" s="173"/>
      <c r="E1919" s="173"/>
      <c r="F1919" s="173"/>
      <c r="G1919" s="173"/>
      <c r="H1919" s="173"/>
      <c r="I1919" s="173"/>
      <c r="J1919" s="173"/>
      <c r="K1919" s="173"/>
      <c r="L1919" s="173"/>
      <c r="M1919" s="173"/>
      <c r="N1919" s="173"/>
      <c r="O1919" s="173"/>
      <c r="P1919" s="173"/>
      <c r="Q1919" s="173"/>
      <c r="R1919" s="173"/>
      <c r="S1919" s="173"/>
      <c r="T1919" s="173"/>
      <c r="U1919" s="173"/>
      <c r="V1919" s="173"/>
      <c r="W1919" s="173"/>
      <c r="X1919" s="173"/>
      <c r="Y1919" s="173"/>
      <c r="Z1919" s="173"/>
      <c r="AA1919" s="173"/>
      <c r="AB1919" s="173"/>
      <c r="AC1919" s="173"/>
      <c r="AD1919" s="173"/>
      <c r="AE1919" s="173"/>
      <c r="AF1919" s="173"/>
      <c r="AG1919" s="173"/>
      <c r="AH1919" s="173"/>
      <c r="AI1919" s="173"/>
      <c r="AJ1919" s="173"/>
      <c r="AK1919" s="173"/>
      <c r="AL1919" s="173"/>
      <c r="AM1919" s="173"/>
      <c r="AN1919" s="173"/>
      <c r="AO1919" s="173"/>
      <c r="AP1919" s="173"/>
      <c r="AQ1919" s="173"/>
      <c r="AR1919" s="173"/>
      <c r="AS1919" s="173"/>
    </row>
    <row r="1920" spans="3:45" ht="12.75" hidden="1" customHeight="1"/>
    <row r="1921" spans="1:45" ht="12.75" hidden="1" customHeight="1">
      <c r="C1921" s="247" t="s">
        <v>558</v>
      </c>
      <c r="D1921" s="247"/>
      <c r="E1921" s="247"/>
      <c r="F1921" s="247"/>
      <c r="G1921" s="247"/>
      <c r="H1921" s="247"/>
      <c r="I1921" s="247"/>
      <c r="J1921" s="247"/>
      <c r="K1921" s="247"/>
      <c r="L1921" s="247"/>
      <c r="M1921" s="247"/>
      <c r="N1921" s="247"/>
      <c r="O1921" s="247"/>
      <c r="P1921" s="247"/>
      <c r="Q1921" s="247"/>
      <c r="R1921" s="247"/>
      <c r="S1921" s="247"/>
      <c r="T1921" s="247"/>
      <c r="U1921" s="247"/>
      <c r="V1921" s="247"/>
      <c r="W1921" s="247"/>
      <c r="X1921" s="247"/>
      <c r="Y1921" s="247"/>
      <c r="Z1921" s="247"/>
      <c r="AA1921" s="247"/>
      <c r="AB1921" s="247"/>
      <c r="AC1921" s="247"/>
      <c r="AD1921" s="247"/>
      <c r="AE1921" s="247"/>
      <c r="AF1921" s="247"/>
      <c r="AG1921" s="247"/>
      <c r="AH1921" s="247"/>
      <c r="AI1921" s="247"/>
      <c r="AJ1921" s="247"/>
      <c r="AK1921" s="247"/>
      <c r="AL1921" s="247"/>
      <c r="AM1921" s="247"/>
      <c r="AN1921" s="247"/>
      <c r="AO1921" s="247"/>
      <c r="AP1921" s="247"/>
      <c r="AQ1921" s="247"/>
      <c r="AR1921" s="247"/>
      <c r="AS1921" s="247"/>
    </row>
    <row r="1922" spans="1:45" ht="12.75" hidden="1" customHeight="1">
      <c r="C1922" s="247"/>
      <c r="D1922" s="247"/>
      <c r="E1922" s="247"/>
      <c r="F1922" s="247"/>
      <c r="G1922" s="247"/>
      <c r="H1922" s="247"/>
      <c r="I1922" s="247"/>
      <c r="J1922" s="247"/>
      <c r="K1922" s="247"/>
      <c r="L1922" s="247"/>
      <c r="M1922" s="247"/>
      <c r="N1922" s="247"/>
      <c r="O1922" s="247"/>
      <c r="P1922" s="247"/>
      <c r="Q1922" s="247"/>
      <c r="R1922" s="247"/>
      <c r="S1922" s="247"/>
      <c r="T1922" s="247"/>
      <c r="U1922" s="247"/>
      <c r="V1922" s="247"/>
      <c r="W1922" s="247"/>
      <c r="X1922" s="247"/>
      <c r="Y1922" s="247"/>
      <c r="Z1922" s="247"/>
      <c r="AA1922" s="247"/>
      <c r="AB1922" s="247"/>
      <c r="AC1922" s="247"/>
      <c r="AD1922" s="247"/>
      <c r="AE1922" s="247"/>
      <c r="AF1922" s="247"/>
      <c r="AG1922" s="247"/>
      <c r="AH1922" s="247"/>
      <c r="AI1922" s="247"/>
      <c r="AJ1922" s="247"/>
      <c r="AK1922" s="247"/>
      <c r="AL1922" s="247"/>
      <c r="AM1922" s="247"/>
      <c r="AN1922" s="247"/>
      <c r="AO1922" s="247"/>
      <c r="AP1922" s="247"/>
      <c r="AQ1922" s="247"/>
      <c r="AR1922" s="247"/>
      <c r="AS1922" s="247"/>
    </row>
    <row r="1923" spans="1:45" ht="12.75" hidden="1" customHeight="1">
      <c r="C1923" s="247"/>
      <c r="D1923" s="247"/>
      <c r="E1923" s="247"/>
      <c r="F1923" s="247"/>
      <c r="G1923" s="247"/>
      <c r="H1923" s="247"/>
      <c r="I1923" s="247"/>
      <c r="J1923" s="247"/>
      <c r="K1923" s="247"/>
      <c r="L1923" s="247"/>
      <c r="M1923" s="247"/>
      <c r="N1923" s="247"/>
      <c r="O1923" s="247"/>
      <c r="P1923" s="247"/>
      <c r="Q1923" s="247"/>
      <c r="R1923" s="247"/>
      <c r="S1923" s="247"/>
      <c r="T1923" s="247"/>
      <c r="U1923" s="247"/>
      <c r="V1923" s="247"/>
      <c r="W1923" s="247"/>
      <c r="X1923" s="247"/>
      <c r="Y1923" s="247"/>
      <c r="Z1923" s="247"/>
      <c r="AA1923" s="247"/>
      <c r="AB1923" s="247"/>
      <c r="AC1923" s="247"/>
      <c r="AD1923" s="247"/>
      <c r="AE1923" s="247"/>
      <c r="AF1923" s="247"/>
      <c r="AG1923" s="247"/>
      <c r="AH1923" s="247"/>
      <c r="AI1923" s="247"/>
      <c r="AJ1923" s="247"/>
      <c r="AK1923" s="247"/>
      <c r="AL1923" s="247"/>
      <c r="AM1923" s="247"/>
      <c r="AN1923" s="247"/>
      <c r="AO1923" s="247"/>
      <c r="AP1923" s="247"/>
      <c r="AQ1923" s="247"/>
      <c r="AR1923" s="247"/>
      <c r="AS1923" s="247"/>
    </row>
    <row r="1924" spans="1:45" ht="12.75" customHeight="1">
      <c r="C1924" s="32"/>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C1924" s="32"/>
      <c r="AD1924" s="32"/>
      <c r="AE1924" s="32"/>
      <c r="AF1924" s="32"/>
      <c r="AG1924" s="32"/>
      <c r="AH1924" s="32"/>
      <c r="AI1924" s="32"/>
      <c r="AJ1924" s="32"/>
      <c r="AK1924" s="32"/>
      <c r="AL1924" s="32"/>
      <c r="AM1924" s="32"/>
      <c r="AN1924" s="32"/>
      <c r="AO1924" s="32"/>
      <c r="AP1924" s="32"/>
      <c r="AQ1924" s="32"/>
      <c r="AR1924" s="32"/>
      <c r="AS1924" s="32"/>
    </row>
    <row r="1925" spans="1:45" ht="12.75" customHeight="1">
      <c r="A1925" s="44" t="s">
        <v>242</v>
      </c>
      <c r="B1925" s="42"/>
      <c r="C1925" s="440" t="s">
        <v>698</v>
      </c>
      <c r="D1925" s="440"/>
      <c r="E1925" s="440"/>
      <c r="F1925" s="440"/>
      <c r="G1925" s="440"/>
      <c r="H1925" s="440"/>
      <c r="I1925" s="440"/>
      <c r="J1925" s="440"/>
      <c r="K1925" s="440"/>
      <c r="L1925" s="440"/>
      <c r="M1925" s="440"/>
      <c r="N1925" s="440"/>
      <c r="O1925" s="440"/>
      <c r="P1925" s="440"/>
      <c r="Q1925" s="440"/>
      <c r="R1925" s="440"/>
      <c r="S1925" s="440"/>
      <c r="T1925" s="440"/>
      <c r="U1925" s="440"/>
      <c r="V1925" s="440"/>
      <c r="W1925" s="440"/>
      <c r="X1925" s="440"/>
      <c r="Y1925" s="440"/>
      <c r="Z1925" s="440"/>
      <c r="AA1925" s="440"/>
      <c r="AB1925" s="440"/>
      <c r="AC1925" s="440"/>
      <c r="AD1925" s="440"/>
      <c r="AE1925" s="440"/>
      <c r="AF1925" s="440"/>
      <c r="AG1925" s="440"/>
      <c r="AH1925" s="440"/>
      <c r="AI1925" s="440"/>
      <c r="AJ1925" s="440"/>
      <c r="AK1925" s="440"/>
      <c r="AL1925" s="440"/>
      <c r="AM1925" s="440"/>
      <c r="AN1925" s="440"/>
      <c r="AO1925" s="440"/>
      <c r="AP1925" s="440"/>
      <c r="AQ1925" s="440"/>
      <c r="AR1925" s="440"/>
      <c r="AS1925" s="440"/>
    </row>
    <row r="1926" spans="1:45" ht="12.75" customHeight="1">
      <c r="C1926" s="247" t="s">
        <v>700</v>
      </c>
      <c r="D1926" s="247"/>
      <c r="E1926" s="247"/>
      <c r="F1926" s="247"/>
      <c r="G1926" s="247"/>
      <c r="H1926" s="247"/>
      <c r="I1926" s="247"/>
      <c r="J1926" s="247"/>
      <c r="K1926" s="247"/>
      <c r="L1926" s="247"/>
      <c r="M1926" s="247"/>
      <c r="N1926" s="247"/>
      <c r="O1926" s="247"/>
      <c r="P1926" s="247"/>
      <c r="Q1926" s="247"/>
      <c r="R1926" s="247"/>
      <c r="S1926" s="247"/>
      <c r="T1926" s="247"/>
      <c r="U1926" s="247"/>
      <c r="V1926" s="247"/>
      <c r="W1926" s="247"/>
      <c r="X1926" s="247"/>
      <c r="Y1926" s="247"/>
      <c r="Z1926" s="247"/>
      <c r="AA1926" s="247"/>
      <c r="AB1926" s="247"/>
      <c r="AC1926" s="247"/>
      <c r="AD1926" s="247"/>
      <c r="AE1926" s="247"/>
      <c r="AF1926" s="247"/>
      <c r="AG1926" s="247"/>
      <c r="AH1926" s="247"/>
      <c r="AI1926" s="247"/>
      <c r="AJ1926" s="247"/>
      <c r="AK1926" s="247"/>
      <c r="AL1926" s="247"/>
      <c r="AM1926" s="247"/>
      <c r="AN1926" s="247"/>
      <c r="AO1926" s="247"/>
      <c r="AP1926" s="247"/>
      <c r="AQ1926" s="247"/>
      <c r="AR1926" s="247"/>
      <c r="AS1926" s="247"/>
    </row>
    <row r="1927" spans="1:45" ht="12.75" customHeight="1">
      <c r="C1927" s="247"/>
      <c r="D1927" s="247"/>
      <c r="E1927" s="247"/>
      <c r="F1927" s="247"/>
      <c r="G1927" s="247"/>
      <c r="H1927" s="247"/>
      <c r="I1927" s="247"/>
      <c r="J1927" s="247"/>
      <c r="K1927" s="247"/>
      <c r="L1927" s="247"/>
      <c r="M1927" s="247"/>
      <c r="N1927" s="247"/>
      <c r="O1927" s="247"/>
      <c r="P1927" s="247"/>
      <c r="Q1927" s="247"/>
      <c r="R1927" s="247"/>
      <c r="S1927" s="247"/>
      <c r="T1927" s="247"/>
      <c r="U1927" s="247"/>
      <c r="V1927" s="247"/>
      <c r="W1927" s="247"/>
      <c r="X1927" s="247"/>
      <c r="Y1927" s="247"/>
      <c r="Z1927" s="247"/>
      <c r="AA1927" s="247"/>
      <c r="AB1927" s="247"/>
      <c r="AC1927" s="247"/>
      <c r="AD1927" s="247"/>
      <c r="AE1927" s="247"/>
      <c r="AF1927" s="247"/>
      <c r="AG1927" s="247"/>
      <c r="AH1927" s="247"/>
      <c r="AI1927" s="247"/>
      <c r="AJ1927" s="247"/>
      <c r="AK1927" s="247"/>
      <c r="AL1927" s="247"/>
      <c r="AM1927" s="247"/>
      <c r="AN1927" s="247"/>
      <c r="AO1927" s="247"/>
      <c r="AP1927" s="247"/>
      <c r="AQ1927" s="247"/>
      <c r="AR1927" s="247"/>
      <c r="AS1927" s="247"/>
    </row>
    <row r="1928" spans="1:45" ht="12.75" customHeight="1">
      <c r="C1928" s="29"/>
    </row>
    <row r="1929" spans="1:45" ht="12.75" customHeight="1">
      <c r="C1929" s="193" t="s">
        <v>146</v>
      </c>
      <c r="D1929" s="193"/>
      <c r="E1929" s="193"/>
      <c r="F1929" s="193"/>
      <c r="G1929" s="193"/>
      <c r="H1929" s="193"/>
      <c r="I1929" s="193"/>
      <c r="J1929" s="193"/>
      <c r="K1929" s="193"/>
      <c r="L1929" s="193"/>
      <c r="M1929" s="193"/>
      <c r="N1929" s="193"/>
      <c r="O1929" s="193"/>
      <c r="P1929" s="193"/>
      <c r="Q1929" s="193"/>
      <c r="R1929" s="193"/>
      <c r="S1929" s="193"/>
      <c r="T1929" s="193"/>
      <c r="U1929" s="193" t="s">
        <v>147</v>
      </c>
      <c r="V1929" s="193"/>
      <c r="W1929" s="193"/>
      <c r="X1929" s="193"/>
      <c r="Y1929" s="193"/>
      <c r="Z1929" s="193"/>
      <c r="AA1929" s="193"/>
      <c r="AB1929" s="193" t="s">
        <v>148</v>
      </c>
      <c r="AC1929" s="193"/>
      <c r="AD1929" s="193"/>
      <c r="AE1929" s="193"/>
      <c r="AF1929" s="193"/>
      <c r="AG1929" s="193"/>
      <c r="AH1929" s="193"/>
    </row>
    <row r="1930" spans="1:45" ht="12.75" customHeight="1">
      <c r="C1930" s="193"/>
      <c r="D1930" s="193"/>
      <c r="E1930" s="193"/>
      <c r="F1930" s="193"/>
      <c r="G1930" s="193"/>
      <c r="H1930" s="193"/>
      <c r="I1930" s="193"/>
      <c r="J1930" s="193"/>
      <c r="K1930" s="193"/>
      <c r="L1930" s="193"/>
      <c r="M1930" s="193"/>
      <c r="N1930" s="193"/>
      <c r="O1930" s="193"/>
      <c r="P1930" s="193"/>
      <c r="Q1930" s="193"/>
      <c r="R1930" s="193"/>
      <c r="S1930" s="193"/>
      <c r="T1930" s="193"/>
      <c r="U1930" s="193"/>
      <c r="V1930" s="193"/>
      <c r="W1930" s="193"/>
      <c r="X1930" s="193"/>
      <c r="Y1930" s="193"/>
      <c r="Z1930" s="193"/>
      <c r="AA1930" s="193"/>
      <c r="AB1930" s="193"/>
      <c r="AC1930" s="193"/>
      <c r="AD1930" s="193"/>
      <c r="AE1930" s="193"/>
      <c r="AF1930" s="193"/>
      <c r="AG1930" s="193"/>
      <c r="AH1930" s="193"/>
    </row>
    <row r="1931" spans="1:45" ht="12.75" customHeight="1">
      <c r="C1931" s="194"/>
      <c r="D1931" s="194"/>
      <c r="E1931" s="194"/>
      <c r="F1931" s="194"/>
      <c r="G1931" s="194"/>
      <c r="H1931" s="194"/>
      <c r="I1931" s="194"/>
      <c r="J1931" s="194"/>
      <c r="K1931" s="194"/>
      <c r="L1931" s="194"/>
      <c r="M1931" s="194"/>
      <c r="N1931" s="194"/>
      <c r="O1931" s="194"/>
      <c r="P1931" s="194"/>
      <c r="Q1931" s="194"/>
      <c r="R1931" s="194"/>
      <c r="S1931" s="194"/>
      <c r="T1931" s="194"/>
      <c r="U1931" s="194"/>
      <c r="V1931" s="194"/>
      <c r="W1931" s="194"/>
      <c r="X1931" s="194"/>
      <c r="Y1931" s="194"/>
      <c r="Z1931" s="194"/>
      <c r="AA1931" s="194"/>
      <c r="AB1931" s="194"/>
      <c r="AC1931" s="194"/>
      <c r="AD1931" s="194"/>
      <c r="AE1931" s="194"/>
      <c r="AF1931" s="194"/>
      <c r="AG1931" s="194"/>
      <c r="AH1931" s="194"/>
    </row>
    <row r="1932" spans="1:45" ht="12.75" customHeight="1">
      <c r="C1932" s="141" t="s">
        <v>295</v>
      </c>
      <c r="D1932" s="141"/>
      <c r="E1932" s="141"/>
      <c r="F1932" s="141"/>
      <c r="G1932" s="141"/>
      <c r="H1932" s="141"/>
      <c r="I1932" s="141"/>
      <c r="J1932" s="141"/>
      <c r="K1932" s="141"/>
      <c r="L1932" s="141"/>
      <c r="M1932" s="141"/>
      <c r="N1932" s="141"/>
      <c r="O1932" s="141"/>
      <c r="P1932" s="141"/>
      <c r="Q1932" s="141"/>
      <c r="R1932" s="141"/>
      <c r="S1932" s="141"/>
      <c r="T1932" s="141"/>
      <c r="U1932" s="428">
        <v>1314704</v>
      </c>
      <c r="V1932" s="428"/>
      <c r="W1932" s="428"/>
      <c r="X1932" s="428"/>
      <c r="Y1932" s="428"/>
      <c r="Z1932" s="428"/>
      <c r="AA1932" s="428"/>
      <c r="AB1932" s="111">
        <v>1060181</v>
      </c>
      <c r="AC1932" s="111"/>
      <c r="AD1932" s="111"/>
      <c r="AE1932" s="111"/>
      <c r="AF1932" s="111"/>
      <c r="AG1932" s="111"/>
      <c r="AH1932" s="111"/>
    </row>
    <row r="1933" spans="1:45" ht="12.75" customHeight="1">
      <c r="C1933" s="200" t="s">
        <v>296</v>
      </c>
      <c r="D1933" s="200"/>
      <c r="E1933" s="200"/>
      <c r="F1933" s="200"/>
      <c r="G1933" s="200"/>
      <c r="H1933" s="200"/>
      <c r="I1933" s="200"/>
      <c r="J1933" s="200"/>
      <c r="K1933" s="200"/>
      <c r="L1933" s="200"/>
      <c r="M1933" s="200"/>
      <c r="N1933" s="200"/>
      <c r="O1933" s="200"/>
      <c r="P1933" s="200"/>
      <c r="Q1933" s="200"/>
      <c r="R1933" s="200"/>
      <c r="S1933" s="200"/>
      <c r="T1933" s="200"/>
      <c r="U1933" s="139">
        <v>98576</v>
      </c>
      <c r="V1933" s="139"/>
      <c r="W1933" s="139"/>
      <c r="X1933" s="139"/>
      <c r="Y1933" s="139"/>
      <c r="Z1933" s="139"/>
      <c r="AA1933" s="139"/>
      <c r="AB1933" s="139">
        <v>150557</v>
      </c>
      <c r="AC1933" s="139"/>
      <c r="AD1933" s="139"/>
      <c r="AE1933" s="139"/>
      <c r="AF1933" s="139"/>
      <c r="AG1933" s="139"/>
      <c r="AH1933" s="139"/>
    </row>
    <row r="1934" spans="1:45" ht="12.75" customHeight="1">
      <c r="C1934" s="200" t="s">
        <v>297</v>
      </c>
      <c r="D1934" s="200"/>
      <c r="E1934" s="200"/>
      <c r="F1934" s="200"/>
      <c r="G1934" s="200"/>
      <c r="H1934" s="200"/>
      <c r="I1934" s="200"/>
      <c r="J1934" s="200"/>
      <c r="K1934" s="200"/>
      <c r="L1934" s="200"/>
      <c r="M1934" s="200"/>
      <c r="N1934" s="200"/>
      <c r="O1934" s="200"/>
      <c r="P1934" s="200"/>
      <c r="Q1934" s="200"/>
      <c r="R1934" s="200"/>
      <c r="S1934" s="200"/>
      <c r="T1934" s="200"/>
      <c r="U1934" s="139"/>
      <c r="V1934" s="139"/>
      <c r="W1934" s="139"/>
      <c r="X1934" s="139"/>
      <c r="Y1934" s="139"/>
      <c r="Z1934" s="139"/>
      <c r="AA1934" s="139"/>
      <c r="AB1934" s="139"/>
      <c r="AC1934" s="139"/>
      <c r="AD1934" s="139"/>
      <c r="AE1934" s="139"/>
      <c r="AF1934" s="139"/>
      <c r="AG1934" s="139"/>
      <c r="AH1934" s="139"/>
    </row>
    <row r="1935" spans="1:45" ht="12.75" customHeight="1">
      <c r="C1935" s="200" t="s">
        <v>391</v>
      </c>
      <c r="D1935" s="200"/>
      <c r="E1935" s="200"/>
      <c r="F1935" s="200"/>
      <c r="G1935" s="200"/>
      <c r="H1935" s="200"/>
      <c r="I1935" s="200"/>
      <c r="J1935" s="200"/>
      <c r="K1935" s="200"/>
      <c r="L1935" s="200"/>
      <c r="M1935" s="200"/>
      <c r="N1935" s="200"/>
      <c r="O1935" s="200"/>
      <c r="P1935" s="200"/>
      <c r="Q1935" s="200"/>
      <c r="R1935" s="200"/>
      <c r="S1935" s="200"/>
      <c r="T1935" s="200"/>
      <c r="U1935" s="139"/>
      <c r="V1935" s="139"/>
      <c r="W1935" s="139"/>
      <c r="X1935" s="139"/>
      <c r="Y1935" s="139"/>
      <c r="Z1935" s="139"/>
      <c r="AA1935" s="139"/>
      <c r="AB1935" s="139"/>
      <c r="AC1935" s="139"/>
      <c r="AD1935" s="139"/>
      <c r="AE1935" s="139"/>
      <c r="AF1935" s="139"/>
      <c r="AG1935" s="139"/>
      <c r="AH1935" s="139"/>
    </row>
    <row r="1936" spans="1:45" ht="12.75" customHeight="1">
      <c r="C1936" s="200" t="s">
        <v>298</v>
      </c>
      <c r="D1936" s="200"/>
      <c r="E1936" s="200"/>
      <c r="F1936" s="200"/>
      <c r="G1936" s="200"/>
      <c r="H1936" s="200"/>
      <c r="I1936" s="200"/>
      <c r="J1936" s="200"/>
      <c r="K1936" s="200"/>
      <c r="L1936" s="200"/>
      <c r="M1936" s="200"/>
      <c r="N1936" s="200"/>
      <c r="O1936" s="200"/>
      <c r="P1936" s="200"/>
      <c r="Q1936" s="200"/>
      <c r="R1936" s="200"/>
      <c r="S1936" s="200"/>
      <c r="T1936" s="200"/>
      <c r="U1936" s="139"/>
      <c r="V1936" s="139"/>
      <c r="W1936" s="139"/>
      <c r="X1936" s="139"/>
      <c r="Y1936" s="139"/>
      <c r="Z1936" s="139"/>
      <c r="AA1936" s="139"/>
      <c r="AB1936" s="139"/>
      <c r="AC1936" s="139"/>
      <c r="AD1936" s="139"/>
      <c r="AE1936" s="139"/>
      <c r="AF1936" s="139"/>
      <c r="AG1936" s="139"/>
      <c r="AH1936" s="139"/>
    </row>
    <row r="1937" spans="1:45" ht="12.75" customHeight="1">
      <c r="C1937" s="312" t="s">
        <v>299</v>
      </c>
      <c r="D1937" s="312"/>
      <c r="E1937" s="312"/>
      <c r="F1937" s="312"/>
      <c r="G1937" s="312"/>
      <c r="H1937" s="312"/>
      <c r="I1937" s="312"/>
      <c r="J1937" s="312"/>
      <c r="K1937" s="312"/>
      <c r="L1937" s="312"/>
      <c r="M1937" s="312"/>
      <c r="N1937" s="312"/>
      <c r="O1937" s="312"/>
      <c r="P1937" s="312"/>
      <c r="Q1937" s="312"/>
      <c r="R1937" s="312"/>
      <c r="S1937" s="312"/>
      <c r="T1937" s="312"/>
      <c r="U1937" s="704">
        <v>933465</v>
      </c>
      <c r="V1937" s="704"/>
      <c r="W1937" s="704"/>
      <c r="X1937" s="704"/>
      <c r="Y1937" s="704"/>
      <c r="Z1937" s="704"/>
      <c r="AA1937" s="704"/>
      <c r="AB1937" s="704">
        <v>975098</v>
      </c>
      <c r="AC1937" s="704"/>
      <c r="AD1937" s="704"/>
      <c r="AE1937" s="704"/>
      <c r="AF1937" s="704"/>
      <c r="AG1937" s="704"/>
      <c r="AH1937" s="704"/>
    </row>
    <row r="1938" spans="1:45" ht="12.75" customHeight="1">
      <c r="C1938" s="140" t="s">
        <v>392</v>
      </c>
      <c r="D1938" s="140"/>
      <c r="E1938" s="140"/>
      <c r="F1938" s="140"/>
      <c r="G1938" s="140"/>
      <c r="H1938" s="140"/>
      <c r="I1938" s="140"/>
      <c r="J1938" s="140"/>
      <c r="K1938" s="140"/>
      <c r="L1938" s="140"/>
      <c r="M1938" s="140"/>
      <c r="N1938" s="140"/>
      <c r="O1938" s="140"/>
      <c r="P1938" s="140"/>
      <c r="Q1938" s="140"/>
      <c r="R1938" s="140"/>
      <c r="S1938" s="140"/>
      <c r="T1938" s="140"/>
      <c r="U1938" s="239">
        <f>SUM(U1932:AA1937)</f>
        <v>2346745</v>
      </c>
      <c r="V1938" s="239"/>
      <c r="W1938" s="239"/>
      <c r="X1938" s="239"/>
      <c r="Y1938" s="239"/>
      <c r="Z1938" s="239"/>
      <c r="AA1938" s="239"/>
      <c r="AB1938" s="239">
        <f>SUM(AB1932:AH1937)</f>
        <v>2185836</v>
      </c>
      <c r="AC1938" s="239"/>
      <c r="AD1938" s="239"/>
      <c r="AE1938" s="239"/>
      <c r="AF1938" s="239"/>
      <c r="AG1938" s="239"/>
      <c r="AH1938" s="239"/>
    </row>
    <row r="1940" spans="1:45" ht="15">
      <c r="A1940" s="43" t="s">
        <v>836</v>
      </c>
      <c r="B1940" s="40"/>
      <c r="C1940" s="589" t="s">
        <v>837</v>
      </c>
      <c r="D1940" s="589"/>
      <c r="E1940" s="589"/>
      <c r="F1940" s="589"/>
      <c r="G1940" s="589"/>
      <c r="H1940" s="589"/>
      <c r="I1940" s="589"/>
      <c r="J1940" s="589"/>
      <c r="K1940" s="589"/>
      <c r="L1940" s="589"/>
      <c r="M1940" s="589"/>
      <c r="N1940" s="589"/>
      <c r="O1940" s="589"/>
      <c r="P1940" s="589"/>
      <c r="Q1940" s="589"/>
      <c r="R1940" s="589"/>
      <c r="S1940" s="589"/>
      <c r="T1940" s="589"/>
      <c r="U1940" s="589"/>
      <c r="V1940" s="589"/>
      <c r="W1940" s="589"/>
      <c r="X1940" s="589"/>
      <c r="Y1940" s="589"/>
      <c r="Z1940" s="589"/>
      <c r="AA1940" s="589"/>
      <c r="AB1940" s="589"/>
      <c r="AC1940" s="589"/>
      <c r="AD1940" s="589"/>
      <c r="AE1940" s="589"/>
      <c r="AF1940" s="589"/>
      <c r="AG1940" s="589"/>
      <c r="AH1940" s="589"/>
      <c r="AI1940" s="589"/>
      <c r="AJ1940" s="589"/>
      <c r="AK1940" s="589"/>
      <c r="AL1940" s="589"/>
      <c r="AM1940" s="589"/>
      <c r="AN1940" s="589"/>
      <c r="AO1940" s="589"/>
      <c r="AP1940" s="589"/>
      <c r="AQ1940" s="589"/>
      <c r="AR1940" s="589"/>
      <c r="AS1940" s="589"/>
    </row>
    <row r="1942" spans="1:45" ht="12.75" customHeight="1">
      <c r="A1942" s="44" t="s">
        <v>145</v>
      </c>
      <c r="B1942" s="42"/>
      <c r="C1942" s="706" t="s">
        <v>118</v>
      </c>
      <c r="D1942" s="706"/>
      <c r="E1942" s="706"/>
      <c r="F1942" s="706"/>
      <c r="G1942" s="706"/>
      <c r="H1942" s="706"/>
      <c r="I1942" s="706"/>
      <c r="J1942" s="706"/>
      <c r="K1942" s="706"/>
      <c r="L1942" s="706"/>
      <c r="M1942" s="706"/>
      <c r="N1942" s="706"/>
      <c r="O1942" s="706"/>
      <c r="P1942" s="706"/>
      <c r="Q1942" s="706"/>
      <c r="R1942" s="706"/>
      <c r="S1942" s="706"/>
      <c r="T1942" s="706"/>
      <c r="U1942" s="706"/>
      <c r="V1942" s="706"/>
      <c r="W1942" s="706"/>
      <c r="X1942" s="706"/>
      <c r="Y1942" s="706"/>
      <c r="Z1942" s="706"/>
      <c r="AA1942" s="706"/>
      <c r="AB1942" s="706"/>
      <c r="AC1942" s="706"/>
      <c r="AD1942" s="706"/>
      <c r="AE1942" s="706"/>
      <c r="AF1942" s="706"/>
      <c r="AG1942" s="706"/>
      <c r="AH1942" s="706"/>
      <c r="AI1942" s="706"/>
      <c r="AJ1942" s="706"/>
      <c r="AK1942" s="706"/>
      <c r="AL1942" s="706"/>
      <c r="AM1942" s="706"/>
      <c r="AN1942" s="706"/>
      <c r="AO1942" s="706"/>
      <c r="AP1942" s="706"/>
      <c r="AQ1942" s="706"/>
      <c r="AR1942" s="706"/>
      <c r="AS1942" s="706"/>
    </row>
    <row r="1943" spans="1:45" ht="12.75" customHeight="1">
      <c r="A1943" s="44"/>
      <c r="B1943" s="42"/>
      <c r="C1943" s="707"/>
      <c r="D1943" s="707"/>
      <c r="E1943" s="707"/>
      <c r="F1943" s="707"/>
      <c r="G1943" s="707"/>
      <c r="H1943" s="707"/>
      <c r="I1943" s="707"/>
      <c r="J1943" s="707"/>
      <c r="K1943" s="707"/>
      <c r="L1943" s="707"/>
      <c r="M1943" s="707"/>
      <c r="N1943" s="707"/>
      <c r="O1943" s="707"/>
      <c r="P1943" s="707"/>
      <c r="Q1943" s="707"/>
      <c r="R1943" s="707"/>
      <c r="S1943" s="707"/>
      <c r="T1943" s="707"/>
      <c r="U1943" s="707"/>
      <c r="V1943" s="707"/>
      <c r="W1943" s="707"/>
      <c r="X1943" s="707"/>
      <c r="Y1943" s="707"/>
      <c r="Z1943" s="707"/>
      <c r="AA1943" s="707"/>
      <c r="AB1943" s="707"/>
      <c r="AC1943" s="707"/>
      <c r="AD1943" s="707"/>
      <c r="AE1943" s="707"/>
      <c r="AF1943" s="707"/>
      <c r="AG1943" s="707"/>
      <c r="AH1943" s="707"/>
      <c r="AI1943" s="707"/>
      <c r="AJ1943" s="707"/>
      <c r="AK1943" s="707"/>
      <c r="AL1943" s="707"/>
      <c r="AM1943" s="707"/>
      <c r="AN1943" s="707"/>
      <c r="AO1943" s="707"/>
      <c r="AP1943" s="707"/>
      <c r="AQ1943" s="707"/>
      <c r="AR1943" s="707"/>
      <c r="AS1943" s="707"/>
    </row>
    <row r="1944" spans="1:45" ht="12.75" customHeight="1">
      <c r="C1944" s="84"/>
      <c r="D1944" s="84"/>
      <c r="E1944" s="84"/>
      <c r="F1944" s="84"/>
      <c r="G1944" s="84"/>
      <c r="H1944" s="84"/>
      <c r="I1944" s="84"/>
      <c r="J1944" s="84"/>
      <c r="K1944" s="84"/>
      <c r="L1944" s="84"/>
      <c r="M1944" s="84"/>
      <c r="N1944" s="84"/>
      <c r="O1944" s="84"/>
      <c r="P1944" s="84"/>
      <c r="Q1944" s="84"/>
      <c r="R1944" s="84"/>
      <c r="S1944" s="84"/>
      <c r="T1944" s="84"/>
      <c r="U1944" s="84"/>
      <c r="V1944" s="84"/>
      <c r="W1944" s="84"/>
      <c r="X1944" s="84"/>
      <c r="Y1944" s="84"/>
      <c r="Z1944" s="84"/>
      <c r="AA1944" s="84"/>
      <c r="AB1944" s="84"/>
      <c r="AC1944" s="84"/>
      <c r="AD1944" s="84"/>
      <c r="AE1944" s="84"/>
      <c r="AF1944" s="84"/>
      <c r="AG1944" s="84"/>
      <c r="AH1944" s="84"/>
      <c r="AI1944" s="84"/>
      <c r="AJ1944" s="84"/>
      <c r="AK1944" s="84"/>
      <c r="AL1944" s="84"/>
      <c r="AM1944" s="84"/>
      <c r="AN1944" s="84"/>
      <c r="AO1944" s="84"/>
      <c r="AP1944" s="84"/>
      <c r="AQ1944" s="84"/>
      <c r="AR1944" s="84"/>
      <c r="AS1944" s="84"/>
    </row>
    <row r="1945" spans="1:45" ht="12.75" customHeight="1">
      <c r="C1945" s="588" t="s">
        <v>119</v>
      </c>
      <c r="D1945" s="588"/>
      <c r="E1945" s="588"/>
      <c r="F1945" s="588"/>
      <c r="G1945" s="588"/>
      <c r="H1945" s="588"/>
      <c r="I1945" s="588"/>
      <c r="J1945" s="588"/>
      <c r="K1945" s="588"/>
      <c r="L1945" s="588"/>
      <c r="M1945" s="588"/>
      <c r="N1945" s="588"/>
      <c r="O1945" s="588"/>
      <c r="P1945" s="588"/>
      <c r="Q1945" s="588"/>
      <c r="R1945" s="588"/>
      <c r="S1945" s="588"/>
      <c r="T1945" s="588"/>
      <c r="U1945" s="588"/>
      <c r="V1945" s="588"/>
      <c r="W1945" s="588"/>
      <c r="X1945" s="588"/>
      <c r="Y1945" s="588"/>
      <c r="Z1945" s="588"/>
      <c r="AA1945" s="588"/>
      <c r="AB1945" s="588"/>
      <c r="AC1945" s="588"/>
      <c r="AD1945" s="588"/>
      <c r="AE1945" s="588"/>
      <c r="AF1945" s="588"/>
      <c r="AG1945" s="588"/>
      <c r="AH1945" s="588"/>
      <c r="AI1945" s="588"/>
      <c r="AJ1945" s="588"/>
      <c r="AK1945" s="588"/>
      <c r="AL1945" s="588"/>
      <c r="AM1945" s="588"/>
      <c r="AN1945" s="588"/>
      <c r="AO1945" s="588"/>
      <c r="AP1945" s="588"/>
      <c r="AQ1945" s="588"/>
      <c r="AR1945" s="588"/>
      <c r="AS1945" s="588"/>
    </row>
    <row r="1946" spans="1:45" ht="12.75" customHeight="1">
      <c r="C1946" s="707"/>
      <c r="D1946" s="707"/>
      <c r="E1946" s="707"/>
      <c r="F1946" s="707"/>
      <c r="G1946" s="707"/>
      <c r="H1946" s="707"/>
      <c r="I1946" s="707"/>
      <c r="J1946" s="707"/>
      <c r="K1946" s="707"/>
      <c r="L1946" s="707"/>
      <c r="M1946" s="707"/>
      <c r="N1946" s="707"/>
      <c r="O1946" s="707"/>
      <c r="P1946" s="707"/>
      <c r="Q1946" s="707"/>
      <c r="R1946" s="707"/>
      <c r="S1946" s="707"/>
      <c r="T1946" s="707"/>
      <c r="U1946" s="707"/>
      <c r="V1946" s="707"/>
      <c r="W1946" s="707"/>
      <c r="X1946" s="707"/>
      <c r="Y1946" s="707"/>
      <c r="Z1946" s="707"/>
      <c r="AA1946" s="707"/>
      <c r="AB1946" s="707"/>
      <c r="AC1946" s="707"/>
      <c r="AD1946" s="707"/>
      <c r="AE1946" s="707"/>
      <c r="AF1946" s="707"/>
      <c r="AG1946" s="707"/>
      <c r="AH1946" s="707"/>
      <c r="AI1946" s="707"/>
      <c r="AJ1946" s="707"/>
      <c r="AK1946" s="707"/>
      <c r="AL1946" s="707"/>
      <c r="AM1946" s="707"/>
      <c r="AN1946" s="707"/>
      <c r="AO1946" s="707"/>
      <c r="AP1946" s="707"/>
      <c r="AQ1946" s="707"/>
      <c r="AR1946" s="707"/>
      <c r="AS1946" s="707"/>
    </row>
    <row r="1947" spans="1:45" ht="12.75" hidden="1" customHeight="1">
      <c r="C1947" s="708"/>
      <c r="D1947" s="708"/>
      <c r="E1947" s="708"/>
      <c r="F1947" s="708"/>
      <c r="G1947" s="708"/>
      <c r="H1947" s="708"/>
      <c r="I1947" s="708"/>
      <c r="J1947" s="708"/>
      <c r="K1947" s="708"/>
      <c r="L1947" s="708"/>
      <c r="M1947" s="708"/>
      <c r="N1947" s="708"/>
      <c r="O1947" s="708"/>
      <c r="P1947" s="708"/>
      <c r="Q1947" s="708"/>
      <c r="R1947" s="708"/>
      <c r="S1947" s="708"/>
      <c r="T1947" s="708"/>
      <c r="U1947" s="708"/>
      <c r="V1947" s="708"/>
      <c r="W1947" s="708"/>
      <c r="X1947" s="708"/>
      <c r="Y1947" s="708"/>
      <c r="Z1947" s="708"/>
      <c r="AA1947" s="708"/>
      <c r="AB1947" s="708"/>
      <c r="AC1947" s="708"/>
      <c r="AD1947" s="708"/>
      <c r="AE1947" s="708"/>
      <c r="AF1947" s="708"/>
      <c r="AG1947" s="708"/>
      <c r="AH1947" s="708"/>
      <c r="AI1947" s="708"/>
      <c r="AJ1947" s="708"/>
      <c r="AK1947" s="708"/>
      <c r="AL1947" s="708"/>
      <c r="AM1947" s="708"/>
      <c r="AN1947" s="708"/>
      <c r="AO1947" s="708"/>
      <c r="AP1947" s="708"/>
      <c r="AQ1947" s="708"/>
      <c r="AR1947" s="708"/>
      <c r="AS1947" s="708"/>
    </row>
    <row r="1948" spans="1:45" ht="12.75" hidden="1" customHeight="1">
      <c r="C1948" s="708"/>
      <c r="D1948" s="708"/>
      <c r="E1948" s="708"/>
      <c r="F1948" s="708"/>
      <c r="G1948" s="708"/>
      <c r="H1948" s="708"/>
      <c r="I1948" s="708"/>
      <c r="J1948" s="708"/>
      <c r="K1948" s="708"/>
      <c r="L1948" s="708"/>
      <c r="M1948" s="708"/>
      <c r="N1948" s="708"/>
      <c r="O1948" s="708"/>
      <c r="P1948" s="708"/>
      <c r="Q1948" s="708"/>
      <c r="R1948" s="708"/>
      <c r="S1948" s="708"/>
      <c r="T1948" s="708"/>
      <c r="U1948" s="708"/>
      <c r="V1948" s="708"/>
      <c r="W1948" s="708"/>
      <c r="X1948" s="708"/>
      <c r="Y1948" s="708"/>
      <c r="Z1948" s="708"/>
      <c r="AA1948" s="708"/>
      <c r="AB1948" s="708"/>
      <c r="AC1948" s="708"/>
      <c r="AD1948" s="708"/>
      <c r="AE1948" s="708"/>
      <c r="AF1948" s="708"/>
      <c r="AG1948" s="708"/>
      <c r="AH1948" s="708"/>
      <c r="AI1948" s="708"/>
      <c r="AJ1948" s="708"/>
      <c r="AK1948" s="708"/>
      <c r="AL1948" s="708"/>
      <c r="AM1948" s="708"/>
      <c r="AN1948" s="708"/>
      <c r="AO1948" s="708"/>
      <c r="AP1948" s="708"/>
      <c r="AQ1948" s="708"/>
      <c r="AR1948" s="708"/>
      <c r="AS1948" s="708"/>
    </row>
    <row r="1949" spans="1:45" ht="12.75" customHeight="1">
      <c r="C1949" s="193" t="s">
        <v>146</v>
      </c>
      <c r="D1949" s="193"/>
      <c r="E1949" s="193"/>
      <c r="F1949" s="193"/>
      <c r="G1949" s="193"/>
      <c r="H1949" s="193"/>
      <c r="I1949" s="193"/>
      <c r="J1949" s="193"/>
      <c r="K1949" s="193"/>
      <c r="L1949" s="193"/>
      <c r="M1949" s="193"/>
      <c r="N1949" s="193"/>
      <c r="O1949" s="193"/>
      <c r="P1949" s="193"/>
      <c r="Q1949" s="193"/>
      <c r="R1949" s="193"/>
      <c r="S1949" s="193"/>
      <c r="T1949" s="193"/>
      <c r="U1949" s="193" t="s">
        <v>147</v>
      </c>
      <c r="V1949" s="193"/>
      <c r="W1949" s="193"/>
      <c r="X1949" s="193"/>
      <c r="Y1949" s="193"/>
      <c r="Z1949" s="193"/>
      <c r="AA1949" s="193"/>
      <c r="AB1949" s="193" t="s">
        <v>148</v>
      </c>
      <c r="AC1949" s="193"/>
      <c r="AD1949" s="193"/>
      <c r="AE1949" s="193"/>
      <c r="AF1949" s="193"/>
      <c r="AG1949" s="193"/>
      <c r="AH1949" s="193"/>
    </row>
    <row r="1950" spans="1:45" ht="12.75" customHeight="1">
      <c r="C1950" s="193"/>
      <c r="D1950" s="193"/>
      <c r="E1950" s="193"/>
      <c r="F1950" s="193"/>
      <c r="G1950" s="193"/>
      <c r="H1950" s="193"/>
      <c r="I1950" s="193"/>
      <c r="J1950" s="193"/>
      <c r="K1950" s="193"/>
      <c r="L1950" s="193"/>
      <c r="M1950" s="193"/>
      <c r="N1950" s="193"/>
      <c r="O1950" s="193"/>
      <c r="P1950" s="193"/>
      <c r="Q1950" s="193"/>
      <c r="R1950" s="193"/>
      <c r="S1950" s="193"/>
      <c r="T1950" s="193"/>
      <c r="U1950" s="193"/>
      <c r="V1950" s="193"/>
      <c r="W1950" s="193"/>
      <c r="X1950" s="193"/>
      <c r="Y1950" s="193"/>
      <c r="Z1950" s="193"/>
      <c r="AA1950" s="193"/>
      <c r="AB1950" s="193"/>
      <c r="AC1950" s="193"/>
      <c r="AD1950" s="193"/>
      <c r="AE1950" s="193"/>
      <c r="AF1950" s="193"/>
      <c r="AG1950" s="193"/>
      <c r="AH1950" s="193"/>
    </row>
    <row r="1951" spans="1:45" ht="12.75" customHeight="1">
      <c r="C1951" s="194"/>
      <c r="D1951" s="194"/>
      <c r="E1951" s="194"/>
      <c r="F1951" s="194"/>
      <c r="G1951" s="194"/>
      <c r="H1951" s="194"/>
      <c r="I1951" s="194"/>
      <c r="J1951" s="194"/>
      <c r="K1951" s="194"/>
      <c r="L1951" s="194"/>
      <c r="M1951" s="194"/>
      <c r="N1951" s="194"/>
      <c r="O1951" s="194"/>
      <c r="P1951" s="194"/>
      <c r="Q1951" s="194"/>
      <c r="R1951" s="194"/>
      <c r="S1951" s="194"/>
      <c r="T1951" s="194"/>
      <c r="U1951" s="194"/>
      <c r="V1951" s="194"/>
      <c r="W1951" s="194"/>
      <c r="X1951" s="194"/>
      <c r="Y1951" s="194"/>
      <c r="Z1951" s="194"/>
      <c r="AA1951" s="194"/>
      <c r="AB1951" s="194"/>
      <c r="AC1951" s="194"/>
      <c r="AD1951" s="194"/>
      <c r="AE1951" s="194"/>
      <c r="AF1951" s="194"/>
      <c r="AG1951" s="194"/>
      <c r="AH1951" s="194"/>
    </row>
    <row r="1952" spans="1:45" ht="12.75" customHeight="1">
      <c r="C1952" s="140" t="s">
        <v>393</v>
      </c>
      <c r="D1952" s="140"/>
      <c r="E1952" s="140"/>
      <c r="F1952" s="140"/>
      <c r="G1952" s="140"/>
      <c r="H1952" s="140"/>
      <c r="I1952" s="140"/>
      <c r="J1952" s="140"/>
      <c r="K1952" s="140"/>
      <c r="L1952" s="140"/>
      <c r="M1952" s="140"/>
      <c r="N1952" s="140"/>
      <c r="O1952" s="140"/>
      <c r="P1952" s="140"/>
      <c r="Q1952" s="140"/>
      <c r="R1952" s="140"/>
      <c r="S1952" s="140"/>
      <c r="T1952" s="140"/>
      <c r="U1952" s="239">
        <f>U1953+U1959</f>
        <v>242764</v>
      </c>
      <c r="V1952" s="239"/>
      <c r="W1952" s="239"/>
      <c r="X1952" s="239"/>
      <c r="Y1952" s="239"/>
      <c r="Z1952" s="239"/>
      <c r="AA1952" s="239"/>
      <c r="AB1952" s="239">
        <f>AB1953+AB1959</f>
        <v>213257</v>
      </c>
      <c r="AC1952" s="239"/>
      <c r="AD1952" s="239"/>
      <c r="AE1952" s="239"/>
      <c r="AF1952" s="239"/>
      <c r="AG1952" s="239"/>
      <c r="AH1952" s="239"/>
    </row>
    <row r="1953" spans="3:34" ht="12.75" customHeight="1">
      <c r="C1953" s="320" t="s">
        <v>300</v>
      </c>
      <c r="D1953" s="320"/>
      <c r="E1953" s="320"/>
      <c r="F1953" s="320"/>
      <c r="G1953" s="320"/>
      <c r="H1953" s="320"/>
      <c r="I1953" s="320"/>
      <c r="J1953" s="320"/>
      <c r="K1953" s="320"/>
      <c r="L1953" s="320"/>
      <c r="M1953" s="320"/>
      <c r="N1953" s="320"/>
      <c r="O1953" s="320"/>
      <c r="P1953" s="320"/>
      <c r="Q1953" s="320"/>
      <c r="R1953" s="320"/>
      <c r="S1953" s="320"/>
      <c r="T1953" s="320"/>
      <c r="U1953" s="276">
        <f>SUM(U1954:AA1958)</f>
        <v>1330</v>
      </c>
      <c r="V1953" s="276"/>
      <c r="W1953" s="276"/>
      <c r="X1953" s="276"/>
      <c r="Y1953" s="276"/>
      <c r="Z1953" s="276"/>
      <c r="AA1953" s="276"/>
      <c r="AB1953" s="276">
        <f>SUM(AB1954:AH1958)</f>
        <v>1330</v>
      </c>
      <c r="AC1953" s="276"/>
      <c r="AD1953" s="276"/>
      <c r="AE1953" s="276"/>
      <c r="AF1953" s="276"/>
      <c r="AG1953" s="276"/>
      <c r="AH1953" s="276"/>
    </row>
    <row r="1954" spans="3:34" ht="12.75" customHeight="1">
      <c r="C1954" s="318" t="s">
        <v>301</v>
      </c>
      <c r="D1954" s="318"/>
      <c r="E1954" s="318"/>
      <c r="F1954" s="318"/>
      <c r="G1954" s="318"/>
      <c r="H1954" s="318"/>
      <c r="I1954" s="318"/>
      <c r="J1954" s="318"/>
      <c r="K1954" s="318"/>
      <c r="L1954" s="318"/>
      <c r="M1954" s="318"/>
      <c r="N1954" s="318"/>
      <c r="O1954" s="318"/>
      <c r="P1954" s="318"/>
      <c r="Q1954" s="318"/>
      <c r="R1954" s="318"/>
      <c r="S1954" s="318"/>
      <c r="T1954" s="318"/>
      <c r="U1954" s="237">
        <v>1330</v>
      </c>
      <c r="V1954" s="237"/>
      <c r="W1954" s="237"/>
      <c r="X1954" s="237"/>
      <c r="Y1954" s="237"/>
      <c r="Z1954" s="237"/>
      <c r="AA1954" s="237"/>
      <c r="AB1954" s="237">
        <v>1330</v>
      </c>
      <c r="AC1954" s="237"/>
      <c r="AD1954" s="237"/>
      <c r="AE1954" s="237"/>
      <c r="AF1954" s="237"/>
      <c r="AG1954" s="237"/>
      <c r="AH1954" s="237"/>
    </row>
    <row r="1955" spans="3:34" ht="12.75" customHeight="1">
      <c r="C1955" s="200" t="s">
        <v>543</v>
      </c>
      <c r="D1955" s="200"/>
      <c r="E1955" s="200"/>
      <c r="F1955" s="200"/>
      <c r="G1955" s="200"/>
      <c r="H1955" s="200"/>
      <c r="I1955" s="200"/>
      <c r="J1955" s="200"/>
      <c r="K1955" s="200"/>
      <c r="L1955" s="200"/>
      <c r="M1955" s="200"/>
      <c r="N1955" s="200"/>
      <c r="O1955" s="200"/>
      <c r="P1955" s="200"/>
      <c r="Q1955" s="200"/>
      <c r="R1955" s="200"/>
      <c r="S1955" s="200"/>
      <c r="T1955" s="200"/>
      <c r="U1955" s="139"/>
      <c r="V1955" s="139"/>
      <c r="W1955" s="139"/>
      <c r="X1955" s="139"/>
      <c r="Y1955" s="139"/>
      <c r="Z1955" s="139"/>
      <c r="AA1955" s="139"/>
      <c r="AB1955" s="139"/>
      <c r="AC1955" s="139"/>
      <c r="AD1955" s="139"/>
      <c r="AE1955" s="139"/>
      <c r="AF1955" s="139"/>
      <c r="AG1955" s="139"/>
      <c r="AH1955" s="139"/>
    </row>
    <row r="1956" spans="3:34" ht="12.75" customHeight="1">
      <c r="C1956" s="200" t="s">
        <v>544</v>
      </c>
      <c r="D1956" s="200"/>
      <c r="E1956" s="200"/>
      <c r="F1956" s="200"/>
      <c r="G1956" s="200"/>
      <c r="H1956" s="200"/>
      <c r="I1956" s="200"/>
      <c r="J1956" s="200"/>
      <c r="K1956" s="200"/>
      <c r="L1956" s="200"/>
      <c r="M1956" s="200"/>
      <c r="N1956" s="200"/>
      <c r="O1956" s="200"/>
      <c r="P1956" s="200"/>
      <c r="Q1956" s="200"/>
      <c r="R1956" s="200"/>
      <c r="S1956" s="200"/>
      <c r="T1956" s="200"/>
      <c r="U1956" s="139"/>
      <c r="V1956" s="139"/>
      <c r="W1956" s="139"/>
      <c r="X1956" s="139"/>
      <c r="Y1956" s="139"/>
      <c r="Z1956" s="139"/>
      <c r="AA1956" s="139"/>
      <c r="AB1956" s="139"/>
      <c r="AC1956" s="139"/>
      <c r="AD1956" s="139"/>
      <c r="AE1956" s="139"/>
      <c r="AF1956" s="139"/>
      <c r="AG1956" s="139"/>
      <c r="AH1956" s="139"/>
    </row>
    <row r="1957" spans="3:34" ht="12.75" customHeight="1">
      <c r="C1957" s="200" t="s">
        <v>545</v>
      </c>
      <c r="D1957" s="200"/>
      <c r="E1957" s="200"/>
      <c r="F1957" s="200"/>
      <c r="G1957" s="200"/>
      <c r="H1957" s="200"/>
      <c r="I1957" s="200"/>
      <c r="J1957" s="200"/>
      <c r="K1957" s="200"/>
      <c r="L1957" s="200"/>
      <c r="M1957" s="200"/>
      <c r="N1957" s="200"/>
      <c r="O1957" s="200"/>
      <c r="P1957" s="200"/>
      <c r="Q1957" s="200"/>
      <c r="R1957" s="200"/>
      <c r="S1957" s="200"/>
      <c r="T1957" s="200"/>
      <c r="U1957" s="139"/>
      <c r="V1957" s="139"/>
      <c r="W1957" s="139"/>
      <c r="X1957" s="139"/>
      <c r="Y1957" s="139"/>
      <c r="Z1957" s="139"/>
      <c r="AA1957" s="139"/>
      <c r="AB1957" s="139"/>
      <c r="AC1957" s="139"/>
      <c r="AD1957" s="139"/>
      <c r="AE1957" s="139"/>
      <c r="AF1957" s="139"/>
      <c r="AG1957" s="139"/>
      <c r="AH1957" s="139"/>
    </row>
    <row r="1958" spans="3:34" ht="12.75" customHeight="1">
      <c r="C1958" s="323" t="s">
        <v>947</v>
      </c>
      <c r="D1958" s="323"/>
      <c r="E1958" s="323"/>
      <c r="F1958" s="323"/>
      <c r="G1958" s="323"/>
      <c r="H1958" s="323"/>
      <c r="I1958" s="323"/>
      <c r="J1958" s="323"/>
      <c r="K1958" s="323"/>
      <c r="L1958" s="323"/>
      <c r="M1958" s="323"/>
      <c r="N1958" s="323"/>
      <c r="O1958" s="323"/>
      <c r="P1958" s="323"/>
      <c r="Q1958" s="323"/>
      <c r="R1958" s="323"/>
      <c r="S1958" s="323"/>
      <c r="T1958" s="323"/>
      <c r="U1958" s="252"/>
      <c r="V1958" s="252"/>
      <c r="W1958" s="252"/>
      <c r="X1958" s="252"/>
      <c r="Y1958" s="252"/>
      <c r="Z1958" s="252"/>
      <c r="AA1958" s="252"/>
      <c r="AB1958" s="252"/>
      <c r="AC1958" s="252"/>
      <c r="AD1958" s="252"/>
      <c r="AE1958" s="252"/>
      <c r="AF1958" s="252"/>
      <c r="AG1958" s="252"/>
      <c r="AH1958" s="252"/>
    </row>
    <row r="1959" spans="3:34" ht="12.75" customHeight="1">
      <c r="C1959" s="465" t="s">
        <v>948</v>
      </c>
      <c r="D1959" s="465"/>
      <c r="E1959" s="465"/>
      <c r="F1959" s="465"/>
      <c r="G1959" s="465"/>
      <c r="H1959" s="465"/>
      <c r="I1959" s="465"/>
      <c r="J1959" s="465"/>
      <c r="K1959" s="465"/>
      <c r="L1959" s="465"/>
      <c r="M1959" s="465"/>
      <c r="N1959" s="465"/>
      <c r="O1959" s="465"/>
      <c r="P1959" s="465"/>
      <c r="Q1959" s="465"/>
      <c r="R1959" s="465"/>
      <c r="S1959" s="465"/>
      <c r="T1959" s="465"/>
      <c r="U1959" s="253">
        <f>SUM(U1961:AA1968)</f>
        <v>241434</v>
      </c>
      <c r="V1959" s="253"/>
      <c r="W1959" s="253"/>
      <c r="X1959" s="253"/>
      <c r="Y1959" s="253"/>
      <c r="Z1959" s="253"/>
      <c r="AA1959" s="253"/>
      <c r="AB1959" s="253">
        <f>SUM(AB1961:AH1968)</f>
        <v>211927</v>
      </c>
      <c r="AC1959" s="253"/>
      <c r="AD1959" s="253"/>
      <c r="AE1959" s="253"/>
      <c r="AF1959" s="253"/>
      <c r="AG1959" s="253"/>
      <c r="AH1959" s="253"/>
    </row>
    <row r="1960" spans="3:34" ht="12.75" customHeight="1">
      <c r="C1960" s="709"/>
      <c r="D1960" s="709"/>
      <c r="E1960" s="709"/>
      <c r="F1960" s="709"/>
      <c r="G1960" s="709"/>
      <c r="H1960" s="709"/>
      <c r="I1960" s="709"/>
      <c r="J1960" s="709"/>
      <c r="K1960" s="709"/>
      <c r="L1960" s="709"/>
      <c r="M1960" s="709"/>
      <c r="N1960" s="709"/>
      <c r="O1960" s="709"/>
      <c r="P1960" s="709"/>
      <c r="Q1960" s="709"/>
      <c r="R1960" s="709"/>
      <c r="S1960" s="709"/>
      <c r="T1960" s="709"/>
      <c r="U1960" s="249"/>
      <c r="V1960" s="249"/>
      <c r="W1960" s="249"/>
      <c r="X1960" s="249"/>
      <c r="Y1960" s="249"/>
      <c r="Z1960" s="249"/>
      <c r="AA1960" s="249"/>
      <c r="AB1960" s="249"/>
      <c r="AC1960" s="249"/>
      <c r="AD1960" s="249"/>
      <c r="AE1960" s="249"/>
      <c r="AF1960" s="249"/>
      <c r="AG1960" s="249"/>
      <c r="AH1960" s="249"/>
    </row>
    <row r="1961" spans="3:34" ht="12.75" customHeight="1">
      <c r="C1961" s="318" t="s">
        <v>638</v>
      </c>
      <c r="D1961" s="318"/>
      <c r="E1961" s="318"/>
      <c r="F1961" s="318"/>
      <c r="G1961" s="318"/>
      <c r="H1961" s="318"/>
      <c r="I1961" s="318"/>
      <c r="J1961" s="318"/>
      <c r="K1961" s="318"/>
      <c r="L1961" s="318"/>
      <c r="M1961" s="318"/>
      <c r="N1961" s="318"/>
      <c r="O1961" s="318"/>
      <c r="P1961" s="318"/>
      <c r="Q1961" s="318"/>
      <c r="R1961" s="318"/>
      <c r="S1961" s="318"/>
      <c r="T1961" s="318"/>
      <c r="U1961" s="237">
        <v>30508</v>
      </c>
      <c r="V1961" s="237"/>
      <c r="W1961" s="237"/>
      <c r="X1961" s="237"/>
      <c r="Y1961" s="237"/>
      <c r="Z1961" s="237"/>
      <c r="AA1961" s="237"/>
      <c r="AB1961" s="237">
        <v>33548</v>
      </c>
      <c r="AC1961" s="237"/>
      <c r="AD1961" s="237"/>
      <c r="AE1961" s="237"/>
      <c r="AF1961" s="237"/>
      <c r="AG1961" s="237"/>
      <c r="AH1961" s="237"/>
    </row>
    <row r="1962" spans="3:34" ht="12.75" customHeight="1">
      <c r="C1962" s="200" t="s">
        <v>949</v>
      </c>
      <c r="D1962" s="200"/>
      <c r="E1962" s="200"/>
      <c r="F1962" s="200"/>
      <c r="G1962" s="200"/>
      <c r="H1962" s="200"/>
      <c r="I1962" s="200"/>
      <c r="J1962" s="200"/>
      <c r="K1962" s="200"/>
      <c r="L1962" s="200"/>
      <c r="M1962" s="200"/>
      <c r="N1962" s="200"/>
      <c r="O1962" s="200"/>
      <c r="P1962" s="200"/>
      <c r="Q1962" s="200"/>
      <c r="R1962" s="200"/>
      <c r="S1962" s="200"/>
      <c r="T1962" s="200"/>
      <c r="U1962" s="139">
        <v>80604</v>
      </c>
      <c r="V1962" s="139"/>
      <c r="W1962" s="139"/>
      <c r="X1962" s="139"/>
      <c r="Y1962" s="139"/>
      <c r="Z1962" s="139"/>
      <c r="AA1962" s="139"/>
      <c r="AB1962" s="139">
        <v>76384</v>
      </c>
      <c r="AC1962" s="139"/>
      <c r="AD1962" s="139"/>
      <c r="AE1962" s="139"/>
      <c r="AF1962" s="139"/>
      <c r="AG1962" s="139"/>
      <c r="AH1962" s="139"/>
    </row>
    <row r="1963" spans="3:34" ht="12.75" customHeight="1">
      <c r="C1963" s="200" t="s">
        <v>950</v>
      </c>
      <c r="D1963" s="200"/>
      <c r="E1963" s="200"/>
      <c r="F1963" s="200"/>
      <c r="G1963" s="200"/>
      <c r="H1963" s="200"/>
      <c r="I1963" s="200"/>
      <c r="J1963" s="200"/>
      <c r="K1963" s="200"/>
      <c r="L1963" s="200"/>
      <c r="M1963" s="200"/>
      <c r="N1963" s="200"/>
      <c r="O1963" s="200"/>
      <c r="P1963" s="200"/>
      <c r="Q1963" s="200"/>
      <c r="R1963" s="200"/>
      <c r="S1963" s="200"/>
      <c r="T1963" s="200"/>
      <c r="U1963" s="139"/>
      <c r="V1963" s="139"/>
      <c r="W1963" s="139"/>
      <c r="X1963" s="139"/>
      <c r="Y1963" s="139"/>
      <c r="Z1963" s="139"/>
      <c r="AA1963" s="139"/>
      <c r="AB1963" s="139"/>
      <c r="AC1963" s="139"/>
      <c r="AD1963" s="139"/>
      <c r="AE1963" s="139"/>
      <c r="AF1963" s="139"/>
      <c r="AG1963" s="139"/>
      <c r="AH1963" s="139"/>
    </row>
    <row r="1964" spans="3:34" ht="12.75" customHeight="1">
      <c r="C1964" s="200" t="s">
        <v>951</v>
      </c>
      <c r="D1964" s="200"/>
      <c r="E1964" s="200"/>
      <c r="F1964" s="200"/>
      <c r="G1964" s="200"/>
      <c r="H1964" s="200"/>
      <c r="I1964" s="200"/>
      <c r="J1964" s="200"/>
      <c r="K1964" s="200"/>
      <c r="L1964" s="200"/>
      <c r="M1964" s="200"/>
      <c r="N1964" s="200"/>
      <c r="O1964" s="200"/>
      <c r="P1964" s="200"/>
      <c r="Q1964" s="200"/>
      <c r="R1964" s="200"/>
      <c r="S1964" s="200"/>
      <c r="T1964" s="200"/>
      <c r="U1964" s="139"/>
      <c r="V1964" s="139"/>
      <c r="W1964" s="139"/>
      <c r="X1964" s="139"/>
      <c r="Y1964" s="139"/>
      <c r="Z1964" s="139"/>
      <c r="AA1964" s="139"/>
      <c r="AB1964" s="139"/>
      <c r="AC1964" s="139"/>
      <c r="AD1964" s="139"/>
      <c r="AE1964" s="139"/>
      <c r="AF1964" s="139"/>
      <c r="AG1964" s="139"/>
      <c r="AH1964" s="139"/>
    </row>
    <row r="1965" spans="3:34" ht="12.75" customHeight="1">
      <c r="C1965" s="200" t="s">
        <v>952</v>
      </c>
      <c r="D1965" s="200"/>
      <c r="E1965" s="200"/>
      <c r="F1965" s="200"/>
      <c r="G1965" s="200"/>
      <c r="H1965" s="200"/>
      <c r="I1965" s="200"/>
      <c r="J1965" s="200"/>
      <c r="K1965" s="200"/>
      <c r="L1965" s="200"/>
      <c r="M1965" s="200"/>
      <c r="N1965" s="200"/>
      <c r="O1965" s="200"/>
      <c r="P1965" s="200"/>
      <c r="Q1965" s="200"/>
      <c r="R1965" s="200"/>
      <c r="S1965" s="200"/>
      <c r="T1965" s="200"/>
      <c r="U1965" s="139"/>
      <c r="V1965" s="139"/>
      <c r="W1965" s="139"/>
      <c r="X1965" s="139"/>
      <c r="Y1965" s="139"/>
      <c r="Z1965" s="139"/>
      <c r="AA1965" s="139"/>
      <c r="AB1965" s="139"/>
      <c r="AC1965" s="139"/>
      <c r="AD1965" s="139"/>
      <c r="AE1965" s="139"/>
      <c r="AF1965" s="139"/>
      <c r="AG1965" s="139"/>
      <c r="AH1965" s="139"/>
    </row>
    <row r="1966" spans="3:34" ht="12.75" customHeight="1">
      <c r="C1966" s="200" t="s">
        <v>636</v>
      </c>
      <c r="D1966" s="200"/>
      <c r="E1966" s="200"/>
      <c r="F1966" s="200"/>
      <c r="G1966" s="200"/>
      <c r="H1966" s="200"/>
      <c r="I1966" s="200"/>
      <c r="J1966" s="200"/>
      <c r="K1966" s="200"/>
      <c r="L1966" s="200"/>
      <c r="M1966" s="200"/>
      <c r="N1966" s="200"/>
      <c r="O1966" s="200"/>
      <c r="P1966" s="200"/>
      <c r="Q1966" s="200"/>
      <c r="R1966" s="200"/>
      <c r="S1966" s="200"/>
      <c r="T1966" s="200"/>
      <c r="U1966" s="139">
        <v>29159</v>
      </c>
      <c r="V1966" s="139"/>
      <c r="W1966" s="139"/>
      <c r="X1966" s="139"/>
      <c r="Y1966" s="139"/>
      <c r="Z1966" s="139"/>
      <c r="AA1966" s="139"/>
      <c r="AB1966" s="139">
        <v>23396</v>
      </c>
      <c r="AC1966" s="139"/>
      <c r="AD1966" s="139"/>
      <c r="AE1966" s="139"/>
      <c r="AF1966" s="139"/>
      <c r="AG1966" s="139"/>
      <c r="AH1966" s="139"/>
    </row>
    <row r="1967" spans="3:34" ht="12.75" customHeight="1">
      <c r="C1967" s="200" t="s">
        <v>637</v>
      </c>
      <c r="D1967" s="200"/>
      <c r="E1967" s="200"/>
      <c r="F1967" s="200"/>
      <c r="G1967" s="200"/>
      <c r="H1967" s="200"/>
      <c r="I1967" s="200"/>
      <c r="J1967" s="200"/>
      <c r="K1967" s="200"/>
      <c r="L1967" s="200"/>
      <c r="M1967" s="200"/>
      <c r="N1967" s="200"/>
      <c r="O1967" s="200"/>
      <c r="P1967" s="200"/>
      <c r="Q1967" s="200"/>
      <c r="R1967" s="200"/>
      <c r="S1967" s="200"/>
      <c r="T1967" s="200"/>
      <c r="U1967" s="139">
        <v>39407</v>
      </c>
      <c r="V1967" s="139"/>
      <c r="W1967" s="139"/>
      <c r="X1967" s="139"/>
      <c r="Y1967" s="139"/>
      <c r="Z1967" s="139"/>
      <c r="AA1967" s="139"/>
      <c r="AB1967" s="139">
        <v>37359</v>
      </c>
      <c r="AC1967" s="139"/>
      <c r="AD1967" s="139"/>
      <c r="AE1967" s="139"/>
      <c r="AF1967" s="139"/>
      <c r="AG1967" s="139"/>
      <c r="AH1967" s="139"/>
    </row>
    <row r="1968" spans="3:34" ht="12.75" customHeight="1">
      <c r="C1968" s="323" t="s">
        <v>953</v>
      </c>
      <c r="D1968" s="323"/>
      <c r="E1968" s="323"/>
      <c r="F1968" s="323"/>
      <c r="G1968" s="323"/>
      <c r="H1968" s="323"/>
      <c r="I1968" s="323"/>
      <c r="J1968" s="323"/>
      <c r="K1968" s="323"/>
      <c r="L1968" s="323"/>
      <c r="M1968" s="323"/>
      <c r="N1968" s="323"/>
      <c r="O1968" s="323"/>
      <c r="P1968" s="323"/>
      <c r="Q1968" s="323"/>
      <c r="R1968" s="323"/>
      <c r="S1968" s="323"/>
      <c r="T1968" s="323"/>
      <c r="U1968" s="252">
        <v>61756</v>
      </c>
      <c r="V1968" s="252"/>
      <c r="W1968" s="252"/>
      <c r="X1968" s="252"/>
      <c r="Y1968" s="252"/>
      <c r="Z1968" s="252"/>
      <c r="AA1968" s="252"/>
      <c r="AB1968" s="252">
        <v>41240</v>
      </c>
      <c r="AC1968" s="252"/>
      <c r="AD1968" s="252"/>
      <c r="AE1968" s="252"/>
      <c r="AF1968" s="252"/>
      <c r="AG1968" s="252"/>
      <c r="AH1968" s="252"/>
    </row>
    <row r="1969" spans="3:34" ht="12.75" customHeight="1">
      <c r="C1969" s="544" t="s">
        <v>394</v>
      </c>
      <c r="D1969" s="544"/>
      <c r="E1969" s="544"/>
      <c r="F1969" s="544"/>
      <c r="G1969" s="544"/>
      <c r="H1969" s="544"/>
      <c r="I1969" s="544"/>
      <c r="J1969" s="544"/>
      <c r="K1969" s="544"/>
      <c r="L1969" s="544"/>
      <c r="M1969" s="544"/>
      <c r="N1969" s="544"/>
      <c r="O1969" s="544"/>
      <c r="P1969" s="544"/>
      <c r="Q1969" s="544"/>
      <c r="R1969" s="544"/>
      <c r="S1969" s="544"/>
      <c r="T1969" s="544"/>
      <c r="U1969" s="239">
        <f>SUM(U1971:AA1976)</f>
        <v>23186</v>
      </c>
      <c r="V1969" s="239"/>
      <c r="W1969" s="239"/>
      <c r="X1969" s="239"/>
      <c r="Y1969" s="239"/>
      <c r="Z1969" s="239"/>
      <c r="AA1969" s="239"/>
      <c r="AB1969" s="239">
        <f>SUM(AB1971:AH1976)</f>
        <v>77394</v>
      </c>
      <c r="AC1969" s="239"/>
      <c r="AD1969" s="239"/>
      <c r="AE1969" s="239"/>
      <c r="AF1969" s="239"/>
      <c r="AG1969" s="239"/>
      <c r="AH1969" s="239"/>
    </row>
    <row r="1970" spans="3:34" ht="12.75" customHeight="1">
      <c r="C1970" s="544"/>
      <c r="D1970" s="544"/>
      <c r="E1970" s="544"/>
      <c r="F1970" s="544"/>
      <c r="G1970" s="544"/>
      <c r="H1970" s="544"/>
      <c r="I1970" s="544"/>
      <c r="J1970" s="544"/>
      <c r="K1970" s="544"/>
      <c r="L1970" s="544"/>
      <c r="M1970" s="544"/>
      <c r="N1970" s="544"/>
      <c r="O1970" s="544"/>
      <c r="P1970" s="544"/>
      <c r="Q1970" s="544"/>
      <c r="R1970" s="544"/>
      <c r="S1970" s="544"/>
      <c r="T1970" s="544"/>
      <c r="U1970" s="239"/>
      <c r="V1970" s="239"/>
      <c r="W1970" s="239"/>
      <c r="X1970" s="239"/>
      <c r="Y1970" s="239"/>
      <c r="Z1970" s="239"/>
      <c r="AA1970" s="239"/>
      <c r="AB1970" s="239"/>
      <c r="AC1970" s="239"/>
      <c r="AD1970" s="239"/>
      <c r="AE1970" s="239"/>
      <c r="AF1970" s="239"/>
      <c r="AG1970" s="239"/>
      <c r="AH1970" s="239"/>
    </row>
    <row r="1971" spans="3:34" ht="12.75" customHeight="1">
      <c r="C1971" s="141" t="s">
        <v>600</v>
      </c>
      <c r="D1971" s="141"/>
      <c r="E1971" s="141"/>
      <c r="F1971" s="141"/>
      <c r="G1971" s="141"/>
      <c r="H1971" s="141"/>
      <c r="I1971" s="141"/>
      <c r="J1971" s="141"/>
      <c r="K1971" s="141"/>
      <c r="L1971" s="141"/>
      <c r="M1971" s="141"/>
      <c r="N1971" s="141"/>
      <c r="O1971" s="141"/>
      <c r="P1971" s="141"/>
      <c r="Q1971" s="141"/>
      <c r="R1971" s="141"/>
      <c r="S1971" s="141"/>
      <c r="T1971" s="141"/>
      <c r="U1971" s="111"/>
      <c r="V1971" s="111"/>
      <c r="W1971" s="111"/>
      <c r="X1971" s="111"/>
      <c r="Y1971" s="111"/>
      <c r="Z1971" s="111"/>
      <c r="AA1971" s="111"/>
      <c r="AB1971" s="111">
        <v>71</v>
      </c>
      <c r="AC1971" s="111"/>
      <c r="AD1971" s="111"/>
      <c r="AE1971" s="111"/>
      <c r="AF1971" s="111"/>
      <c r="AG1971" s="111"/>
      <c r="AH1971" s="111"/>
    </row>
    <row r="1972" spans="3:34" ht="12.75" customHeight="1">
      <c r="C1972" s="200" t="s">
        <v>603</v>
      </c>
      <c r="D1972" s="200"/>
      <c r="E1972" s="200"/>
      <c r="F1972" s="200"/>
      <c r="G1972" s="200"/>
      <c r="H1972" s="200"/>
      <c r="I1972" s="200"/>
      <c r="J1972" s="200"/>
      <c r="K1972" s="200"/>
      <c r="L1972" s="200"/>
      <c r="M1972" s="200"/>
      <c r="N1972" s="200"/>
      <c r="O1972" s="200"/>
      <c r="P1972" s="200"/>
      <c r="Q1972" s="200"/>
      <c r="R1972" s="200"/>
      <c r="S1972" s="200"/>
      <c r="T1972" s="200"/>
      <c r="U1972" s="139"/>
      <c r="V1972" s="139"/>
      <c r="W1972" s="139"/>
      <c r="X1972" s="139"/>
      <c r="Y1972" s="139"/>
      <c r="Z1972" s="139"/>
      <c r="AA1972" s="139"/>
      <c r="AB1972" s="139">
        <v>52514</v>
      </c>
      <c r="AC1972" s="139"/>
      <c r="AD1972" s="139"/>
      <c r="AE1972" s="139"/>
      <c r="AF1972" s="139"/>
      <c r="AG1972" s="139"/>
      <c r="AH1972" s="139"/>
    </row>
    <row r="1973" spans="3:34" ht="12.75" customHeight="1">
      <c r="C1973" s="200" t="s">
        <v>601</v>
      </c>
      <c r="D1973" s="200"/>
      <c r="E1973" s="200"/>
      <c r="F1973" s="200"/>
      <c r="G1973" s="200"/>
      <c r="H1973" s="200"/>
      <c r="I1973" s="200"/>
      <c r="J1973" s="200"/>
      <c r="K1973" s="200"/>
      <c r="L1973" s="200"/>
      <c r="M1973" s="200"/>
      <c r="N1973" s="200"/>
      <c r="O1973" s="200"/>
      <c r="P1973" s="200"/>
      <c r="Q1973" s="200"/>
      <c r="R1973" s="200"/>
      <c r="S1973" s="200"/>
      <c r="T1973" s="200"/>
      <c r="U1973" s="139">
        <v>2905</v>
      </c>
      <c r="V1973" s="139"/>
      <c r="W1973" s="139"/>
      <c r="X1973" s="139"/>
      <c r="Y1973" s="139"/>
      <c r="Z1973" s="139"/>
      <c r="AA1973" s="139"/>
      <c r="AB1973" s="139">
        <v>2903</v>
      </c>
      <c r="AC1973" s="139"/>
      <c r="AD1973" s="139"/>
      <c r="AE1973" s="139"/>
      <c r="AF1973" s="139"/>
      <c r="AG1973" s="139"/>
      <c r="AH1973" s="139"/>
    </row>
    <row r="1974" spans="3:34" ht="12.75" customHeight="1">
      <c r="C1974" s="105" t="s">
        <v>562</v>
      </c>
      <c r="D1974" s="106"/>
      <c r="E1974" s="106"/>
      <c r="F1974" s="106"/>
      <c r="G1974" s="106"/>
      <c r="H1974" s="106"/>
      <c r="I1974" s="106"/>
      <c r="J1974" s="106"/>
      <c r="K1974" s="106"/>
      <c r="L1974" s="106"/>
      <c r="M1974" s="106"/>
      <c r="N1974" s="106"/>
      <c r="O1974" s="106"/>
      <c r="P1974" s="106"/>
      <c r="Q1974" s="106"/>
      <c r="R1974" s="106"/>
      <c r="S1974" s="106"/>
      <c r="T1974" s="107"/>
      <c r="U1974" s="108">
        <v>1138</v>
      </c>
      <c r="V1974" s="109"/>
      <c r="W1974" s="109"/>
      <c r="X1974" s="109"/>
      <c r="Y1974" s="109"/>
      <c r="Z1974" s="109"/>
      <c r="AA1974" s="110"/>
      <c r="AB1974" s="108"/>
      <c r="AC1974" s="109"/>
      <c r="AD1974" s="109"/>
      <c r="AE1974" s="109"/>
      <c r="AF1974" s="109"/>
      <c r="AG1974" s="109"/>
      <c r="AH1974" s="110"/>
    </row>
    <row r="1975" spans="3:34" ht="12.75" customHeight="1">
      <c r="C1975" s="105" t="s">
        <v>604</v>
      </c>
      <c r="D1975" s="106"/>
      <c r="E1975" s="106"/>
      <c r="F1975" s="106"/>
      <c r="G1975" s="106"/>
      <c r="H1975" s="106"/>
      <c r="I1975" s="106"/>
      <c r="J1975" s="106"/>
      <c r="K1975" s="106"/>
      <c r="L1975" s="106"/>
      <c r="M1975" s="106"/>
      <c r="N1975" s="106"/>
      <c r="O1975" s="106"/>
      <c r="P1975" s="106"/>
      <c r="Q1975" s="106"/>
      <c r="R1975" s="106"/>
      <c r="S1975" s="106"/>
      <c r="T1975" s="107"/>
      <c r="U1975" s="108">
        <v>19031</v>
      </c>
      <c r="V1975" s="109"/>
      <c r="W1975" s="109"/>
      <c r="X1975" s="109"/>
      <c r="Y1975" s="109"/>
      <c r="Z1975" s="109"/>
      <c r="AA1975" s="110"/>
      <c r="AB1975" s="108">
        <v>21889</v>
      </c>
      <c r="AC1975" s="109"/>
      <c r="AD1975" s="109"/>
      <c r="AE1975" s="109"/>
      <c r="AF1975" s="109"/>
      <c r="AG1975" s="109"/>
      <c r="AH1975" s="110"/>
    </row>
    <row r="1976" spans="3:34" ht="12.75" customHeight="1">
      <c r="C1976" s="323" t="s">
        <v>602</v>
      </c>
      <c r="D1976" s="323"/>
      <c r="E1976" s="323"/>
      <c r="F1976" s="323"/>
      <c r="G1976" s="323"/>
      <c r="H1976" s="323"/>
      <c r="I1976" s="323"/>
      <c r="J1976" s="323"/>
      <c r="K1976" s="323"/>
      <c r="L1976" s="323"/>
      <c r="M1976" s="323"/>
      <c r="N1976" s="323"/>
      <c r="O1976" s="323"/>
      <c r="P1976" s="323"/>
      <c r="Q1976" s="323"/>
      <c r="R1976" s="323"/>
      <c r="S1976" s="323"/>
      <c r="T1976" s="323"/>
      <c r="U1976" s="252">
        <v>112</v>
      </c>
      <c r="V1976" s="252"/>
      <c r="W1976" s="252"/>
      <c r="X1976" s="252"/>
      <c r="Y1976" s="252"/>
      <c r="Z1976" s="252"/>
      <c r="AA1976" s="252"/>
      <c r="AB1976" s="252">
        <v>17</v>
      </c>
      <c r="AC1976" s="252"/>
      <c r="AD1976" s="252"/>
      <c r="AE1976" s="252"/>
      <c r="AF1976" s="252"/>
      <c r="AG1976" s="252"/>
      <c r="AH1976" s="252"/>
    </row>
    <row r="1977" spans="3:34" ht="12.75" customHeight="1">
      <c r="C1977" s="140" t="s">
        <v>396</v>
      </c>
      <c r="D1977" s="140"/>
      <c r="E1977" s="140"/>
      <c r="F1977" s="140"/>
      <c r="G1977" s="140"/>
      <c r="H1977" s="140"/>
      <c r="I1977" s="140"/>
      <c r="J1977" s="140"/>
      <c r="K1977" s="140"/>
      <c r="L1977" s="140"/>
      <c r="M1977" s="140"/>
      <c r="N1977" s="140"/>
      <c r="O1977" s="140"/>
      <c r="P1977" s="140"/>
      <c r="Q1977" s="140"/>
      <c r="R1977" s="140"/>
      <c r="S1977" s="140"/>
      <c r="T1977" s="140"/>
      <c r="U1977" s="239">
        <f>U1978+U1981</f>
        <v>10169</v>
      </c>
      <c r="V1977" s="239"/>
      <c r="W1977" s="239"/>
      <c r="X1977" s="239"/>
      <c r="Y1977" s="239"/>
      <c r="Z1977" s="239"/>
      <c r="AA1977" s="239"/>
      <c r="AB1977" s="587">
        <f>AB1978+AB1981</f>
        <v>16049</v>
      </c>
      <c r="AC1977" s="587"/>
      <c r="AD1977" s="587"/>
      <c r="AE1977" s="587"/>
      <c r="AF1977" s="587"/>
      <c r="AG1977" s="587"/>
      <c r="AH1977" s="587"/>
    </row>
    <row r="1978" spans="3:34" ht="12.75" customHeight="1">
      <c r="C1978" s="692" t="s">
        <v>954</v>
      </c>
      <c r="D1978" s="692"/>
      <c r="E1978" s="692"/>
      <c r="F1978" s="692"/>
      <c r="G1978" s="692"/>
      <c r="H1978" s="692"/>
      <c r="I1978" s="692"/>
      <c r="J1978" s="692"/>
      <c r="K1978" s="692"/>
      <c r="L1978" s="692"/>
      <c r="M1978" s="692"/>
      <c r="N1978" s="692"/>
      <c r="O1978" s="692"/>
      <c r="P1978" s="692"/>
      <c r="Q1978" s="692"/>
      <c r="R1978" s="692"/>
      <c r="S1978" s="692"/>
      <c r="T1978" s="692"/>
      <c r="U1978" s="693">
        <f>U1979</f>
        <v>0</v>
      </c>
      <c r="V1978" s="693"/>
      <c r="W1978" s="693"/>
      <c r="X1978" s="693"/>
      <c r="Y1978" s="693"/>
      <c r="Z1978" s="693"/>
      <c r="AA1978" s="693"/>
      <c r="AB1978" s="693">
        <v>0</v>
      </c>
      <c r="AC1978" s="693"/>
      <c r="AD1978" s="693"/>
      <c r="AE1978" s="693"/>
      <c r="AF1978" s="693"/>
      <c r="AG1978" s="693"/>
      <c r="AH1978" s="693"/>
    </row>
    <row r="1979" spans="3:34" ht="12.75" customHeight="1">
      <c r="C1979" s="710" t="s">
        <v>956</v>
      </c>
      <c r="D1979" s="711"/>
      <c r="E1979" s="711"/>
      <c r="F1979" s="711"/>
      <c r="G1979" s="711"/>
      <c r="H1979" s="711"/>
      <c r="I1979" s="711"/>
      <c r="J1979" s="711"/>
      <c r="K1979" s="711"/>
      <c r="L1979" s="711"/>
      <c r="M1979" s="711"/>
      <c r="N1979" s="711"/>
      <c r="O1979" s="711"/>
      <c r="P1979" s="711"/>
      <c r="Q1979" s="711"/>
      <c r="R1979" s="711"/>
      <c r="S1979" s="711"/>
      <c r="T1979" s="712"/>
      <c r="U1979" s="716"/>
      <c r="V1979" s="717"/>
      <c r="W1979" s="717"/>
      <c r="X1979" s="717"/>
      <c r="Y1979" s="717"/>
      <c r="Z1979" s="717"/>
      <c r="AA1979" s="718"/>
      <c r="AB1979" s="716"/>
      <c r="AC1979" s="717"/>
      <c r="AD1979" s="717"/>
      <c r="AE1979" s="717"/>
      <c r="AF1979" s="717"/>
      <c r="AG1979" s="717"/>
      <c r="AH1979" s="718"/>
    </row>
    <row r="1980" spans="3:34" ht="12.75" customHeight="1">
      <c r="C1980" s="713"/>
      <c r="D1980" s="714"/>
      <c r="E1980" s="714"/>
      <c r="F1980" s="714"/>
      <c r="G1980" s="714"/>
      <c r="H1980" s="714"/>
      <c r="I1980" s="714"/>
      <c r="J1980" s="714"/>
      <c r="K1980" s="714"/>
      <c r="L1980" s="714"/>
      <c r="M1980" s="714"/>
      <c r="N1980" s="714"/>
      <c r="O1980" s="714"/>
      <c r="P1980" s="714"/>
      <c r="Q1980" s="714"/>
      <c r="R1980" s="714"/>
      <c r="S1980" s="714"/>
      <c r="T1980" s="715"/>
      <c r="U1980" s="719"/>
      <c r="V1980" s="720"/>
      <c r="W1980" s="720"/>
      <c r="X1980" s="720"/>
      <c r="Y1980" s="720"/>
      <c r="Z1980" s="720"/>
      <c r="AA1980" s="721"/>
      <c r="AB1980" s="719"/>
      <c r="AC1980" s="720"/>
      <c r="AD1980" s="720"/>
      <c r="AE1980" s="720"/>
      <c r="AF1980" s="720"/>
      <c r="AG1980" s="720"/>
      <c r="AH1980" s="721"/>
    </row>
    <row r="1981" spans="3:34" ht="12.75" customHeight="1">
      <c r="C1981" s="692" t="s">
        <v>955</v>
      </c>
      <c r="D1981" s="692"/>
      <c r="E1981" s="692"/>
      <c r="F1981" s="692"/>
      <c r="G1981" s="692"/>
      <c r="H1981" s="692"/>
      <c r="I1981" s="692"/>
      <c r="J1981" s="692"/>
      <c r="K1981" s="692"/>
      <c r="L1981" s="692"/>
      <c r="M1981" s="692"/>
      <c r="N1981" s="692"/>
      <c r="O1981" s="692"/>
      <c r="P1981" s="692"/>
      <c r="Q1981" s="692"/>
      <c r="R1981" s="692"/>
      <c r="S1981" s="692"/>
      <c r="T1981" s="692"/>
      <c r="U1981" s="693">
        <f>SUM(U1982:AA1987)</f>
        <v>10169</v>
      </c>
      <c r="V1981" s="693"/>
      <c r="W1981" s="693"/>
      <c r="X1981" s="693"/>
      <c r="Y1981" s="693"/>
      <c r="Z1981" s="693"/>
      <c r="AA1981" s="693"/>
      <c r="AB1981" s="693">
        <f>SUM(AB1982:AH1987)</f>
        <v>16049</v>
      </c>
      <c r="AC1981" s="693"/>
      <c r="AD1981" s="693"/>
      <c r="AE1981" s="693"/>
      <c r="AF1981" s="693"/>
      <c r="AG1981" s="693"/>
      <c r="AH1981" s="693"/>
    </row>
    <row r="1982" spans="3:34" ht="12.75" customHeight="1">
      <c r="C1982" s="739" t="s">
        <v>958</v>
      </c>
      <c r="D1982" s="740"/>
      <c r="E1982" s="740"/>
      <c r="F1982" s="740"/>
      <c r="G1982" s="740"/>
      <c r="H1982" s="740"/>
      <c r="I1982" s="740"/>
      <c r="J1982" s="740"/>
      <c r="K1982" s="740"/>
      <c r="L1982" s="740"/>
      <c r="M1982" s="740"/>
      <c r="N1982" s="740"/>
      <c r="O1982" s="740"/>
      <c r="P1982" s="740"/>
      <c r="Q1982" s="740"/>
      <c r="R1982" s="740"/>
      <c r="S1982" s="740"/>
      <c r="T1982" s="741"/>
      <c r="U1982" s="745"/>
      <c r="V1982" s="538"/>
      <c r="W1982" s="538"/>
      <c r="X1982" s="538"/>
      <c r="Y1982" s="538"/>
      <c r="Z1982" s="538"/>
      <c r="AA1982" s="746"/>
      <c r="AB1982" s="745"/>
      <c r="AC1982" s="538"/>
      <c r="AD1982" s="538"/>
      <c r="AE1982" s="538"/>
      <c r="AF1982" s="538"/>
      <c r="AG1982" s="538"/>
      <c r="AH1982" s="746"/>
    </row>
    <row r="1983" spans="3:34" ht="12.75" customHeight="1">
      <c r="C1983" s="742"/>
      <c r="D1983" s="743"/>
      <c r="E1983" s="743"/>
      <c r="F1983" s="743"/>
      <c r="G1983" s="743"/>
      <c r="H1983" s="743"/>
      <c r="I1983" s="743"/>
      <c r="J1983" s="743"/>
      <c r="K1983" s="743"/>
      <c r="L1983" s="743"/>
      <c r="M1983" s="743"/>
      <c r="N1983" s="743"/>
      <c r="O1983" s="743"/>
      <c r="P1983" s="743"/>
      <c r="Q1983" s="743"/>
      <c r="R1983" s="743"/>
      <c r="S1983" s="743"/>
      <c r="T1983" s="744"/>
      <c r="U1983" s="273"/>
      <c r="V1983" s="274"/>
      <c r="W1983" s="274"/>
      <c r="X1983" s="274"/>
      <c r="Y1983" s="274"/>
      <c r="Z1983" s="274"/>
      <c r="AA1983" s="275"/>
      <c r="AB1983" s="273"/>
      <c r="AC1983" s="274"/>
      <c r="AD1983" s="274"/>
      <c r="AE1983" s="274"/>
      <c r="AF1983" s="274"/>
      <c r="AG1983" s="274"/>
      <c r="AH1983" s="275"/>
    </row>
    <row r="1984" spans="3:34" ht="12.75" customHeight="1">
      <c r="C1984" s="200" t="s">
        <v>957</v>
      </c>
      <c r="D1984" s="200"/>
      <c r="E1984" s="200"/>
      <c r="F1984" s="200"/>
      <c r="G1984" s="200"/>
      <c r="H1984" s="200"/>
      <c r="I1984" s="200"/>
      <c r="J1984" s="200"/>
      <c r="K1984" s="200"/>
      <c r="L1984" s="200"/>
      <c r="M1984" s="200"/>
      <c r="N1984" s="200"/>
      <c r="O1984" s="200"/>
      <c r="P1984" s="200"/>
      <c r="Q1984" s="200"/>
      <c r="R1984" s="200"/>
      <c r="S1984" s="200"/>
      <c r="T1984" s="200"/>
      <c r="U1984" s="139">
        <v>6592</v>
      </c>
      <c r="V1984" s="139"/>
      <c r="W1984" s="139"/>
      <c r="X1984" s="139"/>
      <c r="Y1984" s="139"/>
      <c r="Z1984" s="139"/>
      <c r="AA1984" s="139"/>
      <c r="AB1984" s="139">
        <v>9461</v>
      </c>
      <c r="AC1984" s="139"/>
      <c r="AD1984" s="139"/>
      <c r="AE1984" s="139"/>
      <c r="AF1984" s="139"/>
      <c r="AG1984" s="139"/>
      <c r="AH1984" s="139"/>
    </row>
    <row r="1985" spans="1:45" ht="12.75" customHeight="1">
      <c r="C1985" s="200" t="s">
        <v>959</v>
      </c>
      <c r="D1985" s="200"/>
      <c r="E1985" s="200"/>
      <c r="F1985" s="200"/>
      <c r="G1985" s="200"/>
      <c r="H1985" s="200"/>
      <c r="I1985" s="200"/>
      <c r="J1985" s="200"/>
      <c r="K1985" s="200"/>
      <c r="L1985" s="200"/>
      <c r="M1985" s="200"/>
      <c r="N1985" s="200"/>
      <c r="O1985" s="200"/>
      <c r="P1985" s="200"/>
      <c r="Q1985" s="200"/>
      <c r="R1985" s="200"/>
      <c r="S1985" s="200"/>
      <c r="T1985" s="200"/>
      <c r="U1985" s="139">
        <v>3376</v>
      </c>
      <c r="V1985" s="139"/>
      <c r="W1985" s="139"/>
      <c r="X1985" s="139"/>
      <c r="Y1985" s="139"/>
      <c r="Z1985" s="139"/>
      <c r="AA1985" s="139"/>
      <c r="AB1985" s="139">
        <v>6188</v>
      </c>
      <c r="AC1985" s="139"/>
      <c r="AD1985" s="139"/>
      <c r="AE1985" s="139"/>
      <c r="AF1985" s="139"/>
      <c r="AG1985" s="139"/>
      <c r="AH1985" s="139"/>
    </row>
    <row r="1986" spans="1:45" ht="12.75" customHeight="1">
      <c r="C1986" s="200"/>
      <c r="D1986" s="200"/>
      <c r="E1986" s="200"/>
      <c r="F1986" s="200"/>
      <c r="G1986" s="200"/>
      <c r="H1986" s="200"/>
      <c r="I1986" s="200"/>
      <c r="J1986" s="200"/>
      <c r="K1986" s="200"/>
      <c r="L1986" s="200"/>
      <c r="M1986" s="200"/>
      <c r="N1986" s="200"/>
      <c r="O1986" s="200"/>
      <c r="P1986" s="200"/>
      <c r="Q1986" s="200"/>
      <c r="R1986" s="200"/>
      <c r="S1986" s="200"/>
      <c r="T1986" s="200"/>
      <c r="U1986" s="139"/>
      <c r="V1986" s="139"/>
      <c r="W1986" s="139"/>
      <c r="X1986" s="139"/>
      <c r="Y1986" s="139"/>
      <c r="Z1986" s="139"/>
      <c r="AA1986" s="139"/>
      <c r="AB1986" s="139"/>
      <c r="AC1986" s="139"/>
      <c r="AD1986" s="139"/>
      <c r="AE1986" s="139"/>
      <c r="AF1986" s="139"/>
      <c r="AG1986" s="139"/>
      <c r="AH1986" s="139"/>
    </row>
    <row r="1987" spans="1:45" ht="12.75" customHeight="1">
      <c r="C1987" s="323" t="s">
        <v>960</v>
      </c>
      <c r="D1987" s="323"/>
      <c r="E1987" s="323"/>
      <c r="F1987" s="323"/>
      <c r="G1987" s="323"/>
      <c r="H1987" s="323"/>
      <c r="I1987" s="323"/>
      <c r="J1987" s="323"/>
      <c r="K1987" s="323"/>
      <c r="L1987" s="323"/>
      <c r="M1987" s="323"/>
      <c r="N1987" s="323"/>
      <c r="O1987" s="323"/>
      <c r="P1987" s="323"/>
      <c r="Q1987" s="323"/>
      <c r="R1987" s="323"/>
      <c r="S1987" s="323"/>
      <c r="T1987" s="323"/>
      <c r="U1987" s="252">
        <v>201</v>
      </c>
      <c r="V1987" s="252"/>
      <c r="W1987" s="252"/>
      <c r="X1987" s="252"/>
      <c r="Y1987" s="252"/>
      <c r="Z1987" s="252"/>
      <c r="AA1987" s="252"/>
      <c r="AB1987" s="535">
        <v>400</v>
      </c>
      <c r="AC1987" s="535"/>
      <c r="AD1987" s="535"/>
      <c r="AE1987" s="535"/>
      <c r="AF1987" s="535"/>
      <c r="AG1987" s="535"/>
      <c r="AH1987" s="535"/>
    </row>
    <row r="1988" spans="1:45" ht="12.75" customHeight="1">
      <c r="C1988" s="698" t="s">
        <v>708</v>
      </c>
      <c r="D1988" s="699"/>
      <c r="E1988" s="699"/>
      <c r="F1988" s="699"/>
      <c r="G1988" s="699"/>
      <c r="H1988" s="699"/>
      <c r="I1988" s="699"/>
      <c r="J1988" s="699"/>
      <c r="K1988" s="699"/>
      <c r="L1988" s="699"/>
      <c r="M1988" s="699"/>
      <c r="N1988" s="699"/>
      <c r="O1988" s="699"/>
      <c r="P1988" s="699"/>
      <c r="Q1988" s="699"/>
      <c r="R1988" s="699"/>
      <c r="S1988" s="699"/>
      <c r="T1988" s="700"/>
      <c r="U1988" s="240">
        <f>SUM(U1990:AA1991)</f>
        <v>0</v>
      </c>
      <c r="V1988" s="241"/>
      <c r="W1988" s="241"/>
      <c r="X1988" s="241"/>
      <c r="Y1988" s="241"/>
      <c r="Z1988" s="241"/>
      <c r="AA1988" s="242"/>
      <c r="AB1988" s="240">
        <f>SUM(AB1990:AH1991)</f>
        <v>0</v>
      </c>
      <c r="AC1988" s="241"/>
      <c r="AD1988" s="241"/>
      <c r="AE1988" s="241"/>
      <c r="AF1988" s="241"/>
      <c r="AG1988" s="241"/>
      <c r="AH1988" s="242"/>
    </row>
    <row r="1989" spans="1:45" ht="12.75" customHeight="1">
      <c r="C1989" s="701"/>
      <c r="D1989" s="702"/>
      <c r="E1989" s="702"/>
      <c r="F1989" s="702"/>
      <c r="G1989" s="702"/>
      <c r="H1989" s="702"/>
      <c r="I1989" s="702"/>
      <c r="J1989" s="702"/>
      <c r="K1989" s="702"/>
      <c r="L1989" s="702"/>
      <c r="M1989" s="702"/>
      <c r="N1989" s="702"/>
      <c r="O1989" s="702"/>
      <c r="P1989" s="702"/>
      <c r="Q1989" s="702"/>
      <c r="R1989" s="702"/>
      <c r="S1989" s="702"/>
      <c r="T1989" s="703"/>
      <c r="U1989" s="289"/>
      <c r="V1989" s="290"/>
      <c r="W1989" s="290"/>
      <c r="X1989" s="290"/>
      <c r="Y1989" s="290"/>
      <c r="Z1989" s="290"/>
      <c r="AA1989" s="291"/>
      <c r="AB1989" s="289"/>
      <c r="AC1989" s="290"/>
      <c r="AD1989" s="290"/>
      <c r="AE1989" s="290"/>
      <c r="AF1989" s="290"/>
      <c r="AG1989" s="290"/>
      <c r="AH1989" s="291"/>
    </row>
    <row r="1990" spans="1:45" ht="12.75" customHeight="1">
      <c r="C1990" s="200" t="s">
        <v>961</v>
      </c>
      <c r="D1990" s="200"/>
      <c r="E1990" s="200"/>
      <c r="F1990" s="200"/>
      <c r="G1990" s="200"/>
      <c r="H1990" s="200"/>
      <c r="I1990" s="200"/>
      <c r="J1990" s="200"/>
      <c r="K1990" s="200"/>
      <c r="L1990" s="200"/>
      <c r="M1990" s="200"/>
      <c r="N1990" s="200"/>
      <c r="O1990" s="200"/>
      <c r="P1990" s="200"/>
      <c r="Q1990" s="200"/>
      <c r="R1990" s="200"/>
      <c r="S1990" s="200"/>
      <c r="T1990" s="200"/>
      <c r="U1990" s="139"/>
      <c r="V1990" s="139"/>
      <c r="W1990" s="139"/>
      <c r="X1990" s="139"/>
      <c r="Y1990" s="139"/>
      <c r="Z1990" s="139"/>
      <c r="AA1990" s="139"/>
      <c r="AB1990" s="139"/>
      <c r="AC1990" s="139"/>
      <c r="AD1990" s="139"/>
      <c r="AE1990" s="139"/>
      <c r="AF1990" s="139"/>
      <c r="AG1990" s="139"/>
      <c r="AH1990" s="139"/>
    </row>
    <row r="1991" spans="1:45" ht="12.75" customHeight="1">
      <c r="C1991" s="323"/>
      <c r="D1991" s="323"/>
      <c r="E1991" s="323"/>
      <c r="F1991" s="323"/>
      <c r="G1991" s="323"/>
      <c r="H1991" s="323"/>
      <c r="I1991" s="323"/>
      <c r="J1991" s="323"/>
      <c r="K1991" s="323"/>
      <c r="L1991" s="323"/>
      <c r="M1991" s="323"/>
      <c r="N1991" s="323"/>
      <c r="O1991" s="323"/>
      <c r="P1991" s="323"/>
      <c r="Q1991" s="323"/>
      <c r="R1991" s="323"/>
      <c r="S1991" s="323"/>
      <c r="T1991" s="323"/>
      <c r="U1991" s="252"/>
      <c r="V1991" s="252"/>
      <c r="W1991" s="252"/>
      <c r="X1991" s="252"/>
      <c r="Y1991" s="252"/>
      <c r="Z1991" s="252"/>
      <c r="AA1991" s="252"/>
      <c r="AB1991" s="252"/>
      <c r="AC1991" s="252"/>
      <c r="AD1991" s="252"/>
      <c r="AE1991" s="252"/>
      <c r="AF1991" s="252"/>
      <c r="AG1991" s="252"/>
      <c r="AH1991" s="252"/>
    </row>
    <row r="1992" spans="1:45" ht="12.75" customHeight="1">
      <c r="C1992" s="65"/>
      <c r="D1992" s="65"/>
      <c r="E1992" s="65"/>
      <c r="F1992" s="65"/>
      <c r="G1992" s="65"/>
      <c r="H1992" s="65"/>
      <c r="I1992" s="65"/>
      <c r="J1992" s="65"/>
      <c r="K1992" s="65"/>
      <c r="L1992" s="65"/>
      <c r="M1992" s="65"/>
      <c r="N1992" s="65"/>
      <c r="O1992" s="65"/>
      <c r="P1992" s="65"/>
      <c r="Q1992" s="65"/>
      <c r="R1992" s="65"/>
      <c r="S1992" s="65"/>
      <c r="T1992" s="65"/>
      <c r="U1992" s="83"/>
      <c r="V1992" s="83"/>
      <c r="W1992" s="83"/>
      <c r="X1992" s="83"/>
      <c r="Y1992" s="83"/>
      <c r="Z1992" s="83"/>
      <c r="AA1992" s="83"/>
      <c r="AB1992" s="83"/>
      <c r="AC1992" s="83"/>
      <c r="AD1992" s="83"/>
      <c r="AE1992" s="83"/>
      <c r="AF1992" s="83"/>
      <c r="AG1992" s="83"/>
      <c r="AH1992" s="83"/>
    </row>
    <row r="1993" spans="1:45" ht="12.75" customHeight="1">
      <c r="C1993" s="16"/>
      <c r="D1993" s="16"/>
      <c r="E1993" s="16"/>
      <c r="F1993" s="16"/>
      <c r="G1993" s="16"/>
      <c r="H1993" s="16"/>
      <c r="I1993" s="16"/>
      <c r="J1993" s="16"/>
      <c r="K1993" s="16"/>
      <c r="L1993" s="16"/>
      <c r="M1993" s="16"/>
      <c r="N1993" s="16"/>
      <c r="O1993" s="16"/>
      <c r="P1993" s="16"/>
      <c r="Q1993" s="16"/>
      <c r="R1993" s="16"/>
      <c r="S1993" s="16"/>
      <c r="T1993" s="16"/>
      <c r="U1993" s="26"/>
      <c r="V1993" s="26"/>
      <c r="W1993" s="26"/>
      <c r="X1993" s="26"/>
      <c r="Y1993" s="26"/>
      <c r="Z1993" s="26"/>
      <c r="AA1993" s="26"/>
      <c r="AB1993" s="26"/>
      <c r="AC1993" s="26"/>
      <c r="AD1993" s="26"/>
      <c r="AE1993" s="26"/>
      <c r="AF1993" s="26"/>
      <c r="AG1993" s="26"/>
      <c r="AH1993" s="26"/>
    </row>
    <row r="1994" spans="1:45" ht="12.75" customHeight="1">
      <c r="C1994" s="16"/>
      <c r="D1994" s="16"/>
      <c r="E1994" s="16"/>
      <c r="F1994" s="16"/>
      <c r="G1994" s="16"/>
      <c r="H1994" s="16"/>
      <c r="I1994" s="16"/>
      <c r="J1994" s="16"/>
      <c r="K1994" s="16"/>
      <c r="L1994" s="16"/>
      <c r="M1994" s="16"/>
      <c r="N1994" s="16"/>
      <c r="O1994" s="16"/>
      <c r="P1994" s="16"/>
      <c r="Q1994" s="16"/>
      <c r="R1994" s="16"/>
      <c r="S1994" s="16"/>
      <c r="T1994" s="16"/>
      <c r="U1994" s="26"/>
      <c r="V1994" s="26"/>
      <c r="W1994" s="26"/>
      <c r="X1994" s="26"/>
      <c r="Y1994" s="26"/>
      <c r="Z1994" s="26"/>
      <c r="AA1994" s="26"/>
      <c r="AB1994" s="26"/>
      <c r="AC1994" s="26"/>
      <c r="AD1994" s="26"/>
      <c r="AE1994" s="26"/>
      <c r="AF1994" s="26"/>
      <c r="AG1994" s="26"/>
      <c r="AH1994" s="26"/>
    </row>
    <row r="1995" spans="1:45" ht="15">
      <c r="A1995" s="43" t="s">
        <v>838</v>
      </c>
      <c r="B1995" s="40"/>
      <c r="C1995" s="441" t="s">
        <v>839</v>
      </c>
      <c r="D1995" s="441"/>
      <c r="E1995" s="441"/>
      <c r="F1995" s="441"/>
      <c r="G1995" s="441"/>
      <c r="H1995" s="441"/>
      <c r="I1995" s="441"/>
      <c r="J1995" s="441"/>
      <c r="K1995" s="441"/>
      <c r="L1995" s="441"/>
      <c r="M1995" s="441"/>
      <c r="N1995" s="441"/>
      <c r="O1995" s="441"/>
      <c r="P1995" s="441"/>
      <c r="Q1995" s="441"/>
      <c r="R1995" s="441"/>
      <c r="S1995" s="441"/>
      <c r="T1995" s="441"/>
      <c r="U1995" s="441"/>
      <c r="V1995" s="441"/>
      <c r="W1995" s="441"/>
      <c r="X1995" s="441"/>
      <c r="Y1995" s="441"/>
      <c r="Z1995" s="441"/>
      <c r="AA1995" s="441"/>
      <c r="AB1995" s="441"/>
      <c r="AC1995" s="441"/>
      <c r="AD1995" s="441"/>
      <c r="AE1995" s="441"/>
      <c r="AF1995" s="441"/>
      <c r="AG1995" s="441"/>
      <c r="AH1995" s="441"/>
      <c r="AI1995" s="441"/>
      <c r="AJ1995" s="441"/>
      <c r="AK1995" s="441"/>
      <c r="AL1995" s="441"/>
      <c r="AM1995" s="441"/>
      <c r="AN1995" s="441"/>
      <c r="AO1995" s="441"/>
      <c r="AP1995" s="441"/>
      <c r="AQ1995" s="441"/>
      <c r="AR1995" s="441"/>
      <c r="AS1995" s="441"/>
    </row>
    <row r="1997" spans="1:45" ht="12.75" customHeight="1">
      <c r="C1997" s="172" t="s">
        <v>559</v>
      </c>
      <c r="D1997" s="172"/>
      <c r="E1997" s="172"/>
      <c r="F1997" s="172"/>
      <c r="G1997" s="172"/>
      <c r="H1997" s="172"/>
      <c r="I1997" s="172"/>
      <c r="J1997" s="172"/>
      <c r="K1997" s="172"/>
      <c r="L1997" s="172"/>
      <c r="M1997" s="172"/>
      <c r="N1997" s="172"/>
      <c r="O1997" s="172"/>
      <c r="P1997" s="172"/>
      <c r="Q1997" s="172"/>
      <c r="R1997" s="172"/>
      <c r="S1997" s="172"/>
      <c r="T1997" s="172"/>
      <c r="U1997" s="172"/>
      <c r="V1997" s="172"/>
      <c r="W1997" s="172"/>
      <c r="X1997" s="172"/>
      <c r="Y1997" s="172"/>
      <c r="Z1997" s="172"/>
      <c r="AA1997" s="172"/>
      <c r="AB1997" s="172"/>
      <c r="AC1997" s="172"/>
      <c r="AD1997" s="172"/>
      <c r="AE1997" s="172"/>
      <c r="AF1997" s="172"/>
      <c r="AG1997" s="172"/>
      <c r="AH1997" s="172"/>
      <c r="AI1997" s="172"/>
      <c r="AJ1997" s="172"/>
      <c r="AK1997" s="172"/>
      <c r="AL1997" s="172"/>
      <c r="AM1997" s="172"/>
      <c r="AN1997" s="172"/>
      <c r="AO1997" s="172"/>
      <c r="AP1997" s="172"/>
      <c r="AQ1997" s="172"/>
      <c r="AR1997" s="172"/>
      <c r="AS1997" s="172"/>
    </row>
    <row r="1998" spans="1:45" ht="12.75" customHeight="1" thickBot="1">
      <c r="C1998" s="55"/>
    </row>
    <row r="1999" spans="1:45" ht="12.75" customHeight="1">
      <c r="C1999" s="722" t="s">
        <v>146</v>
      </c>
      <c r="D1999" s="723"/>
      <c r="E1999" s="723"/>
      <c r="F1999" s="723"/>
      <c r="G1999" s="723"/>
      <c r="H1999" s="723"/>
      <c r="I1999" s="723"/>
      <c r="J1999" s="723"/>
      <c r="K1999" s="723"/>
      <c r="L1999" s="723"/>
      <c r="M1999" s="723"/>
      <c r="N1999" s="724"/>
      <c r="O1999" s="751" t="s">
        <v>147</v>
      </c>
      <c r="P1999" s="752"/>
      <c r="Q1999" s="752"/>
      <c r="R1999" s="752"/>
      <c r="S1999" s="752"/>
      <c r="T1999" s="752"/>
      <c r="U1999" s="752"/>
      <c r="V1999" s="752"/>
      <c r="W1999" s="752"/>
      <c r="X1999" s="752"/>
      <c r="Y1999" s="752"/>
      <c r="Z1999" s="752"/>
      <c r="AA1999" s="752"/>
      <c r="AB1999" s="752"/>
      <c r="AC1999" s="753"/>
      <c r="AD1999" s="756" t="s">
        <v>148</v>
      </c>
      <c r="AE1999" s="723"/>
      <c r="AF1999" s="723"/>
      <c r="AG1999" s="723"/>
      <c r="AH1999" s="723"/>
      <c r="AI1999" s="723"/>
      <c r="AJ1999" s="723"/>
      <c r="AK1999" s="723"/>
      <c r="AL1999" s="723"/>
      <c r="AM1999" s="723"/>
      <c r="AN1999" s="723"/>
      <c r="AO1999" s="723"/>
      <c r="AP1999" s="723"/>
      <c r="AQ1999" s="723"/>
      <c r="AR1999" s="757"/>
    </row>
    <row r="2000" spans="1:45" ht="12.75" customHeight="1">
      <c r="C2000" s="725"/>
      <c r="D2000" s="193"/>
      <c r="E2000" s="193"/>
      <c r="F2000" s="193"/>
      <c r="G2000" s="193"/>
      <c r="H2000" s="193"/>
      <c r="I2000" s="193"/>
      <c r="J2000" s="193"/>
      <c r="K2000" s="193"/>
      <c r="L2000" s="193"/>
      <c r="M2000" s="193"/>
      <c r="N2000" s="575"/>
      <c r="O2000" s="754"/>
      <c r="P2000" s="439"/>
      <c r="Q2000" s="439"/>
      <c r="R2000" s="439"/>
      <c r="S2000" s="439"/>
      <c r="T2000" s="439"/>
      <c r="U2000" s="439"/>
      <c r="V2000" s="439"/>
      <c r="W2000" s="439"/>
      <c r="X2000" s="439"/>
      <c r="Y2000" s="439"/>
      <c r="Z2000" s="439"/>
      <c r="AA2000" s="439"/>
      <c r="AB2000" s="439"/>
      <c r="AC2000" s="755"/>
      <c r="AD2000" s="577"/>
      <c r="AE2000" s="193"/>
      <c r="AF2000" s="193"/>
      <c r="AG2000" s="193"/>
      <c r="AH2000" s="193"/>
      <c r="AI2000" s="193"/>
      <c r="AJ2000" s="193"/>
      <c r="AK2000" s="193"/>
      <c r="AL2000" s="193"/>
      <c r="AM2000" s="193"/>
      <c r="AN2000" s="193"/>
      <c r="AO2000" s="193"/>
      <c r="AP2000" s="193"/>
      <c r="AQ2000" s="193"/>
      <c r="AR2000" s="727"/>
    </row>
    <row r="2001" spans="3:44" ht="12.75" customHeight="1">
      <c r="C2001" s="725"/>
      <c r="D2001" s="193"/>
      <c r="E2001" s="193"/>
      <c r="F2001" s="193"/>
      <c r="G2001" s="193"/>
      <c r="H2001" s="193"/>
      <c r="I2001" s="193"/>
      <c r="J2001" s="193"/>
      <c r="K2001" s="193"/>
      <c r="L2001" s="193"/>
      <c r="M2001" s="193"/>
      <c r="N2001" s="575"/>
      <c r="O2001" s="725" t="s">
        <v>397</v>
      </c>
      <c r="P2001" s="193"/>
      <c r="Q2001" s="193"/>
      <c r="R2001" s="193"/>
      <c r="S2001" s="193"/>
      <c r="T2001" s="193"/>
      <c r="U2001" s="193" t="s">
        <v>398</v>
      </c>
      <c r="V2001" s="193"/>
      <c r="W2001" s="193"/>
      <c r="X2001" s="193"/>
      <c r="Y2001" s="193"/>
      <c r="Z2001" s="193" t="s">
        <v>962</v>
      </c>
      <c r="AA2001" s="193"/>
      <c r="AB2001" s="193"/>
      <c r="AC2001" s="727"/>
      <c r="AD2001" s="577" t="s">
        <v>397</v>
      </c>
      <c r="AE2001" s="193"/>
      <c r="AF2001" s="193"/>
      <c r="AG2001" s="193"/>
      <c r="AH2001" s="193"/>
      <c r="AI2001" s="193"/>
      <c r="AJ2001" s="193" t="s">
        <v>398</v>
      </c>
      <c r="AK2001" s="193"/>
      <c r="AL2001" s="193"/>
      <c r="AM2001" s="193"/>
      <c r="AN2001" s="193"/>
      <c r="AO2001" s="193" t="s">
        <v>962</v>
      </c>
      <c r="AP2001" s="193"/>
      <c r="AQ2001" s="193"/>
      <c r="AR2001" s="727"/>
    </row>
    <row r="2002" spans="3:44" ht="12.75" customHeight="1">
      <c r="C2002" s="726"/>
      <c r="D2002" s="194"/>
      <c r="E2002" s="194"/>
      <c r="F2002" s="194"/>
      <c r="G2002" s="194"/>
      <c r="H2002" s="194"/>
      <c r="I2002" s="194"/>
      <c r="J2002" s="194"/>
      <c r="K2002" s="194"/>
      <c r="L2002" s="194"/>
      <c r="M2002" s="194"/>
      <c r="N2002" s="370"/>
      <c r="O2002" s="726"/>
      <c r="P2002" s="194"/>
      <c r="Q2002" s="194"/>
      <c r="R2002" s="194"/>
      <c r="S2002" s="194"/>
      <c r="T2002" s="194"/>
      <c r="U2002" s="194"/>
      <c r="V2002" s="194"/>
      <c r="W2002" s="194"/>
      <c r="X2002" s="194"/>
      <c r="Y2002" s="194"/>
      <c r="Z2002" s="194"/>
      <c r="AA2002" s="194"/>
      <c r="AB2002" s="194"/>
      <c r="AC2002" s="728"/>
      <c r="AD2002" s="372"/>
      <c r="AE2002" s="194"/>
      <c r="AF2002" s="194"/>
      <c r="AG2002" s="194"/>
      <c r="AH2002" s="194"/>
      <c r="AI2002" s="194"/>
      <c r="AJ2002" s="194"/>
      <c r="AK2002" s="194"/>
      <c r="AL2002" s="194"/>
      <c r="AM2002" s="194"/>
      <c r="AN2002" s="194"/>
      <c r="AO2002" s="194"/>
      <c r="AP2002" s="194"/>
      <c r="AQ2002" s="194"/>
      <c r="AR2002" s="728"/>
    </row>
    <row r="2003" spans="3:44" ht="12.75" customHeight="1">
      <c r="C2003" s="775" t="s">
        <v>159</v>
      </c>
      <c r="D2003" s="776"/>
      <c r="E2003" s="776"/>
      <c r="F2003" s="776"/>
      <c r="G2003" s="776"/>
      <c r="H2003" s="776"/>
      <c r="I2003" s="776"/>
      <c r="J2003" s="776"/>
      <c r="K2003" s="776"/>
      <c r="L2003" s="776"/>
      <c r="M2003" s="776"/>
      <c r="N2003" s="777"/>
      <c r="O2003" s="778" t="s">
        <v>163</v>
      </c>
      <c r="P2003" s="748"/>
      <c r="Q2003" s="748"/>
      <c r="R2003" s="748"/>
      <c r="S2003" s="748"/>
      <c r="T2003" s="748"/>
      <c r="U2003" s="748" t="s">
        <v>164</v>
      </c>
      <c r="V2003" s="748"/>
      <c r="W2003" s="748"/>
      <c r="X2003" s="748"/>
      <c r="Y2003" s="748"/>
      <c r="Z2003" s="748" t="s">
        <v>166</v>
      </c>
      <c r="AA2003" s="748"/>
      <c r="AB2003" s="748"/>
      <c r="AC2003" s="761"/>
      <c r="AD2003" s="747" t="s">
        <v>168</v>
      </c>
      <c r="AE2003" s="748"/>
      <c r="AF2003" s="748"/>
      <c r="AG2003" s="748"/>
      <c r="AH2003" s="748"/>
      <c r="AI2003" s="748"/>
      <c r="AJ2003" s="748" t="s">
        <v>171</v>
      </c>
      <c r="AK2003" s="748"/>
      <c r="AL2003" s="748"/>
      <c r="AM2003" s="748"/>
      <c r="AN2003" s="748"/>
      <c r="AO2003" s="748" t="s">
        <v>177</v>
      </c>
      <c r="AP2003" s="748"/>
      <c r="AQ2003" s="748"/>
      <c r="AR2003" s="761"/>
    </row>
    <row r="2004" spans="3:44" ht="12.75" customHeight="1">
      <c r="C2004" s="731" t="s">
        <v>963</v>
      </c>
      <c r="D2004" s="732"/>
      <c r="E2004" s="732"/>
      <c r="F2004" s="732"/>
      <c r="G2004" s="732"/>
      <c r="H2004" s="732"/>
      <c r="I2004" s="732"/>
      <c r="J2004" s="732"/>
      <c r="K2004" s="732"/>
      <c r="L2004" s="732"/>
      <c r="M2004" s="732"/>
      <c r="N2004" s="733"/>
      <c r="O2004" s="737">
        <v>97043</v>
      </c>
      <c r="P2004" s="111"/>
      <c r="Q2004" s="111"/>
      <c r="R2004" s="111"/>
      <c r="S2004" s="111"/>
      <c r="T2004" s="111"/>
      <c r="U2004" s="674" t="s">
        <v>209</v>
      </c>
      <c r="V2004" s="674"/>
      <c r="W2004" s="674"/>
      <c r="X2004" s="674"/>
      <c r="Y2004" s="674"/>
      <c r="Z2004" s="674" t="s">
        <v>209</v>
      </c>
      <c r="AA2004" s="674"/>
      <c r="AB2004" s="674"/>
      <c r="AC2004" s="729"/>
      <c r="AD2004" s="691">
        <v>-21410</v>
      </c>
      <c r="AE2004" s="111"/>
      <c r="AF2004" s="111"/>
      <c r="AG2004" s="111"/>
      <c r="AH2004" s="111"/>
      <c r="AI2004" s="111"/>
      <c r="AJ2004" s="674" t="s">
        <v>209</v>
      </c>
      <c r="AK2004" s="674"/>
      <c r="AL2004" s="674"/>
      <c r="AM2004" s="674"/>
      <c r="AN2004" s="674"/>
      <c r="AO2004" s="674" t="s">
        <v>209</v>
      </c>
      <c r="AP2004" s="674"/>
      <c r="AQ2004" s="674"/>
      <c r="AR2004" s="729"/>
    </row>
    <row r="2005" spans="3:44" ht="12.75" customHeight="1">
      <c r="C2005" s="734"/>
      <c r="D2005" s="735"/>
      <c r="E2005" s="735"/>
      <c r="F2005" s="735"/>
      <c r="G2005" s="735"/>
      <c r="H2005" s="735"/>
      <c r="I2005" s="735"/>
      <c r="J2005" s="735"/>
      <c r="K2005" s="735"/>
      <c r="L2005" s="735"/>
      <c r="M2005" s="735"/>
      <c r="N2005" s="736"/>
      <c r="O2005" s="738"/>
      <c r="P2005" s="139"/>
      <c r="Q2005" s="139"/>
      <c r="R2005" s="139"/>
      <c r="S2005" s="139"/>
      <c r="T2005" s="139"/>
      <c r="U2005" s="675"/>
      <c r="V2005" s="675"/>
      <c r="W2005" s="675"/>
      <c r="X2005" s="675"/>
      <c r="Y2005" s="675"/>
      <c r="Z2005" s="675"/>
      <c r="AA2005" s="675"/>
      <c r="AB2005" s="675"/>
      <c r="AC2005" s="730"/>
      <c r="AD2005" s="110"/>
      <c r="AE2005" s="139"/>
      <c r="AF2005" s="139"/>
      <c r="AG2005" s="139"/>
      <c r="AH2005" s="139"/>
      <c r="AI2005" s="139"/>
      <c r="AJ2005" s="675"/>
      <c r="AK2005" s="675"/>
      <c r="AL2005" s="675"/>
      <c r="AM2005" s="675"/>
      <c r="AN2005" s="675"/>
      <c r="AO2005" s="675"/>
      <c r="AP2005" s="675"/>
      <c r="AQ2005" s="675"/>
      <c r="AR2005" s="730"/>
    </row>
    <row r="2006" spans="3:44" ht="12.75" customHeight="1">
      <c r="C2006" s="769" t="s">
        <v>964</v>
      </c>
      <c r="D2006" s="312"/>
      <c r="E2006" s="312"/>
      <c r="F2006" s="312"/>
      <c r="G2006" s="312"/>
      <c r="H2006" s="312"/>
      <c r="I2006" s="312"/>
      <c r="J2006" s="312"/>
      <c r="K2006" s="312"/>
      <c r="L2006" s="312"/>
      <c r="M2006" s="312"/>
      <c r="N2006" s="770"/>
      <c r="O2006" s="781" t="s">
        <v>209</v>
      </c>
      <c r="P2006" s="774"/>
      <c r="Q2006" s="774"/>
      <c r="R2006" s="774"/>
      <c r="S2006" s="774"/>
      <c r="T2006" s="774"/>
      <c r="U2006" s="234">
        <f>O2004*Z2006</f>
        <v>20379.03</v>
      </c>
      <c r="V2006" s="234"/>
      <c r="W2006" s="234"/>
      <c r="X2006" s="234"/>
      <c r="Y2006" s="234"/>
      <c r="Z2006" s="771">
        <v>0.21</v>
      </c>
      <c r="AA2006" s="771"/>
      <c r="AB2006" s="771"/>
      <c r="AC2006" s="772"/>
      <c r="AD2006" s="773" t="s">
        <v>209</v>
      </c>
      <c r="AE2006" s="774"/>
      <c r="AF2006" s="774"/>
      <c r="AG2006" s="774"/>
      <c r="AH2006" s="774"/>
      <c r="AI2006" s="774"/>
      <c r="AJ2006" s="234">
        <f>AD2004*AO2006</f>
        <v>-4496.0999999999995</v>
      </c>
      <c r="AK2006" s="234"/>
      <c r="AL2006" s="234"/>
      <c r="AM2006" s="234"/>
      <c r="AN2006" s="234"/>
      <c r="AO2006" s="771">
        <v>0.21</v>
      </c>
      <c r="AP2006" s="771"/>
      <c r="AQ2006" s="771"/>
      <c r="AR2006" s="772"/>
    </row>
    <row r="2007" spans="3:44" ht="12.75" customHeight="1">
      <c r="C2007" s="762" t="s">
        <v>399</v>
      </c>
      <c r="D2007" s="141"/>
      <c r="E2007" s="141"/>
      <c r="F2007" s="141"/>
      <c r="G2007" s="141"/>
      <c r="H2007" s="141"/>
      <c r="I2007" s="141"/>
      <c r="J2007" s="141"/>
      <c r="K2007" s="141"/>
      <c r="L2007" s="141"/>
      <c r="M2007" s="141"/>
      <c r="N2007" s="763"/>
      <c r="O2007" s="737">
        <v>87945</v>
      </c>
      <c r="P2007" s="111"/>
      <c r="Q2007" s="111"/>
      <c r="R2007" s="111"/>
      <c r="S2007" s="111"/>
      <c r="T2007" s="111"/>
      <c r="U2007" s="111">
        <f>O2007*Z2006</f>
        <v>18468.45</v>
      </c>
      <c r="V2007" s="111"/>
      <c r="W2007" s="111"/>
      <c r="X2007" s="111"/>
      <c r="Y2007" s="111"/>
      <c r="Z2007" s="779">
        <f>U2007/O2004</f>
        <v>0.19031202662737137</v>
      </c>
      <c r="AA2007" s="779"/>
      <c r="AB2007" s="779"/>
      <c r="AC2007" s="780"/>
      <c r="AD2007" s="691">
        <v>104021</v>
      </c>
      <c r="AE2007" s="111"/>
      <c r="AF2007" s="111"/>
      <c r="AG2007" s="111"/>
      <c r="AH2007" s="111"/>
      <c r="AI2007" s="111"/>
      <c r="AJ2007" s="111">
        <f>AD2007*AO2006</f>
        <v>21844.41</v>
      </c>
      <c r="AK2007" s="111"/>
      <c r="AL2007" s="111"/>
      <c r="AM2007" s="111"/>
      <c r="AN2007" s="111"/>
      <c r="AO2007" s="779">
        <f>AJ2007/AD2004</f>
        <v>-1.0202900513778608</v>
      </c>
      <c r="AP2007" s="779"/>
      <c r="AQ2007" s="779"/>
      <c r="AR2007" s="780"/>
    </row>
    <row r="2008" spans="3:44" ht="12.75" customHeight="1">
      <c r="C2008" s="764" t="s">
        <v>400</v>
      </c>
      <c r="D2008" s="200"/>
      <c r="E2008" s="200"/>
      <c r="F2008" s="200"/>
      <c r="G2008" s="200"/>
      <c r="H2008" s="200"/>
      <c r="I2008" s="200"/>
      <c r="J2008" s="200"/>
      <c r="K2008" s="200"/>
      <c r="L2008" s="200"/>
      <c r="M2008" s="200"/>
      <c r="N2008" s="105"/>
      <c r="O2008" s="738">
        <v>-54377</v>
      </c>
      <c r="P2008" s="139"/>
      <c r="Q2008" s="139"/>
      <c r="R2008" s="139"/>
      <c r="S2008" s="139"/>
      <c r="T2008" s="139"/>
      <c r="U2008" s="139">
        <f>O2008*Z2006</f>
        <v>-11419.17</v>
      </c>
      <c r="V2008" s="139"/>
      <c r="W2008" s="139"/>
      <c r="X2008" s="139"/>
      <c r="Y2008" s="139"/>
      <c r="Z2008" s="749">
        <f>U2008/O2004</f>
        <v>-0.11767123852312893</v>
      </c>
      <c r="AA2008" s="749"/>
      <c r="AB2008" s="749"/>
      <c r="AC2008" s="750"/>
      <c r="AD2008" s="110">
        <v>-90513</v>
      </c>
      <c r="AE2008" s="139"/>
      <c r="AF2008" s="139"/>
      <c r="AG2008" s="139"/>
      <c r="AH2008" s="139"/>
      <c r="AI2008" s="139"/>
      <c r="AJ2008" s="139">
        <f>AD2008*AO2006</f>
        <v>-19007.73</v>
      </c>
      <c r="AK2008" s="139"/>
      <c r="AL2008" s="139"/>
      <c r="AM2008" s="139"/>
      <c r="AN2008" s="139"/>
      <c r="AO2008" s="749">
        <f>AJ2008/AD2004</f>
        <v>0.88779682391405879</v>
      </c>
      <c r="AP2008" s="749"/>
      <c r="AQ2008" s="749"/>
      <c r="AR2008" s="750"/>
    </row>
    <row r="2009" spans="3:44" ht="12.75" customHeight="1">
      <c r="C2009" s="765" t="s">
        <v>965</v>
      </c>
      <c r="D2009" s="766"/>
      <c r="E2009" s="766"/>
      <c r="F2009" s="766"/>
      <c r="G2009" s="766"/>
      <c r="H2009" s="766"/>
      <c r="I2009" s="766"/>
      <c r="J2009" s="766"/>
      <c r="K2009" s="766"/>
      <c r="L2009" s="766"/>
      <c r="M2009" s="766"/>
      <c r="N2009" s="767"/>
      <c r="O2009" s="738"/>
      <c r="P2009" s="139"/>
      <c r="Q2009" s="139"/>
      <c r="R2009" s="139"/>
      <c r="S2009" s="139"/>
      <c r="T2009" s="139"/>
      <c r="U2009" s="139">
        <f>O2009*Z2006</f>
        <v>0</v>
      </c>
      <c r="V2009" s="139"/>
      <c r="W2009" s="139"/>
      <c r="X2009" s="139"/>
      <c r="Y2009" s="139"/>
      <c r="Z2009" s="749">
        <f>U2009/O2004</f>
        <v>0</v>
      </c>
      <c r="AA2009" s="749"/>
      <c r="AB2009" s="749"/>
      <c r="AC2009" s="750"/>
      <c r="AD2009" s="110"/>
      <c r="AE2009" s="139"/>
      <c r="AF2009" s="139"/>
      <c r="AG2009" s="139"/>
      <c r="AH2009" s="139"/>
      <c r="AI2009" s="139"/>
      <c r="AJ2009" s="139">
        <f>AD2009*AO2006</f>
        <v>0</v>
      </c>
      <c r="AK2009" s="139"/>
      <c r="AL2009" s="139"/>
      <c r="AM2009" s="139"/>
      <c r="AN2009" s="139"/>
      <c r="AO2009" s="749">
        <f>AJ2009/AD2004</f>
        <v>0</v>
      </c>
      <c r="AP2009" s="749"/>
      <c r="AQ2009" s="749"/>
      <c r="AR2009" s="750"/>
    </row>
    <row r="2010" spans="3:44" ht="12.75" customHeight="1">
      <c r="C2010" s="768"/>
      <c r="D2010" s="766"/>
      <c r="E2010" s="766"/>
      <c r="F2010" s="766"/>
      <c r="G2010" s="766"/>
      <c r="H2010" s="766"/>
      <c r="I2010" s="766"/>
      <c r="J2010" s="766"/>
      <c r="K2010" s="766"/>
      <c r="L2010" s="766"/>
      <c r="M2010" s="766"/>
      <c r="N2010" s="767"/>
      <c r="O2010" s="738"/>
      <c r="P2010" s="139"/>
      <c r="Q2010" s="139"/>
      <c r="R2010" s="139"/>
      <c r="S2010" s="139"/>
      <c r="T2010" s="139"/>
      <c r="U2010" s="139"/>
      <c r="V2010" s="139"/>
      <c r="W2010" s="139"/>
      <c r="X2010" s="139"/>
      <c r="Y2010" s="139"/>
      <c r="Z2010" s="749"/>
      <c r="AA2010" s="749"/>
      <c r="AB2010" s="749"/>
      <c r="AC2010" s="750"/>
      <c r="AD2010" s="110"/>
      <c r="AE2010" s="139"/>
      <c r="AF2010" s="139"/>
      <c r="AG2010" s="139"/>
      <c r="AH2010" s="139"/>
      <c r="AI2010" s="139"/>
      <c r="AJ2010" s="139"/>
      <c r="AK2010" s="139"/>
      <c r="AL2010" s="139"/>
      <c r="AM2010" s="139"/>
      <c r="AN2010" s="139"/>
      <c r="AO2010" s="749"/>
      <c r="AP2010" s="749"/>
      <c r="AQ2010" s="749"/>
      <c r="AR2010" s="750"/>
    </row>
    <row r="2011" spans="3:44" ht="12.75" customHeight="1">
      <c r="C2011" s="764" t="s">
        <v>401</v>
      </c>
      <c r="D2011" s="200"/>
      <c r="E2011" s="200"/>
      <c r="F2011" s="200"/>
      <c r="G2011" s="200"/>
      <c r="H2011" s="200"/>
      <c r="I2011" s="200"/>
      <c r="J2011" s="200"/>
      <c r="K2011" s="200"/>
      <c r="L2011" s="200"/>
      <c r="M2011" s="200"/>
      <c r="N2011" s="105"/>
      <c r="O2011" s="738">
        <v>-103093</v>
      </c>
      <c r="P2011" s="139"/>
      <c r="Q2011" s="139"/>
      <c r="R2011" s="139"/>
      <c r="S2011" s="139"/>
      <c r="T2011" s="139"/>
      <c r="U2011" s="139">
        <f>O2011*Z2006</f>
        <v>-21649.53</v>
      </c>
      <c r="V2011" s="139"/>
      <c r="W2011" s="139"/>
      <c r="X2011" s="139"/>
      <c r="Y2011" s="139"/>
      <c r="Z2011" s="749">
        <f>U2011/O2004</f>
        <v>-0.22309213441464093</v>
      </c>
      <c r="AA2011" s="749"/>
      <c r="AB2011" s="749"/>
      <c r="AC2011" s="750"/>
      <c r="AD2011" s="110">
        <v>7902</v>
      </c>
      <c r="AE2011" s="139"/>
      <c r="AF2011" s="139"/>
      <c r="AG2011" s="139"/>
      <c r="AH2011" s="139"/>
      <c r="AI2011" s="139"/>
      <c r="AJ2011" s="139">
        <f>AD2011*AO2006</f>
        <v>1659.4199999999998</v>
      </c>
      <c r="AK2011" s="139"/>
      <c r="AL2011" s="139"/>
      <c r="AM2011" s="139"/>
      <c r="AN2011" s="139"/>
      <c r="AO2011" s="749">
        <f>AJ2011/AD2004</f>
        <v>-7.7506772536198032E-2</v>
      </c>
      <c r="AP2011" s="749"/>
      <c r="AQ2011" s="749"/>
      <c r="AR2011" s="750"/>
    </row>
    <row r="2012" spans="3:44" ht="12.75" customHeight="1">
      <c r="C2012" s="758" t="s">
        <v>878</v>
      </c>
      <c r="D2012" s="759"/>
      <c r="E2012" s="759"/>
      <c r="F2012" s="759"/>
      <c r="G2012" s="759"/>
      <c r="H2012" s="759"/>
      <c r="I2012" s="759"/>
      <c r="J2012" s="759"/>
      <c r="K2012" s="759"/>
      <c r="L2012" s="759"/>
      <c r="M2012" s="759"/>
      <c r="N2012" s="760"/>
      <c r="O2012" s="738"/>
      <c r="P2012" s="139"/>
      <c r="Q2012" s="139"/>
      <c r="R2012" s="139"/>
      <c r="S2012" s="139"/>
      <c r="T2012" s="139"/>
      <c r="U2012" s="139">
        <f>O2012*Z2007</f>
        <v>0</v>
      </c>
      <c r="V2012" s="139"/>
      <c r="W2012" s="139"/>
      <c r="X2012" s="139"/>
      <c r="Y2012" s="139"/>
      <c r="Z2012" s="749">
        <f>U2012/O2004</f>
        <v>0</v>
      </c>
      <c r="AA2012" s="749"/>
      <c r="AB2012" s="749"/>
      <c r="AC2012" s="750"/>
      <c r="AD2012" s="110"/>
      <c r="AE2012" s="139"/>
      <c r="AF2012" s="139"/>
      <c r="AG2012" s="139"/>
      <c r="AH2012" s="139"/>
      <c r="AI2012" s="139"/>
      <c r="AJ2012" s="108">
        <f>AD2012*AO2006</f>
        <v>0</v>
      </c>
      <c r="AK2012" s="109"/>
      <c r="AL2012" s="109"/>
      <c r="AM2012" s="109"/>
      <c r="AN2012" s="110"/>
      <c r="AO2012" s="749">
        <f>AJ2012/AD2004</f>
        <v>0</v>
      </c>
      <c r="AP2012" s="749"/>
      <c r="AQ2012" s="749"/>
      <c r="AR2012" s="750"/>
    </row>
    <row r="2013" spans="3:44" ht="12.75" customHeight="1">
      <c r="C2013" s="788" t="s">
        <v>879</v>
      </c>
      <c r="D2013" s="323"/>
      <c r="E2013" s="323"/>
      <c r="F2013" s="323"/>
      <c r="G2013" s="323"/>
      <c r="H2013" s="323"/>
      <c r="I2013" s="323"/>
      <c r="J2013" s="323"/>
      <c r="K2013" s="323"/>
      <c r="L2013" s="323"/>
      <c r="M2013" s="323"/>
      <c r="N2013" s="789"/>
      <c r="O2013" s="795"/>
      <c r="P2013" s="535"/>
      <c r="Q2013" s="535"/>
      <c r="R2013" s="535"/>
      <c r="S2013" s="535"/>
      <c r="T2013" s="535"/>
      <c r="U2013" s="532">
        <v>-2899</v>
      </c>
      <c r="V2013" s="532"/>
      <c r="W2013" s="532"/>
      <c r="X2013" s="532"/>
      <c r="Y2013" s="532"/>
      <c r="Z2013" s="800">
        <f>U2013/O2004</f>
        <v>-2.9873355110621065E-2</v>
      </c>
      <c r="AA2013" s="800"/>
      <c r="AB2013" s="800"/>
      <c r="AC2013" s="801"/>
      <c r="AD2013" s="672"/>
      <c r="AE2013" s="252"/>
      <c r="AF2013" s="252"/>
      <c r="AG2013" s="252"/>
      <c r="AH2013" s="252"/>
      <c r="AI2013" s="252"/>
      <c r="AJ2013" s="670">
        <v>2881</v>
      </c>
      <c r="AK2013" s="671"/>
      <c r="AL2013" s="671"/>
      <c r="AM2013" s="671"/>
      <c r="AN2013" s="672"/>
      <c r="AO2013" s="800">
        <f>AJ2013/AD2004</f>
        <v>-0.13456328818309202</v>
      </c>
      <c r="AP2013" s="800"/>
      <c r="AQ2013" s="800"/>
      <c r="AR2013" s="801"/>
    </row>
    <row r="2014" spans="3:44" ht="12.75" customHeight="1">
      <c r="C2014" s="790" t="s">
        <v>169</v>
      </c>
      <c r="D2014" s="342"/>
      <c r="E2014" s="342"/>
      <c r="F2014" s="342"/>
      <c r="G2014" s="342"/>
      <c r="H2014" s="342"/>
      <c r="I2014" s="342"/>
      <c r="J2014" s="342"/>
      <c r="K2014" s="342"/>
      <c r="L2014" s="342"/>
      <c r="M2014" s="342"/>
      <c r="N2014" s="791"/>
      <c r="O2014" s="793">
        <v>27518</v>
      </c>
      <c r="P2014" s="794"/>
      <c r="Q2014" s="794"/>
      <c r="R2014" s="794"/>
      <c r="S2014" s="794"/>
      <c r="T2014" s="794"/>
      <c r="U2014" s="794">
        <f>SUM(U2007:Y2013)+U2006</f>
        <v>2879.7799999999988</v>
      </c>
      <c r="V2014" s="794"/>
      <c r="W2014" s="794"/>
      <c r="X2014" s="794"/>
      <c r="Y2014" s="794"/>
      <c r="Z2014" s="797">
        <f>U2014/O2004</f>
        <v>2.9675298578980439E-2</v>
      </c>
      <c r="AA2014" s="797"/>
      <c r="AB2014" s="797"/>
      <c r="AC2014" s="798"/>
      <c r="AD2014" s="799">
        <f>SUM(AD2007:AI2013)+AD2004</f>
        <v>0</v>
      </c>
      <c r="AE2014" s="350"/>
      <c r="AF2014" s="350"/>
      <c r="AG2014" s="350"/>
      <c r="AH2014" s="350"/>
      <c r="AI2014" s="350"/>
      <c r="AJ2014" s="350">
        <f>SUM(AJ2007:AN2013)+AJ2006</f>
        <v>2881.0000000000009</v>
      </c>
      <c r="AK2014" s="350"/>
      <c r="AL2014" s="350"/>
      <c r="AM2014" s="350"/>
      <c r="AN2014" s="350"/>
      <c r="AO2014" s="797">
        <f>AJ2014/AD2004</f>
        <v>-0.13456328818309204</v>
      </c>
      <c r="AP2014" s="797"/>
      <c r="AQ2014" s="797"/>
      <c r="AR2014" s="798"/>
    </row>
    <row r="2015" spans="3:44" ht="12.75" customHeight="1">
      <c r="C2015" s="762" t="s">
        <v>966</v>
      </c>
      <c r="D2015" s="141"/>
      <c r="E2015" s="141"/>
      <c r="F2015" s="141"/>
      <c r="G2015" s="141"/>
      <c r="H2015" s="141"/>
      <c r="I2015" s="141"/>
      <c r="J2015" s="141"/>
      <c r="K2015" s="141"/>
      <c r="L2015" s="141"/>
      <c r="M2015" s="141"/>
      <c r="N2015" s="763"/>
      <c r="O2015" s="792" t="s">
        <v>209</v>
      </c>
      <c r="P2015" s="674"/>
      <c r="Q2015" s="674"/>
      <c r="R2015" s="674"/>
      <c r="S2015" s="674"/>
      <c r="T2015" s="674"/>
      <c r="U2015" s="428">
        <v>2880</v>
      </c>
      <c r="V2015" s="428"/>
      <c r="W2015" s="428"/>
      <c r="X2015" s="428"/>
      <c r="Y2015" s="428"/>
      <c r="Z2015" s="779">
        <f>Z2014</f>
        <v>2.9675298578980439E-2</v>
      </c>
      <c r="AA2015" s="779"/>
      <c r="AB2015" s="779"/>
      <c r="AC2015" s="780"/>
      <c r="AD2015" s="796" t="s">
        <v>209</v>
      </c>
      <c r="AE2015" s="674"/>
      <c r="AF2015" s="674"/>
      <c r="AG2015" s="674"/>
      <c r="AH2015" s="674"/>
      <c r="AI2015" s="674"/>
      <c r="AJ2015" s="111">
        <v>2881</v>
      </c>
      <c r="AK2015" s="111"/>
      <c r="AL2015" s="111"/>
      <c r="AM2015" s="111"/>
      <c r="AN2015" s="111"/>
      <c r="AO2015" s="779">
        <f>AO2014</f>
        <v>-0.13456328818309204</v>
      </c>
      <c r="AP2015" s="779"/>
      <c r="AQ2015" s="779"/>
      <c r="AR2015" s="780"/>
    </row>
    <row r="2016" spans="3:44" ht="12.75" customHeight="1">
      <c r="C2016" s="764" t="s">
        <v>402</v>
      </c>
      <c r="D2016" s="200"/>
      <c r="E2016" s="200"/>
      <c r="F2016" s="200"/>
      <c r="G2016" s="200"/>
      <c r="H2016" s="200"/>
      <c r="I2016" s="200"/>
      <c r="J2016" s="200"/>
      <c r="K2016" s="200"/>
      <c r="L2016" s="200"/>
      <c r="M2016" s="200"/>
      <c r="N2016" s="105"/>
      <c r="O2016" s="785" t="s">
        <v>209</v>
      </c>
      <c r="P2016" s="675"/>
      <c r="Q2016" s="675"/>
      <c r="R2016" s="675"/>
      <c r="S2016" s="675"/>
      <c r="T2016" s="675"/>
      <c r="U2016" s="139">
        <v>16406</v>
      </c>
      <c r="V2016" s="139"/>
      <c r="W2016" s="139"/>
      <c r="X2016" s="139"/>
      <c r="Y2016" s="139"/>
      <c r="Z2016" s="749">
        <f>U2016/O2004</f>
        <v>0.16905907690405284</v>
      </c>
      <c r="AA2016" s="749"/>
      <c r="AB2016" s="749"/>
      <c r="AC2016" s="750"/>
      <c r="AD2016" s="805" t="s">
        <v>209</v>
      </c>
      <c r="AE2016" s="675"/>
      <c r="AF2016" s="675"/>
      <c r="AG2016" s="675"/>
      <c r="AH2016" s="675"/>
      <c r="AI2016" s="675"/>
      <c r="AJ2016" s="139">
        <v>18003</v>
      </c>
      <c r="AK2016" s="139"/>
      <c r="AL2016" s="139"/>
      <c r="AM2016" s="139"/>
      <c r="AN2016" s="139"/>
      <c r="AO2016" s="749">
        <f>AJ2016/AD2004</f>
        <v>-0.8408687529191966</v>
      </c>
      <c r="AP2016" s="749"/>
      <c r="AQ2016" s="749"/>
      <c r="AR2016" s="750"/>
    </row>
    <row r="2017" spans="2:45" ht="12.75" customHeight="1" thickBot="1">
      <c r="C2017" s="782" t="s">
        <v>967</v>
      </c>
      <c r="D2017" s="783"/>
      <c r="E2017" s="783"/>
      <c r="F2017" s="783"/>
      <c r="G2017" s="783"/>
      <c r="H2017" s="783"/>
      <c r="I2017" s="783"/>
      <c r="J2017" s="783"/>
      <c r="K2017" s="783"/>
      <c r="L2017" s="783"/>
      <c r="M2017" s="783"/>
      <c r="N2017" s="784"/>
      <c r="O2017" s="786" t="s">
        <v>209</v>
      </c>
      <c r="P2017" s="787"/>
      <c r="Q2017" s="787"/>
      <c r="R2017" s="787"/>
      <c r="S2017" s="787"/>
      <c r="T2017" s="787"/>
      <c r="U2017" s="802">
        <f>U2016+U2015</f>
        <v>19286</v>
      </c>
      <c r="V2017" s="802"/>
      <c r="W2017" s="802"/>
      <c r="X2017" s="802"/>
      <c r="Y2017" s="802"/>
      <c r="Z2017" s="803">
        <f>Z2015+Z2016</f>
        <v>0.19873437548303327</v>
      </c>
      <c r="AA2017" s="803"/>
      <c r="AB2017" s="803"/>
      <c r="AC2017" s="804"/>
      <c r="AD2017" s="806" t="s">
        <v>209</v>
      </c>
      <c r="AE2017" s="787"/>
      <c r="AF2017" s="787"/>
      <c r="AG2017" s="787"/>
      <c r="AH2017" s="787"/>
      <c r="AI2017" s="787"/>
      <c r="AJ2017" s="802">
        <f>AJ2016+AJ2015</f>
        <v>20884</v>
      </c>
      <c r="AK2017" s="802"/>
      <c r="AL2017" s="802"/>
      <c r="AM2017" s="802"/>
      <c r="AN2017" s="802"/>
      <c r="AO2017" s="803">
        <f>AO2015+AO2016</f>
        <v>-0.97543204110228865</v>
      </c>
      <c r="AP2017" s="803"/>
      <c r="AQ2017" s="803"/>
      <c r="AR2017" s="804"/>
    </row>
    <row r="2020" spans="2:45" ht="12.75" customHeight="1">
      <c r="C2020" s="172" t="s">
        <v>840</v>
      </c>
      <c r="D2020" s="172"/>
      <c r="E2020" s="172"/>
      <c r="F2020" s="172"/>
      <c r="G2020" s="172"/>
      <c r="H2020" s="172"/>
      <c r="I2020" s="172"/>
      <c r="J2020" s="172"/>
      <c r="K2020" s="172"/>
      <c r="L2020" s="172"/>
      <c r="M2020" s="172"/>
      <c r="N2020" s="172"/>
      <c r="O2020" s="172"/>
      <c r="P2020" s="172"/>
      <c r="Q2020" s="172"/>
      <c r="R2020" s="172"/>
      <c r="S2020" s="172"/>
      <c r="T2020" s="172"/>
      <c r="U2020" s="172"/>
      <c r="V2020" s="172"/>
      <c r="W2020" s="172"/>
      <c r="X2020" s="172"/>
      <c r="Y2020" s="172"/>
      <c r="Z2020" s="172"/>
      <c r="AA2020" s="172"/>
      <c r="AB2020" s="172"/>
      <c r="AC2020" s="172"/>
      <c r="AD2020" s="172"/>
      <c r="AE2020" s="172"/>
      <c r="AF2020" s="172"/>
      <c r="AG2020" s="172"/>
      <c r="AH2020" s="172"/>
      <c r="AI2020" s="172"/>
      <c r="AJ2020" s="172"/>
      <c r="AK2020" s="172"/>
      <c r="AL2020" s="172"/>
      <c r="AM2020" s="172"/>
      <c r="AN2020" s="172"/>
      <c r="AO2020" s="172"/>
      <c r="AP2020" s="172"/>
      <c r="AQ2020" s="172"/>
      <c r="AR2020" s="172"/>
      <c r="AS2020" s="172"/>
    </row>
    <row r="2021" spans="2:45" ht="12.75" customHeight="1">
      <c r="C2021" s="25"/>
    </row>
    <row r="2022" spans="2:45" ht="12.75" customHeight="1">
      <c r="C2022" s="393" t="s">
        <v>715</v>
      </c>
      <c r="D2022" s="393"/>
      <c r="E2022" s="393"/>
      <c r="F2022" s="393"/>
      <c r="G2022" s="393"/>
      <c r="H2022" s="393"/>
      <c r="I2022" s="393"/>
      <c r="J2022" s="393"/>
      <c r="K2022" s="393"/>
      <c r="L2022" s="393"/>
      <c r="M2022" s="393"/>
      <c r="N2022" s="393"/>
      <c r="O2022" s="393"/>
      <c r="P2022" s="393"/>
      <c r="Q2022" s="393"/>
      <c r="R2022" s="393"/>
      <c r="S2022" s="393"/>
      <c r="T2022" s="393"/>
      <c r="U2022" s="393"/>
      <c r="V2022" s="393"/>
      <c r="W2022" s="393"/>
      <c r="X2022" s="393"/>
      <c r="Y2022" s="393"/>
      <c r="Z2022" s="393"/>
      <c r="AA2022" s="393"/>
      <c r="AB2022" s="393"/>
      <c r="AC2022" s="393"/>
      <c r="AD2022" s="393" t="s">
        <v>147</v>
      </c>
      <c r="AE2022" s="393"/>
      <c r="AF2022" s="393"/>
      <c r="AG2022" s="393"/>
      <c r="AH2022" s="393"/>
      <c r="AI2022" s="393"/>
      <c r="AJ2022" s="393"/>
      <c r="AK2022" s="393" t="s">
        <v>148</v>
      </c>
      <c r="AL2022" s="393"/>
      <c r="AM2022" s="393"/>
      <c r="AN2022" s="393"/>
      <c r="AO2022" s="393"/>
      <c r="AP2022" s="393"/>
      <c r="AQ2022" s="393"/>
      <c r="AR2022" s="57"/>
      <c r="AS2022" s="68"/>
    </row>
    <row r="2023" spans="2:45" ht="12.75" customHeight="1">
      <c r="C2023" s="394"/>
      <c r="D2023" s="394"/>
      <c r="E2023" s="394"/>
      <c r="F2023" s="394"/>
      <c r="G2023" s="394"/>
      <c r="H2023" s="394"/>
      <c r="I2023" s="394"/>
      <c r="J2023" s="394"/>
      <c r="K2023" s="394"/>
      <c r="L2023" s="394"/>
      <c r="M2023" s="394"/>
      <c r="N2023" s="394"/>
      <c r="O2023" s="394"/>
      <c r="P2023" s="394"/>
      <c r="Q2023" s="394"/>
      <c r="R2023" s="394"/>
      <c r="S2023" s="394"/>
      <c r="T2023" s="394"/>
      <c r="U2023" s="394"/>
      <c r="V2023" s="394"/>
      <c r="W2023" s="394"/>
      <c r="X2023" s="394"/>
      <c r="Y2023" s="394"/>
      <c r="Z2023" s="394"/>
      <c r="AA2023" s="394"/>
      <c r="AB2023" s="394"/>
      <c r="AC2023" s="394"/>
      <c r="AD2023" s="394"/>
      <c r="AE2023" s="394"/>
      <c r="AF2023" s="394"/>
      <c r="AG2023" s="394"/>
      <c r="AH2023" s="394"/>
      <c r="AI2023" s="394"/>
      <c r="AJ2023" s="394"/>
      <c r="AK2023" s="394"/>
      <c r="AL2023" s="394"/>
      <c r="AM2023" s="394"/>
      <c r="AN2023" s="394"/>
      <c r="AO2023" s="394"/>
      <c r="AP2023" s="394"/>
      <c r="AQ2023" s="394"/>
      <c r="AR2023" s="57"/>
      <c r="AS2023" s="68"/>
    </row>
    <row r="2024" spans="2:45" ht="12.75" customHeight="1">
      <c r="C2024" s="395"/>
      <c r="D2024" s="395"/>
      <c r="E2024" s="395"/>
      <c r="F2024" s="395"/>
      <c r="G2024" s="395"/>
      <c r="H2024" s="395"/>
      <c r="I2024" s="395"/>
      <c r="J2024" s="395"/>
      <c r="K2024" s="395"/>
      <c r="L2024" s="395"/>
      <c r="M2024" s="395"/>
      <c r="N2024" s="395"/>
      <c r="O2024" s="395"/>
      <c r="P2024" s="395"/>
      <c r="Q2024" s="395"/>
      <c r="R2024" s="395"/>
      <c r="S2024" s="395"/>
      <c r="T2024" s="395"/>
      <c r="U2024" s="395"/>
      <c r="V2024" s="395"/>
      <c r="W2024" s="395"/>
      <c r="X2024" s="395"/>
      <c r="Y2024" s="395"/>
      <c r="Z2024" s="395"/>
      <c r="AA2024" s="395"/>
      <c r="AB2024" s="395"/>
      <c r="AC2024" s="395"/>
      <c r="AD2024" s="395"/>
      <c r="AE2024" s="395"/>
      <c r="AF2024" s="395"/>
      <c r="AG2024" s="395"/>
      <c r="AH2024" s="395"/>
      <c r="AI2024" s="395"/>
      <c r="AJ2024" s="395"/>
      <c r="AK2024" s="395"/>
      <c r="AL2024" s="395"/>
      <c r="AM2024" s="395"/>
      <c r="AN2024" s="395"/>
      <c r="AO2024" s="395"/>
      <c r="AP2024" s="395"/>
      <c r="AQ2024" s="395"/>
      <c r="AR2024" s="57"/>
      <c r="AS2024" s="68"/>
    </row>
    <row r="2025" spans="2:45" ht="12.75" customHeight="1">
      <c r="C2025" s="327" t="s">
        <v>124</v>
      </c>
      <c r="D2025" s="327"/>
      <c r="E2025" s="327"/>
      <c r="F2025" s="327"/>
      <c r="G2025" s="327"/>
      <c r="H2025" s="327"/>
      <c r="I2025" s="327"/>
      <c r="J2025" s="327"/>
      <c r="K2025" s="327"/>
      <c r="L2025" s="327"/>
      <c r="M2025" s="327"/>
      <c r="N2025" s="327"/>
      <c r="O2025" s="327"/>
      <c r="P2025" s="327"/>
      <c r="Q2025" s="327"/>
      <c r="R2025" s="327"/>
      <c r="S2025" s="327"/>
      <c r="T2025" s="327"/>
      <c r="U2025" s="327"/>
      <c r="V2025" s="327"/>
      <c r="W2025" s="327"/>
      <c r="X2025" s="327"/>
      <c r="Y2025" s="327"/>
      <c r="Z2025" s="327"/>
      <c r="AA2025" s="327"/>
      <c r="AB2025" s="327"/>
      <c r="AC2025" s="327"/>
      <c r="AD2025" s="111"/>
      <c r="AE2025" s="111"/>
      <c r="AF2025" s="111"/>
      <c r="AG2025" s="111"/>
      <c r="AH2025" s="111"/>
      <c r="AI2025" s="111"/>
      <c r="AJ2025" s="111"/>
      <c r="AK2025" s="111"/>
      <c r="AL2025" s="111"/>
      <c r="AM2025" s="111"/>
      <c r="AN2025" s="111"/>
      <c r="AO2025" s="111"/>
      <c r="AP2025" s="111"/>
      <c r="AQ2025" s="111"/>
    </row>
    <row r="2026" spans="2:45" ht="12.75" customHeight="1">
      <c r="C2026" s="236"/>
      <c r="D2026" s="236"/>
      <c r="E2026" s="236"/>
      <c r="F2026" s="236"/>
      <c r="G2026" s="236"/>
      <c r="H2026" s="236"/>
      <c r="I2026" s="236"/>
      <c r="J2026" s="236"/>
      <c r="K2026" s="236"/>
      <c r="L2026" s="236"/>
      <c r="M2026" s="236"/>
      <c r="N2026" s="236"/>
      <c r="O2026" s="236"/>
      <c r="P2026" s="236"/>
      <c r="Q2026" s="236"/>
      <c r="R2026" s="236"/>
      <c r="S2026" s="236"/>
      <c r="T2026" s="236"/>
      <c r="U2026" s="236"/>
      <c r="V2026" s="236"/>
      <c r="W2026" s="236"/>
      <c r="X2026" s="236"/>
      <c r="Y2026" s="236"/>
      <c r="Z2026" s="236"/>
      <c r="AA2026" s="236"/>
      <c r="AB2026" s="236"/>
      <c r="AC2026" s="236"/>
      <c r="AD2026" s="139"/>
      <c r="AE2026" s="139"/>
      <c r="AF2026" s="139"/>
      <c r="AG2026" s="139"/>
      <c r="AH2026" s="139"/>
      <c r="AI2026" s="139"/>
      <c r="AJ2026" s="139"/>
      <c r="AK2026" s="139"/>
      <c r="AL2026" s="139"/>
      <c r="AM2026" s="139"/>
      <c r="AN2026" s="139"/>
      <c r="AO2026" s="139"/>
      <c r="AP2026" s="139"/>
      <c r="AQ2026" s="139"/>
    </row>
    <row r="2027" spans="2:45" ht="12.75" customHeight="1">
      <c r="C2027" s="236" t="s">
        <v>968</v>
      </c>
      <c r="D2027" s="236"/>
      <c r="E2027" s="236"/>
      <c r="F2027" s="236"/>
      <c r="G2027" s="236"/>
      <c r="H2027" s="236"/>
      <c r="I2027" s="236"/>
      <c r="J2027" s="236"/>
      <c r="K2027" s="236"/>
      <c r="L2027" s="236"/>
      <c r="M2027" s="236"/>
      <c r="N2027" s="236"/>
      <c r="O2027" s="236"/>
      <c r="P2027" s="236"/>
      <c r="Q2027" s="236"/>
      <c r="R2027" s="236"/>
      <c r="S2027" s="236"/>
      <c r="T2027" s="236"/>
      <c r="U2027" s="236"/>
      <c r="V2027" s="236"/>
      <c r="W2027" s="236"/>
      <c r="X2027" s="236"/>
      <c r="Y2027" s="236"/>
      <c r="Z2027" s="236"/>
      <c r="AA2027" s="236"/>
      <c r="AB2027" s="236"/>
      <c r="AC2027" s="236"/>
      <c r="AD2027" s="139"/>
      <c r="AE2027" s="139"/>
      <c r="AF2027" s="139"/>
      <c r="AG2027" s="139"/>
      <c r="AH2027" s="139"/>
      <c r="AI2027" s="139"/>
      <c r="AJ2027" s="139"/>
      <c r="AK2027" s="139"/>
      <c r="AL2027" s="139"/>
      <c r="AM2027" s="139"/>
      <c r="AN2027" s="139"/>
      <c r="AO2027" s="139"/>
      <c r="AP2027" s="139"/>
      <c r="AQ2027" s="139"/>
    </row>
    <row r="2028" spans="2:45" ht="12.75" customHeight="1">
      <c r="B2028" s="6"/>
      <c r="C2028" s="236"/>
      <c r="D2028" s="236"/>
      <c r="E2028" s="236"/>
      <c r="F2028" s="236"/>
      <c r="G2028" s="236"/>
      <c r="H2028" s="236"/>
      <c r="I2028" s="236"/>
      <c r="J2028" s="236"/>
      <c r="K2028" s="236"/>
      <c r="L2028" s="236"/>
      <c r="M2028" s="236"/>
      <c r="N2028" s="236"/>
      <c r="O2028" s="236"/>
      <c r="P2028" s="236"/>
      <c r="Q2028" s="236"/>
      <c r="R2028" s="236"/>
      <c r="S2028" s="236"/>
      <c r="T2028" s="236"/>
      <c r="U2028" s="236"/>
      <c r="V2028" s="236"/>
      <c r="W2028" s="236"/>
      <c r="X2028" s="236"/>
      <c r="Y2028" s="236"/>
      <c r="Z2028" s="236"/>
      <c r="AA2028" s="236"/>
      <c r="AB2028" s="236"/>
      <c r="AC2028" s="236"/>
      <c r="AD2028" s="139"/>
      <c r="AE2028" s="139"/>
      <c r="AF2028" s="139"/>
      <c r="AG2028" s="139"/>
      <c r="AH2028" s="139"/>
      <c r="AI2028" s="139"/>
      <c r="AJ2028" s="139"/>
      <c r="AK2028" s="139"/>
      <c r="AL2028" s="139"/>
      <c r="AM2028" s="139"/>
      <c r="AN2028" s="139"/>
      <c r="AO2028" s="139"/>
      <c r="AP2028" s="139"/>
      <c r="AQ2028" s="139"/>
    </row>
    <row r="2029" spans="2:45" ht="12.75" customHeight="1">
      <c r="C2029" s="236" t="s">
        <v>969</v>
      </c>
      <c r="D2029" s="236"/>
      <c r="E2029" s="236"/>
      <c r="F2029" s="236"/>
      <c r="G2029" s="236"/>
      <c r="H2029" s="236"/>
      <c r="I2029" s="236"/>
      <c r="J2029" s="236"/>
      <c r="K2029" s="236"/>
      <c r="L2029" s="236"/>
      <c r="M2029" s="236"/>
      <c r="N2029" s="236"/>
      <c r="O2029" s="236"/>
      <c r="P2029" s="236"/>
      <c r="Q2029" s="236"/>
      <c r="R2029" s="236"/>
      <c r="S2029" s="236"/>
      <c r="T2029" s="236"/>
      <c r="U2029" s="236"/>
      <c r="V2029" s="236"/>
      <c r="W2029" s="236"/>
      <c r="X2029" s="236"/>
      <c r="Y2029" s="236"/>
      <c r="Z2029" s="236"/>
      <c r="AA2029" s="236"/>
      <c r="AB2029" s="236"/>
      <c r="AC2029" s="236"/>
      <c r="AD2029" s="139"/>
      <c r="AE2029" s="139"/>
      <c r="AF2029" s="139"/>
      <c r="AG2029" s="139"/>
      <c r="AH2029" s="139"/>
      <c r="AI2029" s="139"/>
      <c r="AJ2029" s="139"/>
      <c r="AK2029" s="139"/>
      <c r="AL2029" s="139"/>
      <c r="AM2029" s="139"/>
      <c r="AN2029" s="139"/>
      <c r="AO2029" s="139"/>
      <c r="AP2029" s="139"/>
      <c r="AQ2029" s="139"/>
    </row>
    <row r="2030" spans="2:45" ht="12.75" customHeight="1">
      <c r="C2030" s="236"/>
      <c r="D2030" s="236"/>
      <c r="E2030" s="236"/>
      <c r="F2030" s="236"/>
      <c r="G2030" s="236"/>
      <c r="H2030" s="236"/>
      <c r="I2030" s="236"/>
      <c r="J2030" s="236"/>
      <c r="K2030" s="236"/>
      <c r="L2030" s="236"/>
      <c r="M2030" s="236"/>
      <c r="N2030" s="236"/>
      <c r="O2030" s="236"/>
      <c r="P2030" s="236"/>
      <c r="Q2030" s="236"/>
      <c r="R2030" s="236"/>
      <c r="S2030" s="236"/>
      <c r="T2030" s="236"/>
      <c r="U2030" s="236"/>
      <c r="V2030" s="236"/>
      <c r="W2030" s="236"/>
      <c r="X2030" s="236"/>
      <c r="Y2030" s="236"/>
      <c r="Z2030" s="236"/>
      <c r="AA2030" s="236"/>
      <c r="AB2030" s="236"/>
      <c r="AC2030" s="236"/>
      <c r="AD2030" s="139"/>
      <c r="AE2030" s="139"/>
      <c r="AF2030" s="139"/>
      <c r="AG2030" s="139"/>
      <c r="AH2030" s="139"/>
      <c r="AI2030" s="139"/>
      <c r="AJ2030" s="139"/>
      <c r="AK2030" s="139"/>
      <c r="AL2030" s="139"/>
      <c r="AM2030" s="139"/>
      <c r="AN2030" s="139"/>
      <c r="AO2030" s="139"/>
      <c r="AP2030" s="139"/>
      <c r="AQ2030" s="139"/>
    </row>
    <row r="2031" spans="2:45" ht="12.75" customHeight="1">
      <c r="C2031" s="236"/>
      <c r="D2031" s="236"/>
      <c r="E2031" s="236"/>
      <c r="F2031" s="236"/>
      <c r="G2031" s="236"/>
      <c r="H2031" s="236"/>
      <c r="I2031" s="236"/>
      <c r="J2031" s="236"/>
      <c r="K2031" s="236"/>
      <c r="L2031" s="236"/>
      <c r="M2031" s="236"/>
      <c r="N2031" s="236"/>
      <c r="O2031" s="236"/>
      <c r="P2031" s="236"/>
      <c r="Q2031" s="236"/>
      <c r="R2031" s="236"/>
      <c r="S2031" s="236"/>
      <c r="T2031" s="236"/>
      <c r="U2031" s="236"/>
      <c r="V2031" s="236"/>
      <c r="W2031" s="236"/>
      <c r="X2031" s="236"/>
      <c r="Y2031" s="236"/>
      <c r="Z2031" s="236"/>
      <c r="AA2031" s="236"/>
      <c r="AB2031" s="236"/>
      <c r="AC2031" s="236"/>
      <c r="AD2031" s="139"/>
      <c r="AE2031" s="139"/>
      <c r="AF2031" s="139"/>
      <c r="AG2031" s="139"/>
      <c r="AH2031" s="139"/>
      <c r="AI2031" s="139"/>
      <c r="AJ2031" s="139"/>
      <c r="AK2031" s="139"/>
      <c r="AL2031" s="139"/>
      <c r="AM2031" s="139"/>
      <c r="AN2031" s="139"/>
      <c r="AO2031" s="139"/>
      <c r="AP2031" s="139"/>
      <c r="AQ2031" s="139"/>
    </row>
    <row r="2032" spans="2:45" ht="12.75" customHeight="1">
      <c r="C2032" s="236"/>
      <c r="D2032" s="236"/>
      <c r="E2032" s="236"/>
      <c r="F2032" s="236"/>
      <c r="G2032" s="236"/>
      <c r="H2032" s="236"/>
      <c r="I2032" s="236"/>
      <c r="J2032" s="236"/>
      <c r="K2032" s="236"/>
      <c r="L2032" s="236"/>
      <c r="M2032" s="236"/>
      <c r="N2032" s="236"/>
      <c r="O2032" s="236"/>
      <c r="P2032" s="236"/>
      <c r="Q2032" s="236"/>
      <c r="R2032" s="236"/>
      <c r="S2032" s="236"/>
      <c r="T2032" s="236"/>
      <c r="U2032" s="236"/>
      <c r="V2032" s="236"/>
      <c r="W2032" s="236"/>
      <c r="X2032" s="236"/>
      <c r="Y2032" s="236"/>
      <c r="Z2032" s="236"/>
      <c r="AA2032" s="236"/>
      <c r="AB2032" s="236"/>
      <c r="AC2032" s="236"/>
      <c r="AD2032" s="139"/>
      <c r="AE2032" s="139"/>
      <c r="AF2032" s="139"/>
      <c r="AG2032" s="139"/>
      <c r="AH2032" s="139"/>
      <c r="AI2032" s="139"/>
      <c r="AJ2032" s="139"/>
      <c r="AK2032" s="139"/>
      <c r="AL2032" s="139"/>
      <c r="AM2032" s="139"/>
      <c r="AN2032" s="139"/>
      <c r="AO2032" s="139"/>
      <c r="AP2032" s="139"/>
      <c r="AQ2032" s="139"/>
    </row>
    <row r="2033" spans="1:45" ht="12.75" customHeight="1">
      <c r="C2033" s="366" t="s">
        <v>125</v>
      </c>
      <c r="D2033" s="366"/>
      <c r="E2033" s="366"/>
      <c r="F2033" s="366"/>
      <c r="G2033" s="366"/>
      <c r="H2033" s="366"/>
      <c r="I2033" s="366"/>
      <c r="J2033" s="366"/>
      <c r="K2033" s="366"/>
      <c r="L2033" s="366"/>
      <c r="M2033" s="366"/>
      <c r="N2033" s="366"/>
      <c r="O2033" s="366"/>
      <c r="P2033" s="366"/>
      <c r="Q2033" s="366"/>
      <c r="R2033" s="366"/>
      <c r="S2033" s="366"/>
      <c r="T2033" s="366"/>
      <c r="U2033" s="366"/>
      <c r="V2033" s="366"/>
      <c r="W2033" s="366"/>
      <c r="X2033" s="366"/>
      <c r="Y2033" s="366"/>
      <c r="Z2033" s="366"/>
      <c r="AA2033" s="366"/>
      <c r="AB2033" s="366"/>
      <c r="AC2033" s="366"/>
      <c r="AD2033" s="532">
        <v>60785</v>
      </c>
      <c r="AE2033" s="532"/>
      <c r="AF2033" s="532"/>
      <c r="AG2033" s="532"/>
      <c r="AH2033" s="532"/>
      <c r="AI2033" s="532"/>
      <c r="AJ2033" s="532"/>
      <c r="AK2033" s="139">
        <v>44378</v>
      </c>
      <c r="AL2033" s="139"/>
      <c r="AM2033" s="139"/>
      <c r="AN2033" s="139"/>
      <c r="AO2033" s="139"/>
      <c r="AP2033" s="139"/>
      <c r="AQ2033" s="139"/>
    </row>
    <row r="2034" spans="1:45" ht="12.75" customHeight="1">
      <c r="C2034" s="366"/>
      <c r="D2034" s="366"/>
      <c r="E2034" s="366"/>
      <c r="F2034" s="366"/>
      <c r="G2034" s="366"/>
      <c r="H2034" s="366"/>
      <c r="I2034" s="366"/>
      <c r="J2034" s="366"/>
      <c r="K2034" s="366"/>
      <c r="L2034" s="366"/>
      <c r="M2034" s="366"/>
      <c r="N2034" s="366"/>
      <c r="O2034" s="366"/>
      <c r="P2034" s="366"/>
      <c r="Q2034" s="366"/>
      <c r="R2034" s="366"/>
      <c r="S2034" s="366"/>
      <c r="T2034" s="366"/>
      <c r="U2034" s="366"/>
      <c r="V2034" s="366"/>
      <c r="W2034" s="366"/>
      <c r="X2034" s="366"/>
      <c r="Y2034" s="366"/>
      <c r="Z2034" s="366"/>
      <c r="AA2034" s="366"/>
      <c r="AB2034" s="366"/>
      <c r="AC2034" s="366"/>
      <c r="AD2034" s="532"/>
      <c r="AE2034" s="532"/>
      <c r="AF2034" s="532"/>
      <c r="AG2034" s="532"/>
      <c r="AH2034" s="532"/>
      <c r="AI2034" s="532"/>
      <c r="AJ2034" s="532"/>
      <c r="AK2034" s="139"/>
      <c r="AL2034" s="139"/>
      <c r="AM2034" s="139"/>
      <c r="AN2034" s="139"/>
      <c r="AO2034" s="139"/>
      <c r="AP2034" s="139"/>
      <c r="AQ2034" s="139"/>
    </row>
    <row r="2035" spans="1:45" ht="12.75" customHeight="1">
      <c r="C2035" s="366"/>
      <c r="D2035" s="366"/>
      <c r="E2035" s="366"/>
      <c r="F2035" s="366"/>
      <c r="G2035" s="366"/>
      <c r="H2035" s="366"/>
      <c r="I2035" s="366"/>
      <c r="J2035" s="366"/>
      <c r="K2035" s="366"/>
      <c r="L2035" s="366"/>
      <c r="M2035" s="366"/>
      <c r="N2035" s="366"/>
      <c r="O2035" s="366"/>
      <c r="P2035" s="366"/>
      <c r="Q2035" s="366"/>
      <c r="R2035" s="366"/>
      <c r="S2035" s="366"/>
      <c r="T2035" s="366"/>
      <c r="U2035" s="366"/>
      <c r="V2035" s="366"/>
      <c r="W2035" s="366"/>
      <c r="X2035" s="366"/>
      <c r="Y2035" s="366"/>
      <c r="Z2035" s="366"/>
      <c r="AA2035" s="366"/>
      <c r="AB2035" s="366"/>
      <c r="AC2035" s="366"/>
      <c r="AD2035" s="532"/>
      <c r="AE2035" s="532"/>
      <c r="AF2035" s="532"/>
      <c r="AG2035" s="532"/>
      <c r="AH2035" s="532"/>
      <c r="AI2035" s="532"/>
      <c r="AJ2035" s="532"/>
      <c r="AK2035" s="139"/>
      <c r="AL2035" s="139"/>
      <c r="AM2035" s="139"/>
      <c r="AN2035" s="139"/>
      <c r="AO2035" s="139"/>
      <c r="AP2035" s="139"/>
      <c r="AQ2035" s="139"/>
    </row>
    <row r="2036" spans="1:45" ht="12.75" customHeight="1">
      <c r="C2036" s="236" t="s">
        <v>866</v>
      </c>
      <c r="D2036" s="236"/>
      <c r="E2036" s="236"/>
      <c r="F2036" s="236"/>
      <c r="G2036" s="236"/>
      <c r="H2036" s="236"/>
      <c r="I2036" s="236"/>
      <c r="J2036" s="236"/>
      <c r="K2036" s="236"/>
      <c r="L2036" s="236"/>
      <c r="M2036" s="236"/>
      <c r="N2036" s="236"/>
      <c r="O2036" s="236"/>
      <c r="P2036" s="236"/>
      <c r="Q2036" s="236"/>
      <c r="R2036" s="236"/>
      <c r="S2036" s="236"/>
      <c r="T2036" s="236"/>
      <c r="U2036" s="236"/>
      <c r="V2036" s="236"/>
      <c r="W2036" s="236"/>
      <c r="X2036" s="236"/>
      <c r="Y2036" s="236"/>
      <c r="Z2036" s="236"/>
      <c r="AA2036" s="236"/>
      <c r="AB2036" s="236"/>
      <c r="AC2036" s="236"/>
      <c r="AD2036" s="139"/>
      <c r="AE2036" s="139"/>
      <c r="AF2036" s="139"/>
      <c r="AG2036" s="139"/>
      <c r="AH2036" s="139"/>
      <c r="AI2036" s="139"/>
      <c r="AJ2036" s="139"/>
      <c r="AK2036" s="139"/>
      <c r="AL2036" s="139"/>
      <c r="AM2036" s="139"/>
      <c r="AN2036" s="139"/>
      <c r="AO2036" s="139"/>
      <c r="AP2036" s="139"/>
      <c r="AQ2036" s="139"/>
    </row>
    <row r="2037" spans="1:45" ht="12.75" customHeight="1">
      <c r="C2037" s="236"/>
      <c r="D2037" s="236"/>
      <c r="E2037" s="236"/>
      <c r="F2037" s="236"/>
      <c r="G2037" s="236"/>
      <c r="H2037" s="236"/>
      <c r="I2037" s="236"/>
      <c r="J2037" s="236"/>
      <c r="K2037" s="236"/>
      <c r="L2037" s="236"/>
      <c r="M2037" s="236"/>
      <c r="N2037" s="236"/>
      <c r="O2037" s="236"/>
      <c r="P2037" s="236"/>
      <c r="Q2037" s="236"/>
      <c r="R2037" s="236"/>
      <c r="S2037" s="236"/>
      <c r="T2037" s="236"/>
      <c r="U2037" s="236"/>
      <c r="V2037" s="236"/>
      <c r="W2037" s="236"/>
      <c r="X2037" s="236"/>
      <c r="Y2037" s="236"/>
      <c r="Z2037" s="236"/>
      <c r="AA2037" s="236"/>
      <c r="AB2037" s="236"/>
      <c r="AC2037" s="236"/>
      <c r="AD2037" s="139"/>
      <c r="AE2037" s="139"/>
      <c r="AF2037" s="139"/>
      <c r="AG2037" s="139"/>
      <c r="AH2037" s="139"/>
      <c r="AI2037" s="139"/>
      <c r="AJ2037" s="139"/>
      <c r="AK2037" s="139"/>
      <c r="AL2037" s="139"/>
      <c r="AM2037" s="139"/>
      <c r="AN2037" s="139"/>
      <c r="AO2037" s="139"/>
      <c r="AP2037" s="139"/>
      <c r="AQ2037" s="139"/>
    </row>
    <row r="2038" spans="1:45" ht="12.75" customHeight="1">
      <c r="C2038" s="236"/>
      <c r="D2038" s="236"/>
      <c r="E2038" s="236"/>
      <c r="F2038" s="236"/>
      <c r="G2038" s="236"/>
      <c r="H2038" s="236"/>
      <c r="I2038" s="236"/>
      <c r="J2038" s="236"/>
      <c r="K2038" s="236"/>
      <c r="L2038" s="236"/>
      <c r="M2038" s="236"/>
      <c r="N2038" s="236"/>
      <c r="O2038" s="236"/>
      <c r="P2038" s="236"/>
      <c r="Q2038" s="236"/>
      <c r="R2038" s="236"/>
      <c r="S2038" s="236"/>
      <c r="T2038" s="236"/>
      <c r="U2038" s="236"/>
      <c r="V2038" s="236"/>
      <c r="W2038" s="236"/>
      <c r="X2038" s="236"/>
      <c r="Y2038" s="236"/>
      <c r="Z2038" s="236"/>
      <c r="AA2038" s="236"/>
      <c r="AB2038" s="236"/>
      <c r="AC2038" s="236"/>
      <c r="AD2038" s="139"/>
      <c r="AE2038" s="139"/>
      <c r="AF2038" s="139"/>
      <c r="AG2038" s="139"/>
      <c r="AH2038" s="139"/>
      <c r="AI2038" s="139"/>
      <c r="AJ2038" s="139"/>
      <c r="AK2038" s="139"/>
      <c r="AL2038" s="139"/>
      <c r="AM2038" s="139"/>
      <c r="AN2038" s="139"/>
      <c r="AO2038" s="139"/>
      <c r="AP2038" s="139"/>
      <c r="AQ2038" s="139"/>
    </row>
    <row r="2039" spans="1:45" ht="12.75" customHeight="1">
      <c r="C2039" s="236" t="s">
        <v>867</v>
      </c>
      <c r="D2039" s="236"/>
      <c r="E2039" s="236"/>
      <c r="F2039" s="236"/>
      <c r="G2039" s="236"/>
      <c r="H2039" s="236"/>
      <c r="I2039" s="236"/>
      <c r="J2039" s="236"/>
      <c r="K2039" s="236"/>
      <c r="L2039" s="236"/>
      <c r="M2039" s="236"/>
      <c r="N2039" s="236"/>
      <c r="O2039" s="236"/>
      <c r="P2039" s="236"/>
      <c r="Q2039" s="236"/>
      <c r="R2039" s="236"/>
      <c r="S2039" s="236"/>
      <c r="T2039" s="236"/>
      <c r="U2039" s="236"/>
      <c r="V2039" s="236"/>
      <c r="W2039" s="236"/>
      <c r="X2039" s="236"/>
      <c r="Y2039" s="236"/>
      <c r="Z2039" s="236"/>
      <c r="AA2039" s="236"/>
      <c r="AB2039" s="236"/>
      <c r="AC2039" s="236"/>
      <c r="AD2039" s="139"/>
      <c r="AE2039" s="139"/>
      <c r="AF2039" s="139"/>
      <c r="AG2039" s="139"/>
      <c r="AH2039" s="139"/>
      <c r="AI2039" s="139"/>
      <c r="AJ2039" s="139"/>
      <c r="AK2039" s="139"/>
      <c r="AL2039" s="139"/>
      <c r="AM2039" s="139"/>
      <c r="AN2039" s="139"/>
      <c r="AO2039" s="139"/>
      <c r="AP2039" s="139"/>
      <c r="AQ2039" s="139"/>
    </row>
    <row r="2040" spans="1:45" ht="12.75" customHeight="1">
      <c r="C2040" s="324"/>
      <c r="D2040" s="324"/>
      <c r="E2040" s="324"/>
      <c r="F2040" s="324"/>
      <c r="G2040" s="324"/>
      <c r="H2040" s="324"/>
      <c r="I2040" s="324"/>
      <c r="J2040" s="324"/>
      <c r="K2040" s="324"/>
      <c r="L2040" s="324"/>
      <c r="M2040" s="324"/>
      <c r="N2040" s="324"/>
      <c r="O2040" s="324"/>
      <c r="P2040" s="324"/>
      <c r="Q2040" s="324"/>
      <c r="R2040" s="324"/>
      <c r="S2040" s="324"/>
      <c r="T2040" s="324"/>
      <c r="U2040" s="324"/>
      <c r="V2040" s="324"/>
      <c r="W2040" s="324"/>
      <c r="X2040" s="324"/>
      <c r="Y2040" s="324"/>
      <c r="Z2040" s="324"/>
      <c r="AA2040" s="324"/>
      <c r="AB2040" s="324"/>
      <c r="AC2040" s="324"/>
      <c r="AD2040" s="252"/>
      <c r="AE2040" s="252"/>
      <c r="AF2040" s="252"/>
      <c r="AG2040" s="252"/>
      <c r="AH2040" s="252"/>
      <c r="AI2040" s="252"/>
      <c r="AJ2040" s="252"/>
      <c r="AK2040" s="252"/>
      <c r="AL2040" s="252"/>
      <c r="AM2040" s="252"/>
      <c r="AN2040" s="252"/>
      <c r="AO2040" s="252"/>
      <c r="AP2040" s="252"/>
      <c r="AQ2040" s="252"/>
    </row>
    <row r="2042" spans="1:45" ht="12.75" customHeight="1">
      <c r="C2042" s="526" t="s">
        <v>570</v>
      </c>
      <c r="D2042" s="526"/>
      <c r="E2042" s="526"/>
      <c r="F2042" s="526"/>
      <c r="G2042" s="526"/>
      <c r="H2042" s="526"/>
      <c r="I2042" s="526"/>
      <c r="J2042" s="526"/>
      <c r="K2042" s="526"/>
      <c r="L2042" s="526"/>
      <c r="M2042" s="526"/>
      <c r="N2042" s="526"/>
      <c r="O2042" s="526"/>
      <c r="P2042" s="526"/>
      <c r="Q2042" s="526"/>
      <c r="R2042" s="526"/>
      <c r="S2042" s="526"/>
      <c r="T2042" s="526"/>
      <c r="U2042" s="526"/>
      <c r="V2042" s="526"/>
      <c r="W2042" s="526"/>
      <c r="X2042" s="526"/>
      <c r="Y2042" s="526"/>
      <c r="Z2042" s="526"/>
      <c r="AA2042" s="526"/>
      <c r="AB2042" s="526"/>
      <c r="AC2042" s="526"/>
      <c r="AD2042" s="526"/>
      <c r="AE2042" s="526"/>
      <c r="AF2042" s="526"/>
      <c r="AG2042" s="526"/>
      <c r="AH2042" s="526"/>
      <c r="AI2042" s="526"/>
      <c r="AJ2042" s="526"/>
      <c r="AK2042" s="526"/>
      <c r="AL2042" s="526"/>
      <c r="AM2042" s="526"/>
      <c r="AN2042" s="526"/>
      <c r="AO2042" s="526"/>
      <c r="AP2042" s="526"/>
      <c r="AQ2042" s="526"/>
      <c r="AR2042" s="526"/>
      <c r="AS2042" s="526"/>
    </row>
    <row r="2043" spans="1:45" ht="12.75" customHeight="1">
      <c r="C2043" s="526"/>
      <c r="D2043" s="526"/>
      <c r="E2043" s="526"/>
      <c r="F2043" s="526"/>
      <c r="G2043" s="526"/>
      <c r="H2043" s="526"/>
      <c r="I2043" s="526"/>
      <c r="J2043" s="526"/>
      <c r="K2043" s="526"/>
      <c r="L2043" s="526"/>
      <c r="M2043" s="526"/>
      <c r="N2043" s="526"/>
      <c r="O2043" s="526"/>
      <c r="P2043" s="526"/>
      <c r="Q2043" s="526"/>
      <c r="R2043" s="526"/>
      <c r="S2043" s="526"/>
      <c r="T2043" s="526"/>
      <c r="U2043" s="526"/>
      <c r="V2043" s="526"/>
      <c r="W2043" s="526"/>
      <c r="X2043" s="526"/>
      <c r="Y2043" s="526"/>
      <c r="Z2043" s="526"/>
      <c r="AA2043" s="526"/>
      <c r="AB2043" s="526"/>
      <c r="AC2043" s="526"/>
      <c r="AD2043" s="526"/>
      <c r="AE2043" s="526"/>
      <c r="AF2043" s="526"/>
      <c r="AG2043" s="526"/>
      <c r="AH2043" s="526"/>
      <c r="AI2043" s="526"/>
      <c r="AJ2043" s="526"/>
      <c r="AK2043" s="526"/>
      <c r="AL2043" s="526"/>
      <c r="AM2043" s="526"/>
      <c r="AN2043" s="526"/>
      <c r="AO2043" s="526"/>
      <c r="AP2043" s="526"/>
      <c r="AQ2043" s="526"/>
      <c r="AR2043" s="526"/>
      <c r="AS2043" s="526"/>
    </row>
    <row r="2047" spans="1:45" ht="15">
      <c r="A2047" s="43" t="s">
        <v>841</v>
      </c>
      <c r="B2047" s="40"/>
      <c r="C2047" s="441" t="s">
        <v>842</v>
      </c>
      <c r="D2047" s="441"/>
      <c r="E2047" s="441"/>
      <c r="F2047" s="441"/>
      <c r="G2047" s="441"/>
      <c r="H2047" s="441"/>
      <c r="I2047" s="441"/>
      <c r="J2047" s="441"/>
      <c r="K2047" s="441"/>
      <c r="L2047" s="441"/>
      <c r="M2047" s="441"/>
      <c r="N2047" s="441"/>
      <c r="O2047" s="441"/>
      <c r="P2047" s="441"/>
      <c r="Q2047" s="441"/>
      <c r="R2047" s="441"/>
      <c r="S2047" s="441"/>
      <c r="T2047" s="441"/>
      <c r="U2047" s="441"/>
      <c r="V2047" s="441"/>
      <c r="W2047" s="441"/>
      <c r="X2047" s="441"/>
      <c r="Y2047" s="441"/>
      <c r="Z2047" s="441"/>
      <c r="AA2047" s="441"/>
      <c r="AB2047" s="441"/>
      <c r="AC2047" s="441"/>
      <c r="AD2047" s="441"/>
      <c r="AE2047" s="441"/>
      <c r="AF2047" s="441"/>
      <c r="AG2047" s="441"/>
      <c r="AH2047" s="441"/>
      <c r="AI2047" s="441"/>
      <c r="AJ2047" s="441"/>
      <c r="AK2047" s="441"/>
      <c r="AL2047" s="441"/>
      <c r="AM2047" s="441"/>
      <c r="AN2047" s="441"/>
      <c r="AO2047" s="441"/>
      <c r="AP2047" s="441"/>
      <c r="AQ2047" s="441"/>
      <c r="AR2047" s="441"/>
      <c r="AS2047" s="441"/>
    </row>
    <row r="2049" spans="1:45" ht="12.75" customHeight="1">
      <c r="A2049" s="44" t="s">
        <v>145</v>
      </c>
      <c r="B2049" s="42"/>
      <c r="C2049" s="440" t="s">
        <v>843</v>
      </c>
      <c r="D2049" s="440"/>
      <c r="E2049" s="440"/>
      <c r="F2049" s="440"/>
      <c r="G2049" s="440"/>
      <c r="H2049" s="440"/>
      <c r="I2049" s="440"/>
      <c r="J2049" s="440"/>
      <c r="K2049" s="440"/>
      <c r="L2049" s="440"/>
      <c r="M2049" s="440"/>
      <c r="N2049" s="440"/>
      <c r="O2049" s="440"/>
      <c r="P2049" s="440"/>
      <c r="Q2049" s="440"/>
      <c r="R2049" s="440"/>
      <c r="S2049" s="440"/>
      <c r="T2049" s="440"/>
      <c r="U2049" s="440"/>
      <c r="V2049" s="440"/>
      <c r="W2049" s="440"/>
      <c r="X2049" s="440"/>
      <c r="Y2049" s="440"/>
      <c r="Z2049" s="440"/>
      <c r="AA2049" s="440"/>
      <c r="AB2049" s="440"/>
      <c r="AC2049" s="440"/>
      <c r="AD2049" s="440"/>
      <c r="AE2049" s="440"/>
      <c r="AF2049" s="440"/>
      <c r="AG2049" s="440"/>
      <c r="AH2049" s="440"/>
      <c r="AI2049" s="440"/>
      <c r="AJ2049" s="440"/>
      <c r="AK2049" s="440"/>
      <c r="AL2049" s="440"/>
      <c r="AM2049" s="440"/>
      <c r="AN2049" s="440"/>
      <c r="AO2049" s="440"/>
      <c r="AP2049" s="440"/>
      <c r="AQ2049" s="440"/>
      <c r="AR2049" s="440"/>
      <c r="AS2049" s="440"/>
    </row>
    <row r="2050" spans="1:45" ht="12.75" customHeight="1">
      <c r="A2050" s="10"/>
      <c r="C2050" s="807" t="s">
        <v>537</v>
      </c>
      <c r="D2050" s="807"/>
      <c r="E2050" s="807"/>
      <c r="F2050" s="807"/>
      <c r="G2050" s="807"/>
      <c r="H2050" s="807"/>
      <c r="I2050" s="807"/>
      <c r="J2050" s="807"/>
      <c r="K2050" s="807"/>
      <c r="L2050" s="807"/>
      <c r="M2050" s="807"/>
      <c r="N2050" s="807"/>
      <c r="O2050" s="807"/>
      <c r="P2050" s="807"/>
      <c r="Q2050" s="807"/>
      <c r="R2050" s="807"/>
      <c r="S2050" s="807"/>
      <c r="T2050" s="807"/>
      <c r="U2050" s="807"/>
      <c r="V2050" s="807"/>
      <c r="W2050" s="807"/>
      <c r="X2050" s="807"/>
      <c r="Y2050" s="807"/>
      <c r="Z2050" s="807"/>
      <c r="AA2050" s="807"/>
      <c r="AB2050" s="807"/>
      <c r="AC2050" s="807"/>
      <c r="AD2050" s="807"/>
      <c r="AE2050" s="807"/>
      <c r="AF2050" s="807"/>
      <c r="AG2050" s="807"/>
      <c r="AH2050" s="807"/>
      <c r="AI2050" s="807"/>
      <c r="AJ2050" s="807"/>
      <c r="AK2050" s="807"/>
      <c r="AL2050" s="807"/>
      <c r="AM2050" s="807"/>
      <c r="AN2050" s="807"/>
      <c r="AO2050" s="807"/>
      <c r="AP2050" s="807"/>
      <c r="AQ2050" s="807"/>
      <c r="AR2050" s="807"/>
      <c r="AS2050" s="807"/>
    </row>
    <row r="2051" spans="1:45" ht="12.75" customHeight="1">
      <c r="A2051" s="10"/>
      <c r="C2051" s="66"/>
      <c r="D2051" s="66"/>
      <c r="E2051" s="66"/>
      <c r="F2051" s="66"/>
      <c r="G2051" s="66"/>
      <c r="H2051" s="66"/>
      <c r="I2051" s="66"/>
      <c r="J2051" s="66"/>
      <c r="K2051" s="66"/>
      <c r="L2051" s="66"/>
      <c r="M2051" s="66"/>
      <c r="N2051" s="66"/>
      <c r="O2051" s="66"/>
      <c r="P2051" s="66"/>
      <c r="Q2051" s="66"/>
      <c r="R2051" s="66"/>
      <c r="S2051" s="66"/>
      <c r="T2051" s="66"/>
      <c r="U2051" s="66"/>
      <c r="V2051" s="66"/>
      <c r="W2051" s="66"/>
      <c r="X2051" s="66"/>
      <c r="Y2051" s="66"/>
      <c r="Z2051" s="66"/>
      <c r="AA2051" s="66"/>
      <c r="AB2051" s="66"/>
      <c r="AC2051" s="66"/>
      <c r="AD2051" s="66"/>
      <c r="AE2051" s="66"/>
      <c r="AF2051" s="66"/>
      <c r="AG2051" s="66"/>
      <c r="AH2051" s="66"/>
      <c r="AI2051" s="66"/>
      <c r="AJ2051" s="66"/>
      <c r="AK2051" s="66"/>
      <c r="AL2051" s="66"/>
      <c r="AM2051" s="66"/>
      <c r="AN2051" s="66"/>
      <c r="AO2051" s="66"/>
      <c r="AP2051" s="66"/>
      <c r="AQ2051" s="66"/>
      <c r="AR2051" s="66"/>
      <c r="AS2051" s="66"/>
    </row>
    <row r="2052" spans="1:45" ht="12.75" hidden="1" customHeight="1">
      <c r="A2052" s="10"/>
      <c r="C2052" s="173" t="s">
        <v>560</v>
      </c>
      <c r="D2052" s="173"/>
      <c r="E2052" s="173"/>
      <c r="F2052" s="173"/>
      <c r="G2052" s="173"/>
      <c r="H2052" s="173"/>
      <c r="I2052" s="173"/>
      <c r="J2052" s="173"/>
      <c r="K2052" s="173"/>
      <c r="L2052" s="173"/>
      <c r="M2052" s="173"/>
      <c r="N2052" s="173"/>
      <c r="O2052" s="173"/>
      <c r="P2052" s="173"/>
      <c r="Q2052" s="173"/>
      <c r="R2052" s="173"/>
      <c r="S2052" s="173"/>
      <c r="T2052" s="173"/>
      <c r="U2052" s="173"/>
      <c r="V2052" s="173"/>
      <c r="W2052" s="173"/>
      <c r="X2052" s="173"/>
      <c r="Y2052" s="173"/>
      <c r="Z2052" s="173"/>
      <c r="AA2052" s="173"/>
      <c r="AB2052" s="173"/>
      <c r="AC2052" s="173"/>
      <c r="AD2052" s="173"/>
      <c r="AE2052" s="173"/>
      <c r="AF2052" s="173"/>
      <c r="AG2052" s="173"/>
      <c r="AH2052" s="173"/>
      <c r="AI2052" s="173"/>
      <c r="AJ2052" s="173"/>
      <c r="AK2052" s="173"/>
      <c r="AL2052" s="173"/>
      <c r="AM2052" s="173"/>
      <c r="AN2052" s="173"/>
      <c r="AO2052" s="173"/>
      <c r="AP2052" s="173"/>
      <c r="AQ2052" s="173"/>
      <c r="AR2052" s="173"/>
      <c r="AS2052" s="173"/>
    </row>
    <row r="2053" spans="1:45" ht="12.75" hidden="1" customHeight="1">
      <c r="A2053" s="10"/>
      <c r="C2053" s="173"/>
      <c r="D2053" s="173"/>
      <c r="E2053" s="173"/>
      <c r="F2053" s="173"/>
      <c r="G2053" s="173"/>
      <c r="H2053" s="173"/>
      <c r="I2053" s="173"/>
      <c r="J2053" s="173"/>
      <c r="K2053" s="173"/>
      <c r="L2053" s="173"/>
      <c r="M2053" s="173"/>
      <c r="N2053" s="173"/>
      <c r="O2053" s="173"/>
      <c r="P2053" s="173"/>
      <c r="Q2053" s="173"/>
      <c r="R2053" s="173"/>
      <c r="S2053" s="173"/>
      <c r="T2053" s="173"/>
      <c r="U2053" s="173"/>
      <c r="V2053" s="173"/>
      <c r="W2053" s="173"/>
      <c r="X2053" s="173"/>
      <c r="Y2053" s="173"/>
      <c r="Z2053" s="173"/>
      <c r="AA2053" s="173"/>
      <c r="AB2053" s="173"/>
      <c r="AC2053" s="173"/>
      <c r="AD2053" s="173"/>
      <c r="AE2053" s="173"/>
      <c r="AF2053" s="173"/>
      <c r="AG2053" s="173"/>
      <c r="AH2053" s="173"/>
      <c r="AI2053" s="173"/>
      <c r="AJ2053" s="173"/>
      <c r="AK2053" s="173"/>
      <c r="AL2053" s="173"/>
      <c r="AM2053" s="173"/>
      <c r="AN2053" s="173"/>
      <c r="AO2053" s="173"/>
      <c r="AP2053" s="173"/>
      <c r="AQ2053" s="173"/>
      <c r="AR2053" s="173"/>
      <c r="AS2053" s="173"/>
    </row>
    <row r="2054" spans="1:45" ht="12.75" hidden="1" customHeight="1">
      <c r="A2054" s="10"/>
    </row>
    <row r="2055" spans="1:45" ht="12.75" hidden="1" customHeight="1">
      <c r="A2055" s="10"/>
      <c r="C2055" s="173" t="s">
        <v>800</v>
      </c>
      <c r="D2055" s="173"/>
      <c r="E2055" s="173"/>
      <c r="F2055" s="173"/>
      <c r="G2055" s="173"/>
      <c r="H2055" s="173"/>
      <c r="I2055" s="173"/>
      <c r="J2055" s="173"/>
      <c r="K2055" s="173"/>
      <c r="L2055" s="173"/>
      <c r="M2055" s="173"/>
      <c r="N2055" s="173"/>
      <c r="O2055" s="173"/>
      <c r="P2055" s="173"/>
      <c r="Q2055" s="173"/>
      <c r="R2055" s="173"/>
      <c r="S2055" s="173"/>
      <c r="T2055" s="173"/>
      <c r="U2055" s="173"/>
      <c r="V2055" s="173"/>
      <c r="W2055" s="173"/>
      <c r="X2055" s="173"/>
      <c r="Y2055" s="173"/>
      <c r="Z2055" s="173"/>
      <c r="AA2055" s="173"/>
      <c r="AB2055" s="173"/>
      <c r="AC2055" s="173"/>
      <c r="AD2055" s="173"/>
      <c r="AE2055" s="173"/>
      <c r="AF2055" s="173"/>
      <c r="AG2055" s="173"/>
      <c r="AH2055" s="173"/>
      <c r="AI2055" s="173"/>
      <c r="AJ2055" s="173"/>
      <c r="AK2055" s="173"/>
      <c r="AL2055" s="173"/>
      <c r="AM2055" s="173"/>
      <c r="AN2055" s="173"/>
      <c r="AO2055" s="173"/>
      <c r="AP2055" s="173"/>
      <c r="AQ2055" s="173"/>
      <c r="AR2055" s="173"/>
      <c r="AS2055" s="173"/>
    </row>
    <row r="2056" spans="1:45" ht="12.75" hidden="1" customHeight="1">
      <c r="A2056" s="10"/>
      <c r="C2056" s="173"/>
      <c r="D2056" s="173"/>
      <c r="E2056" s="173"/>
      <c r="F2056" s="173"/>
      <c r="G2056" s="173"/>
      <c r="H2056" s="173"/>
      <c r="I2056" s="173"/>
      <c r="J2056" s="173"/>
      <c r="K2056" s="173"/>
      <c r="L2056" s="173"/>
      <c r="M2056" s="173"/>
      <c r="N2056" s="173"/>
      <c r="O2056" s="173"/>
      <c r="P2056" s="173"/>
      <c r="Q2056" s="173"/>
      <c r="R2056" s="173"/>
      <c r="S2056" s="173"/>
      <c r="T2056" s="173"/>
      <c r="U2056" s="173"/>
      <c r="V2056" s="173"/>
      <c r="W2056" s="173"/>
      <c r="X2056" s="173"/>
      <c r="Y2056" s="173"/>
      <c r="Z2056" s="173"/>
      <c r="AA2056" s="173"/>
      <c r="AB2056" s="173"/>
      <c r="AC2056" s="173"/>
      <c r="AD2056" s="173"/>
      <c r="AE2056" s="173"/>
      <c r="AF2056" s="173"/>
      <c r="AG2056" s="173"/>
      <c r="AH2056" s="173"/>
      <c r="AI2056" s="173"/>
      <c r="AJ2056" s="173"/>
      <c r="AK2056" s="173"/>
      <c r="AL2056" s="173"/>
      <c r="AM2056" s="173"/>
      <c r="AN2056" s="173"/>
      <c r="AO2056" s="173"/>
      <c r="AP2056" s="173"/>
      <c r="AQ2056" s="173"/>
      <c r="AR2056" s="173"/>
      <c r="AS2056" s="173"/>
    </row>
    <row r="2057" spans="1:45" ht="12.75" hidden="1" customHeight="1">
      <c r="A2057" s="10"/>
    </row>
    <row r="2058" spans="1:45" ht="12.75" customHeight="1">
      <c r="A2058" s="44" t="s">
        <v>675</v>
      </c>
      <c r="B2058" s="42"/>
      <c r="C2058" s="440" t="s">
        <v>403</v>
      </c>
      <c r="D2058" s="440"/>
      <c r="E2058" s="440"/>
      <c r="F2058" s="440"/>
      <c r="G2058" s="440"/>
      <c r="H2058" s="440"/>
      <c r="I2058" s="440"/>
      <c r="J2058" s="440"/>
      <c r="K2058" s="440"/>
      <c r="L2058" s="440"/>
      <c r="M2058" s="440"/>
      <c r="N2058" s="440"/>
      <c r="O2058" s="440"/>
      <c r="P2058" s="440"/>
      <c r="Q2058" s="440"/>
      <c r="R2058" s="440"/>
      <c r="S2058" s="440"/>
      <c r="T2058" s="440"/>
      <c r="U2058" s="440"/>
      <c r="V2058" s="440"/>
      <c r="W2058" s="440"/>
      <c r="X2058" s="440"/>
      <c r="Y2058" s="440"/>
      <c r="Z2058" s="440"/>
      <c r="AA2058" s="440"/>
      <c r="AB2058" s="440"/>
      <c r="AC2058" s="440"/>
      <c r="AD2058" s="440"/>
      <c r="AE2058" s="440"/>
      <c r="AF2058" s="440"/>
      <c r="AG2058" s="440"/>
      <c r="AH2058" s="440"/>
      <c r="AI2058" s="440"/>
      <c r="AJ2058" s="440"/>
      <c r="AK2058" s="440"/>
      <c r="AL2058" s="440"/>
      <c r="AM2058" s="440"/>
      <c r="AN2058" s="440"/>
      <c r="AO2058" s="440"/>
      <c r="AP2058" s="440"/>
      <c r="AQ2058" s="440"/>
      <c r="AR2058" s="440"/>
      <c r="AS2058" s="440"/>
    </row>
    <row r="2059" spans="1:45" ht="12.75" customHeight="1">
      <c r="A2059" s="10"/>
      <c r="C2059" s="174" t="s">
        <v>538</v>
      </c>
      <c r="D2059" s="174"/>
      <c r="E2059" s="174"/>
      <c r="F2059" s="174"/>
      <c r="G2059" s="174"/>
      <c r="H2059" s="174"/>
      <c r="I2059" s="174"/>
      <c r="J2059" s="174"/>
      <c r="K2059" s="174"/>
      <c r="L2059" s="174"/>
      <c r="M2059" s="174"/>
      <c r="N2059" s="174"/>
      <c r="O2059" s="174"/>
      <c r="P2059" s="174"/>
      <c r="Q2059" s="174"/>
      <c r="R2059" s="174"/>
      <c r="S2059" s="174"/>
      <c r="T2059" s="174"/>
      <c r="U2059" s="174"/>
      <c r="V2059" s="174"/>
      <c r="W2059" s="174"/>
      <c r="X2059" s="174"/>
      <c r="Y2059" s="174"/>
      <c r="Z2059" s="174"/>
      <c r="AA2059" s="174"/>
      <c r="AB2059" s="174"/>
      <c r="AC2059" s="174"/>
      <c r="AD2059" s="174"/>
      <c r="AE2059" s="174"/>
      <c r="AF2059" s="174"/>
      <c r="AG2059" s="174"/>
      <c r="AH2059" s="174"/>
      <c r="AI2059" s="174"/>
      <c r="AJ2059" s="174"/>
      <c r="AK2059" s="174"/>
      <c r="AL2059" s="174"/>
      <c r="AM2059" s="174"/>
      <c r="AN2059" s="174"/>
      <c r="AO2059" s="174"/>
      <c r="AP2059" s="174"/>
      <c r="AQ2059" s="174"/>
      <c r="AR2059" s="174"/>
      <c r="AS2059" s="174"/>
    </row>
    <row r="2060" spans="1:45" ht="12.75" customHeight="1">
      <c r="A2060" s="10"/>
      <c r="C2060" s="174"/>
      <c r="D2060" s="174"/>
      <c r="E2060" s="174"/>
      <c r="F2060" s="174"/>
      <c r="G2060" s="174"/>
      <c r="H2060" s="174"/>
      <c r="I2060" s="174"/>
      <c r="J2060" s="174"/>
      <c r="K2060" s="174"/>
      <c r="L2060" s="174"/>
      <c r="M2060" s="174"/>
      <c r="N2060" s="174"/>
      <c r="O2060" s="174"/>
      <c r="P2060" s="174"/>
      <c r="Q2060" s="174"/>
      <c r="R2060" s="174"/>
      <c r="S2060" s="174"/>
      <c r="T2060" s="174"/>
      <c r="U2060" s="174"/>
      <c r="V2060" s="174"/>
      <c r="W2060" s="174"/>
      <c r="X2060" s="174"/>
      <c r="Y2060" s="174"/>
      <c r="Z2060" s="174"/>
      <c r="AA2060" s="174"/>
      <c r="AB2060" s="174"/>
      <c r="AC2060" s="174"/>
      <c r="AD2060" s="174"/>
      <c r="AE2060" s="174"/>
      <c r="AF2060" s="174"/>
      <c r="AG2060" s="174"/>
      <c r="AH2060" s="174"/>
      <c r="AI2060" s="174"/>
      <c r="AJ2060" s="174"/>
      <c r="AK2060" s="174"/>
      <c r="AL2060" s="174"/>
      <c r="AM2060" s="174"/>
      <c r="AN2060" s="174"/>
      <c r="AO2060" s="174"/>
      <c r="AP2060" s="174"/>
      <c r="AQ2060" s="174"/>
      <c r="AR2060" s="174"/>
      <c r="AS2060" s="174"/>
    </row>
    <row r="2061" spans="1:45" ht="12.75" customHeight="1">
      <c r="A2061" s="10"/>
      <c r="C2061" s="12"/>
      <c r="D2061" s="12"/>
      <c r="E2061" s="12"/>
      <c r="F2061" s="12"/>
      <c r="G2061" s="12"/>
      <c r="H2061" s="12"/>
      <c r="I2061" s="12"/>
      <c r="J2061" s="12"/>
      <c r="K2061" s="12"/>
      <c r="L2061" s="12"/>
      <c r="M2061" s="12"/>
      <c r="N2061" s="12"/>
    </row>
    <row r="2062" spans="1:45" ht="12.75" customHeight="1">
      <c r="A2062" s="44" t="s">
        <v>927</v>
      </c>
      <c r="B2062" s="42"/>
      <c r="C2062" s="440" t="s">
        <v>852</v>
      </c>
      <c r="D2062" s="440"/>
      <c r="E2062" s="440"/>
      <c r="F2062" s="440"/>
      <c r="G2062" s="440"/>
      <c r="H2062" s="440"/>
      <c r="I2062" s="440"/>
      <c r="J2062" s="440"/>
      <c r="K2062" s="440"/>
      <c r="L2062" s="440"/>
      <c r="M2062" s="440"/>
      <c r="N2062" s="440"/>
      <c r="O2062" s="440"/>
      <c r="P2062" s="440"/>
      <c r="Q2062" s="440"/>
      <c r="R2062" s="440"/>
      <c r="S2062" s="440"/>
      <c r="T2062" s="440"/>
      <c r="U2062" s="440"/>
      <c r="V2062" s="440"/>
      <c r="W2062" s="440"/>
      <c r="X2062" s="440"/>
      <c r="Y2062" s="440"/>
      <c r="Z2062" s="440"/>
      <c r="AA2062" s="440"/>
      <c r="AB2062" s="440"/>
      <c r="AC2062" s="440"/>
      <c r="AD2062" s="440"/>
      <c r="AE2062" s="440"/>
      <c r="AF2062" s="440"/>
      <c r="AG2062" s="440"/>
      <c r="AH2062" s="440"/>
      <c r="AI2062" s="440"/>
      <c r="AJ2062" s="440"/>
      <c r="AK2062" s="440"/>
      <c r="AL2062" s="440"/>
      <c r="AM2062" s="440"/>
      <c r="AN2062" s="440"/>
      <c r="AO2062" s="440"/>
      <c r="AP2062" s="440"/>
      <c r="AQ2062" s="440"/>
      <c r="AR2062" s="440"/>
      <c r="AS2062" s="440"/>
    </row>
    <row r="2063" spans="1:45" ht="12.75" hidden="1" customHeight="1">
      <c r="A2063" s="10"/>
      <c r="C2063" s="173"/>
      <c r="D2063" s="173"/>
      <c r="E2063" s="173"/>
      <c r="F2063" s="173"/>
      <c r="G2063" s="173"/>
      <c r="H2063" s="173"/>
      <c r="I2063" s="173"/>
      <c r="J2063" s="173"/>
      <c r="K2063" s="173"/>
      <c r="L2063" s="173"/>
      <c r="M2063" s="173"/>
      <c r="N2063" s="173"/>
      <c r="O2063" s="173"/>
      <c r="P2063" s="173"/>
      <c r="Q2063" s="173"/>
      <c r="R2063" s="173"/>
      <c r="S2063" s="173"/>
      <c r="T2063" s="173"/>
      <c r="U2063" s="173"/>
      <c r="V2063" s="173"/>
      <c r="W2063" s="173"/>
      <c r="X2063" s="173"/>
      <c r="Y2063" s="173"/>
      <c r="Z2063" s="173"/>
      <c r="AA2063" s="173"/>
      <c r="AB2063" s="173"/>
      <c r="AC2063" s="173"/>
      <c r="AD2063" s="173"/>
      <c r="AE2063" s="173"/>
      <c r="AF2063" s="173"/>
      <c r="AG2063" s="173"/>
      <c r="AH2063" s="173"/>
      <c r="AI2063" s="173"/>
      <c r="AJ2063" s="173"/>
      <c r="AK2063" s="173"/>
      <c r="AL2063" s="173"/>
      <c r="AM2063" s="173"/>
      <c r="AN2063" s="173"/>
      <c r="AO2063" s="173"/>
      <c r="AP2063" s="173"/>
      <c r="AQ2063" s="173"/>
      <c r="AR2063" s="173"/>
      <c r="AS2063" s="173"/>
    </row>
    <row r="2064" spans="1:45" ht="12.75" hidden="1" customHeight="1">
      <c r="A2064" s="10"/>
      <c r="C2064" s="54"/>
      <c r="D2064" s="54"/>
      <c r="E2064" s="54"/>
      <c r="F2064" s="54"/>
      <c r="G2064" s="54"/>
      <c r="H2064" s="54"/>
      <c r="I2064" s="54"/>
      <c r="J2064" s="54"/>
      <c r="K2064" s="54"/>
      <c r="L2064" s="54"/>
      <c r="M2064" s="54"/>
      <c r="N2064" s="54"/>
      <c r="O2064" s="54"/>
      <c r="P2064" s="54"/>
      <c r="Q2064" s="54"/>
      <c r="R2064" s="54"/>
      <c r="S2064" s="54"/>
      <c r="T2064" s="54"/>
      <c r="U2064" s="54"/>
      <c r="V2064" s="54"/>
      <c r="W2064" s="54"/>
      <c r="X2064" s="54"/>
      <c r="Y2064" s="54"/>
      <c r="Z2064" s="54"/>
      <c r="AA2064" s="54"/>
      <c r="AB2064" s="54"/>
      <c r="AC2064" s="54"/>
      <c r="AD2064" s="54"/>
      <c r="AE2064" s="54"/>
      <c r="AF2064" s="54"/>
      <c r="AG2064" s="54"/>
      <c r="AH2064" s="54"/>
      <c r="AI2064" s="54"/>
      <c r="AJ2064" s="54"/>
      <c r="AK2064" s="54"/>
      <c r="AL2064" s="54"/>
      <c r="AM2064" s="54"/>
      <c r="AN2064" s="54"/>
      <c r="AO2064" s="54"/>
      <c r="AP2064" s="54"/>
      <c r="AQ2064" s="54"/>
      <c r="AR2064" s="54"/>
      <c r="AS2064" s="54"/>
    </row>
    <row r="2065" spans="1:45" ht="12.75" hidden="1" customHeight="1">
      <c r="A2065" s="10"/>
      <c r="C2065" s="173"/>
      <c r="D2065" s="173"/>
      <c r="E2065" s="173"/>
      <c r="F2065" s="173"/>
      <c r="G2065" s="173"/>
      <c r="H2065" s="173"/>
      <c r="I2065" s="173"/>
      <c r="J2065" s="173"/>
      <c r="K2065" s="173"/>
      <c r="L2065" s="173"/>
      <c r="M2065" s="173"/>
      <c r="N2065" s="173"/>
      <c r="O2065" s="173"/>
      <c r="P2065" s="173"/>
      <c r="Q2065" s="173"/>
      <c r="R2065" s="173"/>
      <c r="S2065" s="173"/>
      <c r="T2065" s="173"/>
      <c r="U2065" s="173"/>
      <c r="V2065" s="173"/>
      <c r="W2065" s="173"/>
      <c r="X2065" s="173"/>
      <c r="Y2065" s="173"/>
      <c r="Z2065" s="173"/>
      <c r="AA2065" s="173"/>
      <c r="AB2065" s="173"/>
      <c r="AC2065" s="173"/>
      <c r="AD2065" s="173"/>
      <c r="AE2065" s="173"/>
      <c r="AF2065" s="173"/>
      <c r="AG2065" s="173"/>
      <c r="AH2065" s="173"/>
      <c r="AI2065" s="173"/>
      <c r="AJ2065" s="173"/>
      <c r="AK2065" s="173"/>
      <c r="AL2065" s="173"/>
      <c r="AM2065" s="173"/>
      <c r="AN2065" s="173"/>
      <c r="AO2065" s="173"/>
      <c r="AP2065" s="173"/>
      <c r="AQ2065" s="173"/>
      <c r="AR2065" s="173"/>
      <c r="AS2065" s="173"/>
    </row>
    <row r="2066" spans="1:45" ht="12.75" hidden="1" customHeight="1">
      <c r="A2066" s="10"/>
      <c r="C2066" s="173"/>
      <c r="D2066" s="173"/>
      <c r="E2066" s="173"/>
      <c r="F2066" s="173"/>
      <c r="G2066" s="173"/>
      <c r="H2066" s="173"/>
      <c r="I2066" s="173"/>
      <c r="J2066" s="173"/>
      <c r="K2066" s="173"/>
      <c r="L2066" s="173"/>
      <c r="M2066" s="173"/>
      <c r="N2066" s="173"/>
      <c r="O2066" s="173"/>
      <c r="P2066" s="173"/>
      <c r="Q2066" s="173"/>
      <c r="R2066" s="173"/>
      <c r="S2066" s="173"/>
      <c r="T2066" s="173"/>
      <c r="U2066" s="173"/>
      <c r="V2066" s="173"/>
      <c r="W2066" s="173"/>
      <c r="X2066" s="173"/>
      <c r="Y2066" s="173"/>
      <c r="Z2066" s="173"/>
      <c r="AA2066" s="173"/>
      <c r="AB2066" s="173"/>
      <c r="AC2066" s="173"/>
      <c r="AD2066" s="173"/>
      <c r="AE2066" s="173"/>
      <c r="AF2066" s="173"/>
      <c r="AG2066" s="173"/>
      <c r="AH2066" s="173"/>
      <c r="AI2066" s="173"/>
      <c r="AJ2066" s="173"/>
      <c r="AK2066" s="173"/>
      <c r="AL2066" s="173"/>
      <c r="AM2066" s="173"/>
      <c r="AN2066" s="173"/>
      <c r="AO2066" s="173"/>
      <c r="AP2066" s="173"/>
      <c r="AQ2066" s="173"/>
      <c r="AR2066" s="173"/>
      <c r="AS2066" s="173"/>
    </row>
    <row r="2067" spans="1:45" ht="12.75" hidden="1" customHeight="1">
      <c r="A2067" s="10"/>
      <c r="C2067" s="173"/>
      <c r="D2067" s="173"/>
      <c r="E2067" s="173"/>
      <c r="F2067" s="173"/>
      <c r="G2067" s="173"/>
      <c r="H2067" s="173"/>
      <c r="I2067" s="173"/>
      <c r="J2067" s="173"/>
      <c r="K2067" s="173"/>
      <c r="L2067" s="173"/>
      <c r="M2067" s="173"/>
      <c r="N2067" s="173"/>
      <c r="O2067" s="173"/>
      <c r="P2067" s="173"/>
      <c r="Q2067" s="173"/>
      <c r="R2067" s="173"/>
      <c r="S2067" s="173"/>
      <c r="T2067" s="173"/>
      <c r="U2067" s="173"/>
      <c r="V2067" s="173"/>
      <c r="W2067" s="173"/>
      <c r="X2067" s="173"/>
      <c r="Y2067" s="173"/>
      <c r="Z2067" s="173"/>
      <c r="AA2067" s="173"/>
      <c r="AB2067" s="173"/>
      <c r="AC2067" s="173"/>
      <c r="AD2067" s="173"/>
      <c r="AE2067" s="173"/>
      <c r="AF2067" s="173"/>
      <c r="AG2067" s="173"/>
      <c r="AH2067" s="173"/>
      <c r="AI2067" s="173"/>
      <c r="AJ2067" s="173"/>
      <c r="AK2067" s="173"/>
      <c r="AL2067" s="173"/>
      <c r="AM2067" s="173"/>
      <c r="AN2067" s="173"/>
      <c r="AO2067" s="173"/>
      <c r="AP2067" s="173"/>
      <c r="AQ2067" s="173"/>
      <c r="AR2067" s="173"/>
      <c r="AS2067" s="173"/>
    </row>
    <row r="2068" spans="1:45" ht="12.75" hidden="1" customHeight="1">
      <c r="A2068" s="10"/>
      <c r="C2068" s="173"/>
      <c r="D2068" s="173"/>
      <c r="E2068" s="173"/>
      <c r="F2068" s="173"/>
      <c r="G2068" s="173"/>
      <c r="H2068" s="173"/>
      <c r="I2068" s="173"/>
      <c r="J2068" s="173"/>
      <c r="K2068" s="173"/>
      <c r="L2068" s="173"/>
      <c r="M2068" s="173"/>
      <c r="N2068" s="173"/>
      <c r="O2068" s="173"/>
      <c r="P2068" s="173"/>
      <c r="Q2068" s="173"/>
      <c r="R2068" s="173"/>
      <c r="S2068" s="173"/>
      <c r="T2068" s="173"/>
      <c r="U2068" s="173"/>
      <c r="V2068" s="173"/>
      <c r="W2068" s="173"/>
      <c r="X2068" s="173"/>
      <c r="Y2068" s="173"/>
      <c r="Z2068" s="173"/>
      <c r="AA2068" s="173"/>
      <c r="AB2068" s="173"/>
      <c r="AC2068" s="173"/>
      <c r="AD2068" s="173"/>
      <c r="AE2068" s="173"/>
      <c r="AF2068" s="173"/>
      <c r="AG2068" s="173"/>
      <c r="AH2068" s="173"/>
      <c r="AI2068" s="173"/>
      <c r="AJ2068" s="173"/>
      <c r="AK2068" s="173"/>
      <c r="AL2068" s="173"/>
      <c r="AM2068" s="173"/>
      <c r="AN2068" s="173"/>
      <c r="AO2068" s="173"/>
      <c r="AP2068" s="173"/>
      <c r="AQ2068" s="173"/>
      <c r="AR2068" s="173"/>
      <c r="AS2068" s="173"/>
    </row>
    <row r="2069" spans="1:45" ht="12.75" hidden="1" customHeight="1">
      <c r="A2069" s="10"/>
      <c r="C2069" s="173"/>
      <c r="D2069" s="173"/>
      <c r="E2069" s="173"/>
      <c r="F2069" s="173"/>
      <c r="G2069" s="173"/>
      <c r="H2069" s="173"/>
      <c r="I2069" s="173"/>
      <c r="J2069" s="173"/>
      <c r="K2069" s="173"/>
      <c r="L2069" s="173"/>
      <c r="M2069" s="173"/>
      <c r="N2069" s="173"/>
      <c r="O2069" s="173"/>
      <c r="P2069" s="173"/>
      <c r="Q2069" s="173"/>
      <c r="R2069" s="173"/>
      <c r="S2069" s="173"/>
      <c r="T2069" s="173"/>
      <c r="U2069" s="173"/>
      <c r="V2069" s="173"/>
      <c r="W2069" s="173"/>
      <c r="X2069" s="173"/>
      <c r="Y2069" s="173"/>
      <c r="Z2069" s="173"/>
      <c r="AA2069" s="173"/>
      <c r="AB2069" s="173"/>
      <c r="AC2069" s="173"/>
      <c r="AD2069" s="173"/>
      <c r="AE2069" s="173"/>
      <c r="AF2069" s="173"/>
      <c r="AG2069" s="173"/>
      <c r="AH2069" s="173"/>
      <c r="AI2069" s="173"/>
      <c r="AJ2069" s="173"/>
      <c r="AK2069" s="173"/>
      <c r="AL2069" s="173"/>
      <c r="AM2069" s="173"/>
      <c r="AN2069" s="173"/>
      <c r="AO2069" s="173"/>
      <c r="AP2069" s="173"/>
      <c r="AQ2069" s="173"/>
      <c r="AR2069" s="173"/>
      <c r="AS2069" s="173"/>
    </row>
    <row r="2070" spans="1:45" ht="12.75" hidden="1" customHeight="1">
      <c r="A2070" s="10"/>
      <c r="C2070" s="54"/>
      <c r="D2070" s="54"/>
      <c r="E2070" s="54"/>
      <c r="F2070" s="54"/>
      <c r="G2070" s="54"/>
      <c r="H2070" s="54"/>
      <c r="I2070" s="54"/>
      <c r="J2070" s="54"/>
      <c r="K2070" s="54"/>
      <c r="L2070" s="54"/>
      <c r="M2070" s="54"/>
      <c r="N2070" s="12"/>
    </row>
    <row r="2071" spans="1:45" ht="12.75" hidden="1" customHeight="1">
      <c r="A2071" s="10"/>
      <c r="C2071" s="173"/>
      <c r="D2071" s="173"/>
      <c r="E2071" s="173"/>
      <c r="F2071" s="173"/>
      <c r="G2071" s="173"/>
      <c r="H2071" s="173"/>
      <c r="I2071" s="173"/>
      <c r="J2071" s="173"/>
      <c r="K2071" s="173"/>
      <c r="L2071" s="173"/>
      <c r="M2071" s="173"/>
      <c r="N2071" s="173"/>
      <c r="O2071" s="173"/>
      <c r="P2071" s="173"/>
      <c r="Q2071" s="173"/>
      <c r="R2071" s="173"/>
      <c r="S2071" s="173"/>
      <c r="T2071" s="173"/>
      <c r="U2071" s="173"/>
      <c r="V2071" s="173"/>
      <c r="W2071" s="173"/>
      <c r="X2071" s="173"/>
      <c r="Y2071" s="173"/>
      <c r="Z2071" s="173"/>
      <c r="AA2071" s="173"/>
      <c r="AB2071" s="173"/>
      <c r="AC2071" s="173"/>
      <c r="AD2071" s="173"/>
      <c r="AE2071" s="173"/>
      <c r="AF2071" s="173"/>
      <c r="AG2071" s="173"/>
      <c r="AH2071" s="173"/>
      <c r="AI2071" s="173"/>
      <c r="AJ2071" s="173"/>
      <c r="AK2071" s="173"/>
      <c r="AL2071" s="173"/>
      <c r="AM2071" s="173"/>
      <c r="AN2071" s="173"/>
      <c r="AO2071" s="173"/>
      <c r="AP2071" s="173"/>
      <c r="AQ2071" s="173"/>
      <c r="AR2071" s="173"/>
      <c r="AS2071" s="173"/>
    </row>
    <row r="2072" spans="1:45" ht="12.75" hidden="1" customHeight="1">
      <c r="A2072" s="10"/>
      <c r="C2072" s="173"/>
      <c r="D2072" s="173"/>
      <c r="E2072" s="173"/>
      <c r="F2072" s="173"/>
      <c r="G2072" s="173"/>
      <c r="H2072" s="173"/>
      <c r="I2072" s="173"/>
      <c r="J2072" s="173"/>
      <c r="K2072" s="173"/>
      <c r="L2072" s="173"/>
      <c r="M2072" s="173"/>
      <c r="N2072" s="173"/>
      <c r="O2072" s="173"/>
      <c r="P2072" s="173"/>
      <c r="Q2072" s="173"/>
      <c r="R2072" s="173"/>
      <c r="S2072" s="173"/>
      <c r="T2072" s="173"/>
      <c r="U2072" s="173"/>
      <c r="V2072" s="173"/>
      <c r="W2072" s="173"/>
      <c r="X2072" s="173"/>
      <c r="Y2072" s="173"/>
      <c r="Z2072" s="173"/>
      <c r="AA2072" s="173"/>
      <c r="AB2072" s="173"/>
      <c r="AC2072" s="173"/>
      <c r="AD2072" s="173"/>
      <c r="AE2072" s="173"/>
      <c r="AF2072" s="173"/>
      <c r="AG2072" s="173"/>
      <c r="AH2072" s="173"/>
      <c r="AI2072" s="173"/>
      <c r="AJ2072" s="173"/>
      <c r="AK2072" s="173"/>
      <c r="AL2072" s="173"/>
      <c r="AM2072" s="173"/>
      <c r="AN2072" s="173"/>
      <c r="AO2072" s="173"/>
      <c r="AP2072" s="173"/>
      <c r="AQ2072" s="173"/>
      <c r="AR2072" s="173"/>
      <c r="AS2072" s="173"/>
    </row>
    <row r="2073" spans="1:45" ht="12.75" hidden="1" customHeight="1">
      <c r="A2073" s="10"/>
      <c r="C2073" s="173"/>
      <c r="D2073" s="173"/>
      <c r="E2073" s="173"/>
      <c r="F2073" s="173"/>
      <c r="G2073" s="173"/>
      <c r="H2073" s="173"/>
      <c r="I2073" s="173"/>
      <c r="J2073" s="173"/>
      <c r="K2073" s="173"/>
      <c r="L2073" s="173"/>
      <c r="M2073" s="173"/>
      <c r="N2073" s="173"/>
      <c r="O2073" s="173"/>
      <c r="P2073" s="173"/>
      <c r="Q2073" s="173"/>
      <c r="R2073" s="173"/>
      <c r="S2073" s="173"/>
      <c r="T2073" s="173"/>
      <c r="U2073" s="173"/>
      <c r="V2073" s="173"/>
      <c r="W2073" s="173"/>
      <c r="X2073" s="173"/>
      <c r="Y2073" s="173"/>
      <c r="Z2073" s="173"/>
      <c r="AA2073" s="173"/>
      <c r="AB2073" s="173"/>
      <c r="AC2073" s="173"/>
      <c r="AD2073" s="173"/>
      <c r="AE2073" s="173"/>
      <c r="AF2073" s="173"/>
      <c r="AG2073" s="173"/>
      <c r="AH2073" s="173"/>
      <c r="AI2073" s="173"/>
      <c r="AJ2073" s="173"/>
      <c r="AK2073" s="173"/>
      <c r="AL2073" s="173"/>
      <c r="AM2073" s="173"/>
      <c r="AN2073" s="173"/>
      <c r="AO2073" s="173"/>
      <c r="AP2073" s="173"/>
      <c r="AQ2073" s="173"/>
      <c r="AR2073" s="173"/>
      <c r="AS2073" s="173"/>
    </row>
    <row r="2074" spans="1:45" ht="12.75" hidden="1" customHeight="1">
      <c r="A2074" s="10"/>
      <c r="C2074" s="173"/>
      <c r="D2074" s="173"/>
      <c r="E2074" s="173"/>
      <c r="F2074" s="173"/>
      <c r="G2074" s="173"/>
      <c r="H2074" s="173"/>
      <c r="I2074" s="173"/>
      <c r="J2074" s="173"/>
      <c r="K2074" s="173"/>
      <c r="L2074" s="173"/>
      <c r="M2074" s="173"/>
      <c r="N2074" s="173"/>
      <c r="O2074" s="173"/>
      <c r="P2074" s="173"/>
      <c r="Q2074" s="173"/>
      <c r="R2074" s="173"/>
      <c r="S2074" s="173"/>
      <c r="T2074" s="173"/>
      <c r="U2074" s="173"/>
      <c r="V2074" s="173"/>
      <c r="W2074" s="173"/>
      <c r="X2074" s="173"/>
      <c r="Y2074" s="173"/>
      <c r="Z2074" s="173"/>
      <c r="AA2074" s="173"/>
      <c r="AB2074" s="173"/>
      <c r="AC2074" s="173"/>
      <c r="AD2074" s="173"/>
      <c r="AE2074" s="173"/>
      <c r="AF2074" s="173"/>
      <c r="AG2074" s="173"/>
      <c r="AH2074" s="173"/>
      <c r="AI2074" s="173"/>
      <c r="AJ2074" s="173"/>
      <c r="AK2074" s="173"/>
      <c r="AL2074" s="173"/>
      <c r="AM2074" s="173"/>
      <c r="AN2074" s="173"/>
      <c r="AO2074" s="173"/>
      <c r="AP2074" s="173"/>
      <c r="AQ2074" s="173"/>
      <c r="AR2074" s="173"/>
      <c r="AS2074" s="173"/>
    </row>
    <row r="2075" spans="1:45" ht="12.75" customHeight="1">
      <c r="A2075" s="10"/>
      <c r="C2075" s="54"/>
      <c r="D2075" s="54"/>
      <c r="E2075" s="54"/>
      <c r="F2075" s="54"/>
      <c r="G2075" s="54"/>
      <c r="H2075" s="54"/>
      <c r="I2075" s="54"/>
      <c r="J2075" s="54"/>
      <c r="K2075" s="54"/>
      <c r="L2075" s="54"/>
      <c r="M2075" s="54"/>
      <c r="N2075" s="54"/>
      <c r="O2075" s="54"/>
      <c r="P2075" s="54"/>
      <c r="Q2075" s="54"/>
      <c r="R2075" s="54"/>
      <c r="S2075" s="54"/>
      <c r="T2075" s="54"/>
      <c r="U2075" s="54"/>
      <c r="V2075" s="54"/>
      <c r="W2075" s="54"/>
      <c r="X2075" s="54"/>
      <c r="Y2075" s="54"/>
      <c r="Z2075" s="54"/>
      <c r="AA2075" s="54"/>
      <c r="AB2075" s="54"/>
      <c r="AC2075" s="54"/>
      <c r="AD2075" s="54"/>
      <c r="AE2075" s="54"/>
      <c r="AF2075" s="54"/>
      <c r="AG2075" s="54"/>
      <c r="AH2075" s="54"/>
      <c r="AI2075" s="54"/>
      <c r="AJ2075" s="54"/>
      <c r="AK2075" s="54"/>
      <c r="AL2075" s="54"/>
      <c r="AM2075" s="54"/>
      <c r="AN2075" s="54"/>
      <c r="AO2075" s="54"/>
      <c r="AP2075" s="54"/>
      <c r="AQ2075" s="54"/>
      <c r="AR2075" s="54"/>
      <c r="AS2075" s="54"/>
    </row>
    <row r="2076" spans="1:45" ht="12.75" customHeight="1">
      <c r="A2076" s="10"/>
      <c r="C2076" s="54"/>
      <c r="D2076" s="54"/>
      <c r="E2076" s="54"/>
      <c r="F2076" s="54"/>
      <c r="G2076" s="54"/>
      <c r="H2076" s="54"/>
      <c r="I2076" s="54"/>
      <c r="J2076" s="54"/>
      <c r="K2076" s="54"/>
      <c r="L2076" s="54"/>
      <c r="M2076" s="54"/>
      <c r="N2076" s="54"/>
      <c r="O2076" s="54"/>
      <c r="P2076" s="54"/>
      <c r="Q2076" s="54"/>
      <c r="R2076" s="54"/>
      <c r="S2076" s="54"/>
      <c r="T2076" s="54"/>
      <c r="U2076" s="54"/>
      <c r="V2076" s="54"/>
      <c r="W2076" s="54"/>
      <c r="X2076" s="54"/>
      <c r="Y2076" s="54"/>
      <c r="Z2076" s="54"/>
      <c r="AA2076" s="54"/>
      <c r="AB2076" s="54"/>
      <c r="AC2076" s="54"/>
      <c r="AD2076" s="54"/>
      <c r="AE2076" s="54"/>
      <c r="AF2076" s="54"/>
      <c r="AG2076" s="54"/>
      <c r="AH2076" s="54"/>
      <c r="AI2076" s="54"/>
      <c r="AJ2076" s="54"/>
      <c r="AK2076" s="54"/>
      <c r="AL2076" s="54"/>
      <c r="AM2076" s="54"/>
      <c r="AN2076" s="54"/>
      <c r="AO2076" s="54"/>
      <c r="AP2076" s="54"/>
      <c r="AQ2076" s="54"/>
      <c r="AR2076" s="54"/>
      <c r="AS2076" s="54"/>
    </row>
    <row r="2077" spans="1:45" ht="12.75" customHeight="1">
      <c r="A2077" s="10"/>
      <c r="C2077" s="54"/>
      <c r="D2077" s="54"/>
      <c r="E2077" s="54"/>
      <c r="F2077" s="54"/>
      <c r="G2077" s="54"/>
      <c r="H2077" s="54"/>
      <c r="I2077" s="54"/>
      <c r="J2077" s="54"/>
      <c r="K2077" s="54"/>
      <c r="L2077" s="54"/>
      <c r="M2077" s="54"/>
      <c r="N2077" s="54"/>
      <c r="O2077" s="54"/>
      <c r="P2077" s="54"/>
      <c r="Q2077" s="54"/>
      <c r="R2077" s="54"/>
      <c r="S2077" s="54"/>
      <c r="T2077" s="54"/>
      <c r="U2077" s="54"/>
      <c r="V2077" s="54"/>
      <c r="W2077" s="54"/>
      <c r="X2077" s="54"/>
      <c r="Y2077" s="54"/>
      <c r="Z2077" s="54"/>
      <c r="AA2077" s="54"/>
      <c r="AB2077" s="54"/>
      <c r="AC2077" s="54"/>
      <c r="AD2077" s="54"/>
      <c r="AE2077" s="54"/>
      <c r="AF2077" s="54"/>
      <c r="AG2077" s="54"/>
      <c r="AH2077" s="54"/>
      <c r="AI2077" s="54"/>
      <c r="AJ2077" s="54"/>
      <c r="AK2077" s="54"/>
      <c r="AL2077" s="54"/>
      <c r="AM2077" s="54"/>
      <c r="AN2077" s="54"/>
      <c r="AO2077" s="54"/>
      <c r="AP2077" s="54"/>
      <c r="AQ2077" s="54"/>
      <c r="AR2077" s="54"/>
      <c r="AS2077" s="54"/>
    </row>
    <row r="2078" spans="1:45" ht="12.75" customHeight="1">
      <c r="A2078" s="10"/>
      <c r="C2078" s="12"/>
      <c r="D2078" s="12"/>
      <c r="E2078" s="12"/>
      <c r="F2078" s="12"/>
      <c r="G2078" s="12"/>
      <c r="H2078" s="12"/>
      <c r="I2078" s="12"/>
      <c r="J2078" s="12"/>
      <c r="K2078" s="12"/>
      <c r="L2078" s="12"/>
      <c r="M2078" s="12"/>
      <c r="N2078" s="12"/>
    </row>
    <row r="2079" spans="1:45" ht="12.75" customHeight="1">
      <c r="A2079" s="44" t="s">
        <v>242</v>
      </c>
      <c r="B2079" s="42"/>
      <c r="C2079" s="440" t="s">
        <v>844</v>
      </c>
      <c r="D2079" s="440"/>
      <c r="E2079" s="440"/>
      <c r="F2079" s="440"/>
      <c r="G2079" s="440"/>
      <c r="H2079" s="440"/>
      <c r="I2079" s="440"/>
      <c r="J2079" s="440"/>
      <c r="K2079" s="440"/>
      <c r="L2079" s="440"/>
      <c r="M2079" s="440"/>
      <c r="N2079" s="440"/>
      <c r="O2079" s="440"/>
      <c r="P2079" s="440"/>
      <c r="Q2079" s="440"/>
      <c r="R2079" s="440"/>
      <c r="S2079" s="440"/>
      <c r="T2079" s="440"/>
      <c r="U2079" s="440"/>
      <c r="V2079" s="440"/>
      <c r="W2079" s="440"/>
      <c r="X2079" s="440"/>
      <c r="Y2079" s="440"/>
      <c r="Z2079" s="440"/>
      <c r="AA2079" s="440"/>
      <c r="AB2079" s="440"/>
      <c r="AC2079" s="440"/>
      <c r="AD2079" s="440"/>
      <c r="AE2079" s="440"/>
      <c r="AF2079" s="440"/>
      <c r="AG2079" s="440"/>
      <c r="AH2079" s="440"/>
      <c r="AI2079" s="440"/>
      <c r="AJ2079" s="440"/>
      <c r="AK2079" s="440"/>
      <c r="AL2079" s="440"/>
      <c r="AM2079" s="440"/>
      <c r="AN2079" s="440"/>
      <c r="AO2079" s="440"/>
      <c r="AP2079" s="440"/>
      <c r="AQ2079" s="440"/>
      <c r="AR2079" s="440"/>
      <c r="AS2079" s="440"/>
    </row>
    <row r="2080" spans="1:45" ht="12.75" customHeight="1">
      <c r="A2080" s="10"/>
      <c r="C2080" s="24"/>
    </row>
    <row r="2081" spans="1:45" ht="12.75" customHeight="1">
      <c r="C2081" s="193" t="s">
        <v>146</v>
      </c>
      <c r="D2081" s="193"/>
      <c r="E2081" s="193"/>
      <c r="F2081" s="193"/>
      <c r="G2081" s="193"/>
      <c r="H2081" s="193"/>
      <c r="I2081" s="193"/>
      <c r="J2081" s="193"/>
      <c r="K2081" s="193"/>
      <c r="L2081" s="193"/>
      <c r="M2081" s="193"/>
      <c r="N2081" s="193"/>
      <c r="O2081" s="193"/>
      <c r="P2081" s="193"/>
      <c r="Q2081" s="193"/>
      <c r="R2081" s="193"/>
      <c r="S2081" s="193"/>
      <c r="T2081" s="193"/>
      <c r="U2081" s="193" t="s">
        <v>147</v>
      </c>
      <c r="V2081" s="193"/>
      <c r="W2081" s="193"/>
      <c r="X2081" s="193"/>
      <c r="Y2081" s="193"/>
      <c r="Z2081" s="193"/>
      <c r="AA2081" s="193"/>
      <c r="AB2081" s="193" t="s">
        <v>148</v>
      </c>
      <c r="AC2081" s="193"/>
      <c r="AD2081" s="193"/>
      <c r="AE2081" s="193"/>
      <c r="AF2081" s="193"/>
      <c r="AG2081" s="193"/>
      <c r="AH2081" s="193"/>
    </row>
    <row r="2082" spans="1:45" ht="12.75" customHeight="1">
      <c r="C2082" s="193"/>
      <c r="D2082" s="193"/>
      <c r="E2082" s="193"/>
      <c r="F2082" s="193"/>
      <c r="G2082" s="193"/>
      <c r="H2082" s="193"/>
      <c r="I2082" s="193"/>
      <c r="J2082" s="193"/>
      <c r="K2082" s="193"/>
      <c r="L2082" s="193"/>
      <c r="M2082" s="193"/>
      <c r="N2082" s="193"/>
      <c r="O2082" s="193"/>
      <c r="P2082" s="193"/>
      <c r="Q2082" s="193"/>
      <c r="R2082" s="193"/>
      <c r="S2082" s="193"/>
      <c r="T2082" s="193"/>
      <c r="U2082" s="193"/>
      <c r="V2082" s="193"/>
      <c r="W2082" s="193"/>
      <c r="X2082" s="193"/>
      <c r="Y2082" s="193"/>
      <c r="Z2082" s="193"/>
      <c r="AA2082" s="193"/>
      <c r="AB2082" s="193"/>
      <c r="AC2082" s="193"/>
      <c r="AD2082" s="193"/>
      <c r="AE2082" s="193"/>
      <c r="AF2082" s="193"/>
      <c r="AG2082" s="193"/>
      <c r="AH2082" s="193"/>
    </row>
    <row r="2083" spans="1:45" ht="12.75" customHeight="1">
      <c r="C2083" s="193"/>
      <c r="D2083" s="193"/>
      <c r="E2083" s="193"/>
      <c r="F2083" s="193"/>
      <c r="G2083" s="193"/>
      <c r="H2083" s="193"/>
      <c r="I2083" s="193"/>
      <c r="J2083" s="193"/>
      <c r="K2083" s="193"/>
      <c r="L2083" s="193"/>
      <c r="M2083" s="193"/>
      <c r="N2083" s="193"/>
      <c r="O2083" s="193"/>
      <c r="P2083" s="193"/>
      <c r="Q2083" s="193"/>
      <c r="R2083" s="193"/>
      <c r="S2083" s="193"/>
      <c r="T2083" s="193"/>
      <c r="U2083" s="193"/>
      <c r="V2083" s="193"/>
      <c r="W2083" s="193"/>
      <c r="X2083" s="193"/>
      <c r="Y2083" s="193"/>
      <c r="Z2083" s="193"/>
      <c r="AA2083" s="193"/>
      <c r="AB2083" s="193"/>
      <c r="AC2083" s="193"/>
      <c r="AD2083" s="193"/>
      <c r="AE2083" s="193"/>
      <c r="AF2083" s="193"/>
      <c r="AG2083" s="193"/>
      <c r="AH2083" s="193"/>
    </row>
    <row r="2084" spans="1:45" ht="12.75" customHeight="1">
      <c r="C2084" s="141" t="s">
        <v>403</v>
      </c>
      <c r="D2084" s="141"/>
      <c r="E2084" s="141"/>
      <c r="F2084" s="141"/>
      <c r="G2084" s="141"/>
      <c r="H2084" s="141"/>
      <c r="I2084" s="141"/>
      <c r="J2084" s="141"/>
      <c r="K2084" s="141"/>
      <c r="L2084" s="141"/>
      <c r="M2084" s="141"/>
      <c r="N2084" s="141"/>
      <c r="O2084" s="141"/>
      <c r="P2084" s="141"/>
      <c r="Q2084" s="141"/>
      <c r="R2084" s="141"/>
      <c r="S2084" s="141"/>
      <c r="T2084" s="141"/>
      <c r="U2084" s="111">
        <v>7311</v>
      </c>
      <c r="V2084" s="111"/>
      <c r="W2084" s="111"/>
      <c r="X2084" s="111"/>
      <c r="Y2084" s="111"/>
      <c r="Z2084" s="111"/>
      <c r="AA2084" s="111"/>
      <c r="AB2084" s="111">
        <v>7311</v>
      </c>
      <c r="AC2084" s="111"/>
      <c r="AD2084" s="111"/>
      <c r="AE2084" s="111"/>
      <c r="AF2084" s="111"/>
      <c r="AG2084" s="111"/>
      <c r="AH2084" s="111"/>
    </row>
    <row r="2085" spans="1:45" ht="12.75" customHeight="1">
      <c r="C2085" s="200" t="s">
        <v>404</v>
      </c>
      <c r="D2085" s="200"/>
      <c r="E2085" s="200"/>
      <c r="F2085" s="200"/>
      <c r="G2085" s="200"/>
      <c r="H2085" s="200"/>
      <c r="I2085" s="200"/>
      <c r="J2085" s="200"/>
      <c r="K2085" s="200"/>
      <c r="L2085" s="200"/>
      <c r="M2085" s="200"/>
      <c r="N2085" s="200"/>
      <c r="O2085" s="200"/>
      <c r="P2085" s="200"/>
      <c r="Q2085" s="200"/>
      <c r="R2085" s="200"/>
      <c r="S2085" s="200"/>
      <c r="T2085" s="200"/>
      <c r="U2085" s="139"/>
      <c r="V2085" s="139"/>
      <c r="W2085" s="139"/>
      <c r="X2085" s="139"/>
      <c r="Y2085" s="139"/>
      <c r="Z2085" s="139"/>
      <c r="AA2085" s="139"/>
      <c r="AB2085" s="139"/>
      <c r="AC2085" s="139"/>
      <c r="AD2085" s="139"/>
      <c r="AE2085" s="139"/>
      <c r="AF2085" s="139"/>
      <c r="AG2085" s="139"/>
      <c r="AH2085" s="139"/>
    </row>
    <row r="2086" spans="1:45" ht="12.75" customHeight="1">
      <c r="C2086" s="200" t="s">
        <v>405</v>
      </c>
      <c r="D2086" s="200"/>
      <c r="E2086" s="200"/>
      <c r="F2086" s="200"/>
      <c r="G2086" s="200"/>
      <c r="H2086" s="200"/>
      <c r="I2086" s="200"/>
      <c r="J2086" s="200"/>
      <c r="K2086" s="200"/>
      <c r="L2086" s="200"/>
      <c r="M2086" s="200"/>
      <c r="N2086" s="200"/>
      <c r="O2086" s="200"/>
      <c r="P2086" s="200"/>
      <c r="Q2086" s="200"/>
      <c r="R2086" s="200"/>
      <c r="S2086" s="200"/>
      <c r="T2086" s="200"/>
      <c r="U2086" s="139"/>
      <c r="V2086" s="139"/>
      <c r="W2086" s="139"/>
      <c r="X2086" s="139"/>
      <c r="Y2086" s="139"/>
      <c r="Z2086" s="139"/>
      <c r="AA2086" s="139"/>
      <c r="AB2086" s="139"/>
      <c r="AC2086" s="139"/>
      <c r="AD2086" s="139"/>
      <c r="AE2086" s="139"/>
      <c r="AF2086" s="139"/>
      <c r="AG2086" s="139"/>
      <c r="AH2086" s="139"/>
    </row>
    <row r="2087" spans="1:45" ht="12.75" customHeight="1">
      <c r="C2087" s="200" t="s">
        <v>406</v>
      </c>
      <c r="D2087" s="200"/>
      <c r="E2087" s="200"/>
      <c r="F2087" s="200"/>
      <c r="G2087" s="200"/>
      <c r="H2087" s="200"/>
      <c r="I2087" s="200"/>
      <c r="J2087" s="200"/>
      <c r="K2087" s="200"/>
      <c r="L2087" s="200"/>
      <c r="M2087" s="200"/>
      <c r="N2087" s="200"/>
      <c r="O2087" s="200"/>
      <c r="P2087" s="200"/>
      <c r="Q2087" s="200"/>
      <c r="R2087" s="200"/>
      <c r="S2087" s="200"/>
      <c r="T2087" s="200"/>
      <c r="U2087" s="139"/>
      <c r="V2087" s="139"/>
      <c r="W2087" s="139"/>
      <c r="X2087" s="139"/>
      <c r="Y2087" s="139"/>
      <c r="Z2087" s="139"/>
      <c r="AA2087" s="139"/>
      <c r="AB2087" s="139"/>
      <c r="AC2087" s="139"/>
      <c r="AD2087" s="139"/>
      <c r="AE2087" s="139"/>
      <c r="AF2087" s="139"/>
      <c r="AG2087" s="139"/>
      <c r="AH2087" s="139"/>
    </row>
    <row r="2088" spans="1:45" ht="12.75" customHeight="1">
      <c r="C2088" s="200" t="s">
        <v>407</v>
      </c>
      <c r="D2088" s="200"/>
      <c r="E2088" s="200"/>
      <c r="F2088" s="200"/>
      <c r="G2088" s="200"/>
      <c r="H2088" s="200"/>
      <c r="I2088" s="200"/>
      <c r="J2088" s="200"/>
      <c r="K2088" s="200"/>
      <c r="L2088" s="200"/>
      <c r="M2088" s="200"/>
      <c r="N2088" s="200"/>
      <c r="O2088" s="200"/>
      <c r="P2088" s="200"/>
      <c r="Q2088" s="200"/>
      <c r="R2088" s="200"/>
      <c r="S2088" s="200"/>
      <c r="T2088" s="200"/>
      <c r="U2088" s="139"/>
      <c r="V2088" s="139"/>
      <c r="W2088" s="139"/>
      <c r="X2088" s="139"/>
      <c r="Y2088" s="139"/>
      <c r="Z2088" s="139"/>
      <c r="AA2088" s="139"/>
      <c r="AB2088" s="139"/>
      <c r="AC2088" s="139"/>
      <c r="AD2088" s="139"/>
      <c r="AE2088" s="139"/>
      <c r="AF2088" s="139"/>
      <c r="AG2088" s="139"/>
      <c r="AH2088" s="139"/>
    </row>
    <row r="2089" spans="1:45" ht="12.75" customHeight="1">
      <c r="C2089" s="200" t="s">
        <v>408</v>
      </c>
      <c r="D2089" s="200"/>
      <c r="E2089" s="200"/>
      <c r="F2089" s="200"/>
      <c r="G2089" s="200"/>
      <c r="H2089" s="200"/>
      <c r="I2089" s="200"/>
      <c r="J2089" s="200"/>
      <c r="K2089" s="200"/>
      <c r="L2089" s="200"/>
      <c r="M2089" s="200"/>
      <c r="N2089" s="200"/>
      <c r="O2089" s="200"/>
      <c r="P2089" s="200"/>
      <c r="Q2089" s="200"/>
      <c r="R2089" s="200"/>
      <c r="S2089" s="200"/>
      <c r="T2089" s="200"/>
      <c r="U2089" s="139"/>
      <c r="V2089" s="139"/>
      <c r="W2089" s="139"/>
      <c r="X2089" s="139"/>
      <c r="Y2089" s="139"/>
      <c r="Z2089" s="139"/>
      <c r="AA2089" s="139"/>
      <c r="AB2089" s="139"/>
      <c r="AC2089" s="139"/>
      <c r="AD2089" s="139"/>
      <c r="AE2089" s="139"/>
      <c r="AF2089" s="139"/>
      <c r="AG2089" s="139"/>
      <c r="AH2089" s="139"/>
    </row>
    <row r="2090" spans="1:45" ht="12.75" customHeight="1">
      <c r="C2090" s="200" t="s">
        <v>409</v>
      </c>
      <c r="D2090" s="200"/>
      <c r="E2090" s="200"/>
      <c r="F2090" s="200"/>
      <c r="G2090" s="200"/>
      <c r="H2090" s="200"/>
      <c r="I2090" s="200"/>
      <c r="J2090" s="200"/>
      <c r="K2090" s="200"/>
      <c r="L2090" s="200"/>
      <c r="M2090" s="200"/>
      <c r="N2090" s="200"/>
      <c r="O2090" s="200"/>
      <c r="P2090" s="200"/>
      <c r="Q2090" s="200"/>
      <c r="R2090" s="200"/>
      <c r="S2090" s="200"/>
      <c r="T2090" s="200"/>
      <c r="U2090" s="139"/>
      <c r="V2090" s="139"/>
      <c r="W2090" s="139"/>
      <c r="X2090" s="139"/>
      <c r="Y2090" s="139"/>
      <c r="Z2090" s="139"/>
      <c r="AA2090" s="139"/>
      <c r="AB2090" s="139"/>
      <c r="AC2090" s="139"/>
      <c r="AD2090" s="139"/>
      <c r="AE2090" s="139"/>
      <c r="AF2090" s="139"/>
      <c r="AG2090" s="139"/>
      <c r="AH2090" s="139"/>
    </row>
    <row r="2091" spans="1:45" ht="12.75" customHeight="1">
      <c r="C2091" s="200" t="s">
        <v>410</v>
      </c>
      <c r="D2091" s="200"/>
      <c r="E2091" s="200"/>
      <c r="F2091" s="200"/>
      <c r="G2091" s="200"/>
      <c r="H2091" s="200"/>
      <c r="I2091" s="200"/>
      <c r="J2091" s="200"/>
      <c r="K2091" s="200"/>
      <c r="L2091" s="200"/>
      <c r="M2091" s="200"/>
      <c r="N2091" s="200"/>
      <c r="O2091" s="200"/>
      <c r="P2091" s="200"/>
      <c r="Q2091" s="200"/>
      <c r="R2091" s="200"/>
      <c r="S2091" s="200"/>
      <c r="T2091" s="200"/>
      <c r="U2091" s="139"/>
      <c r="V2091" s="139"/>
      <c r="W2091" s="139"/>
      <c r="X2091" s="139"/>
      <c r="Y2091" s="139"/>
      <c r="Z2091" s="139"/>
      <c r="AA2091" s="139"/>
      <c r="AB2091" s="139"/>
      <c r="AC2091" s="139"/>
      <c r="AD2091" s="139"/>
      <c r="AE2091" s="139"/>
      <c r="AF2091" s="139"/>
      <c r="AG2091" s="139"/>
      <c r="AH2091" s="139"/>
    </row>
    <row r="2092" spans="1:45" ht="12.75" customHeight="1">
      <c r="C2092" s="323" t="s">
        <v>411</v>
      </c>
      <c r="D2092" s="323"/>
      <c r="E2092" s="323"/>
      <c r="F2092" s="323"/>
      <c r="G2092" s="323"/>
      <c r="H2092" s="323"/>
      <c r="I2092" s="323"/>
      <c r="J2092" s="323"/>
      <c r="K2092" s="323"/>
      <c r="L2092" s="323"/>
      <c r="M2092" s="323"/>
      <c r="N2092" s="323"/>
      <c r="O2092" s="323"/>
      <c r="P2092" s="323"/>
      <c r="Q2092" s="323"/>
      <c r="R2092" s="323"/>
      <c r="S2092" s="323"/>
      <c r="T2092" s="323"/>
      <c r="U2092" s="252">
        <v>664</v>
      </c>
      <c r="V2092" s="252"/>
      <c r="W2092" s="252"/>
      <c r="X2092" s="252"/>
      <c r="Y2092" s="252"/>
      <c r="Z2092" s="252"/>
      <c r="AA2092" s="252"/>
      <c r="AB2092" s="252">
        <v>664</v>
      </c>
      <c r="AC2092" s="252"/>
      <c r="AD2092" s="252"/>
      <c r="AE2092" s="252"/>
      <c r="AF2092" s="252"/>
      <c r="AG2092" s="252"/>
      <c r="AH2092" s="252"/>
    </row>
    <row r="2094" spans="1:45" ht="15">
      <c r="A2094" s="43" t="s">
        <v>845</v>
      </c>
      <c r="B2094" s="40"/>
      <c r="C2094" s="441" t="s">
        <v>846</v>
      </c>
      <c r="D2094" s="441"/>
      <c r="E2094" s="441"/>
      <c r="F2094" s="441"/>
      <c r="G2094" s="441"/>
      <c r="H2094" s="441"/>
      <c r="I2094" s="441"/>
      <c r="J2094" s="441"/>
      <c r="K2094" s="441"/>
      <c r="L2094" s="441"/>
      <c r="M2094" s="441"/>
      <c r="N2094" s="441"/>
      <c r="O2094" s="441"/>
      <c r="P2094" s="441"/>
      <c r="Q2094" s="441"/>
      <c r="R2094" s="441"/>
      <c r="S2094" s="441"/>
      <c r="T2094" s="441"/>
      <c r="U2094" s="441"/>
      <c r="V2094" s="441"/>
      <c r="W2094" s="441"/>
      <c r="X2094" s="441"/>
      <c r="Y2094" s="441"/>
      <c r="Z2094" s="441"/>
      <c r="AA2094" s="441"/>
      <c r="AB2094" s="441"/>
      <c r="AC2094" s="441"/>
      <c r="AD2094" s="441"/>
      <c r="AE2094" s="441"/>
      <c r="AF2094" s="441"/>
      <c r="AG2094" s="441"/>
      <c r="AH2094" s="441"/>
      <c r="AI2094" s="441"/>
      <c r="AJ2094" s="441"/>
      <c r="AK2094" s="441"/>
      <c r="AL2094" s="441"/>
      <c r="AM2094" s="441"/>
      <c r="AN2094" s="441"/>
      <c r="AO2094" s="441"/>
      <c r="AP2094" s="441"/>
      <c r="AQ2094" s="441"/>
      <c r="AR2094" s="441"/>
      <c r="AS2094" s="441"/>
    </row>
    <row r="2096" spans="1:45" ht="12.75" customHeight="1">
      <c r="A2096" s="44" t="s">
        <v>145</v>
      </c>
      <c r="B2096" s="42"/>
      <c r="C2096" s="440" t="s">
        <v>847</v>
      </c>
      <c r="D2096" s="440"/>
      <c r="E2096" s="440"/>
      <c r="F2096" s="440"/>
      <c r="G2096" s="440"/>
      <c r="H2096" s="440"/>
      <c r="I2096" s="440"/>
      <c r="J2096" s="440"/>
      <c r="K2096" s="440"/>
      <c r="L2096" s="440"/>
      <c r="M2096" s="440"/>
      <c r="N2096" s="440"/>
      <c r="O2096" s="440"/>
      <c r="P2096" s="440"/>
      <c r="Q2096" s="440"/>
      <c r="R2096" s="440"/>
      <c r="S2096" s="440"/>
      <c r="T2096" s="440"/>
      <c r="U2096" s="440"/>
      <c r="V2096" s="440"/>
      <c r="W2096" s="440"/>
      <c r="X2096" s="440"/>
      <c r="Y2096" s="440"/>
      <c r="Z2096" s="440"/>
      <c r="AA2096" s="440"/>
      <c r="AB2096" s="440"/>
      <c r="AC2096" s="440"/>
      <c r="AD2096" s="440"/>
      <c r="AE2096" s="440"/>
      <c r="AF2096" s="440"/>
      <c r="AG2096" s="440"/>
      <c r="AH2096" s="440"/>
      <c r="AI2096" s="440"/>
      <c r="AJ2096" s="440"/>
      <c r="AK2096" s="440"/>
      <c r="AL2096" s="440"/>
      <c r="AM2096" s="440"/>
      <c r="AN2096" s="440"/>
      <c r="AO2096" s="440"/>
      <c r="AP2096" s="440"/>
      <c r="AQ2096" s="440"/>
      <c r="AR2096" s="440"/>
      <c r="AS2096" s="440"/>
    </row>
    <row r="2097" spans="1:45" ht="12.75" customHeight="1">
      <c r="A2097" s="10"/>
      <c r="C2097" s="172" t="s">
        <v>539</v>
      </c>
      <c r="D2097" s="172"/>
      <c r="E2097" s="172"/>
      <c r="F2097" s="172"/>
      <c r="G2097" s="172"/>
      <c r="H2097" s="172"/>
      <c r="I2097" s="172"/>
      <c r="J2097" s="172"/>
      <c r="K2097" s="172"/>
      <c r="L2097" s="172"/>
      <c r="M2097" s="172"/>
      <c r="N2097" s="172"/>
      <c r="O2097" s="172"/>
      <c r="P2097" s="172"/>
      <c r="Q2097" s="172"/>
      <c r="R2097" s="172"/>
      <c r="S2097" s="172"/>
      <c r="T2097" s="172"/>
      <c r="U2097" s="172"/>
      <c r="V2097" s="172"/>
      <c r="W2097" s="172"/>
      <c r="X2097" s="172"/>
      <c r="Y2097" s="172"/>
      <c r="Z2097" s="172"/>
      <c r="AA2097" s="172"/>
      <c r="AB2097" s="172"/>
      <c r="AC2097" s="172"/>
      <c r="AD2097" s="172"/>
      <c r="AE2097" s="172"/>
      <c r="AF2097" s="172"/>
      <c r="AG2097" s="172"/>
      <c r="AH2097" s="172"/>
      <c r="AI2097" s="172"/>
      <c r="AJ2097" s="172"/>
      <c r="AK2097" s="172"/>
      <c r="AL2097" s="172"/>
      <c r="AM2097" s="172"/>
      <c r="AN2097" s="172"/>
      <c r="AO2097" s="172"/>
      <c r="AP2097" s="172"/>
      <c r="AQ2097" s="172"/>
      <c r="AR2097" s="172"/>
      <c r="AS2097" s="172"/>
    </row>
    <row r="2098" spans="1:45" ht="12.75" hidden="1" customHeight="1">
      <c r="A2098" s="10"/>
      <c r="C2098" s="173" t="s">
        <v>801</v>
      </c>
      <c r="D2098" s="173"/>
      <c r="E2098" s="173"/>
      <c r="F2098" s="173"/>
      <c r="G2098" s="173"/>
      <c r="H2098" s="173"/>
      <c r="I2098" s="173"/>
      <c r="J2098" s="173"/>
      <c r="K2098" s="173"/>
      <c r="L2098" s="173"/>
      <c r="M2098" s="173"/>
      <c r="N2098" s="173"/>
      <c r="O2098" s="173"/>
      <c r="P2098" s="173"/>
      <c r="Q2098" s="173"/>
      <c r="R2098" s="173"/>
      <c r="S2098" s="173"/>
      <c r="T2098" s="173"/>
      <c r="U2098" s="173"/>
      <c r="V2098" s="173"/>
      <c r="W2098" s="173"/>
      <c r="X2098" s="173"/>
      <c r="Y2098" s="173"/>
      <c r="Z2098" s="173"/>
      <c r="AA2098" s="173"/>
      <c r="AB2098" s="173"/>
      <c r="AC2098" s="173"/>
      <c r="AD2098" s="173"/>
      <c r="AE2098" s="173"/>
      <c r="AF2098" s="173"/>
      <c r="AG2098" s="173"/>
      <c r="AH2098" s="173"/>
      <c r="AI2098" s="173"/>
      <c r="AJ2098" s="173"/>
      <c r="AK2098" s="173"/>
      <c r="AL2098" s="173"/>
      <c r="AM2098" s="173"/>
      <c r="AN2098" s="173"/>
      <c r="AO2098" s="173"/>
      <c r="AP2098" s="173"/>
      <c r="AQ2098" s="173"/>
      <c r="AR2098" s="173"/>
      <c r="AS2098" s="173"/>
    </row>
    <row r="2099" spans="1:45" ht="12.75" hidden="1" customHeight="1">
      <c r="A2099" s="10"/>
      <c r="C2099" s="173"/>
      <c r="D2099" s="173"/>
      <c r="E2099" s="173"/>
      <c r="F2099" s="173"/>
      <c r="G2099" s="173"/>
      <c r="H2099" s="173"/>
      <c r="I2099" s="173"/>
      <c r="J2099" s="173"/>
      <c r="K2099" s="173"/>
      <c r="L2099" s="173"/>
      <c r="M2099" s="173"/>
      <c r="N2099" s="173"/>
      <c r="O2099" s="173"/>
      <c r="P2099" s="173"/>
      <c r="Q2099" s="173"/>
      <c r="R2099" s="173"/>
      <c r="S2099" s="173"/>
      <c r="T2099" s="173"/>
      <c r="U2099" s="173"/>
      <c r="V2099" s="173"/>
      <c r="W2099" s="173"/>
      <c r="X2099" s="173"/>
      <c r="Y2099" s="173"/>
      <c r="Z2099" s="173"/>
      <c r="AA2099" s="173"/>
      <c r="AB2099" s="173"/>
      <c r="AC2099" s="173"/>
      <c r="AD2099" s="173"/>
      <c r="AE2099" s="173"/>
      <c r="AF2099" s="173"/>
      <c r="AG2099" s="173"/>
      <c r="AH2099" s="173"/>
      <c r="AI2099" s="173"/>
      <c r="AJ2099" s="173"/>
      <c r="AK2099" s="173"/>
      <c r="AL2099" s="173"/>
      <c r="AM2099" s="173"/>
      <c r="AN2099" s="173"/>
      <c r="AO2099" s="173"/>
      <c r="AP2099" s="173"/>
      <c r="AQ2099" s="173"/>
      <c r="AR2099" s="173"/>
      <c r="AS2099" s="173"/>
    </row>
    <row r="2100" spans="1:45" ht="12.75" hidden="1" customHeight="1">
      <c r="A2100" s="10"/>
    </row>
    <row r="2101" spans="1:45" ht="12.75" hidden="1" customHeight="1">
      <c r="A2101" s="10"/>
      <c r="C2101" s="173" t="s">
        <v>605</v>
      </c>
      <c r="D2101" s="173"/>
      <c r="E2101" s="173"/>
      <c r="F2101" s="173"/>
      <c r="G2101" s="173"/>
      <c r="H2101" s="173"/>
      <c r="I2101" s="173"/>
      <c r="J2101" s="173"/>
      <c r="K2101" s="173"/>
      <c r="L2101" s="173"/>
      <c r="M2101" s="173"/>
      <c r="N2101" s="173"/>
      <c r="O2101" s="173"/>
      <c r="P2101" s="173"/>
      <c r="Q2101" s="173"/>
      <c r="R2101" s="173"/>
      <c r="S2101" s="173"/>
      <c r="T2101" s="173"/>
      <c r="U2101" s="173"/>
      <c r="V2101" s="173"/>
      <c r="W2101" s="173"/>
      <c r="X2101" s="173"/>
      <c r="Y2101" s="173"/>
      <c r="Z2101" s="173"/>
      <c r="AA2101" s="173"/>
      <c r="AB2101" s="173"/>
      <c r="AC2101" s="173"/>
      <c r="AD2101" s="173"/>
      <c r="AE2101" s="173"/>
      <c r="AF2101" s="173"/>
      <c r="AG2101" s="173"/>
      <c r="AH2101" s="173"/>
      <c r="AI2101" s="173"/>
      <c r="AJ2101" s="173"/>
      <c r="AK2101" s="173"/>
      <c r="AL2101" s="173"/>
      <c r="AM2101" s="173"/>
      <c r="AN2101" s="173"/>
      <c r="AO2101" s="173"/>
      <c r="AP2101" s="173"/>
      <c r="AQ2101" s="173"/>
      <c r="AR2101" s="173"/>
      <c r="AS2101" s="173"/>
    </row>
    <row r="2102" spans="1:45" ht="12.75" hidden="1" customHeight="1">
      <c r="A2102" s="10"/>
      <c r="C2102" s="173"/>
      <c r="D2102" s="173"/>
      <c r="E2102" s="173"/>
      <c r="F2102" s="173"/>
      <c r="G2102" s="173"/>
      <c r="H2102" s="173"/>
      <c r="I2102" s="173"/>
      <c r="J2102" s="173"/>
      <c r="K2102" s="173"/>
      <c r="L2102" s="173"/>
      <c r="M2102" s="173"/>
      <c r="N2102" s="173"/>
      <c r="O2102" s="173"/>
      <c r="P2102" s="173"/>
      <c r="Q2102" s="173"/>
      <c r="R2102" s="173"/>
      <c r="S2102" s="173"/>
      <c r="T2102" s="173"/>
      <c r="U2102" s="173"/>
      <c r="V2102" s="173"/>
      <c r="W2102" s="173"/>
      <c r="X2102" s="173"/>
      <c r="Y2102" s="173"/>
      <c r="Z2102" s="173"/>
      <c r="AA2102" s="173"/>
      <c r="AB2102" s="173"/>
      <c r="AC2102" s="173"/>
      <c r="AD2102" s="173"/>
      <c r="AE2102" s="173"/>
      <c r="AF2102" s="173"/>
      <c r="AG2102" s="173"/>
      <c r="AH2102" s="173"/>
      <c r="AI2102" s="173"/>
      <c r="AJ2102" s="173"/>
      <c r="AK2102" s="173"/>
      <c r="AL2102" s="173"/>
      <c r="AM2102" s="173"/>
      <c r="AN2102" s="173"/>
      <c r="AO2102" s="173"/>
      <c r="AP2102" s="173"/>
      <c r="AQ2102" s="173"/>
      <c r="AR2102" s="173"/>
      <c r="AS2102" s="173"/>
    </row>
    <row r="2103" spans="1:45" ht="12.75" hidden="1" customHeight="1">
      <c r="A2103" s="10"/>
      <c r="C2103" s="173"/>
      <c r="D2103" s="173"/>
      <c r="E2103" s="173"/>
      <c r="F2103" s="173"/>
      <c r="G2103" s="173"/>
      <c r="H2103" s="173"/>
      <c r="I2103" s="173"/>
      <c r="J2103" s="173"/>
      <c r="K2103" s="173"/>
      <c r="L2103" s="173"/>
      <c r="M2103" s="173"/>
      <c r="N2103" s="173"/>
      <c r="O2103" s="173"/>
      <c r="P2103" s="173"/>
      <c r="Q2103" s="173"/>
      <c r="R2103" s="173"/>
      <c r="S2103" s="173"/>
      <c r="T2103" s="173"/>
      <c r="U2103" s="173"/>
      <c r="V2103" s="173"/>
      <c r="W2103" s="173"/>
      <c r="X2103" s="173"/>
      <c r="Y2103" s="173"/>
      <c r="Z2103" s="173"/>
      <c r="AA2103" s="173"/>
      <c r="AB2103" s="173"/>
      <c r="AC2103" s="173"/>
      <c r="AD2103" s="173"/>
      <c r="AE2103" s="173"/>
      <c r="AF2103" s="173"/>
      <c r="AG2103" s="173"/>
      <c r="AH2103" s="173"/>
      <c r="AI2103" s="173"/>
      <c r="AJ2103" s="173"/>
      <c r="AK2103" s="173"/>
      <c r="AL2103" s="173"/>
      <c r="AM2103" s="173"/>
      <c r="AN2103" s="173"/>
      <c r="AO2103" s="173"/>
      <c r="AP2103" s="173"/>
      <c r="AQ2103" s="173"/>
      <c r="AR2103" s="173"/>
      <c r="AS2103" s="173"/>
    </row>
    <row r="2104" spans="1:45" ht="12.75" hidden="1" customHeight="1">
      <c r="A2104" s="10"/>
    </row>
    <row r="2105" spans="1:45" ht="12.75" hidden="1" customHeight="1">
      <c r="A2105" s="10"/>
      <c r="C2105" s="173" t="s">
        <v>79</v>
      </c>
      <c r="D2105" s="173"/>
      <c r="E2105" s="173"/>
      <c r="F2105" s="173"/>
      <c r="G2105" s="173"/>
      <c r="H2105" s="173"/>
      <c r="I2105" s="173"/>
      <c r="J2105" s="173"/>
      <c r="K2105" s="173"/>
      <c r="L2105" s="173"/>
      <c r="M2105" s="173"/>
      <c r="N2105" s="173"/>
      <c r="O2105" s="173"/>
      <c r="P2105" s="173"/>
      <c r="Q2105" s="173"/>
      <c r="R2105" s="173"/>
      <c r="S2105" s="173"/>
      <c r="T2105" s="173"/>
      <c r="U2105" s="173"/>
      <c r="V2105" s="173"/>
      <c r="W2105" s="173"/>
      <c r="X2105" s="173"/>
      <c r="Y2105" s="173"/>
      <c r="Z2105" s="173"/>
      <c r="AA2105" s="173"/>
      <c r="AB2105" s="173"/>
      <c r="AC2105" s="173"/>
      <c r="AD2105" s="173"/>
      <c r="AE2105" s="173"/>
      <c r="AF2105" s="173"/>
      <c r="AG2105" s="173"/>
      <c r="AH2105" s="173"/>
      <c r="AI2105" s="173"/>
      <c r="AJ2105" s="173"/>
      <c r="AK2105" s="173"/>
      <c r="AL2105" s="173"/>
      <c r="AM2105" s="173"/>
      <c r="AN2105" s="173"/>
      <c r="AO2105" s="173"/>
      <c r="AP2105" s="173"/>
      <c r="AQ2105" s="173"/>
      <c r="AR2105" s="173"/>
      <c r="AS2105" s="173"/>
    </row>
    <row r="2106" spans="1:45" ht="12.75" hidden="1" customHeight="1">
      <c r="A2106" s="10"/>
      <c r="C2106" s="173"/>
      <c r="D2106" s="173"/>
      <c r="E2106" s="173"/>
      <c r="F2106" s="173"/>
      <c r="G2106" s="173"/>
      <c r="H2106" s="173"/>
      <c r="I2106" s="173"/>
      <c r="J2106" s="173"/>
      <c r="K2106" s="173"/>
      <c r="L2106" s="173"/>
      <c r="M2106" s="173"/>
      <c r="N2106" s="173"/>
      <c r="O2106" s="173"/>
      <c r="P2106" s="173"/>
      <c r="Q2106" s="173"/>
      <c r="R2106" s="173"/>
      <c r="S2106" s="173"/>
      <c r="T2106" s="173"/>
      <c r="U2106" s="173"/>
      <c r="V2106" s="173"/>
      <c r="W2106" s="173"/>
      <c r="X2106" s="173"/>
      <c r="Y2106" s="173"/>
      <c r="Z2106" s="173"/>
      <c r="AA2106" s="173"/>
      <c r="AB2106" s="173"/>
      <c r="AC2106" s="173"/>
      <c r="AD2106" s="173"/>
      <c r="AE2106" s="173"/>
      <c r="AF2106" s="173"/>
      <c r="AG2106" s="173"/>
      <c r="AH2106" s="173"/>
      <c r="AI2106" s="173"/>
      <c r="AJ2106" s="173"/>
      <c r="AK2106" s="173"/>
      <c r="AL2106" s="173"/>
      <c r="AM2106" s="173"/>
      <c r="AN2106" s="173"/>
      <c r="AO2106" s="173"/>
      <c r="AP2106" s="173"/>
      <c r="AQ2106" s="173"/>
      <c r="AR2106" s="173"/>
      <c r="AS2106" s="173"/>
    </row>
    <row r="2107" spans="1:45" ht="12.75" hidden="1" customHeight="1">
      <c r="A2107" s="10"/>
      <c r="C2107" s="173"/>
      <c r="D2107" s="173"/>
      <c r="E2107" s="173"/>
      <c r="F2107" s="173"/>
      <c r="G2107" s="173"/>
      <c r="H2107" s="173"/>
      <c r="I2107" s="173"/>
      <c r="J2107" s="173"/>
      <c r="K2107" s="173"/>
      <c r="L2107" s="173"/>
      <c r="M2107" s="173"/>
      <c r="N2107" s="173"/>
      <c r="O2107" s="173"/>
      <c r="P2107" s="173"/>
      <c r="Q2107" s="173"/>
      <c r="R2107" s="173"/>
      <c r="S2107" s="173"/>
      <c r="T2107" s="173"/>
      <c r="U2107" s="173"/>
      <c r="V2107" s="173"/>
      <c r="W2107" s="173"/>
      <c r="X2107" s="173"/>
      <c r="Y2107" s="173"/>
      <c r="Z2107" s="173"/>
      <c r="AA2107" s="173"/>
      <c r="AB2107" s="173"/>
      <c r="AC2107" s="173"/>
      <c r="AD2107" s="173"/>
      <c r="AE2107" s="173"/>
      <c r="AF2107" s="173"/>
      <c r="AG2107" s="173"/>
      <c r="AH2107" s="173"/>
      <c r="AI2107" s="173"/>
      <c r="AJ2107" s="173"/>
      <c r="AK2107" s="173"/>
      <c r="AL2107" s="173"/>
      <c r="AM2107" s="173"/>
      <c r="AN2107" s="173"/>
      <c r="AO2107" s="173"/>
      <c r="AP2107" s="173"/>
      <c r="AQ2107" s="173"/>
      <c r="AR2107" s="173"/>
      <c r="AS2107" s="173"/>
    </row>
    <row r="2108" spans="1:45" ht="12.75" hidden="1" customHeight="1">
      <c r="A2108" s="10"/>
      <c r="C2108" s="173"/>
      <c r="D2108" s="173"/>
      <c r="E2108" s="173"/>
      <c r="F2108" s="173"/>
      <c r="G2108" s="173"/>
      <c r="H2108" s="173"/>
      <c r="I2108" s="173"/>
      <c r="J2108" s="173"/>
      <c r="K2108" s="173"/>
      <c r="L2108" s="173"/>
      <c r="M2108" s="173"/>
      <c r="N2108" s="173"/>
      <c r="O2108" s="173"/>
      <c r="P2108" s="173"/>
      <c r="Q2108" s="173"/>
      <c r="R2108" s="173"/>
      <c r="S2108" s="173"/>
      <c r="T2108" s="173"/>
      <c r="U2108" s="173"/>
      <c r="V2108" s="173"/>
      <c r="W2108" s="173"/>
      <c r="X2108" s="173"/>
      <c r="Y2108" s="173"/>
      <c r="Z2108" s="173"/>
      <c r="AA2108" s="173"/>
      <c r="AB2108" s="173"/>
      <c r="AC2108" s="173"/>
      <c r="AD2108" s="173"/>
      <c r="AE2108" s="173"/>
      <c r="AF2108" s="173"/>
      <c r="AG2108" s="173"/>
      <c r="AH2108" s="173"/>
      <c r="AI2108" s="173"/>
      <c r="AJ2108" s="173"/>
      <c r="AK2108" s="173"/>
      <c r="AL2108" s="173"/>
      <c r="AM2108" s="173"/>
      <c r="AN2108" s="173"/>
      <c r="AO2108" s="173"/>
      <c r="AP2108" s="173"/>
      <c r="AQ2108" s="173"/>
      <c r="AR2108" s="173"/>
      <c r="AS2108" s="173"/>
    </row>
    <row r="2109" spans="1:45" ht="12.75" hidden="1" customHeight="1">
      <c r="A2109" s="10"/>
      <c r="C2109" s="173"/>
      <c r="D2109" s="173"/>
      <c r="E2109" s="173"/>
      <c r="F2109" s="173"/>
      <c r="G2109" s="173"/>
      <c r="H2109" s="173"/>
      <c r="I2109" s="173"/>
      <c r="J2109" s="173"/>
      <c r="K2109" s="173"/>
      <c r="L2109" s="173"/>
      <c r="M2109" s="173"/>
      <c r="N2109" s="173"/>
      <c r="O2109" s="173"/>
      <c r="P2109" s="173"/>
      <c r="Q2109" s="173"/>
      <c r="R2109" s="173"/>
      <c r="S2109" s="173"/>
      <c r="T2109" s="173"/>
      <c r="U2109" s="173"/>
      <c r="V2109" s="173"/>
      <c r="W2109" s="173"/>
      <c r="X2109" s="173"/>
      <c r="Y2109" s="173"/>
      <c r="Z2109" s="173"/>
      <c r="AA2109" s="173"/>
      <c r="AB2109" s="173"/>
      <c r="AC2109" s="173"/>
      <c r="AD2109" s="173"/>
      <c r="AE2109" s="173"/>
      <c r="AF2109" s="173"/>
      <c r="AG2109" s="173"/>
      <c r="AH2109" s="173"/>
      <c r="AI2109" s="173"/>
      <c r="AJ2109" s="173"/>
      <c r="AK2109" s="173"/>
      <c r="AL2109" s="173"/>
      <c r="AM2109" s="173"/>
      <c r="AN2109" s="173"/>
      <c r="AO2109" s="173"/>
      <c r="AP2109" s="173"/>
      <c r="AQ2109" s="173"/>
      <c r="AR2109" s="173"/>
      <c r="AS2109" s="173"/>
    </row>
    <row r="2110" spans="1:45" ht="12.75" hidden="1" customHeight="1">
      <c r="A2110" s="10"/>
      <c r="C2110" s="54"/>
      <c r="D2110" s="54"/>
      <c r="E2110" s="54"/>
      <c r="F2110" s="54"/>
      <c r="G2110" s="54"/>
      <c r="H2110" s="54"/>
      <c r="I2110" s="54"/>
      <c r="J2110" s="54"/>
      <c r="K2110" s="54"/>
      <c r="L2110" s="54"/>
      <c r="M2110" s="54"/>
      <c r="N2110" s="54"/>
    </row>
    <row r="2111" spans="1:45" ht="12.75" hidden="1" customHeight="1">
      <c r="A2111" s="10"/>
      <c r="C2111" s="173" t="s">
        <v>80</v>
      </c>
      <c r="D2111" s="173"/>
      <c r="E2111" s="173"/>
      <c r="F2111" s="173"/>
      <c r="G2111" s="173"/>
      <c r="H2111" s="173"/>
      <c r="I2111" s="173"/>
      <c r="J2111" s="173"/>
      <c r="K2111" s="173"/>
      <c r="L2111" s="173"/>
      <c r="M2111" s="173"/>
      <c r="N2111" s="173"/>
      <c r="O2111" s="173"/>
      <c r="P2111" s="173"/>
      <c r="Q2111" s="173"/>
      <c r="R2111" s="173"/>
      <c r="S2111" s="173"/>
      <c r="T2111" s="173"/>
      <c r="U2111" s="173"/>
      <c r="V2111" s="173"/>
      <c r="W2111" s="173"/>
      <c r="X2111" s="173"/>
      <c r="Y2111" s="173"/>
      <c r="Z2111" s="173"/>
      <c r="AA2111" s="173"/>
      <c r="AB2111" s="173"/>
      <c r="AC2111" s="173"/>
      <c r="AD2111" s="173"/>
      <c r="AE2111" s="173"/>
      <c r="AF2111" s="173"/>
      <c r="AG2111" s="173"/>
      <c r="AH2111" s="173"/>
      <c r="AI2111" s="173"/>
      <c r="AJ2111" s="173"/>
      <c r="AK2111" s="173"/>
      <c r="AL2111" s="173"/>
      <c r="AM2111" s="173"/>
      <c r="AN2111" s="173"/>
      <c r="AO2111" s="173"/>
      <c r="AP2111" s="173"/>
      <c r="AQ2111" s="173"/>
      <c r="AR2111" s="173"/>
      <c r="AS2111" s="173"/>
    </row>
    <row r="2112" spans="1:45" ht="12.75" hidden="1" customHeight="1">
      <c r="A2112" s="10"/>
      <c r="C2112" s="173"/>
      <c r="D2112" s="173"/>
      <c r="E2112" s="173"/>
      <c r="F2112" s="173"/>
      <c r="G2112" s="173"/>
      <c r="H2112" s="173"/>
      <c r="I2112" s="173"/>
      <c r="J2112" s="173"/>
      <c r="K2112" s="173"/>
      <c r="L2112" s="173"/>
      <c r="M2112" s="173"/>
      <c r="N2112" s="173"/>
      <c r="O2112" s="173"/>
      <c r="P2112" s="173"/>
      <c r="Q2112" s="173"/>
      <c r="R2112" s="173"/>
      <c r="S2112" s="173"/>
      <c r="T2112" s="173"/>
      <c r="U2112" s="173"/>
      <c r="V2112" s="173"/>
      <c r="W2112" s="173"/>
      <c r="X2112" s="173"/>
      <c r="Y2112" s="173"/>
      <c r="Z2112" s="173"/>
      <c r="AA2112" s="173"/>
      <c r="AB2112" s="173"/>
      <c r="AC2112" s="173"/>
      <c r="AD2112" s="173"/>
      <c r="AE2112" s="173"/>
      <c r="AF2112" s="173"/>
      <c r="AG2112" s="173"/>
      <c r="AH2112" s="173"/>
      <c r="AI2112" s="173"/>
      <c r="AJ2112" s="173"/>
      <c r="AK2112" s="173"/>
      <c r="AL2112" s="173"/>
      <c r="AM2112" s="173"/>
      <c r="AN2112" s="173"/>
      <c r="AO2112" s="173"/>
      <c r="AP2112" s="173"/>
      <c r="AQ2112" s="173"/>
      <c r="AR2112" s="173"/>
      <c r="AS2112" s="173"/>
    </row>
    <row r="2113" spans="1:45" ht="12.75" hidden="1" customHeight="1">
      <c r="A2113" s="10"/>
      <c r="C2113" s="173"/>
      <c r="D2113" s="173"/>
      <c r="E2113" s="173"/>
      <c r="F2113" s="173"/>
      <c r="G2113" s="173"/>
      <c r="H2113" s="173"/>
      <c r="I2113" s="173"/>
      <c r="J2113" s="173"/>
      <c r="K2113" s="173"/>
      <c r="L2113" s="173"/>
      <c r="M2113" s="173"/>
      <c r="N2113" s="173"/>
      <c r="O2113" s="173"/>
      <c r="P2113" s="173"/>
      <c r="Q2113" s="173"/>
      <c r="R2113" s="173"/>
      <c r="S2113" s="173"/>
      <c r="T2113" s="173"/>
      <c r="U2113" s="173"/>
      <c r="V2113" s="173"/>
      <c r="W2113" s="173"/>
      <c r="X2113" s="173"/>
      <c r="Y2113" s="173"/>
      <c r="Z2113" s="173"/>
      <c r="AA2113" s="173"/>
      <c r="AB2113" s="173"/>
      <c r="AC2113" s="173"/>
      <c r="AD2113" s="173"/>
      <c r="AE2113" s="173"/>
      <c r="AF2113" s="173"/>
      <c r="AG2113" s="173"/>
      <c r="AH2113" s="173"/>
      <c r="AI2113" s="173"/>
      <c r="AJ2113" s="173"/>
      <c r="AK2113" s="173"/>
      <c r="AL2113" s="173"/>
      <c r="AM2113" s="173"/>
      <c r="AN2113" s="173"/>
      <c r="AO2113" s="173"/>
      <c r="AP2113" s="173"/>
      <c r="AQ2113" s="173"/>
      <c r="AR2113" s="173"/>
      <c r="AS2113" s="173"/>
    </row>
    <row r="2114" spans="1:45" ht="12.75" customHeight="1">
      <c r="A2114" s="10"/>
      <c r="C2114" s="54"/>
      <c r="D2114" s="54"/>
      <c r="E2114" s="54"/>
      <c r="F2114" s="54"/>
      <c r="G2114" s="54"/>
      <c r="H2114" s="54"/>
      <c r="I2114" s="54"/>
      <c r="J2114" s="54"/>
      <c r="K2114" s="54"/>
      <c r="L2114" s="54"/>
      <c r="M2114" s="54"/>
      <c r="N2114" s="54"/>
    </row>
    <row r="2115" spans="1:45" ht="12.75" customHeight="1">
      <c r="A2115" s="10"/>
      <c r="C2115" s="247" t="s">
        <v>848</v>
      </c>
      <c r="D2115" s="247"/>
      <c r="E2115" s="247"/>
      <c r="F2115" s="247"/>
      <c r="G2115" s="247"/>
      <c r="H2115" s="247"/>
      <c r="I2115" s="247"/>
      <c r="J2115" s="247"/>
      <c r="K2115" s="247"/>
      <c r="L2115" s="247"/>
      <c r="M2115" s="247"/>
      <c r="N2115" s="247"/>
      <c r="O2115" s="247"/>
      <c r="P2115" s="247"/>
      <c r="Q2115" s="247"/>
      <c r="R2115" s="247"/>
      <c r="S2115" s="247"/>
      <c r="T2115" s="247"/>
      <c r="U2115" s="247"/>
      <c r="V2115" s="247"/>
      <c r="W2115" s="247"/>
      <c r="X2115" s="247"/>
      <c r="Y2115" s="247"/>
      <c r="Z2115" s="247"/>
      <c r="AA2115" s="247"/>
      <c r="AB2115" s="247"/>
      <c r="AC2115" s="247"/>
      <c r="AD2115" s="247"/>
      <c r="AE2115" s="247"/>
      <c r="AF2115" s="247"/>
      <c r="AG2115" s="247"/>
      <c r="AH2115" s="247"/>
      <c r="AI2115" s="247"/>
      <c r="AJ2115" s="247"/>
      <c r="AK2115" s="247"/>
      <c r="AL2115" s="247"/>
      <c r="AM2115" s="247"/>
      <c r="AN2115" s="247"/>
      <c r="AO2115" s="247"/>
      <c r="AP2115" s="247"/>
      <c r="AQ2115" s="247"/>
      <c r="AR2115" s="247"/>
      <c r="AS2115" s="247"/>
    </row>
    <row r="2116" spans="1:45" ht="12.75" customHeight="1">
      <c r="A2116" s="10"/>
      <c r="C2116" s="247"/>
      <c r="D2116" s="247"/>
      <c r="E2116" s="247"/>
      <c r="F2116" s="247"/>
      <c r="G2116" s="247"/>
      <c r="H2116" s="247"/>
      <c r="I2116" s="247"/>
      <c r="J2116" s="247"/>
      <c r="K2116" s="247"/>
      <c r="L2116" s="247"/>
      <c r="M2116" s="247"/>
      <c r="N2116" s="247"/>
      <c r="O2116" s="247"/>
      <c r="P2116" s="247"/>
      <c r="Q2116" s="247"/>
      <c r="R2116" s="247"/>
      <c r="S2116" s="247"/>
      <c r="T2116" s="247"/>
      <c r="U2116" s="247"/>
      <c r="V2116" s="247"/>
      <c r="W2116" s="247"/>
      <c r="X2116" s="247"/>
      <c r="Y2116" s="247"/>
      <c r="Z2116" s="247"/>
      <c r="AA2116" s="247"/>
      <c r="AB2116" s="247"/>
      <c r="AC2116" s="247"/>
      <c r="AD2116" s="247"/>
      <c r="AE2116" s="247"/>
      <c r="AF2116" s="247"/>
      <c r="AG2116" s="247"/>
      <c r="AH2116" s="247"/>
      <c r="AI2116" s="247"/>
      <c r="AJ2116" s="247"/>
      <c r="AK2116" s="247"/>
      <c r="AL2116" s="247"/>
      <c r="AM2116" s="247"/>
      <c r="AN2116" s="247"/>
      <c r="AO2116" s="247"/>
      <c r="AP2116" s="247"/>
      <c r="AQ2116" s="247"/>
      <c r="AR2116" s="247"/>
      <c r="AS2116" s="247"/>
    </row>
    <row r="2117" spans="1:45" ht="12.75" customHeight="1">
      <c r="A2117" s="10"/>
      <c r="C2117" s="247"/>
      <c r="D2117" s="247"/>
      <c r="E2117" s="247"/>
      <c r="F2117" s="247"/>
      <c r="G2117" s="247"/>
      <c r="H2117" s="247"/>
      <c r="I2117" s="247"/>
      <c r="J2117" s="247"/>
      <c r="K2117" s="247"/>
      <c r="L2117" s="247"/>
      <c r="M2117" s="247"/>
      <c r="N2117" s="247"/>
      <c r="O2117" s="247"/>
      <c r="P2117" s="247"/>
      <c r="Q2117" s="247"/>
      <c r="R2117" s="247"/>
      <c r="S2117" s="247"/>
      <c r="T2117" s="247"/>
      <c r="U2117" s="247"/>
      <c r="V2117" s="247"/>
      <c r="W2117" s="247"/>
      <c r="X2117" s="247"/>
      <c r="Y2117" s="247"/>
      <c r="Z2117" s="247"/>
      <c r="AA2117" s="247"/>
      <c r="AB2117" s="247"/>
      <c r="AC2117" s="247"/>
      <c r="AD2117" s="247"/>
      <c r="AE2117" s="247"/>
      <c r="AF2117" s="247"/>
      <c r="AG2117" s="247"/>
      <c r="AH2117" s="247"/>
      <c r="AI2117" s="247"/>
      <c r="AJ2117" s="247"/>
      <c r="AK2117" s="247"/>
      <c r="AL2117" s="247"/>
      <c r="AM2117" s="247"/>
      <c r="AN2117" s="247"/>
      <c r="AO2117" s="247"/>
      <c r="AP2117" s="247"/>
      <c r="AQ2117" s="247"/>
      <c r="AR2117" s="247"/>
      <c r="AS2117" s="247"/>
    </row>
    <row r="2118" spans="1:45" ht="12.75" customHeight="1">
      <c r="A2118" s="10"/>
      <c r="C2118" s="54"/>
      <c r="D2118" s="54"/>
      <c r="E2118" s="54"/>
      <c r="F2118" s="54"/>
      <c r="G2118" s="54"/>
      <c r="H2118" s="54"/>
      <c r="I2118" s="54"/>
      <c r="J2118" s="54"/>
      <c r="K2118" s="54"/>
      <c r="L2118" s="54"/>
      <c r="M2118" s="54"/>
      <c r="N2118" s="54"/>
    </row>
    <row r="2119" spans="1:45" ht="12.75" customHeight="1">
      <c r="A2119" s="10"/>
      <c r="C2119" s="172" t="s">
        <v>849</v>
      </c>
      <c r="D2119" s="172"/>
      <c r="E2119" s="172"/>
      <c r="F2119" s="172"/>
      <c r="G2119" s="172"/>
      <c r="H2119" s="172"/>
      <c r="I2119" s="172"/>
      <c r="J2119" s="172"/>
      <c r="K2119" s="172"/>
      <c r="L2119" s="172"/>
      <c r="M2119" s="172"/>
      <c r="N2119" s="172"/>
      <c r="O2119" s="172"/>
      <c r="P2119" s="172"/>
      <c r="Q2119" s="172"/>
      <c r="R2119" s="172"/>
      <c r="S2119" s="172"/>
      <c r="T2119" s="172"/>
      <c r="U2119" s="172"/>
      <c r="V2119" s="172"/>
      <c r="W2119" s="172"/>
      <c r="X2119" s="172"/>
      <c r="Y2119" s="172"/>
      <c r="Z2119" s="172"/>
      <c r="AA2119" s="172"/>
      <c r="AB2119" s="172"/>
      <c r="AC2119" s="172"/>
      <c r="AD2119" s="172"/>
      <c r="AE2119" s="172"/>
      <c r="AF2119" s="172"/>
      <c r="AG2119" s="172"/>
      <c r="AH2119" s="172"/>
      <c r="AI2119" s="172"/>
      <c r="AJ2119" s="172"/>
      <c r="AK2119" s="172"/>
      <c r="AL2119" s="172"/>
      <c r="AM2119" s="172"/>
      <c r="AN2119" s="172"/>
      <c r="AO2119" s="172"/>
      <c r="AP2119" s="172"/>
      <c r="AQ2119" s="172"/>
      <c r="AR2119" s="172"/>
      <c r="AS2119" s="172"/>
    </row>
    <row r="2120" spans="1:45" ht="12.75" customHeight="1">
      <c r="A2120" s="10"/>
      <c r="C2120" s="24"/>
    </row>
    <row r="2121" spans="1:45" ht="12.75" customHeight="1">
      <c r="C2121" s="193" t="s">
        <v>146</v>
      </c>
      <c r="D2121" s="193"/>
      <c r="E2121" s="193"/>
      <c r="F2121" s="193"/>
      <c r="G2121" s="193"/>
      <c r="H2121" s="193"/>
      <c r="I2121" s="193"/>
      <c r="J2121" s="193"/>
      <c r="K2121" s="193"/>
      <c r="L2121" s="193"/>
      <c r="M2121" s="193"/>
      <c r="N2121" s="193"/>
      <c r="O2121" s="193"/>
      <c r="P2121" s="193"/>
      <c r="Q2121" s="193"/>
      <c r="R2121" s="193"/>
      <c r="S2121" s="193"/>
      <c r="T2121" s="193"/>
      <c r="U2121" s="575" t="s">
        <v>898</v>
      </c>
      <c r="V2121" s="576"/>
      <c r="W2121" s="576"/>
      <c r="X2121" s="576"/>
      <c r="Y2121" s="576"/>
      <c r="Z2121" s="576"/>
      <c r="AA2121" s="576"/>
      <c r="AB2121" s="576"/>
      <c r="AC2121" s="576"/>
      <c r="AD2121" s="576"/>
      <c r="AE2121" s="576"/>
      <c r="AF2121" s="576"/>
      <c r="AG2121" s="576"/>
      <c r="AH2121" s="577"/>
    </row>
    <row r="2122" spans="1:45" ht="12.75" customHeight="1">
      <c r="C2122" s="193"/>
      <c r="D2122" s="193"/>
      <c r="E2122" s="193"/>
      <c r="F2122" s="193"/>
      <c r="G2122" s="193"/>
      <c r="H2122" s="193"/>
      <c r="I2122" s="193"/>
      <c r="J2122" s="193"/>
      <c r="K2122" s="193"/>
      <c r="L2122" s="193"/>
      <c r="M2122" s="193"/>
      <c r="N2122" s="193"/>
      <c r="O2122" s="193"/>
      <c r="P2122" s="193"/>
      <c r="Q2122" s="193"/>
      <c r="R2122" s="193"/>
      <c r="S2122" s="193"/>
      <c r="T2122" s="193"/>
      <c r="U2122" s="373" t="s">
        <v>147</v>
      </c>
      <c r="V2122" s="374"/>
      <c r="W2122" s="374"/>
      <c r="X2122" s="374"/>
      <c r="Y2122" s="374"/>
      <c r="Z2122" s="374"/>
      <c r="AA2122" s="375"/>
      <c r="AB2122" s="373" t="s">
        <v>701</v>
      </c>
      <c r="AC2122" s="374"/>
      <c r="AD2122" s="374"/>
      <c r="AE2122" s="374"/>
      <c r="AF2122" s="374"/>
      <c r="AG2122" s="374"/>
      <c r="AH2122" s="375"/>
    </row>
    <row r="2123" spans="1:45" ht="12.75" customHeight="1">
      <c r="C2123" s="193"/>
      <c r="D2123" s="193"/>
      <c r="E2123" s="193"/>
      <c r="F2123" s="193"/>
      <c r="G2123" s="193"/>
      <c r="H2123" s="193"/>
      <c r="I2123" s="193"/>
      <c r="J2123" s="193"/>
      <c r="K2123" s="193"/>
      <c r="L2123" s="193"/>
      <c r="M2123" s="193"/>
      <c r="N2123" s="193"/>
      <c r="O2123" s="193"/>
      <c r="P2123" s="193"/>
      <c r="Q2123" s="193"/>
      <c r="R2123" s="193"/>
      <c r="S2123" s="193"/>
      <c r="T2123" s="193"/>
      <c r="U2123" s="373"/>
      <c r="V2123" s="374"/>
      <c r="W2123" s="374"/>
      <c r="X2123" s="374"/>
      <c r="Y2123" s="374"/>
      <c r="Z2123" s="374"/>
      <c r="AA2123" s="375"/>
      <c r="AB2123" s="373"/>
      <c r="AC2123" s="374"/>
      <c r="AD2123" s="374"/>
      <c r="AE2123" s="374"/>
      <c r="AF2123" s="374"/>
      <c r="AG2123" s="374"/>
      <c r="AH2123" s="375"/>
    </row>
    <row r="2124" spans="1:45" ht="12.75" customHeight="1">
      <c r="C2124" s="193"/>
      <c r="D2124" s="193"/>
      <c r="E2124" s="193"/>
      <c r="F2124" s="193"/>
      <c r="G2124" s="193"/>
      <c r="H2124" s="193"/>
      <c r="I2124" s="193"/>
      <c r="J2124" s="193"/>
      <c r="K2124" s="193"/>
      <c r="L2124" s="193"/>
      <c r="M2124" s="193"/>
      <c r="N2124" s="193"/>
      <c r="O2124" s="193"/>
      <c r="P2124" s="193"/>
      <c r="Q2124" s="193"/>
      <c r="R2124" s="193"/>
      <c r="S2124" s="193"/>
      <c r="T2124" s="193"/>
      <c r="U2124" s="808"/>
      <c r="V2124" s="809"/>
      <c r="W2124" s="809"/>
      <c r="X2124" s="809"/>
      <c r="Y2124" s="809"/>
      <c r="Z2124" s="809"/>
      <c r="AA2124" s="810"/>
      <c r="AB2124" s="808"/>
      <c r="AC2124" s="809"/>
      <c r="AD2124" s="809"/>
      <c r="AE2124" s="809"/>
      <c r="AF2124" s="809"/>
      <c r="AG2124" s="809"/>
      <c r="AH2124" s="810"/>
    </row>
    <row r="2125" spans="1:45" ht="12.75" customHeight="1">
      <c r="C2125" s="141" t="s">
        <v>412</v>
      </c>
      <c r="D2125" s="141"/>
      <c r="E2125" s="141"/>
      <c r="F2125" s="141"/>
      <c r="G2125" s="141"/>
      <c r="H2125" s="141"/>
      <c r="I2125" s="141"/>
      <c r="J2125" s="141"/>
      <c r="K2125" s="141"/>
      <c r="L2125" s="141"/>
      <c r="M2125" s="141"/>
      <c r="N2125" s="141"/>
      <c r="O2125" s="141"/>
      <c r="P2125" s="141"/>
      <c r="Q2125" s="141"/>
      <c r="R2125" s="141"/>
      <c r="S2125" s="141"/>
      <c r="T2125" s="141"/>
      <c r="U2125" s="111"/>
      <c r="V2125" s="111"/>
      <c r="W2125" s="111"/>
      <c r="X2125" s="111"/>
      <c r="Y2125" s="111"/>
      <c r="Z2125" s="111"/>
      <c r="AA2125" s="111"/>
      <c r="AB2125" s="111"/>
      <c r="AC2125" s="111"/>
      <c r="AD2125" s="111"/>
      <c r="AE2125" s="111"/>
      <c r="AF2125" s="111"/>
      <c r="AG2125" s="111"/>
      <c r="AH2125" s="111"/>
    </row>
    <row r="2126" spans="1:45" ht="12.75" customHeight="1">
      <c r="C2126" s="200" t="s">
        <v>413</v>
      </c>
      <c r="D2126" s="200"/>
      <c r="E2126" s="200"/>
      <c r="F2126" s="200"/>
      <c r="G2126" s="200"/>
      <c r="H2126" s="200"/>
      <c r="I2126" s="200"/>
      <c r="J2126" s="200"/>
      <c r="K2126" s="200"/>
      <c r="L2126" s="200"/>
      <c r="M2126" s="200"/>
      <c r="N2126" s="200"/>
      <c r="O2126" s="200"/>
      <c r="P2126" s="200"/>
      <c r="Q2126" s="200"/>
      <c r="R2126" s="200"/>
      <c r="S2126" s="200"/>
      <c r="T2126" s="200"/>
      <c r="U2126" s="139"/>
      <c r="V2126" s="139"/>
      <c r="W2126" s="139"/>
      <c r="X2126" s="139"/>
      <c r="Y2126" s="139"/>
      <c r="Z2126" s="139"/>
      <c r="AA2126" s="139"/>
      <c r="AB2126" s="139"/>
      <c r="AC2126" s="139"/>
      <c r="AD2126" s="139"/>
      <c r="AE2126" s="139"/>
      <c r="AF2126" s="139"/>
      <c r="AG2126" s="139"/>
      <c r="AH2126" s="139"/>
    </row>
    <row r="2127" spans="1:45" ht="12.75" customHeight="1">
      <c r="C2127" s="200" t="s">
        <v>414</v>
      </c>
      <c r="D2127" s="200"/>
      <c r="E2127" s="200"/>
      <c r="F2127" s="200"/>
      <c r="G2127" s="200"/>
      <c r="H2127" s="200"/>
      <c r="I2127" s="200"/>
      <c r="J2127" s="200"/>
      <c r="K2127" s="200"/>
      <c r="L2127" s="200"/>
      <c r="M2127" s="200"/>
      <c r="N2127" s="200"/>
      <c r="O2127" s="200"/>
      <c r="P2127" s="200"/>
      <c r="Q2127" s="200"/>
      <c r="R2127" s="200"/>
      <c r="S2127" s="200"/>
      <c r="T2127" s="200"/>
      <c r="U2127" s="139"/>
      <c r="V2127" s="139"/>
      <c r="W2127" s="139"/>
      <c r="X2127" s="139"/>
      <c r="Y2127" s="139"/>
      <c r="Z2127" s="139"/>
      <c r="AA2127" s="139"/>
      <c r="AB2127" s="139"/>
      <c r="AC2127" s="139"/>
      <c r="AD2127" s="139"/>
      <c r="AE2127" s="139"/>
      <c r="AF2127" s="139"/>
      <c r="AG2127" s="139"/>
      <c r="AH2127" s="139"/>
    </row>
    <row r="2128" spans="1:45" ht="12.75" customHeight="1">
      <c r="C2128" s="200" t="s">
        <v>415</v>
      </c>
      <c r="D2128" s="200"/>
      <c r="E2128" s="200"/>
      <c r="F2128" s="200"/>
      <c r="G2128" s="200"/>
      <c r="H2128" s="200"/>
      <c r="I2128" s="200"/>
      <c r="J2128" s="200"/>
      <c r="K2128" s="200"/>
      <c r="L2128" s="200"/>
      <c r="M2128" s="200"/>
      <c r="N2128" s="200"/>
      <c r="O2128" s="200"/>
      <c r="P2128" s="200"/>
      <c r="Q2128" s="200"/>
      <c r="R2128" s="200"/>
      <c r="S2128" s="200"/>
      <c r="T2128" s="200"/>
      <c r="U2128" s="139"/>
      <c r="V2128" s="139"/>
      <c r="W2128" s="139"/>
      <c r="X2128" s="139"/>
      <c r="Y2128" s="139"/>
      <c r="Z2128" s="139"/>
      <c r="AA2128" s="139"/>
      <c r="AB2128" s="139"/>
      <c r="AC2128" s="139"/>
      <c r="AD2128" s="139"/>
      <c r="AE2128" s="139"/>
      <c r="AF2128" s="139"/>
      <c r="AG2128" s="139"/>
      <c r="AH2128" s="139"/>
    </row>
    <row r="2129" spans="3:45" ht="12.75" customHeight="1">
      <c r="C2129" s="200" t="s">
        <v>416</v>
      </c>
      <c r="D2129" s="200"/>
      <c r="E2129" s="200"/>
      <c r="F2129" s="200"/>
      <c r="G2129" s="200"/>
      <c r="H2129" s="200"/>
      <c r="I2129" s="200"/>
      <c r="J2129" s="200"/>
      <c r="K2129" s="200"/>
      <c r="L2129" s="200"/>
      <c r="M2129" s="200"/>
      <c r="N2129" s="200"/>
      <c r="O2129" s="200"/>
      <c r="P2129" s="200"/>
      <c r="Q2129" s="200"/>
      <c r="R2129" s="200"/>
      <c r="S2129" s="200"/>
      <c r="T2129" s="200"/>
      <c r="U2129" s="139"/>
      <c r="V2129" s="139"/>
      <c r="W2129" s="139"/>
      <c r="X2129" s="139"/>
      <c r="Y2129" s="139"/>
      <c r="Z2129" s="139"/>
      <c r="AA2129" s="139"/>
      <c r="AB2129" s="139"/>
      <c r="AC2129" s="139"/>
      <c r="AD2129" s="139"/>
      <c r="AE2129" s="139"/>
      <c r="AF2129" s="139"/>
      <c r="AG2129" s="139"/>
      <c r="AH2129" s="139"/>
    </row>
    <row r="2130" spans="3:45" ht="12.75" customHeight="1">
      <c r="C2130" s="323" t="s">
        <v>417</v>
      </c>
      <c r="D2130" s="323"/>
      <c r="E2130" s="323"/>
      <c r="F2130" s="323"/>
      <c r="G2130" s="323"/>
      <c r="H2130" s="323"/>
      <c r="I2130" s="323"/>
      <c r="J2130" s="323"/>
      <c r="K2130" s="323"/>
      <c r="L2130" s="323"/>
      <c r="M2130" s="323"/>
      <c r="N2130" s="323"/>
      <c r="O2130" s="323"/>
      <c r="P2130" s="323"/>
      <c r="Q2130" s="323"/>
      <c r="R2130" s="323"/>
      <c r="S2130" s="323"/>
      <c r="T2130" s="323"/>
      <c r="U2130" s="252"/>
      <c r="V2130" s="252"/>
      <c r="W2130" s="252"/>
      <c r="X2130" s="252"/>
      <c r="Y2130" s="252"/>
      <c r="Z2130" s="252"/>
      <c r="AA2130" s="252"/>
      <c r="AB2130" s="252"/>
      <c r="AC2130" s="252"/>
      <c r="AD2130" s="252"/>
      <c r="AE2130" s="252"/>
      <c r="AF2130" s="252"/>
      <c r="AG2130" s="252"/>
      <c r="AH2130" s="252"/>
    </row>
    <row r="2131" spans="3:45" ht="12.75" customHeight="1">
      <c r="C2131" s="65"/>
      <c r="D2131" s="65"/>
      <c r="E2131" s="65"/>
      <c r="F2131" s="65"/>
      <c r="G2131" s="65"/>
      <c r="H2131" s="65"/>
      <c r="I2131" s="65"/>
      <c r="J2131" s="65"/>
      <c r="K2131" s="65"/>
      <c r="L2131" s="65"/>
      <c r="M2131" s="65"/>
      <c r="N2131" s="65"/>
      <c r="O2131" s="65"/>
      <c r="P2131" s="65"/>
      <c r="Q2131" s="65"/>
      <c r="R2131" s="65"/>
      <c r="S2131" s="65"/>
      <c r="T2131" s="65"/>
      <c r="U2131" s="83"/>
      <c r="V2131" s="83"/>
      <c r="W2131" s="83"/>
      <c r="X2131" s="83"/>
      <c r="Y2131" s="83"/>
      <c r="Z2131" s="83"/>
      <c r="AA2131" s="83"/>
      <c r="AB2131" s="83"/>
      <c r="AC2131" s="83"/>
      <c r="AD2131" s="83"/>
      <c r="AE2131" s="83"/>
      <c r="AF2131" s="83"/>
      <c r="AG2131" s="83"/>
      <c r="AH2131" s="83"/>
    </row>
    <row r="2132" spans="3:45" ht="12.75" hidden="1" customHeight="1">
      <c r="C2132" s="65"/>
      <c r="D2132" s="65"/>
      <c r="E2132" s="65"/>
      <c r="F2132" s="65"/>
      <c r="G2132" s="65"/>
      <c r="H2132" s="65"/>
      <c r="I2132" s="65"/>
      <c r="J2132" s="65"/>
      <c r="K2132" s="65"/>
      <c r="L2132" s="65"/>
      <c r="M2132" s="65"/>
      <c r="N2132" s="65"/>
      <c r="O2132" s="65"/>
      <c r="P2132" s="65"/>
      <c r="Q2132" s="65"/>
      <c r="R2132" s="65"/>
      <c r="S2132" s="65"/>
      <c r="T2132" s="65"/>
      <c r="U2132" s="83"/>
      <c r="V2132" s="83"/>
      <c r="W2132" s="83"/>
      <c r="X2132" s="83"/>
      <c r="Y2132" s="83"/>
      <c r="Z2132" s="83"/>
      <c r="AA2132" s="83"/>
      <c r="AB2132" s="83"/>
      <c r="AC2132" s="83"/>
      <c r="AD2132" s="83"/>
      <c r="AE2132" s="83"/>
      <c r="AF2132" s="83"/>
      <c r="AG2132" s="83"/>
      <c r="AH2132" s="83"/>
    </row>
    <row r="2133" spans="3:45" ht="12.75" hidden="1" customHeight="1">
      <c r="C2133" s="65"/>
      <c r="D2133" s="65"/>
      <c r="E2133" s="65"/>
      <c r="F2133" s="65"/>
      <c r="G2133" s="65"/>
      <c r="H2133" s="65"/>
      <c r="I2133" s="65"/>
      <c r="J2133" s="65"/>
      <c r="K2133" s="65"/>
      <c r="L2133" s="65"/>
      <c r="M2133" s="65"/>
      <c r="N2133" s="65"/>
      <c r="O2133" s="65"/>
      <c r="P2133" s="65"/>
      <c r="Q2133" s="65"/>
      <c r="R2133" s="65"/>
      <c r="S2133" s="65"/>
      <c r="T2133" s="65"/>
      <c r="U2133" s="83"/>
      <c r="V2133" s="83"/>
      <c r="W2133" s="83"/>
      <c r="X2133" s="83"/>
      <c r="Y2133" s="83"/>
      <c r="Z2133" s="83"/>
      <c r="AA2133" s="83"/>
      <c r="AB2133" s="83"/>
      <c r="AC2133" s="83"/>
      <c r="AD2133" s="83"/>
      <c r="AE2133" s="83"/>
      <c r="AF2133" s="83"/>
      <c r="AG2133" s="83"/>
      <c r="AH2133" s="83"/>
    </row>
    <row r="2134" spans="3:45" ht="12.75" hidden="1" customHeight="1"/>
    <row r="2135" spans="3:45" ht="12.75" customHeight="1">
      <c r="C2135" s="172" t="s">
        <v>850</v>
      </c>
      <c r="D2135" s="172"/>
      <c r="E2135" s="172"/>
      <c r="F2135" s="172"/>
      <c r="G2135" s="172"/>
      <c r="H2135" s="172"/>
      <c r="I2135" s="172"/>
      <c r="J2135" s="172"/>
      <c r="K2135" s="172"/>
      <c r="L2135" s="172"/>
      <c r="M2135" s="172"/>
      <c r="N2135" s="172"/>
      <c r="O2135" s="172"/>
      <c r="P2135" s="172"/>
      <c r="Q2135" s="172"/>
      <c r="R2135" s="172"/>
      <c r="S2135" s="172"/>
      <c r="T2135" s="172"/>
      <c r="U2135" s="172"/>
      <c r="V2135" s="172"/>
      <c r="W2135" s="172"/>
      <c r="X2135" s="172"/>
      <c r="Y2135" s="172"/>
      <c r="Z2135" s="172"/>
      <c r="AA2135" s="172"/>
      <c r="AB2135" s="172"/>
      <c r="AC2135" s="172"/>
      <c r="AD2135" s="172"/>
      <c r="AE2135" s="172"/>
      <c r="AF2135" s="172"/>
      <c r="AG2135" s="172"/>
      <c r="AH2135" s="172"/>
      <c r="AI2135" s="172"/>
      <c r="AJ2135" s="172"/>
      <c r="AK2135" s="172"/>
      <c r="AL2135" s="172"/>
      <c r="AM2135" s="172"/>
      <c r="AN2135" s="172"/>
      <c r="AO2135" s="172"/>
      <c r="AP2135" s="172"/>
      <c r="AQ2135" s="172"/>
      <c r="AR2135" s="172"/>
      <c r="AS2135" s="172"/>
    </row>
    <row r="2136" spans="3:45" ht="12.75" customHeight="1">
      <c r="C2136" s="24"/>
    </row>
    <row r="2137" spans="3:45" ht="12.75" customHeight="1">
      <c r="C2137" s="193" t="s">
        <v>146</v>
      </c>
      <c r="D2137" s="193"/>
      <c r="E2137" s="193"/>
      <c r="F2137" s="193"/>
      <c r="G2137" s="193"/>
      <c r="H2137" s="193"/>
      <c r="I2137" s="193"/>
      <c r="J2137" s="193"/>
      <c r="K2137" s="193"/>
      <c r="L2137" s="193"/>
      <c r="M2137" s="193"/>
      <c r="N2137" s="193"/>
      <c r="O2137" s="193"/>
      <c r="P2137" s="193"/>
      <c r="Q2137" s="193"/>
      <c r="R2137" s="193"/>
      <c r="S2137" s="193"/>
      <c r="T2137" s="193"/>
      <c r="U2137" s="370" t="s">
        <v>899</v>
      </c>
      <c r="V2137" s="371"/>
      <c r="W2137" s="371"/>
      <c r="X2137" s="371"/>
      <c r="Y2137" s="371"/>
      <c r="Z2137" s="371"/>
      <c r="AA2137" s="371"/>
      <c r="AB2137" s="371"/>
      <c r="AC2137" s="371"/>
      <c r="AD2137" s="371"/>
      <c r="AE2137" s="371"/>
      <c r="AF2137" s="371"/>
      <c r="AG2137" s="371"/>
      <c r="AH2137" s="372"/>
    </row>
    <row r="2138" spans="3:45" ht="12.75" customHeight="1">
      <c r="C2138" s="193"/>
      <c r="D2138" s="193"/>
      <c r="E2138" s="193"/>
      <c r="F2138" s="193"/>
      <c r="G2138" s="193"/>
      <c r="H2138" s="193"/>
      <c r="I2138" s="193"/>
      <c r="J2138" s="193"/>
      <c r="K2138" s="193"/>
      <c r="L2138" s="193"/>
      <c r="M2138" s="193"/>
      <c r="N2138" s="193"/>
      <c r="O2138" s="193"/>
      <c r="P2138" s="193"/>
      <c r="Q2138" s="193"/>
      <c r="R2138" s="193"/>
      <c r="S2138" s="193"/>
      <c r="T2138" s="193"/>
      <c r="U2138" s="808"/>
      <c r="V2138" s="809"/>
      <c r="W2138" s="809"/>
      <c r="X2138" s="809"/>
      <c r="Y2138" s="809"/>
      <c r="Z2138" s="809"/>
      <c r="AA2138" s="809"/>
      <c r="AB2138" s="809"/>
      <c r="AC2138" s="809"/>
      <c r="AD2138" s="809"/>
      <c r="AE2138" s="809"/>
      <c r="AF2138" s="809"/>
      <c r="AG2138" s="809"/>
      <c r="AH2138" s="810"/>
    </row>
    <row r="2139" spans="3:45" ht="12.75" customHeight="1">
      <c r="C2139" s="193"/>
      <c r="D2139" s="193"/>
      <c r="E2139" s="193"/>
      <c r="F2139" s="193"/>
      <c r="G2139" s="193"/>
      <c r="H2139" s="193"/>
      <c r="I2139" s="193"/>
      <c r="J2139" s="193"/>
      <c r="K2139" s="193"/>
      <c r="L2139" s="193"/>
      <c r="M2139" s="193"/>
      <c r="N2139" s="193"/>
      <c r="O2139" s="193"/>
      <c r="P2139" s="193"/>
      <c r="Q2139" s="193"/>
      <c r="R2139" s="193"/>
      <c r="S2139" s="193"/>
      <c r="T2139" s="193"/>
      <c r="U2139" s="373" t="s">
        <v>147</v>
      </c>
      <c r="V2139" s="374"/>
      <c r="W2139" s="374"/>
      <c r="X2139" s="374"/>
      <c r="Y2139" s="374"/>
      <c r="Z2139" s="374"/>
      <c r="AA2139" s="375"/>
      <c r="AB2139" s="373" t="s">
        <v>701</v>
      </c>
      <c r="AC2139" s="374"/>
      <c r="AD2139" s="374"/>
      <c r="AE2139" s="374"/>
      <c r="AF2139" s="374"/>
      <c r="AG2139" s="374"/>
      <c r="AH2139" s="375"/>
    </row>
    <row r="2140" spans="3:45" ht="12.75" customHeight="1">
      <c r="C2140" s="193"/>
      <c r="D2140" s="193"/>
      <c r="E2140" s="193"/>
      <c r="F2140" s="193"/>
      <c r="G2140" s="193"/>
      <c r="H2140" s="193"/>
      <c r="I2140" s="193"/>
      <c r="J2140" s="193"/>
      <c r="K2140" s="193"/>
      <c r="L2140" s="193"/>
      <c r="M2140" s="193"/>
      <c r="N2140" s="193"/>
      <c r="O2140" s="193"/>
      <c r="P2140" s="193"/>
      <c r="Q2140" s="193"/>
      <c r="R2140" s="193"/>
      <c r="S2140" s="193"/>
      <c r="T2140" s="193"/>
      <c r="U2140" s="373"/>
      <c r="V2140" s="374"/>
      <c r="W2140" s="374"/>
      <c r="X2140" s="374"/>
      <c r="Y2140" s="374"/>
      <c r="Z2140" s="374"/>
      <c r="AA2140" s="375"/>
      <c r="AB2140" s="373"/>
      <c r="AC2140" s="374"/>
      <c r="AD2140" s="374"/>
      <c r="AE2140" s="374"/>
      <c r="AF2140" s="374"/>
      <c r="AG2140" s="374"/>
      <c r="AH2140" s="375"/>
    </row>
    <row r="2141" spans="3:45" ht="12.75" customHeight="1">
      <c r="C2141" s="193"/>
      <c r="D2141" s="193"/>
      <c r="E2141" s="193"/>
      <c r="F2141" s="193"/>
      <c r="G2141" s="193"/>
      <c r="H2141" s="193"/>
      <c r="I2141" s="193"/>
      <c r="J2141" s="193"/>
      <c r="K2141" s="193"/>
      <c r="L2141" s="193"/>
      <c r="M2141" s="193"/>
      <c r="N2141" s="193"/>
      <c r="O2141" s="193"/>
      <c r="P2141" s="193"/>
      <c r="Q2141" s="193"/>
      <c r="R2141" s="193"/>
      <c r="S2141" s="193"/>
      <c r="T2141" s="193"/>
      <c r="U2141" s="808"/>
      <c r="V2141" s="809"/>
      <c r="W2141" s="809"/>
      <c r="X2141" s="809"/>
      <c r="Y2141" s="809"/>
      <c r="Z2141" s="809"/>
      <c r="AA2141" s="810"/>
      <c r="AB2141" s="808"/>
      <c r="AC2141" s="809"/>
      <c r="AD2141" s="809"/>
      <c r="AE2141" s="809"/>
      <c r="AF2141" s="809"/>
      <c r="AG2141" s="809"/>
      <c r="AH2141" s="810"/>
    </row>
    <row r="2142" spans="3:45" ht="12.75" customHeight="1">
      <c r="C2142" s="141" t="s">
        <v>412</v>
      </c>
      <c r="D2142" s="141"/>
      <c r="E2142" s="141"/>
      <c r="F2142" s="141"/>
      <c r="G2142" s="141"/>
      <c r="H2142" s="141"/>
      <c r="I2142" s="141"/>
      <c r="J2142" s="141"/>
      <c r="K2142" s="141"/>
      <c r="L2142" s="141"/>
      <c r="M2142" s="141"/>
      <c r="N2142" s="141"/>
      <c r="O2142" s="141"/>
      <c r="P2142" s="141"/>
      <c r="Q2142" s="141"/>
      <c r="R2142" s="141"/>
      <c r="S2142" s="141"/>
      <c r="T2142" s="141"/>
      <c r="U2142" s="111"/>
      <c r="V2142" s="111"/>
      <c r="W2142" s="111"/>
      <c r="X2142" s="111"/>
      <c r="Y2142" s="111"/>
      <c r="Z2142" s="111"/>
      <c r="AA2142" s="111"/>
      <c r="AB2142" s="111"/>
      <c r="AC2142" s="111"/>
      <c r="AD2142" s="111"/>
      <c r="AE2142" s="111"/>
      <c r="AF2142" s="111"/>
      <c r="AG2142" s="111"/>
      <c r="AH2142" s="111"/>
    </row>
    <row r="2143" spans="3:45" ht="12.75" customHeight="1">
      <c r="C2143" s="200" t="s">
        <v>413</v>
      </c>
      <c r="D2143" s="200"/>
      <c r="E2143" s="200"/>
      <c r="F2143" s="200"/>
      <c r="G2143" s="200"/>
      <c r="H2143" s="200"/>
      <c r="I2143" s="200"/>
      <c r="J2143" s="200"/>
      <c r="K2143" s="200"/>
      <c r="L2143" s="200"/>
      <c r="M2143" s="200"/>
      <c r="N2143" s="200"/>
      <c r="O2143" s="200"/>
      <c r="P2143" s="200"/>
      <c r="Q2143" s="200"/>
      <c r="R2143" s="200"/>
      <c r="S2143" s="200"/>
      <c r="T2143" s="200"/>
      <c r="U2143" s="139"/>
      <c r="V2143" s="139"/>
      <c r="W2143" s="139"/>
      <c r="X2143" s="139"/>
      <c r="Y2143" s="139"/>
      <c r="Z2143" s="139"/>
      <c r="AA2143" s="139"/>
      <c r="AB2143" s="139"/>
      <c r="AC2143" s="139"/>
      <c r="AD2143" s="139"/>
      <c r="AE2143" s="139"/>
      <c r="AF2143" s="139"/>
      <c r="AG2143" s="139"/>
      <c r="AH2143" s="139"/>
    </row>
    <row r="2144" spans="3:45" ht="12.75" customHeight="1">
      <c r="C2144" s="200" t="s">
        <v>414</v>
      </c>
      <c r="D2144" s="200"/>
      <c r="E2144" s="200"/>
      <c r="F2144" s="200"/>
      <c r="G2144" s="200"/>
      <c r="H2144" s="200"/>
      <c r="I2144" s="200"/>
      <c r="J2144" s="200"/>
      <c r="K2144" s="200"/>
      <c r="L2144" s="200"/>
      <c r="M2144" s="200"/>
      <c r="N2144" s="200"/>
      <c r="O2144" s="200"/>
      <c r="P2144" s="200"/>
      <c r="Q2144" s="200"/>
      <c r="R2144" s="200"/>
      <c r="S2144" s="200"/>
      <c r="T2144" s="200"/>
      <c r="U2144" s="139"/>
      <c r="V2144" s="139"/>
      <c r="W2144" s="139"/>
      <c r="X2144" s="139"/>
      <c r="Y2144" s="139"/>
      <c r="Z2144" s="139"/>
      <c r="AA2144" s="139"/>
      <c r="AB2144" s="139"/>
      <c r="AC2144" s="139"/>
      <c r="AD2144" s="139"/>
      <c r="AE2144" s="139"/>
      <c r="AF2144" s="139"/>
      <c r="AG2144" s="139"/>
      <c r="AH2144" s="139"/>
    </row>
    <row r="2145" spans="1:45" ht="12.75" customHeight="1">
      <c r="C2145" s="200" t="s">
        <v>415</v>
      </c>
      <c r="D2145" s="200"/>
      <c r="E2145" s="200"/>
      <c r="F2145" s="200"/>
      <c r="G2145" s="200"/>
      <c r="H2145" s="200"/>
      <c r="I2145" s="200"/>
      <c r="J2145" s="200"/>
      <c r="K2145" s="200"/>
      <c r="L2145" s="200"/>
      <c r="M2145" s="200"/>
      <c r="N2145" s="200"/>
      <c r="O2145" s="200"/>
      <c r="P2145" s="200"/>
      <c r="Q2145" s="200"/>
      <c r="R2145" s="200"/>
      <c r="S2145" s="200"/>
      <c r="T2145" s="200"/>
      <c r="U2145" s="139"/>
      <c r="V2145" s="139"/>
      <c r="W2145" s="139"/>
      <c r="X2145" s="139"/>
      <c r="Y2145" s="139"/>
      <c r="Z2145" s="139"/>
      <c r="AA2145" s="139"/>
      <c r="AB2145" s="139"/>
      <c r="AC2145" s="139"/>
      <c r="AD2145" s="139"/>
      <c r="AE2145" s="139"/>
      <c r="AF2145" s="139"/>
      <c r="AG2145" s="139"/>
      <c r="AH2145" s="139"/>
    </row>
    <row r="2146" spans="1:45" ht="12.75" customHeight="1">
      <c r="C2146" s="200" t="s">
        <v>416</v>
      </c>
      <c r="D2146" s="200"/>
      <c r="E2146" s="200"/>
      <c r="F2146" s="200"/>
      <c r="G2146" s="200"/>
      <c r="H2146" s="200"/>
      <c r="I2146" s="200"/>
      <c r="J2146" s="200"/>
      <c r="K2146" s="200"/>
      <c r="L2146" s="200"/>
      <c r="M2146" s="200"/>
      <c r="N2146" s="200"/>
      <c r="O2146" s="200"/>
      <c r="P2146" s="200"/>
      <c r="Q2146" s="200"/>
      <c r="R2146" s="200"/>
      <c r="S2146" s="200"/>
      <c r="T2146" s="200"/>
      <c r="U2146" s="139"/>
      <c r="V2146" s="139"/>
      <c r="W2146" s="139"/>
      <c r="X2146" s="139"/>
      <c r="Y2146" s="139"/>
      <c r="Z2146" s="139"/>
      <c r="AA2146" s="139"/>
      <c r="AB2146" s="139"/>
      <c r="AC2146" s="139"/>
      <c r="AD2146" s="139"/>
      <c r="AE2146" s="139"/>
      <c r="AF2146" s="139"/>
      <c r="AG2146" s="139"/>
      <c r="AH2146" s="139"/>
    </row>
    <row r="2147" spans="1:45" ht="12.75" customHeight="1">
      <c r="C2147" s="323" t="s">
        <v>417</v>
      </c>
      <c r="D2147" s="323"/>
      <c r="E2147" s="323"/>
      <c r="F2147" s="323"/>
      <c r="G2147" s="323"/>
      <c r="H2147" s="323"/>
      <c r="I2147" s="323"/>
      <c r="J2147" s="323"/>
      <c r="K2147" s="323"/>
      <c r="L2147" s="323"/>
      <c r="M2147" s="323"/>
      <c r="N2147" s="323"/>
      <c r="O2147" s="323"/>
      <c r="P2147" s="323"/>
      <c r="Q2147" s="323"/>
      <c r="R2147" s="323"/>
      <c r="S2147" s="323"/>
      <c r="T2147" s="323"/>
      <c r="U2147" s="252"/>
      <c r="V2147" s="252"/>
      <c r="W2147" s="252"/>
      <c r="X2147" s="252"/>
      <c r="Y2147" s="252"/>
      <c r="Z2147" s="252"/>
      <c r="AA2147" s="252"/>
      <c r="AB2147" s="252"/>
      <c r="AC2147" s="252"/>
      <c r="AD2147" s="252"/>
      <c r="AE2147" s="252"/>
      <c r="AF2147" s="252"/>
      <c r="AG2147" s="252"/>
      <c r="AH2147" s="252"/>
    </row>
    <row r="2149" spans="1:45" ht="12.75" customHeight="1">
      <c r="A2149" s="44" t="s">
        <v>675</v>
      </c>
      <c r="B2149" s="42"/>
      <c r="C2149" s="440" t="s">
        <v>852</v>
      </c>
      <c r="D2149" s="440"/>
      <c r="E2149" s="440"/>
      <c r="F2149" s="440"/>
      <c r="G2149" s="440"/>
      <c r="H2149" s="440"/>
      <c r="I2149" s="440"/>
      <c r="J2149" s="440"/>
      <c r="K2149" s="440"/>
      <c r="L2149" s="440"/>
      <c r="M2149" s="440"/>
      <c r="N2149" s="440"/>
      <c r="O2149" s="440"/>
      <c r="P2149" s="440"/>
      <c r="Q2149" s="440"/>
      <c r="R2149" s="440"/>
      <c r="S2149" s="440"/>
      <c r="T2149" s="440"/>
      <c r="U2149" s="440"/>
      <c r="V2149" s="440"/>
      <c r="W2149" s="440"/>
      <c r="X2149" s="440"/>
      <c r="Y2149" s="440"/>
      <c r="Z2149" s="440"/>
      <c r="AA2149" s="440"/>
      <c r="AB2149" s="440"/>
      <c r="AC2149" s="440"/>
      <c r="AD2149" s="440"/>
      <c r="AE2149" s="440"/>
      <c r="AF2149" s="440"/>
      <c r="AG2149" s="440"/>
      <c r="AH2149" s="440"/>
      <c r="AI2149" s="440"/>
      <c r="AJ2149" s="440"/>
      <c r="AK2149" s="440"/>
      <c r="AL2149" s="440"/>
      <c r="AM2149" s="440"/>
      <c r="AN2149" s="440"/>
      <c r="AO2149" s="440"/>
      <c r="AP2149" s="440"/>
      <c r="AQ2149" s="440"/>
      <c r="AR2149" s="440"/>
      <c r="AS2149" s="440"/>
    </row>
    <row r="2150" spans="1:45" ht="12.75" customHeight="1">
      <c r="A2150" s="10"/>
      <c r="C2150" s="172" t="s">
        <v>540</v>
      </c>
      <c r="D2150" s="172"/>
      <c r="E2150" s="172"/>
      <c r="F2150" s="172"/>
      <c r="G2150" s="172"/>
      <c r="H2150" s="172"/>
      <c r="I2150" s="172"/>
      <c r="J2150" s="172"/>
      <c r="K2150" s="172"/>
      <c r="L2150" s="172"/>
      <c r="M2150" s="172"/>
      <c r="N2150" s="172"/>
      <c r="O2150" s="172"/>
      <c r="P2150" s="172"/>
      <c r="Q2150" s="172"/>
      <c r="R2150" s="172"/>
      <c r="S2150" s="172"/>
      <c r="T2150" s="172"/>
      <c r="U2150" s="172"/>
      <c r="V2150" s="172"/>
      <c r="W2150" s="172"/>
      <c r="X2150" s="172"/>
      <c r="Y2150" s="172"/>
      <c r="Z2150" s="172"/>
      <c r="AA2150" s="172"/>
      <c r="AB2150" s="172"/>
      <c r="AC2150" s="172"/>
      <c r="AD2150" s="172"/>
      <c r="AE2150" s="172"/>
      <c r="AF2150" s="172"/>
      <c r="AG2150" s="172"/>
      <c r="AH2150" s="172"/>
      <c r="AI2150" s="172"/>
      <c r="AJ2150" s="172"/>
      <c r="AK2150" s="172"/>
      <c r="AL2150" s="172"/>
      <c r="AM2150" s="172"/>
      <c r="AN2150" s="172"/>
      <c r="AO2150" s="172"/>
      <c r="AP2150" s="172"/>
      <c r="AQ2150" s="172"/>
      <c r="AR2150" s="172"/>
      <c r="AS2150" s="172"/>
    </row>
    <row r="2151" spans="1:45" ht="12.75" hidden="1" customHeight="1">
      <c r="A2151" s="10"/>
      <c r="C2151" s="340" t="s">
        <v>81</v>
      </c>
      <c r="D2151" s="340"/>
      <c r="E2151" s="340"/>
      <c r="F2151" s="340"/>
      <c r="G2151" s="340"/>
      <c r="H2151" s="340"/>
      <c r="I2151" s="340"/>
      <c r="J2151" s="340"/>
      <c r="K2151" s="340"/>
      <c r="L2151" s="340"/>
      <c r="M2151" s="340"/>
      <c r="N2151" s="340"/>
      <c r="O2151" s="340"/>
      <c r="P2151" s="340"/>
      <c r="Q2151" s="340"/>
      <c r="R2151" s="340"/>
      <c r="S2151" s="340"/>
      <c r="T2151" s="340"/>
      <c r="U2151" s="340"/>
      <c r="V2151" s="340"/>
      <c r="W2151" s="340"/>
      <c r="X2151" s="340"/>
      <c r="Y2151" s="340"/>
      <c r="Z2151" s="340"/>
      <c r="AA2151" s="340"/>
      <c r="AB2151" s="340"/>
      <c r="AC2151" s="340"/>
      <c r="AD2151" s="340"/>
      <c r="AE2151" s="340"/>
      <c r="AF2151" s="340"/>
      <c r="AG2151" s="340"/>
      <c r="AH2151" s="340"/>
      <c r="AI2151" s="340"/>
      <c r="AJ2151" s="340"/>
      <c r="AK2151" s="340"/>
      <c r="AL2151" s="340"/>
      <c r="AM2151" s="340"/>
      <c r="AN2151" s="340"/>
      <c r="AO2151" s="340"/>
      <c r="AP2151" s="340"/>
      <c r="AQ2151" s="340"/>
      <c r="AR2151" s="340"/>
      <c r="AS2151" s="340"/>
    </row>
    <row r="2152" spans="1:45" ht="12.75" hidden="1" customHeight="1">
      <c r="A2152" s="10"/>
      <c r="C2152" s="340"/>
      <c r="D2152" s="340"/>
      <c r="E2152" s="340"/>
      <c r="F2152" s="340"/>
      <c r="G2152" s="340"/>
      <c r="H2152" s="340"/>
      <c r="I2152" s="340"/>
      <c r="J2152" s="340"/>
      <c r="K2152" s="340"/>
      <c r="L2152" s="340"/>
      <c r="M2152" s="340"/>
      <c r="N2152" s="340"/>
      <c r="O2152" s="340"/>
      <c r="P2152" s="340"/>
      <c r="Q2152" s="340"/>
      <c r="R2152" s="340"/>
      <c r="S2152" s="340"/>
      <c r="T2152" s="340"/>
      <c r="U2152" s="340"/>
      <c r="V2152" s="340"/>
      <c r="W2152" s="340"/>
      <c r="X2152" s="340"/>
      <c r="Y2152" s="340"/>
      <c r="Z2152" s="340"/>
      <c r="AA2152" s="340"/>
      <c r="AB2152" s="340"/>
      <c r="AC2152" s="340"/>
      <c r="AD2152" s="340"/>
      <c r="AE2152" s="340"/>
      <c r="AF2152" s="340"/>
      <c r="AG2152" s="340"/>
      <c r="AH2152" s="340"/>
      <c r="AI2152" s="340"/>
      <c r="AJ2152" s="340"/>
      <c r="AK2152" s="340"/>
      <c r="AL2152" s="340"/>
      <c r="AM2152" s="340"/>
      <c r="AN2152" s="340"/>
      <c r="AO2152" s="340"/>
      <c r="AP2152" s="340"/>
      <c r="AQ2152" s="340"/>
      <c r="AR2152" s="340"/>
      <c r="AS2152" s="340"/>
    </row>
    <row r="2153" spans="1:45" ht="12.75" hidden="1" customHeight="1">
      <c r="A2153" s="10"/>
    </row>
    <row r="2154" spans="1:45" ht="12.75" hidden="1" customHeight="1">
      <c r="A2154" s="10"/>
      <c r="C2154" s="173" t="s">
        <v>82</v>
      </c>
      <c r="D2154" s="173"/>
      <c r="E2154" s="173"/>
      <c r="F2154" s="173"/>
      <c r="G2154" s="173"/>
      <c r="H2154" s="173"/>
      <c r="I2154" s="173"/>
      <c r="J2154" s="173"/>
      <c r="K2154" s="173"/>
      <c r="L2154" s="173"/>
      <c r="M2154" s="173"/>
      <c r="N2154" s="173"/>
      <c r="O2154" s="173"/>
      <c r="P2154" s="173"/>
      <c r="Q2154" s="173"/>
      <c r="R2154" s="173"/>
      <c r="S2154" s="173"/>
      <c r="T2154" s="173"/>
      <c r="U2154" s="173"/>
      <c r="V2154" s="173"/>
      <c r="W2154" s="173"/>
      <c r="X2154" s="173"/>
      <c r="Y2154" s="173"/>
      <c r="Z2154" s="173"/>
      <c r="AA2154" s="173"/>
      <c r="AB2154" s="173"/>
      <c r="AC2154" s="173"/>
      <c r="AD2154" s="173"/>
      <c r="AE2154" s="173"/>
      <c r="AF2154" s="173"/>
      <c r="AG2154" s="173"/>
      <c r="AH2154" s="173"/>
      <c r="AI2154" s="173"/>
      <c r="AJ2154" s="173"/>
      <c r="AK2154" s="173"/>
      <c r="AL2154" s="173"/>
      <c r="AM2154" s="173"/>
      <c r="AN2154" s="173"/>
      <c r="AO2154" s="173"/>
      <c r="AP2154" s="173"/>
      <c r="AQ2154" s="173"/>
      <c r="AR2154" s="173"/>
      <c r="AS2154" s="173"/>
    </row>
    <row r="2155" spans="1:45" ht="12.75" hidden="1" customHeight="1">
      <c r="A2155" s="10"/>
      <c r="C2155" s="173"/>
      <c r="D2155" s="173"/>
      <c r="E2155" s="173"/>
      <c r="F2155" s="173"/>
      <c r="G2155" s="173"/>
      <c r="H2155" s="173"/>
      <c r="I2155" s="173"/>
      <c r="J2155" s="173"/>
      <c r="K2155" s="173"/>
      <c r="L2155" s="173"/>
      <c r="M2155" s="173"/>
      <c r="N2155" s="173"/>
      <c r="O2155" s="173"/>
      <c r="P2155" s="173"/>
      <c r="Q2155" s="173"/>
      <c r="R2155" s="173"/>
      <c r="S2155" s="173"/>
      <c r="T2155" s="173"/>
      <c r="U2155" s="173"/>
      <c r="V2155" s="173"/>
      <c r="W2155" s="173"/>
      <c r="X2155" s="173"/>
      <c r="Y2155" s="173"/>
      <c r="Z2155" s="173"/>
      <c r="AA2155" s="173"/>
      <c r="AB2155" s="173"/>
      <c r="AC2155" s="173"/>
      <c r="AD2155" s="173"/>
      <c r="AE2155" s="173"/>
      <c r="AF2155" s="173"/>
      <c r="AG2155" s="173"/>
      <c r="AH2155" s="173"/>
      <c r="AI2155" s="173"/>
      <c r="AJ2155" s="173"/>
      <c r="AK2155" s="173"/>
      <c r="AL2155" s="173"/>
      <c r="AM2155" s="173"/>
      <c r="AN2155" s="173"/>
      <c r="AO2155" s="173"/>
      <c r="AP2155" s="173"/>
      <c r="AQ2155" s="173"/>
      <c r="AR2155" s="173"/>
      <c r="AS2155" s="173"/>
    </row>
    <row r="2156" spans="1:45" ht="12.75" hidden="1" customHeight="1">
      <c r="A2156" s="10"/>
      <c r="C2156" s="173"/>
      <c r="D2156" s="173"/>
      <c r="E2156" s="173"/>
      <c r="F2156" s="173"/>
      <c r="G2156" s="173"/>
      <c r="H2156" s="173"/>
      <c r="I2156" s="173"/>
      <c r="J2156" s="173"/>
      <c r="K2156" s="173"/>
      <c r="L2156" s="173"/>
      <c r="M2156" s="173"/>
      <c r="N2156" s="173"/>
      <c r="O2156" s="173"/>
      <c r="P2156" s="173"/>
      <c r="Q2156" s="173"/>
      <c r="R2156" s="173"/>
      <c r="S2156" s="173"/>
      <c r="T2156" s="173"/>
      <c r="U2156" s="173"/>
      <c r="V2156" s="173"/>
      <c r="W2156" s="173"/>
      <c r="X2156" s="173"/>
      <c r="Y2156" s="173"/>
      <c r="Z2156" s="173"/>
      <c r="AA2156" s="173"/>
      <c r="AB2156" s="173"/>
      <c r="AC2156" s="173"/>
      <c r="AD2156" s="173"/>
      <c r="AE2156" s="173"/>
      <c r="AF2156" s="173"/>
      <c r="AG2156" s="173"/>
      <c r="AH2156" s="173"/>
      <c r="AI2156" s="173"/>
      <c r="AJ2156" s="173"/>
      <c r="AK2156" s="173"/>
      <c r="AL2156" s="173"/>
      <c r="AM2156" s="173"/>
      <c r="AN2156" s="173"/>
      <c r="AO2156" s="173"/>
      <c r="AP2156" s="173"/>
      <c r="AQ2156" s="173"/>
      <c r="AR2156" s="173"/>
      <c r="AS2156" s="173"/>
    </row>
    <row r="2157" spans="1:45" ht="12.75" hidden="1" customHeight="1">
      <c r="A2157" s="10"/>
      <c r="C2157" s="13"/>
      <c r="D2157" s="13"/>
      <c r="E2157" s="13"/>
      <c r="F2157" s="13"/>
      <c r="G2157" s="13"/>
      <c r="H2157" s="13"/>
      <c r="I2157" s="13"/>
      <c r="J2157" s="13"/>
      <c r="K2157" s="13"/>
      <c r="L2157" s="13"/>
      <c r="M2157" s="13"/>
      <c r="N2157" s="13"/>
    </row>
    <row r="2158" spans="1:45" ht="12.75" hidden="1" customHeight="1">
      <c r="A2158" s="10"/>
      <c r="C2158" s="199" t="s">
        <v>83</v>
      </c>
      <c r="D2158" s="199"/>
      <c r="E2158" s="199"/>
      <c r="F2158" s="199"/>
      <c r="G2158" s="199"/>
      <c r="H2158" s="199"/>
      <c r="I2158" s="199"/>
      <c r="J2158" s="199"/>
      <c r="K2158" s="199"/>
      <c r="L2158" s="199"/>
      <c r="M2158" s="199"/>
      <c r="N2158" s="199"/>
      <c r="O2158" s="199"/>
      <c r="P2158" s="199"/>
      <c r="Q2158" s="199"/>
      <c r="R2158" s="199"/>
      <c r="S2158" s="199"/>
      <c r="T2158" s="199"/>
      <c r="U2158" s="199"/>
      <c r="V2158" s="199"/>
      <c r="W2158" s="199"/>
      <c r="X2158" s="199"/>
      <c r="Y2158" s="199"/>
      <c r="Z2158" s="199"/>
      <c r="AA2158" s="199"/>
      <c r="AB2158" s="199"/>
      <c r="AC2158" s="199"/>
      <c r="AD2158" s="199"/>
      <c r="AE2158" s="199"/>
      <c r="AF2158" s="199"/>
      <c r="AG2158" s="199"/>
      <c r="AH2158" s="199"/>
      <c r="AI2158" s="199"/>
      <c r="AJ2158" s="199"/>
      <c r="AK2158" s="199"/>
      <c r="AL2158" s="199"/>
      <c r="AM2158" s="199"/>
      <c r="AN2158" s="199"/>
      <c r="AO2158" s="199"/>
      <c r="AP2158" s="199"/>
      <c r="AQ2158" s="199"/>
      <c r="AR2158" s="199"/>
      <c r="AS2158" s="199"/>
    </row>
    <row r="2159" spans="1:45" ht="12.75" hidden="1" customHeight="1">
      <c r="A2159" s="10"/>
    </row>
    <row r="2160" spans="1:45" ht="12.75" hidden="1" customHeight="1">
      <c r="A2160" s="10"/>
      <c r="C2160" s="173" t="s">
        <v>706</v>
      </c>
      <c r="D2160" s="173"/>
      <c r="E2160" s="173"/>
      <c r="F2160" s="173"/>
      <c r="G2160" s="173"/>
      <c r="H2160" s="173"/>
      <c r="I2160" s="173"/>
      <c r="J2160" s="173"/>
      <c r="K2160" s="173"/>
      <c r="L2160" s="173"/>
      <c r="M2160" s="173"/>
      <c r="N2160" s="173"/>
      <c r="O2160" s="173"/>
      <c r="P2160" s="173"/>
      <c r="Q2160" s="173"/>
      <c r="R2160" s="173"/>
      <c r="S2160" s="173"/>
      <c r="T2160" s="173"/>
      <c r="U2160" s="173"/>
      <c r="V2160" s="173"/>
      <c r="W2160" s="173"/>
      <c r="X2160" s="173"/>
      <c r="Y2160" s="173"/>
      <c r="Z2160" s="173"/>
      <c r="AA2160" s="173"/>
      <c r="AB2160" s="173"/>
      <c r="AC2160" s="173"/>
      <c r="AD2160" s="173"/>
      <c r="AE2160" s="173"/>
      <c r="AF2160" s="173"/>
      <c r="AG2160" s="173"/>
      <c r="AH2160" s="173"/>
      <c r="AI2160" s="173"/>
      <c r="AJ2160" s="173"/>
      <c r="AK2160" s="173"/>
      <c r="AL2160" s="173"/>
      <c r="AM2160" s="173"/>
      <c r="AN2160" s="173"/>
      <c r="AO2160" s="173"/>
      <c r="AP2160" s="173"/>
      <c r="AQ2160" s="173"/>
      <c r="AR2160" s="173"/>
      <c r="AS2160" s="173"/>
    </row>
    <row r="2161" spans="1:45" ht="12.75" hidden="1" customHeight="1">
      <c r="A2161" s="10"/>
      <c r="C2161" s="173"/>
      <c r="D2161" s="173"/>
      <c r="E2161" s="173"/>
      <c r="F2161" s="173"/>
      <c r="G2161" s="173"/>
      <c r="H2161" s="173"/>
      <c r="I2161" s="173"/>
      <c r="J2161" s="173"/>
      <c r="K2161" s="173"/>
      <c r="L2161" s="173"/>
      <c r="M2161" s="173"/>
      <c r="N2161" s="173"/>
      <c r="O2161" s="173"/>
      <c r="P2161" s="173"/>
      <c r="Q2161" s="173"/>
      <c r="R2161" s="173"/>
      <c r="S2161" s="173"/>
      <c r="T2161" s="173"/>
      <c r="U2161" s="173"/>
      <c r="V2161" s="173"/>
      <c r="W2161" s="173"/>
      <c r="X2161" s="173"/>
      <c r="Y2161" s="173"/>
      <c r="Z2161" s="173"/>
      <c r="AA2161" s="173"/>
      <c r="AB2161" s="173"/>
      <c r="AC2161" s="173"/>
      <c r="AD2161" s="173"/>
      <c r="AE2161" s="173"/>
      <c r="AF2161" s="173"/>
      <c r="AG2161" s="173"/>
      <c r="AH2161" s="173"/>
      <c r="AI2161" s="173"/>
      <c r="AJ2161" s="173"/>
      <c r="AK2161" s="173"/>
      <c r="AL2161" s="173"/>
      <c r="AM2161" s="173"/>
      <c r="AN2161" s="173"/>
      <c r="AO2161" s="173"/>
      <c r="AP2161" s="173"/>
      <c r="AQ2161" s="173"/>
      <c r="AR2161" s="173"/>
      <c r="AS2161" s="173"/>
    </row>
    <row r="2162" spans="1:45" ht="12.75" hidden="1" customHeight="1">
      <c r="A2162" s="10"/>
      <c r="C2162" s="173"/>
      <c r="D2162" s="173"/>
      <c r="E2162" s="173"/>
      <c r="F2162" s="173"/>
      <c r="G2162" s="173"/>
      <c r="H2162" s="173"/>
      <c r="I2162" s="173"/>
      <c r="J2162" s="173"/>
      <c r="K2162" s="173"/>
      <c r="L2162" s="173"/>
      <c r="M2162" s="173"/>
      <c r="N2162" s="173"/>
      <c r="O2162" s="173"/>
      <c r="P2162" s="173"/>
      <c r="Q2162" s="173"/>
      <c r="R2162" s="173"/>
      <c r="S2162" s="173"/>
      <c r="T2162" s="173"/>
      <c r="U2162" s="173"/>
      <c r="V2162" s="173"/>
      <c r="W2162" s="173"/>
      <c r="X2162" s="173"/>
      <c r="Y2162" s="173"/>
      <c r="Z2162" s="173"/>
      <c r="AA2162" s="173"/>
      <c r="AB2162" s="173"/>
      <c r="AC2162" s="173"/>
      <c r="AD2162" s="173"/>
      <c r="AE2162" s="173"/>
      <c r="AF2162" s="173"/>
      <c r="AG2162" s="173"/>
      <c r="AH2162" s="173"/>
      <c r="AI2162" s="173"/>
      <c r="AJ2162" s="173"/>
      <c r="AK2162" s="173"/>
      <c r="AL2162" s="173"/>
      <c r="AM2162" s="173"/>
      <c r="AN2162" s="173"/>
      <c r="AO2162" s="173"/>
      <c r="AP2162" s="173"/>
      <c r="AQ2162" s="173"/>
      <c r="AR2162" s="173"/>
      <c r="AS2162" s="173"/>
    </row>
    <row r="2163" spans="1:45" ht="12.75" hidden="1" customHeight="1">
      <c r="A2163" s="10"/>
      <c r="C2163" s="173"/>
      <c r="D2163" s="173"/>
      <c r="E2163" s="173"/>
      <c r="F2163" s="173"/>
      <c r="G2163" s="173"/>
      <c r="H2163" s="173"/>
      <c r="I2163" s="173"/>
      <c r="J2163" s="173"/>
      <c r="K2163" s="173"/>
      <c r="L2163" s="173"/>
      <c r="M2163" s="173"/>
      <c r="N2163" s="173"/>
      <c r="O2163" s="173"/>
      <c r="P2163" s="173"/>
      <c r="Q2163" s="173"/>
      <c r="R2163" s="173"/>
      <c r="S2163" s="173"/>
      <c r="T2163" s="173"/>
      <c r="U2163" s="173"/>
      <c r="V2163" s="173"/>
      <c r="W2163" s="173"/>
      <c r="X2163" s="173"/>
      <c r="Y2163" s="173"/>
      <c r="Z2163" s="173"/>
      <c r="AA2163" s="173"/>
      <c r="AB2163" s="173"/>
      <c r="AC2163" s="173"/>
      <c r="AD2163" s="173"/>
      <c r="AE2163" s="173"/>
      <c r="AF2163" s="173"/>
      <c r="AG2163" s="173"/>
      <c r="AH2163" s="173"/>
      <c r="AI2163" s="173"/>
      <c r="AJ2163" s="173"/>
      <c r="AK2163" s="173"/>
      <c r="AL2163" s="173"/>
      <c r="AM2163" s="173"/>
      <c r="AN2163" s="173"/>
      <c r="AO2163" s="173"/>
      <c r="AP2163" s="173"/>
      <c r="AQ2163" s="173"/>
      <c r="AR2163" s="173"/>
      <c r="AS2163" s="173"/>
    </row>
    <row r="2164" spans="1:45" ht="12.75" hidden="1" customHeight="1">
      <c r="A2164" s="10"/>
    </row>
    <row r="2165" spans="1:45" ht="12.75" hidden="1" customHeight="1">
      <c r="A2165" s="10"/>
      <c r="C2165" s="173" t="s">
        <v>307</v>
      </c>
      <c r="D2165" s="173"/>
      <c r="E2165" s="173"/>
      <c r="F2165" s="173"/>
      <c r="G2165" s="173"/>
      <c r="H2165" s="173"/>
      <c r="I2165" s="173"/>
      <c r="J2165" s="173"/>
      <c r="K2165" s="173"/>
      <c r="L2165" s="173"/>
      <c r="M2165" s="173"/>
      <c r="N2165" s="173"/>
      <c r="O2165" s="173"/>
      <c r="P2165" s="173"/>
      <c r="Q2165" s="173"/>
      <c r="R2165" s="173"/>
      <c r="S2165" s="173"/>
      <c r="T2165" s="173"/>
      <c r="U2165" s="173"/>
      <c r="V2165" s="173"/>
      <c r="W2165" s="173"/>
      <c r="X2165" s="173"/>
      <c r="Y2165" s="173"/>
      <c r="Z2165" s="173"/>
      <c r="AA2165" s="173"/>
      <c r="AB2165" s="173"/>
      <c r="AC2165" s="173"/>
      <c r="AD2165" s="173"/>
      <c r="AE2165" s="173"/>
      <c r="AF2165" s="173"/>
      <c r="AG2165" s="173"/>
      <c r="AH2165" s="173"/>
      <c r="AI2165" s="173"/>
      <c r="AJ2165" s="173"/>
      <c r="AK2165" s="173"/>
      <c r="AL2165" s="173"/>
      <c r="AM2165" s="173"/>
      <c r="AN2165" s="173"/>
      <c r="AO2165" s="173"/>
      <c r="AP2165" s="173"/>
      <c r="AQ2165" s="173"/>
      <c r="AR2165" s="173"/>
      <c r="AS2165" s="173"/>
    </row>
    <row r="2166" spans="1:45" ht="12.75" hidden="1" customHeight="1">
      <c r="A2166" s="10"/>
      <c r="C2166" s="173"/>
      <c r="D2166" s="173"/>
      <c r="E2166" s="173"/>
      <c r="F2166" s="173"/>
      <c r="G2166" s="173"/>
      <c r="H2166" s="173"/>
      <c r="I2166" s="173"/>
      <c r="J2166" s="173"/>
      <c r="K2166" s="173"/>
      <c r="L2166" s="173"/>
      <c r="M2166" s="173"/>
      <c r="N2166" s="173"/>
      <c r="O2166" s="173"/>
      <c r="P2166" s="173"/>
      <c r="Q2166" s="173"/>
      <c r="R2166" s="173"/>
      <c r="S2166" s="173"/>
      <c r="T2166" s="173"/>
      <c r="U2166" s="173"/>
      <c r="V2166" s="173"/>
      <c r="W2166" s="173"/>
      <c r="X2166" s="173"/>
      <c r="Y2166" s="173"/>
      <c r="Z2166" s="173"/>
      <c r="AA2166" s="173"/>
      <c r="AB2166" s="173"/>
      <c r="AC2166" s="173"/>
      <c r="AD2166" s="173"/>
      <c r="AE2166" s="173"/>
      <c r="AF2166" s="173"/>
      <c r="AG2166" s="173"/>
      <c r="AH2166" s="173"/>
      <c r="AI2166" s="173"/>
      <c r="AJ2166" s="173"/>
      <c r="AK2166" s="173"/>
      <c r="AL2166" s="173"/>
      <c r="AM2166" s="173"/>
      <c r="AN2166" s="173"/>
      <c r="AO2166" s="173"/>
      <c r="AP2166" s="173"/>
      <c r="AQ2166" s="173"/>
      <c r="AR2166" s="173"/>
      <c r="AS2166" s="173"/>
    </row>
    <row r="2167" spans="1:45" ht="12.75" customHeight="1">
      <c r="A2167" s="10"/>
      <c r="C2167" s="12"/>
      <c r="D2167" s="12"/>
      <c r="E2167" s="12"/>
      <c r="F2167" s="12"/>
      <c r="G2167" s="12"/>
      <c r="H2167" s="12"/>
      <c r="I2167" s="12"/>
      <c r="J2167" s="12"/>
      <c r="K2167" s="12"/>
      <c r="L2167" s="12"/>
      <c r="M2167" s="12"/>
      <c r="N2167" s="12"/>
    </row>
    <row r="2168" spans="1:45" ht="12.75" customHeight="1">
      <c r="A2168" s="44" t="s">
        <v>676</v>
      </c>
      <c r="B2168" s="42"/>
      <c r="C2168" s="440" t="s">
        <v>308</v>
      </c>
      <c r="D2168" s="440"/>
      <c r="E2168" s="440"/>
      <c r="F2168" s="440"/>
      <c r="G2168" s="440"/>
      <c r="H2168" s="440"/>
      <c r="I2168" s="440"/>
      <c r="J2168" s="440"/>
      <c r="K2168" s="440"/>
      <c r="L2168" s="440"/>
      <c r="M2168" s="440"/>
      <c r="N2168" s="440"/>
      <c r="O2168" s="440"/>
      <c r="P2168" s="440"/>
      <c r="Q2168" s="440"/>
      <c r="R2168" s="440"/>
      <c r="S2168" s="440"/>
      <c r="T2168" s="440"/>
      <c r="U2168" s="440"/>
      <c r="V2168" s="440"/>
      <c r="W2168" s="440"/>
      <c r="X2168" s="440"/>
      <c r="Y2168" s="440"/>
      <c r="Z2168" s="440"/>
      <c r="AA2168" s="440"/>
      <c r="AB2168" s="440"/>
      <c r="AC2168" s="440"/>
      <c r="AD2168" s="440"/>
      <c r="AE2168" s="440"/>
      <c r="AF2168" s="440"/>
      <c r="AG2168" s="440"/>
      <c r="AH2168" s="440"/>
      <c r="AI2168" s="440"/>
      <c r="AJ2168" s="440"/>
      <c r="AK2168" s="440"/>
      <c r="AL2168" s="440"/>
      <c r="AM2168" s="440"/>
      <c r="AN2168" s="440"/>
      <c r="AO2168" s="440"/>
      <c r="AP2168" s="440"/>
      <c r="AQ2168" s="440"/>
      <c r="AR2168" s="440"/>
      <c r="AS2168" s="440"/>
    </row>
    <row r="2169" spans="1:45" ht="12.75" hidden="1" customHeight="1">
      <c r="A2169" s="10"/>
      <c r="C2169" s="173"/>
      <c r="D2169" s="173"/>
      <c r="E2169" s="173"/>
      <c r="F2169" s="173"/>
      <c r="G2169" s="173"/>
      <c r="H2169" s="173"/>
      <c r="I2169" s="173"/>
      <c r="J2169" s="173"/>
      <c r="K2169" s="173"/>
      <c r="L2169" s="173"/>
      <c r="M2169" s="173"/>
      <c r="N2169" s="173"/>
      <c r="O2169" s="173"/>
      <c r="P2169" s="173"/>
      <c r="Q2169" s="173"/>
      <c r="R2169" s="173"/>
      <c r="S2169" s="173"/>
      <c r="T2169" s="173"/>
      <c r="U2169" s="173"/>
      <c r="V2169" s="173"/>
      <c r="W2169" s="173"/>
      <c r="X2169" s="173"/>
      <c r="Y2169" s="173"/>
      <c r="Z2169" s="173"/>
      <c r="AA2169" s="173"/>
      <c r="AB2169" s="173"/>
      <c r="AC2169" s="173"/>
      <c r="AD2169" s="173"/>
      <c r="AE2169" s="173"/>
      <c r="AF2169" s="173"/>
      <c r="AG2169" s="173"/>
      <c r="AH2169" s="173"/>
      <c r="AI2169" s="173"/>
      <c r="AJ2169" s="173"/>
      <c r="AK2169" s="173"/>
      <c r="AL2169" s="173"/>
      <c r="AM2169" s="173"/>
      <c r="AN2169" s="173"/>
      <c r="AO2169" s="173"/>
      <c r="AP2169" s="173"/>
      <c r="AQ2169" s="173"/>
      <c r="AR2169" s="173"/>
      <c r="AS2169" s="173"/>
    </row>
    <row r="2170" spans="1:45" ht="12.75" hidden="1" customHeight="1">
      <c r="A2170" s="10"/>
      <c r="C2170" s="173"/>
      <c r="D2170" s="173"/>
      <c r="E2170" s="173"/>
      <c r="F2170" s="173"/>
      <c r="G2170" s="173"/>
      <c r="H2170" s="173"/>
      <c r="I2170" s="173"/>
      <c r="J2170" s="173"/>
      <c r="K2170" s="173"/>
      <c r="L2170" s="173"/>
      <c r="M2170" s="173"/>
      <c r="N2170" s="173"/>
      <c r="O2170" s="173"/>
      <c r="P2170" s="173"/>
      <c r="Q2170" s="173"/>
      <c r="R2170" s="173"/>
      <c r="S2170" s="173"/>
      <c r="T2170" s="173"/>
      <c r="U2170" s="173"/>
      <c r="V2170" s="173"/>
      <c r="W2170" s="173"/>
      <c r="X2170" s="173"/>
      <c r="Y2170" s="173"/>
      <c r="Z2170" s="173"/>
      <c r="AA2170" s="173"/>
      <c r="AB2170" s="173"/>
      <c r="AC2170" s="173"/>
      <c r="AD2170" s="173"/>
      <c r="AE2170" s="173"/>
      <c r="AF2170" s="173"/>
      <c r="AG2170" s="173"/>
      <c r="AH2170" s="173"/>
      <c r="AI2170" s="173"/>
      <c r="AJ2170" s="173"/>
      <c r="AK2170" s="173"/>
      <c r="AL2170" s="173"/>
      <c r="AM2170" s="173"/>
      <c r="AN2170" s="173"/>
      <c r="AO2170" s="173"/>
      <c r="AP2170" s="173"/>
      <c r="AQ2170" s="173"/>
      <c r="AR2170" s="173"/>
      <c r="AS2170" s="173"/>
    </row>
    <row r="2171" spans="1:45" ht="12.75" hidden="1" customHeight="1">
      <c r="A2171" s="10"/>
      <c r="C2171" s="173"/>
      <c r="D2171" s="173"/>
      <c r="E2171" s="173"/>
      <c r="F2171" s="173"/>
      <c r="G2171" s="173"/>
      <c r="H2171" s="173"/>
      <c r="I2171" s="173"/>
      <c r="J2171" s="173"/>
      <c r="K2171" s="173"/>
      <c r="L2171" s="173"/>
      <c r="M2171" s="173"/>
      <c r="N2171" s="173"/>
      <c r="O2171" s="173"/>
      <c r="P2171" s="173"/>
      <c r="Q2171" s="173"/>
      <c r="R2171" s="173"/>
      <c r="S2171" s="173"/>
      <c r="T2171" s="173"/>
      <c r="U2171" s="173"/>
      <c r="V2171" s="173"/>
      <c r="W2171" s="173"/>
      <c r="X2171" s="173"/>
      <c r="Y2171" s="173"/>
      <c r="Z2171" s="173"/>
      <c r="AA2171" s="173"/>
      <c r="AB2171" s="173"/>
      <c r="AC2171" s="173"/>
      <c r="AD2171" s="173"/>
      <c r="AE2171" s="173"/>
      <c r="AF2171" s="173"/>
      <c r="AG2171" s="173"/>
      <c r="AH2171" s="173"/>
      <c r="AI2171" s="173"/>
      <c r="AJ2171" s="173"/>
      <c r="AK2171" s="173"/>
      <c r="AL2171" s="173"/>
      <c r="AM2171" s="173"/>
      <c r="AN2171" s="173"/>
      <c r="AO2171" s="173"/>
      <c r="AP2171" s="173"/>
      <c r="AQ2171" s="173"/>
      <c r="AR2171" s="173"/>
      <c r="AS2171" s="173"/>
    </row>
    <row r="2172" spans="1:45" ht="12.75" customHeight="1">
      <c r="A2172" s="10"/>
      <c r="C2172" s="1" t="s">
        <v>541</v>
      </c>
    </row>
    <row r="2173" spans="1:45" ht="12.75" hidden="1" customHeight="1">
      <c r="A2173" s="10"/>
      <c r="C2173" s="388" t="s">
        <v>851</v>
      </c>
      <c r="D2173" s="388"/>
      <c r="E2173" s="388"/>
      <c r="F2173" s="388"/>
      <c r="G2173" s="388"/>
      <c r="H2173" s="388"/>
      <c r="I2173" s="388"/>
      <c r="J2173" s="388"/>
      <c r="K2173" s="388"/>
      <c r="L2173" s="388"/>
      <c r="M2173" s="388"/>
      <c r="N2173" s="388"/>
      <c r="O2173" s="388"/>
      <c r="P2173" s="388"/>
      <c r="Q2173" s="388"/>
      <c r="R2173" s="388"/>
      <c r="S2173" s="388"/>
      <c r="T2173" s="388"/>
      <c r="U2173" s="388"/>
      <c r="V2173" s="388"/>
      <c r="W2173" s="388"/>
      <c r="X2173" s="388"/>
      <c r="Y2173" s="388"/>
      <c r="Z2173" s="388"/>
      <c r="AA2173" s="388"/>
      <c r="AB2173" s="388"/>
      <c r="AC2173" s="388"/>
      <c r="AD2173" s="388"/>
      <c r="AE2173" s="388"/>
      <c r="AF2173" s="388"/>
      <c r="AG2173" s="388"/>
      <c r="AH2173" s="388"/>
      <c r="AI2173" s="388"/>
      <c r="AJ2173" s="388"/>
      <c r="AK2173" s="388"/>
      <c r="AL2173" s="388"/>
      <c r="AM2173" s="388"/>
      <c r="AN2173" s="388"/>
      <c r="AO2173" s="388"/>
      <c r="AP2173" s="388"/>
      <c r="AQ2173" s="388"/>
      <c r="AR2173" s="388"/>
      <c r="AS2173" s="388"/>
    </row>
    <row r="2174" spans="1:45" ht="12.75" hidden="1" customHeight="1">
      <c r="A2174" s="10"/>
      <c r="C2174" s="24"/>
      <c r="D2174" s="65"/>
      <c r="E2174" s="65"/>
      <c r="F2174" s="65"/>
      <c r="G2174" s="65"/>
      <c r="H2174" s="65"/>
      <c r="I2174" s="65"/>
      <c r="J2174" s="65"/>
    </row>
    <row r="2175" spans="1:45" ht="12.75" hidden="1" customHeight="1">
      <c r="C2175" s="193" t="s">
        <v>418</v>
      </c>
      <c r="D2175" s="193"/>
      <c r="E2175" s="193"/>
      <c r="F2175" s="193"/>
      <c r="G2175" s="193"/>
      <c r="H2175" s="193"/>
      <c r="I2175" s="193"/>
      <c r="J2175" s="193"/>
      <c r="K2175" s="193"/>
      <c r="L2175" s="193"/>
      <c r="M2175" s="193"/>
      <c r="N2175" s="193"/>
      <c r="O2175" s="193"/>
      <c r="P2175" s="193"/>
      <c r="Q2175" s="193"/>
      <c r="R2175" s="193"/>
      <c r="S2175" s="193"/>
      <c r="T2175" s="193"/>
      <c r="U2175" s="193" t="s">
        <v>147</v>
      </c>
      <c r="V2175" s="193"/>
      <c r="W2175" s="193"/>
      <c r="X2175" s="193"/>
      <c r="Y2175" s="193"/>
      <c r="Z2175" s="193"/>
      <c r="AA2175" s="193"/>
      <c r="AB2175" s="193" t="s">
        <v>148</v>
      </c>
      <c r="AC2175" s="193"/>
      <c r="AD2175" s="193"/>
      <c r="AE2175" s="193"/>
      <c r="AF2175" s="193"/>
      <c r="AG2175" s="193"/>
      <c r="AH2175" s="193"/>
    </row>
    <row r="2176" spans="1:45" ht="12.75" hidden="1" customHeight="1">
      <c r="C2176" s="193"/>
      <c r="D2176" s="193"/>
      <c r="E2176" s="193"/>
      <c r="F2176" s="193"/>
      <c r="G2176" s="193"/>
      <c r="H2176" s="193"/>
      <c r="I2176" s="193"/>
      <c r="J2176" s="193"/>
      <c r="K2176" s="193"/>
      <c r="L2176" s="193"/>
      <c r="M2176" s="193"/>
      <c r="N2176" s="193"/>
      <c r="O2176" s="193"/>
      <c r="P2176" s="193"/>
      <c r="Q2176" s="193"/>
      <c r="R2176" s="193"/>
      <c r="S2176" s="193"/>
      <c r="T2176" s="193"/>
      <c r="U2176" s="193"/>
      <c r="V2176" s="193"/>
      <c r="W2176" s="193"/>
      <c r="X2176" s="193"/>
      <c r="Y2176" s="193"/>
      <c r="Z2176" s="193"/>
      <c r="AA2176" s="193"/>
      <c r="AB2176" s="193"/>
      <c r="AC2176" s="193"/>
      <c r="AD2176" s="193"/>
      <c r="AE2176" s="193"/>
      <c r="AF2176" s="193"/>
      <c r="AG2176" s="193"/>
      <c r="AH2176" s="193"/>
    </row>
    <row r="2177" spans="3:34" ht="12.75" hidden="1" customHeight="1">
      <c r="C2177" s="193"/>
      <c r="D2177" s="193"/>
      <c r="E2177" s="193"/>
      <c r="F2177" s="193"/>
      <c r="G2177" s="193"/>
      <c r="H2177" s="193"/>
      <c r="I2177" s="193"/>
      <c r="J2177" s="193"/>
      <c r="K2177" s="193"/>
      <c r="L2177" s="193"/>
      <c r="M2177" s="193"/>
      <c r="N2177" s="193"/>
      <c r="O2177" s="193"/>
      <c r="P2177" s="193"/>
      <c r="Q2177" s="193"/>
      <c r="R2177" s="193"/>
      <c r="S2177" s="193"/>
      <c r="T2177" s="193"/>
      <c r="U2177" s="193"/>
      <c r="V2177" s="193"/>
      <c r="W2177" s="193"/>
      <c r="X2177" s="193"/>
      <c r="Y2177" s="193"/>
      <c r="Z2177" s="193"/>
      <c r="AA2177" s="193"/>
      <c r="AB2177" s="193"/>
      <c r="AC2177" s="193"/>
      <c r="AD2177" s="193"/>
      <c r="AE2177" s="193"/>
      <c r="AF2177" s="193"/>
      <c r="AG2177" s="193"/>
      <c r="AH2177" s="193"/>
    </row>
    <row r="2178" spans="3:34" ht="12.75" hidden="1" customHeight="1">
      <c r="C2178" s="141" t="s">
        <v>419</v>
      </c>
      <c r="D2178" s="141"/>
      <c r="E2178" s="141"/>
      <c r="F2178" s="141"/>
      <c r="G2178" s="141"/>
      <c r="H2178" s="141"/>
      <c r="I2178" s="141"/>
      <c r="J2178" s="141"/>
      <c r="K2178" s="141"/>
      <c r="L2178" s="141"/>
      <c r="M2178" s="141"/>
      <c r="N2178" s="141"/>
      <c r="O2178" s="141"/>
      <c r="P2178" s="141"/>
      <c r="Q2178" s="141"/>
      <c r="R2178" s="141"/>
      <c r="S2178" s="141"/>
      <c r="T2178" s="141"/>
      <c r="U2178" s="111"/>
      <c r="V2178" s="111"/>
      <c r="W2178" s="111"/>
      <c r="X2178" s="111"/>
      <c r="Y2178" s="111"/>
      <c r="Z2178" s="111"/>
      <c r="AA2178" s="111"/>
      <c r="AB2178" s="111"/>
      <c r="AC2178" s="111"/>
      <c r="AD2178" s="111"/>
      <c r="AE2178" s="111"/>
      <c r="AF2178" s="111"/>
      <c r="AG2178" s="111"/>
      <c r="AH2178" s="111"/>
    </row>
    <row r="2179" spans="3:34" ht="12.75" hidden="1" customHeight="1">
      <c r="C2179" s="200" t="s">
        <v>420</v>
      </c>
      <c r="D2179" s="200"/>
      <c r="E2179" s="200"/>
      <c r="F2179" s="200"/>
      <c r="G2179" s="200"/>
      <c r="H2179" s="200"/>
      <c r="I2179" s="200"/>
      <c r="J2179" s="200"/>
      <c r="K2179" s="200"/>
      <c r="L2179" s="200"/>
      <c r="M2179" s="200"/>
      <c r="N2179" s="200"/>
      <c r="O2179" s="200"/>
      <c r="P2179" s="200"/>
      <c r="Q2179" s="200"/>
      <c r="R2179" s="200"/>
      <c r="S2179" s="200"/>
      <c r="T2179" s="200"/>
      <c r="U2179" s="139"/>
      <c r="V2179" s="139"/>
      <c r="W2179" s="139"/>
      <c r="X2179" s="139"/>
      <c r="Y2179" s="139"/>
      <c r="Z2179" s="139"/>
      <c r="AA2179" s="139"/>
      <c r="AB2179" s="139"/>
      <c r="AC2179" s="139"/>
      <c r="AD2179" s="139"/>
      <c r="AE2179" s="139"/>
      <c r="AF2179" s="139"/>
      <c r="AG2179" s="139"/>
      <c r="AH2179" s="139"/>
    </row>
    <row r="2180" spans="3:34" ht="12.75" hidden="1" customHeight="1">
      <c r="C2180" s="200" t="s">
        <v>421</v>
      </c>
      <c r="D2180" s="200"/>
      <c r="E2180" s="200"/>
      <c r="F2180" s="200"/>
      <c r="G2180" s="200"/>
      <c r="H2180" s="200"/>
      <c r="I2180" s="200"/>
      <c r="J2180" s="200"/>
      <c r="K2180" s="200"/>
      <c r="L2180" s="200"/>
      <c r="M2180" s="200"/>
      <c r="N2180" s="200"/>
      <c r="O2180" s="200"/>
      <c r="P2180" s="200"/>
      <c r="Q2180" s="200"/>
      <c r="R2180" s="200"/>
      <c r="S2180" s="200"/>
      <c r="T2180" s="200"/>
      <c r="U2180" s="139"/>
      <c r="V2180" s="139"/>
      <c r="W2180" s="139"/>
      <c r="X2180" s="139"/>
      <c r="Y2180" s="139"/>
      <c r="Z2180" s="139"/>
      <c r="AA2180" s="139"/>
      <c r="AB2180" s="139"/>
      <c r="AC2180" s="139"/>
      <c r="AD2180" s="139"/>
      <c r="AE2180" s="139"/>
      <c r="AF2180" s="139"/>
      <c r="AG2180" s="139"/>
      <c r="AH2180" s="139"/>
    </row>
    <row r="2181" spans="3:34" ht="12.75" hidden="1" customHeight="1">
      <c r="C2181" s="200" t="s">
        <v>422</v>
      </c>
      <c r="D2181" s="200"/>
      <c r="E2181" s="200"/>
      <c r="F2181" s="200"/>
      <c r="G2181" s="200"/>
      <c r="H2181" s="200"/>
      <c r="I2181" s="200"/>
      <c r="J2181" s="200"/>
      <c r="K2181" s="200"/>
      <c r="L2181" s="200"/>
      <c r="M2181" s="200"/>
      <c r="N2181" s="200"/>
      <c r="O2181" s="200"/>
      <c r="P2181" s="200"/>
      <c r="Q2181" s="200"/>
      <c r="R2181" s="200"/>
      <c r="S2181" s="200"/>
      <c r="T2181" s="200"/>
      <c r="U2181" s="139"/>
      <c r="V2181" s="139"/>
      <c r="W2181" s="139"/>
      <c r="X2181" s="139"/>
      <c r="Y2181" s="139"/>
      <c r="Z2181" s="139"/>
      <c r="AA2181" s="139"/>
      <c r="AB2181" s="139"/>
      <c r="AC2181" s="139"/>
      <c r="AD2181" s="139"/>
      <c r="AE2181" s="139"/>
      <c r="AF2181" s="139"/>
      <c r="AG2181" s="139"/>
      <c r="AH2181" s="139"/>
    </row>
    <row r="2182" spans="3:34" ht="12.75" hidden="1" customHeight="1">
      <c r="C2182" s="811" t="s">
        <v>423</v>
      </c>
      <c r="D2182" s="812"/>
      <c r="E2182" s="812"/>
      <c r="F2182" s="812"/>
      <c r="G2182" s="812"/>
      <c r="H2182" s="812"/>
      <c r="I2182" s="812"/>
      <c r="J2182" s="812"/>
      <c r="K2182" s="812"/>
      <c r="L2182" s="812"/>
      <c r="M2182" s="812"/>
      <c r="N2182" s="812"/>
      <c r="O2182" s="812"/>
      <c r="P2182" s="812"/>
      <c r="Q2182" s="812"/>
      <c r="R2182" s="812"/>
      <c r="S2182" s="812"/>
      <c r="T2182" s="813"/>
      <c r="U2182" s="201"/>
      <c r="V2182" s="202"/>
      <c r="W2182" s="202"/>
      <c r="X2182" s="202"/>
      <c r="Y2182" s="202"/>
      <c r="Z2182" s="202"/>
      <c r="AA2182" s="203"/>
      <c r="AB2182" s="201"/>
      <c r="AC2182" s="202"/>
      <c r="AD2182" s="202"/>
      <c r="AE2182" s="202"/>
      <c r="AF2182" s="202"/>
      <c r="AG2182" s="202"/>
      <c r="AH2182" s="203"/>
    </row>
    <row r="2183" spans="3:34" ht="12.75" hidden="1" customHeight="1">
      <c r="C2183" s="742"/>
      <c r="D2183" s="743"/>
      <c r="E2183" s="743"/>
      <c r="F2183" s="743"/>
      <c r="G2183" s="743"/>
      <c r="H2183" s="743"/>
      <c r="I2183" s="743"/>
      <c r="J2183" s="743"/>
      <c r="K2183" s="743"/>
      <c r="L2183" s="743"/>
      <c r="M2183" s="743"/>
      <c r="N2183" s="743"/>
      <c r="O2183" s="743"/>
      <c r="P2183" s="743"/>
      <c r="Q2183" s="743"/>
      <c r="R2183" s="743"/>
      <c r="S2183" s="743"/>
      <c r="T2183" s="744"/>
      <c r="U2183" s="273"/>
      <c r="V2183" s="274"/>
      <c r="W2183" s="274"/>
      <c r="X2183" s="274"/>
      <c r="Y2183" s="274"/>
      <c r="Z2183" s="274"/>
      <c r="AA2183" s="275"/>
      <c r="AB2183" s="273"/>
      <c r="AC2183" s="274"/>
      <c r="AD2183" s="274"/>
      <c r="AE2183" s="274"/>
      <c r="AF2183" s="274"/>
      <c r="AG2183" s="274"/>
      <c r="AH2183" s="275"/>
    </row>
    <row r="2184" spans="3:34" ht="12.75" hidden="1" customHeight="1">
      <c r="C2184" s="200" t="s">
        <v>424</v>
      </c>
      <c r="D2184" s="200"/>
      <c r="E2184" s="200"/>
      <c r="F2184" s="200"/>
      <c r="G2184" s="200"/>
      <c r="H2184" s="200"/>
      <c r="I2184" s="200"/>
      <c r="J2184" s="200"/>
      <c r="K2184" s="200"/>
      <c r="L2184" s="200"/>
      <c r="M2184" s="200"/>
      <c r="N2184" s="200"/>
      <c r="O2184" s="200"/>
      <c r="P2184" s="200"/>
      <c r="Q2184" s="200"/>
      <c r="R2184" s="200"/>
      <c r="S2184" s="200"/>
      <c r="T2184" s="200"/>
      <c r="U2184" s="139"/>
      <c r="V2184" s="139"/>
      <c r="W2184" s="139"/>
      <c r="X2184" s="139"/>
      <c r="Y2184" s="139"/>
      <c r="Z2184" s="139"/>
      <c r="AA2184" s="139"/>
      <c r="AB2184" s="139"/>
      <c r="AC2184" s="139"/>
      <c r="AD2184" s="139"/>
      <c r="AE2184" s="139"/>
      <c r="AF2184" s="139"/>
      <c r="AG2184" s="139"/>
      <c r="AH2184" s="139"/>
    </row>
    <row r="2185" spans="3:34" ht="12.75" hidden="1" customHeight="1">
      <c r="C2185" s="200" t="s">
        <v>425</v>
      </c>
      <c r="D2185" s="200"/>
      <c r="E2185" s="200"/>
      <c r="F2185" s="200"/>
      <c r="G2185" s="200"/>
      <c r="H2185" s="200"/>
      <c r="I2185" s="200"/>
      <c r="J2185" s="200"/>
      <c r="K2185" s="200"/>
      <c r="L2185" s="200"/>
      <c r="M2185" s="200"/>
      <c r="N2185" s="200"/>
      <c r="O2185" s="200"/>
      <c r="P2185" s="200"/>
      <c r="Q2185" s="200"/>
      <c r="R2185" s="200"/>
      <c r="S2185" s="200"/>
      <c r="T2185" s="200"/>
      <c r="U2185" s="139"/>
      <c r="V2185" s="139"/>
      <c r="W2185" s="139"/>
      <c r="X2185" s="139"/>
      <c r="Y2185" s="139"/>
      <c r="Z2185" s="139"/>
      <c r="AA2185" s="139"/>
      <c r="AB2185" s="139"/>
      <c r="AC2185" s="139"/>
      <c r="AD2185" s="139"/>
      <c r="AE2185" s="139"/>
      <c r="AF2185" s="139"/>
      <c r="AG2185" s="139"/>
      <c r="AH2185" s="139"/>
    </row>
    <row r="2186" spans="3:34" ht="12.75" hidden="1" customHeight="1">
      <c r="C2186" s="323" t="s">
        <v>426</v>
      </c>
      <c r="D2186" s="323"/>
      <c r="E2186" s="323"/>
      <c r="F2186" s="323"/>
      <c r="G2186" s="323"/>
      <c r="H2186" s="323"/>
      <c r="I2186" s="323"/>
      <c r="J2186" s="323"/>
      <c r="K2186" s="323"/>
      <c r="L2186" s="323"/>
      <c r="M2186" s="323"/>
      <c r="N2186" s="323"/>
      <c r="O2186" s="323"/>
      <c r="P2186" s="323"/>
      <c r="Q2186" s="323"/>
      <c r="R2186" s="323"/>
      <c r="S2186" s="323"/>
      <c r="T2186" s="323"/>
      <c r="U2186" s="252"/>
      <c r="V2186" s="252"/>
      <c r="W2186" s="252"/>
      <c r="X2186" s="252"/>
      <c r="Y2186" s="252"/>
      <c r="Z2186" s="252"/>
      <c r="AA2186" s="252"/>
      <c r="AB2186" s="252"/>
      <c r="AC2186" s="252"/>
      <c r="AD2186" s="252"/>
      <c r="AE2186" s="252"/>
      <c r="AF2186" s="252"/>
      <c r="AG2186" s="252"/>
      <c r="AH2186" s="252"/>
    </row>
    <row r="2187" spans="3:34" ht="12.75" customHeight="1">
      <c r="C2187" s="65"/>
      <c r="D2187" s="65"/>
      <c r="E2187" s="65"/>
      <c r="F2187" s="65"/>
      <c r="G2187" s="65"/>
      <c r="H2187" s="65"/>
      <c r="I2187" s="65"/>
      <c r="J2187" s="65"/>
      <c r="K2187" s="65"/>
      <c r="L2187" s="65"/>
      <c r="M2187" s="65"/>
      <c r="N2187" s="65"/>
      <c r="O2187" s="65"/>
      <c r="P2187" s="65"/>
      <c r="Q2187" s="65"/>
      <c r="R2187" s="65"/>
      <c r="S2187" s="65"/>
      <c r="T2187" s="65"/>
      <c r="U2187" s="83"/>
      <c r="V2187" s="83"/>
      <c r="W2187" s="83"/>
      <c r="X2187" s="83"/>
      <c r="Y2187" s="83"/>
      <c r="Z2187" s="83"/>
      <c r="AA2187" s="83"/>
      <c r="AB2187" s="83"/>
      <c r="AC2187" s="83"/>
      <c r="AD2187" s="83"/>
      <c r="AE2187" s="83"/>
      <c r="AF2187" s="83"/>
      <c r="AG2187" s="83"/>
      <c r="AH2187" s="83"/>
    </row>
    <row r="2188" spans="3:34" ht="12.75" customHeight="1">
      <c r="C2188" s="65"/>
      <c r="D2188" s="65"/>
      <c r="E2188" s="65"/>
      <c r="F2188" s="65"/>
      <c r="G2188" s="65"/>
      <c r="H2188" s="65"/>
      <c r="I2188" s="65"/>
      <c r="J2188" s="65"/>
      <c r="K2188" s="65"/>
      <c r="L2188" s="65"/>
      <c r="M2188" s="65"/>
      <c r="N2188" s="65"/>
      <c r="O2188" s="65"/>
      <c r="P2188" s="65"/>
      <c r="Q2188" s="65"/>
      <c r="R2188" s="65"/>
      <c r="S2188" s="65"/>
      <c r="T2188" s="65"/>
      <c r="U2188" s="83"/>
      <c r="V2188" s="83"/>
      <c r="W2188" s="83"/>
      <c r="X2188" s="83"/>
      <c r="Y2188" s="83"/>
      <c r="Z2188" s="83"/>
      <c r="AA2188" s="83"/>
      <c r="AB2188" s="83"/>
      <c r="AC2188" s="83"/>
      <c r="AD2188" s="83"/>
      <c r="AE2188" s="83"/>
      <c r="AF2188" s="83"/>
      <c r="AG2188" s="83"/>
      <c r="AH2188" s="83"/>
    </row>
    <row r="2189" spans="3:34" ht="12.75" customHeight="1">
      <c r="C2189" s="65"/>
      <c r="D2189" s="65"/>
      <c r="E2189" s="65"/>
      <c r="F2189" s="65"/>
      <c r="G2189" s="65"/>
      <c r="H2189" s="65"/>
      <c r="I2189" s="65"/>
      <c r="J2189" s="65"/>
      <c r="K2189" s="65"/>
      <c r="L2189" s="65"/>
      <c r="M2189" s="65"/>
      <c r="N2189" s="65"/>
      <c r="O2189" s="65"/>
      <c r="P2189" s="65"/>
      <c r="Q2189" s="65"/>
      <c r="R2189" s="65"/>
      <c r="S2189" s="65"/>
      <c r="T2189" s="65"/>
      <c r="U2189" s="83"/>
      <c r="V2189" s="83"/>
      <c r="W2189" s="83"/>
      <c r="X2189" s="83"/>
      <c r="Y2189" s="83"/>
      <c r="Z2189" s="83"/>
      <c r="AA2189" s="83"/>
      <c r="AB2189" s="83"/>
      <c r="AC2189" s="83"/>
      <c r="AD2189" s="83"/>
      <c r="AE2189" s="83"/>
      <c r="AF2189" s="83"/>
      <c r="AG2189" s="83"/>
      <c r="AH2189" s="83"/>
    </row>
    <row r="2190" spans="3:34" ht="12.75" customHeight="1">
      <c r="C2190" s="65"/>
      <c r="D2190" s="65"/>
      <c r="E2190" s="65"/>
      <c r="F2190" s="65"/>
      <c r="G2190" s="65"/>
      <c r="H2190" s="65"/>
      <c r="I2190" s="65"/>
      <c r="J2190" s="65"/>
      <c r="K2190" s="65"/>
      <c r="L2190" s="65"/>
      <c r="M2190" s="65"/>
      <c r="N2190" s="65"/>
      <c r="O2190" s="65"/>
      <c r="P2190" s="65"/>
      <c r="Q2190" s="65"/>
      <c r="R2190" s="65"/>
      <c r="S2190" s="65"/>
      <c r="T2190" s="65"/>
      <c r="U2190" s="83"/>
      <c r="V2190" s="83"/>
      <c r="W2190" s="83"/>
      <c r="X2190" s="83"/>
      <c r="Y2190" s="83"/>
      <c r="Z2190" s="83"/>
      <c r="AA2190" s="83"/>
      <c r="AB2190" s="83"/>
      <c r="AC2190" s="83"/>
      <c r="AD2190" s="83"/>
      <c r="AE2190" s="83"/>
      <c r="AF2190" s="83"/>
      <c r="AG2190" s="83"/>
      <c r="AH2190" s="83"/>
    </row>
    <row r="2191" spans="3:34" ht="12.75" customHeight="1">
      <c r="C2191" s="65"/>
      <c r="D2191" s="65"/>
      <c r="E2191" s="65"/>
      <c r="F2191" s="65"/>
      <c r="G2191" s="65"/>
      <c r="H2191" s="65"/>
      <c r="I2191" s="65"/>
      <c r="J2191" s="65"/>
      <c r="K2191" s="65"/>
      <c r="L2191" s="65"/>
      <c r="M2191" s="65"/>
      <c r="N2191" s="65"/>
      <c r="O2191" s="65"/>
      <c r="P2191" s="65"/>
      <c r="Q2191" s="65"/>
      <c r="R2191" s="65"/>
      <c r="S2191" s="65"/>
      <c r="T2191" s="65"/>
      <c r="U2191" s="83"/>
      <c r="V2191" s="83"/>
      <c r="W2191" s="83"/>
      <c r="X2191" s="83"/>
      <c r="Y2191" s="83"/>
      <c r="Z2191" s="83"/>
      <c r="AA2191" s="83"/>
      <c r="AB2191" s="83"/>
      <c r="AC2191" s="83"/>
      <c r="AD2191" s="83"/>
      <c r="AE2191" s="83"/>
      <c r="AF2191" s="83"/>
      <c r="AG2191" s="83"/>
      <c r="AH2191" s="83"/>
    </row>
    <row r="2192" spans="3:34" ht="12.75" customHeight="1">
      <c r="C2192" s="65"/>
      <c r="D2192" s="65"/>
      <c r="E2192" s="65"/>
      <c r="F2192" s="65"/>
      <c r="G2192" s="65"/>
      <c r="H2192" s="65"/>
      <c r="I2192" s="65"/>
      <c r="J2192" s="65"/>
      <c r="K2192" s="65"/>
      <c r="L2192" s="65"/>
      <c r="M2192" s="65"/>
      <c r="N2192" s="65"/>
      <c r="O2192" s="65"/>
      <c r="P2192" s="65"/>
      <c r="Q2192" s="65"/>
      <c r="R2192" s="65"/>
      <c r="S2192" s="65"/>
      <c r="T2192" s="65"/>
      <c r="U2192" s="83"/>
      <c r="V2192" s="83"/>
      <c r="W2192" s="83"/>
      <c r="X2192" s="83"/>
      <c r="Y2192" s="83"/>
      <c r="Z2192" s="83"/>
      <c r="AA2192" s="83"/>
      <c r="AB2192" s="83"/>
      <c r="AC2192" s="83"/>
      <c r="AD2192" s="83"/>
      <c r="AE2192" s="83"/>
      <c r="AF2192" s="83"/>
      <c r="AG2192" s="83"/>
      <c r="AH2192" s="83"/>
    </row>
    <row r="2193" spans="1:45" ht="12.75" customHeight="1">
      <c r="C2193" s="65"/>
      <c r="D2193" s="65"/>
      <c r="E2193" s="65"/>
      <c r="F2193" s="65"/>
      <c r="G2193" s="65"/>
      <c r="H2193" s="65"/>
      <c r="I2193" s="65"/>
      <c r="J2193" s="65"/>
      <c r="K2193" s="65"/>
      <c r="L2193" s="65"/>
      <c r="M2193" s="65"/>
      <c r="N2193" s="65"/>
      <c r="O2193" s="65"/>
      <c r="P2193" s="65"/>
      <c r="Q2193" s="65"/>
      <c r="R2193" s="65"/>
      <c r="S2193" s="65"/>
      <c r="T2193" s="65"/>
      <c r="U2193" s="83"/>
      <c r="V2193" s="83"/>
      <c r="W2193" s="83"/>
      <c r="X2193" s="83"/>
      <c r="Y2193" s="83"/>
      <c r="Z2193" s="83"/>
      <c r="AA2193" s="83"/>
      <c r="AB2193" s="83"/>
      <c r="AC2193" s="83"/>
      <c r="AD2193" s="83"/>
      <c r="AE2193" s="83"/>
      <c r="AF2193" s="83"/>
      <c r="AG2193" s="83"/>
      <c r="AH2193" s="83"/>
    </row>
    <row r="2194" spans="1:45" ht="12.75" customHeight="1">
      <c r="C2194" s="65"/>
      <c r="D2194" s="65"/>
      <c r="E2194" s="65"/>
      <c r="F2194" s="65"/>
      <c r="G2194" s="65"/>
      <c r="H2194" s="65"/>
      <c r="I2194" s="65"/>
      <c r="J2194" s="65"/>
      <c r="K2194" s="65"/>
      <c r="L2194" s="65"/>
      <c r="M2194" s="65"/>
      <c r="N2194" s="65"/>
      <c r="O2194" s="65"/>
      <c r="P2194" s="65"/>
      <c r="Q2194" s="65"/>
      <c r="R2194" s="65"/>
      <c r="S2194" s="65"/>
      <c r="T2194" s="65"/>
      <c r="U2194" s="83"/>
      <c r="V2194" s="83"/>
      <c r="W2194" s="83"/>
      <c r="X2194" s="83"/>
      <c r="Y2194" s="83"/>
      <c r="Z2194" s="83"/>
      <c r="AA2194" s="83"/>
      <c r="AB2194" s="83"/>
      <c r="AC2194" s="83"/>
      <c r="AD2194" s="83"/>
      <c r="AE2194" s="83"/>
      <c r="AF2194" s="83"/>
      <c r="AG2194" s="83"/>
      <c r="AH2194" s="83"/>
    </row>
    <row r="2195" spans="1:45" ht="12.75" customHeight="1">
      <c r="C2195" s="65"/>
      <c r="D2195" s="65"/>
      <c r="E2195" s="65"/>
      <c r="F2195" s="65"/>
      <c r="G2195" s="65"/>
      <c r="H2195" s="65"/>
      <c r="I2195" s="65"/>
      <c r="J2195" s="65"/>
      <c r="K2195" s="65"/>
      <c r="L2195" s="65"/>
      <c r="M2195" s="65"/>
      <c r="N2195" s="65"/>
      <c r="O2195" s="65"/>
      <c r="P2195" s="65"/>
      <c r="Q2195" s="65"/>
      <c r="R2195" s="65"/>
      <c r="S2195" s="65"/>
      <c r="T2195" s="65"/>
      <c r="U2195" s="83"/>
      <c r="V2195" s="83"/>
      <c r="W2195" s="83"/>
      <c r="X2195" s="83"/>
      <c r="Y2195" s="83"/>
      <c r="Z2195" s="83"/>
      <c r="AA2195" s="83"/>
      <c r="AB2195" s="83"/>
      <c r="AC2195" s="83"/>
      <c r="AD2195" s="83"/>
      <c r="AE2195" s="83"/>
      <c r="AF2195" s="83"/>
      <c r="AG2195" s="83"/>
      <c r="AH2195" s="83"/>
    </row>
    <row r="2196" spans="1:45" ht="12.75" customHeight="1">
      <c r="C2196" s="65"/>
      <c r="D2196" s="65"/>
      <c r="E2196" s="65"/>
      <c r="F2196" s="65"/>
      <c r="G2196" s="65"/>
      <c r="H2196" s="65"/>
      <c r="I2196" s="65"/>
      <c r="J2196" s="65"/>
      <c r="K2196" s="65"/>
      <c r="L2196" s="65"/>
      <c r="M2196" s="65"/>
      <c r="N2196" s="65"/>
      <c r="O2196" s="65"/>
      <c r="P2196" s="65"/>
      <c r="Q2196" s="65"/>
      <c r="R2196" s="65"/>
      <c r="S2196" s="65"/>
      <c r="T2196" s="65"/>
      <c r="U2196" s="83"/>
      <c r="V2196" s="83"/>
      <c r="W2196" s="83"/>
      <c r="X2196" s="83"/>
      <c r="Y2196" s="83"/>
      <c r="Z2196" s="83"/>
      <c r="AA2196" s="83"/>
      <c r="AB2196" s="83"/>
      <c r="AC2196" s="83"/>
      <c r="AD2196" s="83"/>
      <c r="AE2196" s="83"/>
      <c r="AF2196" s="83"/>
      <c r="AG2196" s="83"/>
      <c r="AH2196" s="83"/>
    </row>
    <row r="2198" spans="1:45" ht="12.75" customHeight="1">
      <c r="A2198" s="815" t="s">
        <v>309</v>
      </c>
      <c r="C2198" s="814" t="s">
        <v>310</v>
      </c>
      <c r="D2198" s="814"/>
      <c r="E2198" s="814"/>
      <c r="F2198" s="814"/>
      <c r="G2198" s="814"/>
      <c r="H2198" s="814"/>
      <c r="I2198" s="814"/>
      <c r="J2198" s="814"/>
      <c r="K2198" s="814"/>
      <c r="L2198" s="814"/>
      <c r="M2198" s="814"/>
      <c r="N2198" s="814"/>
      <c r="O2198" s="814"/>
      <c r="P2198" s="814"/>
      <c r="Q2198" s="814"/>
      <c r="R2198" s="814"/>
      <c r="S2198" s="814"/>
      <c r="T2198" s="814"/>
      <c r="U2198" s="814"/>
      <c r="V2198" s="814"/>
      <c r="W2198" s="814"/>
      <c r="X2198" s="814"/>
      <c r="Y2198" s="814"/>
      <c r="Z2198" s="814"/>
      <c r="AA2198" s="814"/>
      <c r="AB2198" s="814"/>
      <c r="AC2198" s="814"/>
      <c r="AD2198" s="814"/>
      <c r="AE2198" s="814"/>
      <c r="AF2198" s="814"/>
      <c r="AG2198" s="814"/>
      <c r="AH2198" s="814"/>
      <c r="AI2198" s="814"/>
      <c r="AJ2198" s="814"/>
      <c r="AK2198" s="814"/>
      <c r="AL2198" s="814"/>
      <c r="AM2198" s="814"/>
      <c r="AN2198" s="814"/>
      <c r="AO2198" s="814"/>
      <c r="AP2198" s="814"/>
      <c r="AQ2198" s="814"/>
      <c r="AR2198" s="814"/>
      <c r="AS2198" s="814"/>
    </row>
    <row r="2199" spans="1:45" ht="12.75" customHeight="1">
      <c r="A2199" s="815"/>
      <c r="C2199" s="814"/>
      <c r="D2199" s="814"/>
      <c r="E2199" s="814"/>
      <c r="F2199" s="814"/>
      <c r="G2199" s="814"/>
      <c r="H2199" s="814"/>
      <c r="I2199" s="814"/>
      <c r="J2199" s="814"/>
      <c r="K2199" s="814"/>
      <c r="L2199" s="814"/>
      <c r="M2199" s="814"/>
      <c r="N2199" s="814"/>
      <c r="O2199" s="814"/>
      <c r="P2199" s="814"/>
      <c r="Q2199" s="814"/>
      <c r="R2199" s="814"/>
      <c r="S2199" s="814"/>
      <c r="T2199" s="814"/>
      <c r="U2199" s="814"/>
      <c r="V2199" s="814"/>
      <c r="W2199" s="814"/>
      <c r="X2199" s="814"/>
      <c r="Y2199" s="814"/>
      <c r="Z2199" s="814"/>
      <c r="AA2199" s="814"/>
      <c r="AB2199" s="814"/>
      <c r="AC2199" s="814"/>
      <c r="AD2199" s="814"/>
      <c r="AE2199" s="814"/>
      <c r="AF2199" s="814"/>
      <c r="AG2199" s="814"/>
      <c r="AH2199" s="814"/>
      <c r="AI2199" s="814"/>
      <c r="AJ2199" s="814"/>
      <c r="AK2199" s="814"/>
      <c r="AL2199" s="814"/>
      <c r="AM2199" s="814"/>
      <c r="AN2199" s="814"/>
      <c r="AO2199" s="814"/>
      <c r="AP2199" s="814"/>
      <c r="AQ2199" s="814"/>
      <c r="AR2199" s="814"/>
      <c r="AS2199" s="814"/>
    </row>
    <row r="2200" spans="1:45" ht="12.75" customHeight="1">
      <c r="A2200" s="815"/>
      <c r="C2200" s="814"/>
      <c r="D2200" s="814"/>
      <c r="E2200" s="814"/>
      <c r="F2200" s="814"/>
      <c r="G2200" s="814"/>
      <c r="H2200" s="814"/>
      <c r="I2200" s="814"/>
      <c r="J2200" s="814"/>
      <c r="K2200" s="814"/>
      <c r="L2200" s="814"/>
      <c r="M2200" s="814"/>
      <c r="N2200" s="814"/>
      <c r="O2200" s="814"/>
      <c r="P2200" s="814"/>
      <c r="Q2200" s="814"/>
      <c r="R2200" s="814"/>
      <c r="S2200" s="814"/>
      <c r="T2200" s="814"/>
      <c r="U2200" s="814"/>
      <c r="V2200" s="814"/>
      <c r="W2200" s="814"/>
      <c r="X2200" s="814"/>
      <c r="Y2200" s="814"/>
      <c r="Z2200" s="814"/>
      <c r="AA2200" s="814"/>
      <c r="AB2200" s="814"/>
      <c r="AC2200" s="814"/>
      <c r="AD2200" s="814"/>
      <c r="AE2200" s="814"/>
      <c r="AF2200" s="814"/>
      <c r="AG2200" s="814"/>
      <c r="AH2200" s="814"/>
      <c r="AI2200" s="814"/>
      <c r="AJ2200" s="814"/>
      <c r="AK2200" s="814"/>
      <c r="AL2200" s="814"/>
      <c r="AM2200" s="814"/>
      <c r="AN2200" s="814"/>
      <c r="AO2200" s="814"/>
      <c r="AP2200" s="814"/>
      <c r="AQ2200" s="814"/>
      <c r="AR2200" s="814"/>
      <c r="AS2200" s="814"/>
    </row>
    <row r="2201" spans="1:45" ht="12.75" hidden="1" customHeight="1">
      <c r="A2201" s="10"/>
      <c r="C2201" s="25"/>
    </row>
    <row r="2202" spans="1:45" ht="12.75" hidden="1" customHeight="1">
      <c r="A2202" s="10"/>
      <c r="C2202" s="816"/>
      <c r="D2202" s="816"/>
      <c r="E2202" s="816"/>
      <c r="F2202" s="816"/>
      <c r="G2202" s="816"/>
      <c r="H2202" s="816"/>
      <c r="I2202" s="816"/>
      <c r="J2202" s="816"/>
      <c r="K2202" s="816"/>
      <c r="L2202" s="816"/>
      <c r="M2202" s="816"/>
      <c r="N2202" s="816"/>
      <c r="O2202" s="816"/>
      <c r="P2202" s="816"/>
      <c r="Q2202" s="816"/>
      <c r="R2202" s="816"/>
      <c r="S2202" s="816"/>
      <c r="T2202" s="816"/>
      <c r="U2202" s="816"/>
      <c r="V2202" s="816"/>
      <c r="W2202" s="816"/>
      <c r="X2202" s="816"/>
      <c r="Y2202" s="816"/>
      <c r="Z2202" s="816"/>
      <c r="AA2202" s="816"/>
      <c r="AB2202" s="816"/>
      <c r="AC2202" s="816"/>
      <c r="AD2202" s="816"/>
      <c r="AE2202" s="816"/>
      <c r="AF2202" s="816"/>
      <c r="AG2202" s="816"/>
      <c r="AH2202" s="816"/>
      <c r="AI2202" s="816"/>
      <c r="AJ2202" s="816"/>
      <c r="AK2202" s="816"/>
      <c r="AL2202" s="816"/>
      <c r="AM2202" s="816"/>
      <c r="AN2202" s="816"/>
      <c r="AO2202" s="816"/>
      <c r="AP2202" s="816"/>
      <c r="AQ2202" s="816"/>
      <c r="AR2202" s="816"/>
      <c r="AS2202" s="816"/>
    </row>
    <row r="2203" spans="1:45" ht="12.75" hidden="1" customHeight="1">
      <c r="A2203" s="10"/>
      <c r="C2203" s="816"/>
      <c r="D2203" s="816"/>
      <c r="E2203" s="816"/>
      <c r="F2203" s="816"/>
      <c r="G2203" s="816"/>
      <c r="H2203" s="816"/>
      <c r="I2203" s="816"/>
      <c r="J2203" s="816"/>
      <c r="K2203" s="816"/>
      <c r="L2203" s="816"/>
      <c r="M2203" s="816"/>
      <c r="N2203" s="816"/>
      <c r="O2203" s="816"/>
      <c r="P2203" s="816"/>
      <c r="Q2203" s="816"/>
      <c r="R2203" s="816"/>
      <c r="S2203" s="816"/>
      <c r="T2203" s="816"/>
      <c r="U2203" s="816"/>
      <c r="V2203" s="816"/>
      <c r="W2203" s="816"/>
      <c r="X2203" s="816"/>
      <c r="Y2203" s="816"/>
      <c r="Z2203" s="816"/>
      <c r="AA2203" s="816"/>
      <c r="AB2203" s="816"/>
      <c r="AC2203" s="816"/>
      <c r="AD2203" s="816"/>
      <c r="AE2203" s="816"/>
      <c r="AF2203" s="816"/>
      <c r="AG2203" s="816"/>
      <c r="AH2203" s="816"/>
      <c r="AI2203" s="816"/>
      <c r="AJ2203" s="816"/>
      <c r="AK2203" s="816"/>
      <c r="AL2203" s="816"/>
      <c r="AM2203" s="816"/>
      <c r="AN2203" s="816"/>
      <c r="AO2203" s="816"/>
      <c r="AP2203" s="816"/>
      <c r="AQ2203" s="816"/>
      <c r="AR2203" s="816"/>
      <c r="AS2203" s="816"/>
    </row>
    <row r="2204" spans="1:45" ht="12.75" customHeight="1">
      <c r="A2204" s="10"/>
      <c r="C2204" s="64"/>
      <c r="D2204" s="64"/>
      <c r="E2204" s="64"/>
      <c r="F2204" s="64"/>
      <c r="G2204" s="64"/>
      <c r="H2204" s="64"/>
      <c r="I2204" s="64"/>
      <c r="J2204" s="64"/>
      <c r="K2204" s="64"/>
      <c r="L2204" s="64"/>
      <c r="M2204" s="64"/>
      <c r="N2204" s="64"/>
    </row>
    <row r="2205" spans="1:45" ht="12.75" customHeight="1">
      <c r="A2205" s="10"/>
      <c r="C2205" s="816" t="s">
        <v>564</v>
      </c>
      <c r="D2205" s="816"/>
      <c r="E2205" s="816"/>
      <c r="F2205" s="816"/>
      <c r="G2205" s="816"/>
      <c r="H2205" s="816"/>
      <c r="I2205" s="816"/>
      <c r="J2205" s="816"/>
      <c r="K2205" s="816"/>
      <c r="L2205" s="816"/>
      <c r="M2205" s="816"/>
      <c r="N2205" s="816"/>
      <c r="O2205" s="816"/>
      <c r="P2205" s="816"/>
      <c r="Q2205" s="816"/>
      <c r="R2205" s="816"/>
      <c r="S2205" s="816"/>
      <c r="T2205" s="816"/>
      <c r="U2205" s="816"/>
      <c r="V2205" s="816"/>
      <c r="W2205" s="816"/>
      <c r="X2205" s="816"/>
      <c r="Y2205" s="816"/>
      <c r="Z2205" s="816"/>
      <c r="AA2205" s="816"/>
      <c r="AB2205" s="816"/>
      <c r="AC2205" s="816"/>
      <c r="AD2205" s="816"/>
      <c r="AE2205" s="816"/>
      <c r="AF2205" s="816"/>
      <c r="AG2205" s="816"/>
      <c r="AH2205" s="816"/>
      <c r="AI2205" s="816"/>
      <c r="AJ2205" s="816"/>
      <c r="AK2205" s="816"/>
      <c r="AL2205" s="816"/>
      <c r="AM2205" s="816"/>
      <c r="AN2205" s="816"/>
      <c r="AO2205" s="816"/>
      <c r="AP2205" s="816"/>
      <c r="AQ2205" s="816"/>
      <c r="AR2205" s="816"/>
      <c r="AS2205" s="816"/>
    </row>
    <row r="2206" spans="1:45" ht="12.75" customHeight="1">
      <c r="A2206" s="10"/>
      <c r="C2206" s="816"/>
      <c r="D2206" s="816"/>
      <c r="E2206" s="816"/>
      <c r="F2206" s="816"/>
      <c r="G2206" s="816"/>
      <c r="H2206" s="816"/>
      <c r="I2206" s="816"/>
      <c r="J2206" s="816"/>
      <c r="K2206" s="816"/>
      <c r="L2206" s="816"/>
      <c r="M2206" s="816"/>
      <c r="N2206" s="816"/>
      <c r="O2206" s="816"/>
      <c r="P2206" s="816"/>
      <c r="Q2206" s="816"/>
      <c r="R2206" s="816"/>
      <c r="S2206" s="816"/>
      <c r="T2206" s="816"/>
      <c r="U2206" s="816"/>
      <c r="V2206" s="816"/>
      <c r="W2206" s="816"/>
      <c r="X2206" s="816"/>
      <c r="Y2206" s="816"/>
      <c r="Z2206" s="816"/>
      <c r="AA2206" s="816"/>
      <c r="AB2206" s="816"/>
      <c r="AC2206" s="816"/>
      <c r="AD2206" s="816"/>
      <c r="AE2206" s="816"/>
      <c r="AF2206" s="816"/>
      <c r="AG2206" s="816"/>
      <c r="AH2206" s="816"/>
      <c r="AI2206" s="816"/>
      <c r="AJ2206" s="816"/>
      <c r="AK2206" s="816"/>
      <c r="AL2206" s="816"/>
      <c r="AM2206" s="816"/>
      <c r="AN2206" s="816"/>
      <c r="AO2206" s="816"/>
      <c r="AP2206" s="816"/>
      <c r="AQ2206" s="816"/>
      <c r="AR2206" s="816"/>
      <c r="AS2206" s="816"/>
    </row>
    <row r="2207" spans="1:45" ht="12.75" hidden="1" customHeight="1">
      <c r="A2207" s="10"/>
      <c r="C2207" s="64"/>
      <c r="D2207" s="64"/>
      <c r="E2207" s="64"/>
      <c r="F2207" s="64"/>
      <c r="G2207" s="64"/>
      <c r="H2207" s="64"/>
      <c r="I2207" s="64"/>
      <c r="J2207" s="64"/>
      <c r="K2207" s="64"/>
      <c r="L2207" s="64"/>
      <c r="M2207" s="64"/>
      <c r="N2207" s="64"/>
      <c r="O2207" s="64"/>
      <c r="P2207" s="64"/>
      <c r="Q2207" s="64"/>
      <c r="R2207" s="64"/>
      <c r="S2207" s="64"/>
      <c r="T2207" s="64"/>
      <c r="U2207" s="64"/>
      <c r="V2207" s="64"/>
      <c r="W2207" s="64"/>
      <c r="X2207" s="64"/>
      <c r="Y2207" s="64"/>
      <c r="Z2207" s="64"/>
      <c r="AA2207" s="64"/>
      <c r="AB2207" s="64"/>
      <c r="AC2207" s="64"/>
      <c r="AD2207" s="64"/>
      <c r="AE2207" s="64"/>
      <c r="AF2207" s="64"/>
      <c r="AG2207" s="64"/>
      <c r="AH2207" s="64"/>
      <c r="AI2207" s="64"/>
      <c r="AJ2207" s="64"/>
      <c r="AK2207" s="64"/>
      <c r="AL2207" s="64"/>
      <c r="AM2207" s="64"/>
      <c r="AN2207" s="64"/>
      <c r="AO2207" s="64"/>
      <c r="AP2207" s="64"/>
      <c r="AQ2207" s="64"/>
      <c r="AR2207" s="64"/>
      <c r="AS2207" s="64"/>
    </row>
    <row r="2208" spans="1:45" ht="12.75" hidden="1" customHeight="1">
      <c r="A2208" s="10"/>
      <c r="C2208" s="64"/>
      <c r="D2208" s="64"/>
      <c r="E2208" s="64"/>
      <c r="F2208" s="64"/>
      <c r="G2208" s="64"/>
      <c r="H2208" s="64"/>
      <c r="I2208" s="64"/>
      <c r="J2208" s="64"/>
      <c r="K2208" s="64"/>
      <c r="L2208" s="64"/>
      <c r="M2208" s="64"/>
      <c r="N2208" s="64"/>
      <c r="O2208" s="64"/>
      <c r="P2208" s="64"/>
      <c r="Q2208" s="64"/>
      <c r="R2208" s="64"/>
      <c r="S2208" s="64"/>
      <c r="T2208" s="64"/>
      <c r="U2208" s="64"/>
      <c r="V2208" s="64"/>
      <c r="W2208" s="64"/>
      <c r="X2208" s="64"/>
      <c r="Y2208" s="64"/>
      <c r="Z2208" s="64"/>
      <c r="AA2208" s="64"/>
      <c r="AB2208" s="64"/>
      <c r="AC2208" s="64"/>
      <c r="AD2208" s="64"/>
      <c r="AE2208" s="64"/>
      <c r="AF2208" s="64"/>
      <c r="AG2208" s="64"/>
      <c r="AH2208" s="64"/>
      <c r="AI2208" s="64"/>
      <c r="AJ2208" s="64"/>
      <c r="AK2208" s="64"/>
      <c r="AL2208" s="64"/>
      <c r="AM2208" s="64"/>
      <c r="AN2208" s="64"/>
      <c r="AO2208" s="64"/>
      <c r="AP2208" s="64"/>
      <c r="AQ2208" s="64"/>
      <c r="AR2208" s="64"/>
      <c r="AS2208" s="64"/>
    </row>
    <row r="2209" spans="1:47" ht="12.75" hidden="1" customHeight="1">
      <c r="A2209" s="10"/>
      <c r="C2209" s="64"/>
      <c r="D2209" s="64"/>
      <c r="E2209" s="64"/>
      <c r="F2209" s="64"/>
      <c r="G2209" s="64"/>
      <c r="H2209" s="64"/>
      <c r="I2209" s="64"/>
      <c r="J2209" s="64"/>
      <c r="K2209" s="64"/>
      <c r="L2209" s="64"/>
      <c r="M2209" s="64"/>
      <c r="N2209" s="64"/>
      <c r="O2209" s="64"/>
      <c r="P2209" s="64"/>
      <c r="Q2209" s="64"/>
      <c r="R2209" s="64"/>
      <c r="S2209" s="64"/>
      <c r="T2209" s="64"/>
      <c r="U2209" s="64"/>
      <c r="V2209" s="64"/>
      <c r="W2209" s="64"/>
      <c r="X2209" s="64"/>
      <c r="Y2209" s="64"/>
      <c r="Z2209" s="64"/>
      <c r="AA2209" s="64"/>
      <c r="AB2209" s="64"/>
      <c r="AC2209" s="64"/>
      <c r="AD2209" s="64"/>
      <c r="AE2209" s="64"/>
      <c r="AF2209" s="64"/>
      <c r="AG2209" s="64"/>
      <c r="AH2209" s="64"/>
      <c r="AI2209" s="64"/>
      <c r="AJ2209" s="64"/>
      <c r="AK2209" s="64"/>
      <c r="AL2209" s="64"/>
      <c r="AM2209" s="64"/>
      <c r="AN2209" s="64"/>
      <c r="AO2209" s="64"/>
      <c r="AP2209" s="64"/>
      <c r="AQ2209" s="64"/>
      <c r="AR2209" s="64"/>
      <c r="AS2209" s="64"/>
    </row>
    <row r="2210" spans="1:47" ht="12.75" customHeight="1">
      <c r="A2210" s="10"/>
    </row>
    <row r="2211" spans="1:47" ht="12.75" customHeight="1">
      <c r="A2211" s="10"/>
      <c r="C2211" s="172" t="s">
        <v>311</v>
      </c>
      <c r="D2211" s="172"/>
      <c r="E2211" s="172"/>
      <c r="F2211" s="172"/>
      <c r="G2211" s="172"/>
      <c r="H2211" s="172"/>
      <c r="I2211" s="172"/>
      <c r="J2211" s="172"/>
      <c r="K2211" s="172"/>
      <c r="L2211" s="172"/>
      <c r="M2211" s="172"/>
      <c r="N2211" s="172"/>
      <c r="O2211" s="172"/>
      <c r="P2211" s="172"/>
      <c r="Q2211" s="172"/>
      <c r="R2211" s="172"/>
      <c r="S2211" s="172"/>
      <c r="T2211" s="172"/>
      <c r="U2211" s="172"/>
      <c r="V2211" s="172"/>
      <c r="W2211" s="172"/>
      <c r="X2211" s="172"/>
      <c r="Y2211" s="172"/>
      <c r="Z2211" s="172"/>
      <c r="AA2211" s="172"/>
      <c r="AB2211" s="172"/>
      <c r="AC2211" s="172"/>
      <c r="AD2211" s="172"/>
      <c r="AE2211" s="172"/>
      <c r="AF2211" s="172"/>
      <c r="AG2211" s="172"/>
      <c r="AH2211" s="172"/>
      <c r="AI2211" s="172"/>
      <c r="AJ2211" s="172"/>
      <c r="AK2211" s="172"/>
      <c r="AL2211" s="172"/>
      <c r="AM2211" s="172"/>
      <c r="AN2211" s="172"/>
      <c r="AO2211" s="172"/>
      <c r="AP2211" s="172"/>
      <c r="AQ2211" s="172"/>
      <c r="AR2211" s="172"/>
      <c r="AS2211" s="172"/>
    </row>
    <row r="2212" spans="1:47" ht="12.75" customHeight="1">
      <c r="A2212" s="10"/>
      <c r="C2212" s="25"/>
    </row>
    <row r="2213" spans="1:47" ht="12.75" customHeight="1">
      <c r="C2213" s="193" t="s">
        <v>427</v>
      </c>
      <c r="D2213" s="193"/>
      <c r="E2213" s="193"/>
      <c r="F2213" s="193"/>
      <c r="G2213" s="193"/>
      <c r="H2213" s="193"/>
      <c r="I2213" s="193" t="s">
        <v>428</v>
      </c>
      <c r="J2213" s="193"/>
      <c r="K2213" s="193"/>
      <c r="L2213" s="193"/>
      <c r="M2213" s="193"/>
      <c r="N2213" s="193"/>
      <c r="O2213" s="193"/>
      <c r="P2213" s="193"/>
      <c r="Q2213" s="193"/>
      <c r="R2213" s="193"/>
      <c r="S2213" s="193"/>
      <c r="T2213" s="193"/>
      <c r="U2213" s="193"/>
      <c r="V2213" s="193"/>
      <c r="W2213" s="193"/>
      <c r="X2213" s="193" t="s">
        <v>900</v>
      </c>
      <c r="Y2213" s="193"/>
      <c r="Z2213" s="193"/>
      <c r="AA2213" s="193"/>
      <c r="AB2213" s="193"/>
      <c r="AC2213" s="193"/>
      <c r="AD2213" s="193"/>
      <c r="AE2213" s="193"/>
      <c r="AF2213" s="193"/>
      <c r="AG2213" s="193"/>
      <c r="AH2213" s="193"/>
      <c r="AI2213" s="193"/>
      <c r="AJ2213" s="193"/>
      <c r="AK2213" s="193"/>
      <c r="AL2213" s="193"/>
    </row>
    <row r="2214" spans="1:47" ht="12.75" customHeight="1">
      <c r="C2214" s="193"/>
      <c r="D2214" s="193"/>
      <c r="E2214" s="193"/>
      <c r="F2214" s="193"/>
      <c r="G2214" s="193"/>
      <c r="H2214" s="193"/>
      <c r="I2214" s="193"/>
      <c r="J2214" s="193"/>
      <c r="K2214" s="193"/>
      <c r="L2214" s="193"/>
      <c r="M2214" s="193"/>
      <c r="N2214" s="193"/>
      <c r="O2214" s="193"/>
      <c r="P2214" s="193"/>
      <c r="Q2214" s="193"/>
      <c r="R2214" s="193"/>
      <c r="S2214" s="193"/>
      <c r="T2214" s="193"/>
      <c r="U2214" s="193"/>
      <c r="V2214" s="193"/>
      <c r="W2214" s="193"/>
      <c r="X2214" s="193"/>
      <c r="Y2214" s="193"/>
      <c r="Z2214" s="193"/>
      <c r="AA2214" s="193"/>
      <c r="AB2214" s="193"/>
      <c r="AC2214" s="193"/>
      <c r="AD2214" s="193"/>
      <c r="AE2214" s="193"/>
      <c r="AF2214" s="193"/>
      <c r="AG2214" s="193"/>
      <c r="AH2214" s="193"/>
      <c r="AI2214" s="193"/>
      <c r="AJ2214" s="193"/>
      <c r="AK2214" s="193"/>
      <c r="AL2214" s="193"/>
    </row>
    <row r="2215" spans="1:47" ht="12.75" customHeight="1">
      <c r="C2215" s="193"/>
      <c r="D2215" s="193"/>
      <c r="E2215" s="193"/>
      <c r="F2215" s="193"/>
      <c r="G2215" s="193"/>
      <c r="H2215" s="193"/>
      <c r="I2215" s="193" t="s">
        <v>901</v>
      </c>
      <c r="J2215" s="193"/>
      <c r="K2215" s="193"/>
      <c r="L2215" s="193"/>
      <c r="M2215" s="193"/>
      <c r="N2215" s="193" t="s">
        <v>902</v>
      </c>
      <c r="O2215" s="193"/>
      <c r="P2215" s="193"/>
      <c r="Q2215" s="193"/>
      <c r="R2215" s="193"/>
      <c r="S2215" s="193" t="s">
        <v>429</v>
      </c>
      <c r="T2215" s="193"/>
      <c r="U2215" s="193"/>
      <c r="V2215" s="193"/>
      <c r="W2215" s="193"/>
      <c r="X2215" s="193" t="s">
        <v>901</v>
      </c>
      <c r="Y2215" s="193"/>
      <c r="Z2215" s="193"/>
      <c r="AA2215" s="193"/>
      <c r="AB2215" s="193"/>
      <c r="AC2215" s="193" t="s">
        <v>902</v>
      </c>
      <c r="AD2215" s="193"/>
      <c r="AE2215" s="193"/>
      <c r="AF2215" s="193"/>
      <c r="AG2215" s="193"/>
      <c r="AH2215" s="193" t="s">
        <v>429</v>
      </c>
      <c r="AI2215" s="193"/>
      <c r="AJ2215" s="193"/>
      <c r="AK2215" s="193"/>
      <c r="AL2215" s="193"/>
    </row>
    <row r="2216" spans="1:47" ht="12.75" customHeight="1">
      <c r="C2216" s="193"/>
      <c r="D2216" s="193"/>
      <c r="E2216" s="193"/>
      <c r="F2216" s="193"/>
      <c r="G2216" s="193"/>
      <c r="H2216" s="193"/>
      <c r="I2216" s="193"/>
      <c r="J2216" s="193"/>
      <c r="K2216" s="193"/>
      <c r="L2216" s="193"/>
      <c r="M2216" s="193"/>
      <c r="N2216" s="193"/>
      <c r="O2216" s="193"/>
      <c r="P2216" s="193"/>
      <c r="Q2216" s="193"/>
      <c r="R2216" s="193"/>
      <c r="S2216" s="193"/>
      <c r="T2216" s="193"/>
      <c r="U2216" s="193"/>
      <c r="V2216" s="193"/>
      <c r="W2216" s="193"/>
      <c r="X2216" s="193"/>
      <c r="Y2216" s="193"/>
      <c r="Z2216" s="193"/>
      <c r="AA2216" s="193"/>
      <c r="AB2216" s="193"/>
      <c r="AC2216" s="193"/>
      <c r="AD2216" s="193"/>
      <c r="AE2216" s="193"/>
      <c r="AF2216" s="193"/>
      <c r="AG2216" s="193"/>
      <c r="AH2216" s="193"/>
      <c r="AI2216" s="193"/>
      <c r="AJ2216" s="193"/>
      <c r="AK2216" s="193"/>
      <c r="AL2216" s="193"/>
    </row>
    <row r="2217" spans="1:47" ht="12.75" customHeight="1">
      <c r="C2217" s="193"/>
      <c r="D2217" s="193"/>
      <c r="E2217" s="193"/>
      <c r="F2217" s="193"/>
      <c r="G2217" s="193"/>
      <c r="H2217" s="193"/>
      <c r="I2217" s="480" t="s">
        <v>430</v>
      </c>
      <c r="J2217" s="480"/>
      <c r="K2217" s="480"/>
      <c r="L2217" s="480"/>
      <c r="M2217" s="480"/>
      <c r="N2217" s="480"/>
      <c r="O2217" s="480"/>
      <c r="P2217" s="480"/>
      <c r="Q2217" s="480"/>
      <c r="R2217" s="480"/>
      <c r="S2217" s="480"/>
      <c r="T2217" s="480"/>
      <c r="U2217" s="480"/>
      <c r="V2217" s="480"/>
      <c r="W2217" s="480"/>
      <c r="X2217" s="480" t="s">
        <v>430</v>
      </c>
      <c r="Y2217" s="480"/>
      <c r="Z2217" s="480"/>
      <c r="AA2217" s="480"/>
      <c r="AB2217" s="480"/>
      <c r="AC2217" s="480"/>
      <c r="AD2217" s="480"/>
      <c r="AE2217" s="480"/>
      <c r="AF2217" s="480"/>
      <c r="AG2217" s="480"/>
      <c r="AH2217" s="480"/>
      <c r="AI2217" s="480"/>
      <c r="AJ2217" s="480"/>
      <c r="AK2217" s="480"/>
      <c r="AL2217" s="480"/>
    </row>
    <row r="2218" spans="1:47" ht="12.75" customHeight="1">
      <c r="C2218" s="193"/>
      <c r="D2218" s="193"/>
      <c r="E2218" s="193"/>
      <c r="F2218" s="193"/>
      <c r="G2218" s="193"/>
      <c r="H2218" s="193"/>
      <c r="I2218" s="480" t="s">
        <v>431</v>
      </c>
      <c r="J2218" s="480"/>
      <c r="K2218" s="480"/>
      <c r="L2218" s="480"/>
      <c r="M2218" s="480"/>
      <c r="N2218" s="480"/>
      <c r="O2218" s="480"/>
      <c r="P2218" s="480"/>
      <c r="Q2218" s="480"/>
      <c r="R2218" s="480"/>
      <c r="S2218" s="480"/>
      <c r="T2218" s="480"/>
      <c r="U2218" s="480"/>
      <c r="V2218" s="480"/>
      <c r="W2218" s="480"/>
      <c r="X2218" s="480" t="s">
        <v>431</v>
      </c>
      <c r="Y2218" s="480"/>
      <c r="Z2218" s="480"/>
      <c r="AA2218" s="480"/>
      <c r="AB2218" s="480"/>
      <c r="AC2218" s="480"/>
      <c r="AD2218" s="480"/>
      <c r="AE2218" s="480"/>
      <c r="AF2218" s="480"/>
      <c r="AG2218" s="480"/>
      <c r="AH2218" s="480"/>
      <c r="AI2218" s="480"/>
      <c r="AJ2218" s="480"/>
      <c r="AK2218" s="480"/>
      <c r="AL2218" s="480"/>
    </row>
    <row r="2219" spans="1:47" ht="12.75" customHeight="1">
      <c r="C2219" s="194"/>
      <c r="D2219" s="194"/>
      <c r="E2219" s="194"/>
      <c r="F2219" s="194"/>
      <c r="G2219" s="194"/>
      <c r="H2219" s="194"/>
      <c r="I2219" s="481"/>
      <c r="J2219" s="481"/>
      <c r="K2219" s="481"/>
      <c r="L2219" s="481"/>
      <c r="M2219" s="481"/>
      <c r="N2219" s="481"/>
      <c r="O2219" s="481"/>
      <c r="P2219" s="481"/>
      <c r="Q2219" s="481"/>
      <c r="R2219" s="481"/>
      <c r="S2219" s="481"/>
      <c r="T2219" s="481"/>
      <c r="U2219" s="481"/>
      <c r="V2219" s="481"/>
      <c r="W2219" s="481"/>
      <c r="X2219" s="481"/>
      <c r="Y2219" s="481"/>
      <c r="Z2219" s="481"/>
      <c r="AA2219" s="481"/>
      <c r="AB2219" s="481"/>
      <c r="AC2219" s="481"/>
      <c r="AD2219" s="481"/>
      <c r="AE2219" s="481"/>
      <c r="AF2219" s="481"/>
      <c r="AG2219" s="481"/>
      <c r="AH2219" s="481"/>
      <c r="AI2219" s="481"/>
      <c r="AJ2219" s="481"/>
      <c r="AK2219" s="481"/>
      <c r="AL2219" s="481"/>
    </row>
    <row r="2220" spans="1:47" ht="12.75" customHeight="1">
      <c r="C2220" s="327" t="s">
        <v>432</v>
      </c>
      <c r="D2220" s="327"/>
      <c r="E2220" s="327"/>
      <c r="F2220" s="327"/>
      <c r="G2220" s="327"/>
      <c r="H2220" s="327"/>
      <c r="I2220" s="428">
        <v>3406</v>
      </c>
      <c r="J2220" s="428"/>
      <c r="K2220" s="428"/>
      <c r="L2220" s="428"/>
      <c r="M2220" s="428"/>
      <c r="N2220" s="817"/>
      <c r="O2220" s="817"/>
      <c r="P2220" s="817"/>
      <c r="Q2220" s="817"/>
      <c r="R2220" s="817"/>
      <c r="S2220" s="428">
        <v>2455</v>
      </c>
      <c r="T2220" s="428"/>
      <c r="U2220" s="428"/>
      <c r="V2220" s="428"/>
      <c r="W2220" s="428"/>
      <c r="X2220" s="111"/>
      <c r="Y2220" s="111"/>
      <c r="Z2220" s="111"/>
      <c r="AA2220" s="111"/>
      <c r="AB2220" s="111"/>
      <c r="AC2220" s="111"/>
      <c r="AD2220" s="111"/>
      <c r="AE2220" s="111"/>
      <c r="AF2220" s="111"/>
      <c r="AG2220" s="111"/>
      <c r="AH2220" s="111"/>
      <c r="AI2220" s="111"/>
      <c r="AJ2220" s="111"/>
      <c r="AK2220" s="111"/>
      <c r="AL2220" s="111"/>
      <c r="AN2220" s="78"/>
      <c r="AO2220" s="78"/>
      <c r="AP2220" s="78"/>
      <c r="AQ2220" s="78"/>
      <c r="AR2220" s="78"/>
      <c r="AS2220" s="78"/>
      <c r="AT2220" s="78"/>
      <c r="AU2220" s="78"/>
    </row>
    <row r="2221" spans="1:47" ht="12.75" customHeight="1">
      <c r="C2221" s="324"/>
      <c r="D2221" s="324"/>
      <c r="E2221" s="324"/>
      <c r="F2221" s="324"/>
      <c r="G2221" s="324"/>
      <c r="H2221" s="324"/>
      <c r="I2221" s="535">
        <v>4243</v>
      </c>
      <c r="J2221" s="535"/>
      <c r="K2221" s="535"/>
      <c r="L2221" s="535"/>
      <c r="M2221" s="535"/>
      <c r="N2221" s="818"/>
      <c r="O2221" s="818"/>
      <c r="P2221" s="818"/>
      <c r="Q2221" s="818"/>
      <c r="R2221" s="818"/>
      <c r="S2221" s="535">
        <v>2933</v>
      </c>
      <c r="T2221" s="535"/>
      <c r="U2221" s="535"/>
      <c r="V2221" s="535"/>
      <c r="W2221" s="535"/>
      <c r="X2221" s="252"/>
      <c r="Y2221" s="252"/>
      <c r="Z2221" s="252"/>
      <c r="AA2221" s="252"/>
      <c r="AB2221" s="252"/>
      <c r="AC2221" s="252"/>
      <c r="AD2221" s="252"/>
      <c r="AE2221" s="252"/>
      <c r="AF2221" s="252"/>
      <c r="AG2221" s="252"/>
      <c r="AH2221" s="252"/>
      <c r="AI2221" s="252"/>
      <c r="AJ2221" s="252"/>
      <c r="AK2221" s="252"/>
      <c r="AL2221" s="252"/>
    </row>
    <row r="2222" spans="1:47" ht="12.75" customHeight="1">
      <c r="C2222" s="327" t="s">
        <v>433</v>
      </c>
      <c r="D2222" s="327"/>
      <c r="E2222" s="327"/>
      <c r="F2222" s="327"/>
      <c r="G2222" s="327"/>
      <c r="H2222" s="327"/>
      <c r="I2222" s="111"/>
      <c r="J2222" s="111"/>
      <c r="K2222" s="111"/>
      <c r="L2222" s="111"/>
      <c r="M2222" s="111"/>
      <c r="N2222" s="111"/>
      <c r="O2222" s="111"/>
      <c r="P2222" s="111"/>
      <c r="Q2222" s="111"/>
      <c r="R2222" s="111"/>
      <c r="S2222" s="111"/>
      <c r="T2222" s="111"/>
      <c r="U2222" s="111"/>
      <c r="V2222" s="111"/>
      <c r="W2222" s="111"/>
      <c r="X2222" s="111"/>
      <c r="Y2222" s="111"/>
      <c r="Z2222" s="111"/>
      <c r="AA2222" s="111"/>
      <c r="AB2222" s="111"/>
      <c r="AC2222" s="111"/>
      <c r="AD2222" s="111"/>
      <c r="AE2222" s="111"/>
      <c r="AF2222" s="111"/>
      <c r="AG2222" s="111"/>
      <c r="AH2222" s="111"/>
      <c r="AI2222" s="111"/>
      <c r="AJ2222" s="111"/>
      <c r="AK2222" s="111"/>
      <c r="AL2222" s="111"/>
    </row>
    <row r="2223" spans="1:47" ht="12.75" customHeight="1">
      <c r="C2223" s="324"/>
      <c r="D2223" s="324"/>
      <c r="E2223" s="324"/>
      <c r="F2223" s="324"/>
      <c r="G2223" s="324"/>
      <c r="H2223" s="324"/>
      <c r="I2223" s="252"/>
      <c r="J2223" s="252"/>
      <c r="K2223" s="252"/>
      <c r="L2223" s="252"/>
      <c r="M2223" s="252"/>
      <c r="N2223" s="252"/>
      <c r="O2223" s="252"/>
      <c r="P2223" s="252"/>
      <c r="Q2223" s="252"/>
      <c r="R2223" s="252"/>
      <c r="S2223" s="252"/>
      <c r="T2223" s="252"/>
      <c r="U2223" s="252"/>
      <c r="V2223" s="252"/>
      <c r="W2223" s="252"/>
      <c r="X2223" s="252"/>
      <c r="Y2223" s="252"/>
      <c r="Z2223" s="252"/>
      <c r="AA2223" s="252"/>
      <c r="AB2223" s="252"/>
      <c r="AC2223" s="252"/>
      <c r="AD2223" s="252"/>
      <c r="AE2223" s="252"/>
      <c r="AF2223" s="252"/>
      <c r="AG2223" s="252"/>
      <c r="AH2223" s="252"/>
      <c r="AI2223" s="252"/>
      <c r="AJ2223" s="252"/>
      <c r="AK2223" s="252"/>
      <c r="AL2223" s="252"/>
    </row>
    <row r="2224" spans="1:47" ht="12.75" customHeight="1">
      <c r="C2224" s="327" t="s">
        <v>434</v>
      </c>
      <c r="D2224" s="327"/>
      <c r="E2224" s="327"/>
      <c r="F2224" s="327"/>
      <c r="G2224" s="327"/>
      <c r="H2224" s="327"/>
      <c r="I2224" s="111"/>
      <c r="J2224" s="111"/>
      <c r="K2224" s="111"/>
      <c r="L2224" s="111"/>
      <c r="M2224" s="111"/>
      <c r="N2224" s="111"/>
      <c r="O2224" s="111"/>
      <c r="P2224" s="111"/>
      <c r="Q2224" s="111"/>
      <c r="R2224" s="111"/>
      <c r="S2224" s="111"/>
      <c r="T2224" s="111"/>
      <c r="U2224" s="111"/>
      <c r="V2224" s="111"/>
      <c r="W2224" s="111"/>
      <c r="X2224" s="111"/>
      <c r="Y2224" s="111"/>
      <c r="Z2224" s="111"/>
      <c r="AA2224" s="111"/>
      <c r="AB2224" s="111"/>
      <c r="AC2224" s="111"/>
      <c r="AD2224" s="111"/>
      <c r="AE2224" s="111"/>
      <c r="AF2224" s="111"/>
      <c r="AG2224" s="111"/>
      <c r="AH2224" s="111"/>
      <c r="AI2224" s="111"/>
      <c r="AJ2224" s="111"/>
      <c r="AK2224" s="111"/>
      <c r="AL2224" s="111"/>
    </row>
    <row r="2225" spans="1:45" ht="12.75" customHeight="1">
      <c r="C2225" s="324"/>
      <c r="D2225" s="324"/>
      <c r="E2225" s="324"/>
      <c r="F2225" s="324"/>
      <c r="G2225" s="324"/>
      <c r="H2225" s="324"/>
      <c r="I2225" s="252"/>
      <c r="J2225" s="252"/>
      <c r="K2225" s="252"/>
      <c r="L2225" s="252"/>
      <c r="M2225" s="252"/>
      <c r="N2225" s="252"/>
      <c r="O2225" s="252"/>
      <c r="P2225" s="252"/>
      <c r="Q2225" s="252"/>
      <c r="R2225" s="252"/>
      <c r="S2225" s="252"/>
      <c r="T2225" s="252"/>
      <c r="U2225" s="252"/>
      <c r="V2225" s="252"/>
      <c r="W2225" s="252"/>
      <c r="X2225" s="252"/>
      <c r="Y2225" s="252"/>
      <c r="Z2225" s="252"/>
      <c r="AA2225" s="252"/>
      <c r="AB2225" s="252"/>
      <c r="AC2225" s="252"/>
      <c r="AD2225" s="252"/>
      <c r="AE2225" s="252"/>
      <c r="AF2225" s="252"/>
      <c r="AG2225" s="252"/>
      <c r="AH2225" s="252"/>
      <c r="AI2225" s="252"/>
      <c r="AJ2225" s="252"/>
      <c r="AK2225" s="252"/>
      <c r="AL2225" s="252"/>
    </row>
    <row r="2226" spans="1:45" ht="12.75" customHeight="1">
      <c r="C2226" s="327" t="s">
        <v>435</v>
      </c>
      <c r="D2226" s="327"/>
      <c r="E2226" s="327"/>
      <c r="F2226" s="327"/>
      <c r="G2226" s="327"/>
      <c r="H2226" s="327"/>
      <c r="I2226" s="111"/>
      <c r="J2226" s="111"/>
      <c r="K2226" s="111"/>
      <c r="L2226" s="111"/>
      <c r="M2226" s="111"/>
      <c r="N2226" s="111"/>
      <c r="O2226" s="111"/>
      <c r="P2226" s="111"/>
      <c r="Q2226" s="111"/>
      <c r="R2226" s="111"/>
      <c r="S2226" s="111"/>
      <c r="T2226" s="111"/>
      <c r="U2226" s="111"/>
      <c r="V2226" s="111"/>
      <c r="W2226" s="111"/>
      <c r="X2226" s="111"/>
      <c r="Y2226" s="111"/>
      <c r="Z2226" s="111"/>
      <c r="AA2226" s="111"/>
      <c r="AB2226" s="111"/>
      <c r="AC2226" s="111"/>
      <c r="AD2226" s="111"/>
      <c r="AE2226" s="111"/>
      <c r="AF2226" s="111"/>
      <c r="AG2226" s="111"/>
      <c r="AH2226" s="111"/>
      <c r="AI2226" s="111"/>
      <c r="AJ2226" s="111"/>
      <c r="AK2226" s="111"/>
      <c r="AL2226" s="111"/>
    </row>
    <row r="2227" spans="1:45" ht="12.75" customHeight="1">
      <c r="C2227" s="324"/>
      <c r="D2227" s="324"/>
      <c r="E2227" s="324"/>
      <c r="F2227" s="324"/>
      <c r="G2227" s="324"/>
      <c r="H2227" s="324"/>
      <c r="I2227" s="252"/>
      <c r="J2227" s="252"/>
      <c r="K2227" s="252"/>
      <c r="L2227" s="252"/>
      <c r="M2227" s="252"/>
      <c r="N2227" s="252"/>
      <c r="O2227" s="252"/>
      <c r="P2227" s="252"/>
      <c r="Q2227" s="252"/>
      <c r="R2227" s="252"/>
      <c r="S2227" s="252"/>
      <c r="T2227" s="252"/>
      <c r="U2227" s="252"/>
      <c r="V2227" s="252"/>
      <c r="W2227" s="252"/>
      <c r="X2227" s="252"/>
      <c r="Y2227" s="252"/>
      <c r="Z2227" s="252"/>
      <c r="AA2227" s="252"/>
      <c r="AB2227" s="252"/>
      <c r="AC2227" s="252"/>
      <c r="AD2227" s="252"/>
      <c r="AE2227" s="252"/>
      <c r="AF2227" s="252"/>
      <c r="AG2227" s="252"/>
      <c r="AH2227" s="252"/>
      <c r="AI2227" s="252"/>
      <c r="AJ2227" s="252"/>
      <c r="AK2227" s="252"/>
      <c r="AL2227" s="252"/>
    </row>
    <row r="2228" spans="1:45" ht="12.75" customHeight="1">
      <c r="C2228" s="327" t="s">
        <v>436</v>
      </c>
      <c r="D2228" s="327"/>
      <c r="E2228" s="327"/>
      <c r="F2228" s="327"/>
      <c r="G2228" s="327"/>
      <c r="H2228" s="327"/>
      <c r="I2228" s="111"/>
      <c r="J2228" s="111"/>
      <c r="K2228" s="111"/>
      <c r="L2228" s="111"/>
      <c r="M2228" s="111"/>
      <c r="N2228" s="111"/>
      <c r="O2228" s="111"/>
      <c r="P2228" s="111"/>
      <c r="Q2228" s="111"/>
      <c r="R2228" s="111"/>
      <c r="S2228" s="111"/>
      <c r="T2228" s="111"/>
      <c r="U2228" s="111"/>
      <c r="V2228" s="111"/>
      <c r="W2228" s="111"/>
      <c r="X2228" s="111"/>
      <c r="Y2228" s="111"/>
      <c r="Z2228" s="111"/>
      <c r="AA2228" s="111"/>
      <c r="AB2228" s="111"/>
      <c r="AC2228" s="111"/>
      <c r="AD2228" s="111"/>
      <c r="AE2228" s="111"/>
      <c r="AF2228" s="111"/>
      <c r="AG2228" s="111"/>
      <c r="AH2228" s="111"/>
      <c r="AI2228" s="111"/>
      <c r="AJ2228" s="111"/>
      <c r="AK2228" s="111"/>
      <c r="AL2228" s="111"/>
    </row>
    <row r="2229" spans="1:45" ht="12.75" customHeight="1">
      <c r="C2229" s="324"/>
      <c r="D2229" s="324"/>
      <c r="E2229" s="324"/>
      <c r="F2229" s="324"/>
      <c r="G2229" s="324"/>
      <c r="H2229" s="324"/>
      <c r="I2229" s="252"/>
      <c r="J2229" s="252"/>
      <c r="K2229" s="252"/>
      <c r="L2229" s="252"/>
      <c r="M2229" s="252"/>
      <c r="N2229" s="252"/>
      <c r="O2229" s="252"/>
      <c r="P2229" s="252"/>
      <c r="Q2229" s="252"/>
      <c r="R2229" s="252"/>
      <c r="S2229" s="252"/>
      <c r="T2229" s="252"/>
      <c r="U2229" s="252"/>
      <c r="V2229" s="252"/>
      <c r="W2229" s="252"/>
      <c r="X2229" s="252"/>
      <c r="Y2229" s="252"/>
      <c r="Z2229" s="252"/>
      <c r="AA2229" s="252"/>
      <c r="AB2229" s="252"/>
      <c r="AC2229" s="252"/>
      <c r="AD2229" s="252"/>
      <c r="AE2229" s="252"/>
      <c r="AF2229" s="252"/>
      <c r="AG2229" s="252"/>
      <c r="AH2229" s="252"/>
      <c r="AI2229" s="252"/>
      <c r="AJ2229" s="252"/>
      <c r="AK2229" s="252"/>
      <c r="AL2229" s="252"/>
    </row>
    <row r="2230" spans="1:45" ht="12.75" customHeight="1">
      <c r="C2230" s="327" t="s">
        <v>437</v>
      </c>
      <c r="D2230" s="327"/>
      <c r="E2230" s="327"/>
      <c r="F2230" s="327"/>
      <c r="G2230" s="327"/>
      <c r="H2230" s="327"/>
      <c r="I2230" s="111"/>
      <c r="J2230" s="111"/>
      <c r="K2230" s="111"/>
      <c r="L2230" s="111"/>
      <c r="M2230" s="111"/>
      <c r="N2230" s="111"/>
      <c r="O2230" s="111"/>
      <c r="P2230" s="111"/>
      <c r="Q2230" s="111"/>
      <c r="R2230" s="111"/>
      <c r="S2230" s="111"/>
      <c r="T2230" s="111"/>
      <c r="U2230" s="111"/>
      <c r="V2230" s="111"/>
      <c r="W2230" s="111"/>
      <c r="X2230" s="111"/>
      <c r="Y2230" s="111"/>
      <c r="Z2230" s="111"/>
      <c r="AA2230" s="111"/>
      <c r="AB2230" s="111"/>
      <c r="AC2230" s="111"/>
      <c r="AD2230" s="111"/>
      <c r="AE2230" s="111"/>
      <c r="AF2230" s="111"/>
      <c r="AG2230" s="111"/>
      <c r="AH2230" s="111"/>
      <c r="AI2230" s="111"/>
      <c r="AJ2230" s="111"/>
      <c r="AK2230" s="111"/>
      <c r="AL2230" s="111"/>
    </row>
    <row r="2231" spans="1:45" ht="12.75" customHeight="1">
      <c r="C2231" s="324"/>
      <c r="D2231" s="324"/>
      <c r="E2231" s="324"/>
      <c r="F2231" s="324"/>
      <c r="G2231" s="324"/>
      <c r="H2231" s="324"/>
      <c r="I2231" s="252"/>
      <c r="J2231" s="252"/>
      <c r="K2231" s="252"/>
      <c r="L2231" s="252"/>
      <c r="M2231" s="252"/>
      <c r="N2231" s="252"/>
      <c r="O2231" s="252"/>
      <c r="P2231" s="252"/>
      <c r="Q2231" s="252"/>
      <c r="R2231" s="252"/>
      <c r="S2231" s="252"/>
      <c r="T2231" s="252"/>
      <c r="U2231" s="252"/>
      <c r="V2231" s="252"/>
      <c r="W2231" s="252"/>
      <c r="X2231" s="252"/>
      <c r="Y2231" s="252"/>
      <c r="Z2231" s="252"/>
      <c r="AA2231" s="252"/>
      <c r="AB2231" s="252"/>
      <c r="AC2231" s="252"/>
      <c r="AD2231" s="252"/>
      <c r="AE2231" s="252"/>
      <c r="AF2231" s="252"/>
      <c r="AG2231" s="252"/>
      <c r="AH2231" s="252"/>
      <c r="AI2231" s="252"/>
      <c r="AJ2231" s="252"/>
      <c r="AK2231" s="252"/>
      <c r="AL2231" s="252"/>
    </row>
    <row r="2232" spans="1:45" ht="12.75" customHeight="1">
      <c r="C2232" s="327" t="s">
        <v>747</v>
      </c>
      <c r="D2232" s="327"/>
      <c r="E2232" s="327"/>
      <c r="F2232" s="327"/>
      <c r="G2232" s="327"/>
      <c r="H2232" s="327"/>
      <c r="I2232" s="111"/>
      <c r="J2232" s="111"/>
      <c r="K2232" s="111"/>
      <c r="L2232" s="111"/>
      <c r="M2232" s="111"/>
      <c r="N2232" s="111"/>
      <c r="O2232" s="111"/>
      <c r="P2232" s="111"/>
      <c r="Q2232" s="111"/>
      <c r="R2232" s="111"/>
      <c r="S2232" s="111"/>
      <c r="T2232" s="111"/>
      <c r="U2232" s="111"/>
      <c r="V2232" s="111"/>
      <c r="W2232" s="111"/>
      <c r="X2232" s="111"/>
      <c r="Y2232" s="111"/>
      <c r="Z2232" s="111"/>
      <c r="AA2232" s="111"/>
      <c r="AB2232" s="111"/>
      <c r="AC2232" s="111"/>
      <c r="AD2232" s="111"/>
      <c r="AE2232" s="111"/>
      <c r="AF2232" s="111"/>
      <c r="AG2232" s="111"/>
      <c r="AH2232" s="111"/>
      <c r="AI2232" s="111"/>
      <c r="AJ2232" s="111"/>
      <c r="AK2232" s="111"/>
      <c r="AL2232" s="111"/>
    </row>
    <row r="2233" spans="1:45" ht="12.75" customHeight="1">
      <c r="C2233" s="324"/>
      <c r="D2233" s="324"/>
      <c r="E2233" s="324"/>
      <c r="F2233" s="324"/>
      <c r="G2233" s="324"/>
      <c r="H2233" s="324"/>
      <c r="I2233" s="252"/>
      <c r="J2233" s="252"/>
      <c r="K2233" s="252"/>
      <c r="L2233" s="252"/>
      <c r="M2233" s="252"/>
      <c r="N2233" s="252"/>
      <c r="O2233" s="252"/>
      <c r="P2233" s="252"/>
      <c r="Q2233" s="252"/>
      <c r="R2233" s="252"/>
      <c r="S2233" s="252"/>
      <c r="T2233" s="252"/>
      <c r="U2233" s="252"/>
      <c r="V2233" s="252"/>
      <c r="W2233" s="252"/>
      <c r="X2233" s="252"/>
      <c r="Y2233" s="252"/>
      <c r="Z2233" s="252"/>
      <c r="AA2233" s="252"/>
      <c r="AB2233" s="252"/>
      <c r="AC2233" s="252"/>
      <c r="AD2233" s="252"/>
      <c r="AE2233" s="252"/>
      <c r="AF2233" s="252"/>
      <c r="AG2233" s="252"/>
      <c r="AH2233" s="252"/>
      <c r="AI2233" s="252"/>
      <c r="AJ2233" s="252"/>
      <c r="AK2233" s="252"/>
      <c r="AL2233" s="252"/>
    </row>
    <row r="2234" spans="1:45" ht="12.75" customHeight="1">
      <c r="C2234" s="98"/>
      <c r="D2234" s="98"/>
      <c r="E2234" s="98"/>
      <c r="F2234" s="98"/>
      <c r="G2234" s="98"/>
      <c r="H2234" s="98"/>
      <c r="I2234" s="83"/>
      <c r="J2234" s="83"/>
      <c r="K2234" s="83"/>
      <c r="L2234" s="83"/>
      <c r="M2234" s="83"/>
      <c r="N2234" s="83"/>
      <c r="O2234" s="83"/>
      <c r="P2234" s="83"/>
      <c r="Q2234" s="83"/>
      <c r="R2234" s="83"/>
      <c r="S2234" s="83"/>
      <c r="T2234" s="83"/>
      <c r="U2234" s="83"/>
      <c r="V2234" s="83"/>
      <c r="W2234" s="83"/>
      <c r="X2234" s="83"/>
      <c r="Y2234" s="83"/>
      <c r="Z2234" s="83"/>
      <c r="AA2234" s="83"/>
      <c r="AB2234" s="83"/>
      <c r="AC2234" s="83"/>
      <c r="AD2234" s="83"/>
      <c r="AE2234" s="83"/>
      <c r="AF2234" s="83"/>
      <c r="AG2234" s="83"/>
      <c r="AH2234" s="83"/>
      <c r="AI2234" s="83"/>
      <c r="AJ2234" s="83"/>
      <c r="AK2234" s="83"/>
      <c r="AL2234" s="83"/>
    </row>
    <row r="2235" spans="1:45" ht="12.75" hidden="1" customHeight="1">
      <c r="C2235" s="98"/>
      <c r="D2235" s="98"/>
      <c r="E2235" s="98"/>
      <c r="F2235" s="98"/>
      <c r="G2235" s="98"/>
      <c r="H2235" s="98"/>
      <c r="I2235" s="83"/>
      <c r="J2235" s="83"/>
      <c r="K2235" s="83"/>
      <c r="L2235" s="83"/>
      <c r="M2235" s="83"/>
      <c r="N2235" s="83"/>
      <c r="O2235" s="83"/>
      <c r="P2235" s="83"/>
      <c r="Q2235" s="83"/>
      <c r="R2235" s="83"/>
      <c r="S2235" s="83"/>
      <c r="T2235" s="83"/>
      <c r="U2235" s="83"/>
      <c r="V2235" s="83"/>
      <c r="W2235" s="83"/>
      <c r="X2235" s="83"/>
      <c r="Y2235" s="83"/>
      <c r="Z2235" s="83"/>
      <c r="AA2235" s="83"/>
      <c r="AB2235" s="83"/>
      <c r="AC2235" s="83"/>
      <c r="AD2235" s="83"/>
      <c r="AE2235" s="83"/>
      <c r="AF2235" s="83"/>
      <c r="AG2235" s="83"/>
      <c r="AH2235" s="83"/>
      <c r="AI2235" s="83"/>
      <c r="AJ2235" s="83"/>
      <c r="AK2235" s="83"/>
      <c r="AL2235" s="83"/>
    </row>
    <row r="2236" spans="1:45" ht="12.75" hidden="1" customHeight="1">
      <c r="C2236" s="98"/>
      <c r="D2236" s="98"/>
      <c r="E2236" s="98"/>
      <c r="F2236" s="98"/>
      <c r="G2236" s="98"/>
      <c r="H2236" s="98"/>
      <c r="I2236" s="83"/>
      <c r="J2236" s="83"/>
      <c r="K2236" s="83"/>
      <c r="L2236" s="83"/>
      <c r="M2236" s="83"/>
      <c r="N2236" s="83"/>
      <c r="O2236" s="83"/>
      <c r="P2236" s="83"/>
      <c r="Q2236" s="83"/>
      <c r="R2236" s="83"/>
      <c r="S2236" s="83"/>
      <c r="T2236" s="83"/>
      <c r="U2236" s="83"/>
      <c r="V2236" s="83"/>
      <c r="W2236" s="83"/>
      <c r="X2236" s="83"/>
      <c r="Y2236" s="83"/>
      <c r="Z2236" s="83"/>
      <c r="AA2236" s="83"/>
      <c r="AB2236" s="83"/>
      <c r="AC2236" s="83"/>
      <c r="AD2236" s="83"/>
      <c r="AE2236" s="83"/>
      <c r="AF2236" s="83"/>
      <c r="AG2236" s="83"/>
      <c r="AH2236" s="83"/>
      <c r="AI2236" s="83"/>
      <c r="AJ2236" s="83"/>
      <c r="AK2236" s="83"/>
      <c r="AL2236" s="83"/>
    </row>
    <row r="2237" spans="1:45" ht="12.75" hidden="1" customHeight="1"/>
    <row r="2238" spans="1:45" ht="15">
      <c r="A2238" s="43" t="s">
        <v>312</v>
      </c>
      <c r="B2238" s="40"/>
      <c r="C2238" s="814" t="s">
        <v>798</v>
      </c>
      <c r="D2238" s="814"/>
      <c r="E2238" s="814"/>
      <c r="F2238" s="814"/>
      <c r="G2238" s="814"/>
      <c r="H2238" s="814"/>
      <c r="I2238" s="814"/>
      <c r="J2238" s="814"/>
      <c r="K2238" s="814"/>
      <c r="L2238" s="814"/>
      <c r="M2238" s="814"/>
      <c r="N2238" s="814"/>
      <c r="O2238" s="814"/>
      <c r="P2238" s="814"/>
      <c r="Q2238" s="814"/>
      <c r="R2238" s="814"/>
      <c r="S2238" s="814"/>
      <c r="T2238" s="814"/>
      <c r="U2238" s="814"/>
      <c r="V2238" s="814"/>
      <c r="W2238" s="814"/>
      <c r="X2238" s="814"/>
      <c r="Y2238" s="814"/>
      <c r="Z2238" s="814"/>
      <c r="AA2238" s="814"/>
      <c r="AB2238" s="814"/>
      <c r="AC2238" s="814"/>
      <c r="AD2238" s="814"/>
      <c r="AE2238" s="814"/>
      <c r="AF2238" s="814"/>
      <c r="AG2238" s="814"/>
      <c r="AH2238" s="814"/>
      <c r="AI2238" s="814"/>
      <c r="AJ2238" s="814"/>
      <c r="AK2238" s="814"/>
      <c r="AL2238" s="814"/>
      <c r="AM2238" s="814"/>
      <c r="AN2238" s="814"/>
      <c r="AO2238" s="814"/>
      <c r="AP2238" s="814"/>
      <c r="AQ2238" s="814"/>
      <c r="AR2238" s="814"/>
      <c r="AS2238" s="814"/>
    </row>
    <row r="2239" spans="1:45" ht="12.75" customHeight="1">
      <c r="A2239" s="10"/>
      <c r="C2239" s="212"/>
      <c r="D2239" s="212"/>
      <c r="E2239" s="212"/>
      <c r="F2239" s="212"/>
      <c r="G2239" s="212"/>
      <c r="H2239" s="212"/>
      <c r="I2239" s="212"/>
      <c r="J2239" s="212"/>
      <c r="K2239" s="212"/>
      <c r="L2239" s="212"/>
      <c r="M2239" s="212"/>
      <c r="N2239" s="212"/>
      <c r="O2239" s="212"/>
      <c r="P2239" s="212"/>
      <c r="Q2239" s="212"/>
      <c r="R2239" s="212"/>
      <c r="S2239" s="212"/>
      <c r="T2239" s="212"/>
      <c r="U2239" s="212"/>
      <c r="V2239" s="212"/>
      <c r="W2239" s="212"/>
      <c r="X2239" s="212"/>
      <c r="Y2239" s="212"/>
      <c r="Z2239" s="212"/>
      <c r="AA2239" s="212"/>
      <c r="AB2239" s="212"/>
      <c r="AC2239" s="212"/>
      <c r="AD2239" s="212"/>
      <c r="AE2239" s="74"/>
      <c r="AF2239" s="74"/>
      <c r="AG2239" s="74"/>
      <c r="AH2239" s="74"/>
      <c r="AI2239" s="74"/>
      <c r="AJ2239" s="74"/>
      <c r="AK2239" s="74"/>
      <c r="AL2239" s="74"/>
      <c r="AM2239" s="74"/>
      <c r="AN2239" s="74"/>
      <c r="AO2239" s="74"/>
      <c r="AP2239" s="74"/>
      <c r="AQ2239" s="74"/>
      <c r="AR2239" s="74"/>
      <c r="AS2239" s="74"/>
    </row>
    <row r="2240" spans="1:45" ht="12.75" hidden="1" customHeight="1">
      <c r="A2240" s="10"/>
      <c r="C2240" s="17"/>
      <c r="D2240" s="17"/>
      <c r="E2240" s="17"/>
      <c r="F2240" s="17"/>
      <c r="G2240" s="17"/>
      <c r="H2240" s="17"/>
      <c r="I2240" s="17"/>
      <c r="J2240" s="17"/>
      <c r="K2240" s="17"/>
      <c r="L2240" s="17"/>
      <c r="M2240" s="17"/>
      <c r="N2240" s="17"/>
    </row>
    <row r="2241" spans="1:45" ht="12.75" customHeight="1">
      <c r="A2241" s="10"/>
      <c r="C2241" s="456" t="s">
        <v>542</v>
      </c>
      <c r="D2241" s="456"/>
      <c r="E2241" s="456"/>
      <c r="F2241" s="456"/>
      <c r="G2241" s="456"/>
      <c r="H2241" s="456"/>
      <c r="I2241" s="456"/>
      <c r="J2241" s="456"/>
      <c r="K2241" s="456"/>
      <c r="L2241" s="456"/>
      <c r="M2241" s="456"/>
      <c r="N2241" s="456"/>
      <c r="O2241" s="456"/>
      <c r="P2241" s="456"/>
      <c r="Q2241" s="456"/>
      <c r="R2241" s="456"/>
      <c r="S2241" s="456"/>
      <c r="T2241" s="456"/>
      <c r="U2241" s="456"/>
      <c r="V2241" s="456"/>
      <c r="W2241" s="456"/>
      <c r="X2241" s="456"/>
      <c r="Y2241" s="456"/>
      <c r="Z2241" s="456"/>
      <c r="AA2241" s="456"/>
      <c r="AB2241" s="456"/>
      <c r="AC2241" s="456"/>
      <c r="AD2241" s="456"/>
      <c r="AE2241" s="456"/>
      <c r="AF2241" s="456"/>
      <c r="AG2241" s="456"/>
      <c r="AH2241" s="456"/>
      <c r="AI2241" s="456"/>
      <c r="AJ2241" s="456"/>
      <c r="AK2241" s="456"/>
      <c r="AL2241" s="456"/>
      <c r="AM2241" s="456"/>
      <c r="AN2241" s="456"/>
      <c r="AO2241" s="456"/>
      <c r="AP2241" s="456"/>
      <c r="AQ2241" s="456"/>
      <c r="AR2241" s="456"/>
      <c r="AS2241" s="456"/>
    </row>
    <row r="2242" spans="1:45" ht="12.75" customHeight="1">
      <c r="A2242" s="10"/>
      <c r="C2242" s="17"/>
      <c r="D2242" s="17"/>
      <c r="E2242" s="17"/>
      <c r="F2242" s="17"/>
      <c r="G2242" s="17"/>
      <c r="H2242" s="17"/>
      <c r="I2242" s="17"/>
      <c r="J2242" s="17"/>
      <c r="K2242" s="17"/>
      <c r="L2242" s="17"/>
      <c r="M2242" s="17"/>
      <c r="N2242" s="17"/>
    </row>
    <row r="2243" spans="1:45" ht="12.75" hidden="1" customHeight="1">
      <c r="C2243" s="819" t="s">
        <v>438</v>
      </c>
      <c r="D2243" s="819"/>
      <c r="E2243" s="819"/>
      <c r="F2243" s="819"/>
      <c r="G2243" s="819"/>
      <c r="H2243" s="819"/>
      <c r="I2243" s="819"/>
      <c r="J2243" s="819"/>
      <c r="K2243" s="819"/>
      <c r="L2243" s="819"/>
      <c r="M2243" s="819"/>
      <c r="N2243" s="819"/>
      <c r="O2243" s="819"/>
      <c r="P2243" s="819"/>
      <c r="Q2243" s="819"/>
      <c r="R2243" s="819"/>
      <c r="S2243" s="819"/>
      <c r="T2243" s="819"/>
      <c r="U2243" s="819"/>
      <c r="V2243" s="819"/>
      <c r="W2243" s="819"/>
      <c r="X2243" s="819"/>
      <c r="Y2243" s="819"/>
      <c r="Z2243" s="819" t="s">
        <v>439</v>
      </c>
      <c r="AA2243" s="819"/>
      <c r="AB2243" s="819"/>
      <c r="AC2243" s="819"/>
      <c r="AD2243" s="819"/>
      <c r="AE2243" s="819"/>
      <c r="AF2243" s="819"/>
      <c r="AG2243" s="819"/>
      <c r="AH2243" s="819"/>
      <c r="AI2243" s="819"/>
      <c r="AJ2243" s="819"/>
      <c r="AK2243" s="819"/>
      <c r="AL2243" s="819"/>
      <c r="AM2243" s="819"/>
      <c r="AN2243" s="57"/>
    </row>
    <row r="2244" spans="1:45" ht="12.75" hidden="1" customHeight="1">
      <c r="C2244" s="819"/>
      <c r="D2244" s="819"/>
      <c r="E2244" s="819"/>
      <c r="F2244" s="819"/>
      <c r="G2244" s="819"/>
      <c r="H2244" s="819"/>
      <c r="I2244" s="819"/>
      <c r="J2244" s="819"/>
      <c r="K2244" s="819"/>
      <c r="L2244" s="819"/>
      <c r="M2244" s="819"/>
      <c r="N2244" s="819"/>
      <c r="O2244" s="819"/>
      <c r="P2244" s="819"/>
      <c r="Q2244" s="819"/>
      <c r="R2244" s="819"/>
      <c r="S2244" s="819"/>
      <c r="T2244" s="819"/>
      <c r="U2244" s="819"/>
      <c r="V2244" s="819"/>
      <c r="W2244" s="819"/>
      <c r="X2244" s="819"/>
      <c r="Y2244" s="819"/>
      <c r="Z2244" s="819" t="s">
        <v>147</v>
      </c>
      <c r="AA2244" s="819"/>
      <c r="AB2244" s="819"/>
      <c r="AC2244" s="819"/>
      <c r="AD2244" s="819"/>
      <c r="AE2244" s="819"/>
      <c r="AF2244" s="819"/>
      <c r="AG2244" s="819" t="s">
        <v>903</v>
      </c>
      <c r="AH2244" s="819"/>
      <c r="AI2244" s="819"/>
      <c r="AJ2244" s="819"/>
      <c r="AK2244" s="819"/>
      <c r="AL2244" s="819"/>
      <c r="AM2244" s="819"/>
      <c r="AN2244" s="57"/>
    </row>
    <row r="2245" spans="1:45" ht="12.75" hidden="1" customHeight="1">
      <c r="C2245" s="819"/>
      <c r="D2245" s="819"/>
      <c r="E2245" s="819"/>
      <c r="F2245" s="819"/>
      <c r="G2245" s="819"/>
      <c r="H2245" s="819"/>
      <c r="I2245" s="819"/>
      <c r="J2245" s="819"/>
      <c r="K2245" s="819"/>
      <c r="L2245" s="819"/>
      <c r="M2245" s="819"/>
      <c r="N2245" s="819"/>
      <c r="O2245" s="819"/>
      <c r="P2245" s="819"/>
      <c r="Q2245" s="819"/>
      <c r="R2245" s="819"/>
      <c r="S2245" s="819"/>
      <c r="T2245" s="819"/>
      <c r="U2245" s="819"/>
      <c r="V2245" s="819"/>
      <c r="W2245" s="819"/>
      <c r="X2245" s="819"/>
      <c r="Y2245" s="819"/>
      <c r="Z2245" s="819"/>
      <c r="AA2245" s="819"/>
      <c r="AB2245" s="819"/>
      <c r="AC2245" s="819"/>
      <c r="AD2245" s="819"/>
      <c r="AE2245" s="819"/>
      <c r="AF2245" s="819"/>
      <c r="AG2245" s="819"/>
      <c r="AH2245" s="819"/>
      <c r="AI2245" s="819"/>
      <c r="AJ2245" s="819"/>
      <c r="AK2245" s="819"/>
      <c r="AL2245" s="819"/>
      <c r="AM2245" s="819"/>
      <c r="AN2245" s="57"/>
    </row>
    <row r="2246" spans="1:45" ht="12.75" hidden="1" customHeight="1">
      <c r="C2246" s="819"/>
      <c r="D2246" s="819"/>
      <c r="E2246" s="819"/>
      <c r="F2246" s="819"/>
      <c r="G2246" s="819"/>
      <c r="H2246" s="819"/>
      <c r="I2246" s="819"/>
      <c r="J2246" s="819"/>
      <c r="K2246" s="819"/>
      <c r="L2246" s="819"/>
      <c r="M2246" s="819"/>
      <c r="N2246" s="819"/>
      <c r="O2246" s="819"/>
      <c r="P2246" s="819"/>
      <c r="Q2246" s="819"/>
      <c r="R2246" s="819"/>
      <c r="S2246" s="819"/>
      <c r="T2246" s="819"/>
      <c r="U2246" s="819"/>
      <c r="V2246" s="819"/>
      <c r="W2246" s="819"/>
      <c r="X2246" s="819"/>
      <c r="Y2246" s="819"/>
      <c r="Z2246" s="819"/>
      <c r="AA2246" s="819"/>
      <c r="AB2246" s="819"/>
      <c r="AC2246" s="819"/>
      <c r="AD2246" s="819"/>
      <c r="AE2246" s="819"/>
      <c r="AF2246" s="819"/>
      <c r="AG2246" s="819"/>
      <c r="AH2246" s="819"/>
      <c r="AI2246" s="819"/>
      <c r="AJ2246" s="819"/>
      <c r="AK2246" s="819"/>
      <c r="AL2246" s="819"/>
      <c r="AM2246" s="819"/>
      <c r="AN2246" s="57"/>
    </row>
    <row r="2247" spans="1:45" ht="12.75" hidden="1" customHeight="1">
      <c r="C2247" s="219" t="s">
        <v>929</v>
      </c>
      <c r="D2247" s="220"/>
      <c r="E2247" s="220"/>
      <c r="F2247" s="220"/>
      <c r="G2247" s="220"/>
      <c r="H2247" s="220"/>
      <c r="I2247" s="220"/>
      <c r="J2247" s="220"/>
      <c r="K2247" s="220"/>
      <c r="L2247" s="220"/>
      <c r="M2247" s="220"/>
      <c r="N2247" s="220"/>
      <c r="O2247" s="220"/>
      <c r="P2247" s="220"/>
      <c r="Q2247" s="220"/>
      <c r="R2247" s="220"/>
      <c r="S2247" s="220"/>
      <c r="T2247" s="220"/>
      <c r="U2247" s="220"/>
      <c r="V2247" s="220"/>
      <c r="W2247" s="220"/>
      <c r="X2247" s="220"/>
      <c r="Y2247" s="221"/>
      <c r="Z2247" s="213"/>
      <c r="AA2247" s="214"/>
      <c r="AB2247" s="214"/>
      <c r="AC2247" s="214"/>
      <c r="AD2247" s="214"/>
      <c r="AE2247" s="214"/>
      <c r="AF2247" s="215"/>
      <c r="AG2247" s="213"/>
      <c r="AH2247" s="214"/>
      <c r="AI2247" s="214"/>
      <c r="AJ2247" s="214"/>
      <c r="AK2247" s="214"/>
      <c r="AL2247" s="214"/>
      <c r="AM2247" s="215"/>
      <c r="AN2247" s="57"/>
    </row>
    <row r="2248" spans="1:45" ht="12.75" hidden="1" customHeight="1">
      <c r="C2248" s="222"/>
      <c r="D2248" s="223"/>
      <c r="E2248" s="223"/>
      <c r="F2248" s="223"/>
      <c r="G2248" s="223"/>
      <c r="H2248" s="223"/>
      <c r="I2248" s="223"/>
      <c r="J2248" s="223"/>
      <c r="K2248" s="223"/>
      <c r="L2248" s="223"/>
      <c r="M2248" s="223"/>
      <c r="N2248" s="223"/>
      <c r="O2248" s="223"/>
      <c r="P2248" s="223"/>
      <c r="Q2248" s="223"/>
      <c r="R2248" s="223"/>
      <c r="S2248" s="223"/>
      <c r="T2248" s="223"/>
      <c r="U2248" s="223"/>
      <c r="V2248" s="223"/>
      <c r="W2248" s="223"/>
      <c r="X2248" s="223"/>
      <c r="Y2248" s="224"/>
      <c r="Z2248" s="216"/>
      <c r="AA2248" s="217"/>
      <c r="AB2248" s="217"/>
      <c r="AC2248" s="217"/>
      <c r="AD2248" s="217"/>
      <c r="AE2248" s="217"/>
      <c r="AF2248" s="218"/>
      <c r="AG2248" s="216"/>
      <c r="AH2248" s="217"/>
      <c r="AI2248" s="217"/>
      <c r="AJ2248" s="217"/>
      <c r="AK2248" s="217"/>
      <c r="AL2248" s="217"/>
      <c r="AM2248" s="218"/>
    </row>
    <row r="2249" spans="1:45" ht="12.75" hidden="1" customHeight="1">
      <c r="C2249" s="195" t="s">
        <v>136</v>
      </c>
      <c r="D2249" s="195"/>
      <c r="E2249" s="195"/>
      <c r="F2249" s="195"/>
      <c r="G2249" s="195"/>
      <c r="H2249" s="195"/>
      <c r="I2249" s="195"/>
      <c r="J2249" s="195"/>
      <c r="K2249" s="195"/>
      <c r="L2249" s="195"/>
      <c r="M2249" s="195"/>
      <c r="N2249" s="195"/>
      <c r="O2249" s="195"/>
      <c r="P2249" s="195"/>
      <c r="Q2249" s="195"/>
      <c r="R2249" s="195"/>
      <c r="S2249" s="195"/>
      <c r="T2249" s="195"/>
      <c r="U2249" s="195"/>
      <c r="V2249" s="195"/>
      <c r="W2249" s="195"/>
      <c r="X2249" s="195"/>
      <c r="Y2249" s="195"/>
      <c r="Z2249" s="211"/>
      <c r="AA2249" s="211"/>
      <c r="AB2249" s="211"/>
      <c r="AC2249" s="211"/>
      <c r="AD2249" s="211"/>
      <c r="AE2249" s="211"/>
      <c r="AF2249" s="211"/>
      <c r="AG2249" s="211"/>
      <c r="AH2249" s="211"/>
      <c r="AI2249" s="211"/>
      <c r="AJ2249" s="211"/>
      <c r="AK2249" s="211"/>
      <c r="AL2249" s="211"/>
      <c r="AM2249" s="211"/>
    </row>
    <row r="2250" spans="1:45" ht="12.75" hidden="1" customHeight="1">
      <c r="C2250" s="347" t="s">
        <v>776</v>
      </c>
      <c r="D2250" s="347"/>
      <c r="E2250" s="347"/>
      <c r="F2250" s="347"/>
      <c r="G2250" s="347"/>
      <c r="H2250" s="347"/>
      <c r="I2250" s="347"/>
      <c r="J2250" s="347"/>
      <c r="K2250" s="347"/>
      <c r="L2250" s="347"/>
      <c r="M2250" s="347"/>
      <c r="N2250" s="347"/>
      <c r="O2250" s="347"/>
      <c r="P2250" s="347"/>
      <c r="Q2250" s="347"/>
      <c r="R2250" s="347"/>
      <c r="S2250" s="347"/>
      <c r="T2250" s="347"/>
      <c r="U2250" s="347"/>
      <c r="V2250" s="347"/>
      <c r="W2250" s="347"/>
      <c r="X2250" s="347"/>
      <c r="Y2250" s="347"/>
      <c r="Z2250" s="206"/>
      <c r="AA2250" s="206"/>
      <c r="AB2250" s="206"/>
      <c r="AC2250" s="206"/>
      <c r="AD2250" s="206"/>
      <c r="AE2250" s="206"/>
      <c r="AF2250" s="206"/>
      <c r="AG2250" s="206"/>
      <c r="AH2250" s="206"/>
      <c r="AI2250" s="206"/>
      <c r="AJ2250" s="206"/>
      <c r="AK2250" s="206"/>
      <c r="AL2250" s="206"/>
      <c r="AM2250" s="206"/>
    </row>
    <row r="2251" spans="1:45" ht="12.75" hidden="1" customHeight="1">
      <c r="C2251" s="195" t="s">
        <v>774</v>
      </c>
      <c r="D2251" s="195"/>
      <c r="E2251" s="195"/>
      <c r="F2251" s="195"/>
      <c r="G2251" s="195"/>
      <c r="H2251" s="195"/>
      <c r="I2251" s="195"/>
      <c r="J2251" s="195"/>
      <c r="K2251" s="195"/>
      <c r="L2251" s="195"/>
      <c r="M2251" s="195"/>
      <c r="N2251" s="195"/>
      <c r="O2251" s="195"/>
      <c r="P2251" s="195"/>
      <c r="Q2251" s="195"/>
      <c r="R2251" s="195"/>
      <c r="S2251" s="195"/>
      <c r="T2251" s="195"/>
      <c r="U2251" s="195"/>
      <c r="V2251" s="195"/>
      <c r="W2251" s="195"/>
      <c r="X2251" s="195"/>
      <c r="Y2251" s="195"/>
      <c r="Z2251" s="211"/>
      <c r="AA2251" s="211"/>
      <c r="AB2251" s="211"/>
      <c r="AC2251" s="211"/>
      <c r="AD2251" s="211"/>
      <c r="AE2251" s="211"/>
      <c r="AF2251" s="211"/>
      <c r="AG2251" s="211"/>
      <c r="AH2251" s="211"/>
      <c r="AI2251" s="211"/>
      <c r="AJ2251" s="211"/>
      <c r="AK2251" s="211"/>
      <c r="AL2251" s="211"/>
      <c r="AM2251" s="211"/>
    </row>
    <row r="2252" spans="1:45" ht="12.75" hidden="1" customHeight="1">
      <c r="C2252" s="347" t="s">
        <v>776</v>
      </c>
      <c r="D2252" s="347"/>
      <c r="E2252" s="347"/>
      <c r="F2252" s="347"/>
      <c r="G2252" s="347"/>
      <c r="H2252" s="347"/>
      <c r="I2252" s="347"/>
      <c r="J2252" s="347"/>
      <c r="K2252" s="347"/>
      <c r="L2252" s="347"/>
      <c r="M2252" s="347"/>
      <c r="N2252" s="347"/>
      <c r="O2252" s="347"/>
      <c r="P2252" s="347"/>
      <c r="Q2252" s="347"/>
      <c r="R2252" s="347"/>
      <c r="S2252" s="347"/>
      <c r="T2252" s="347"/>
      <c r="U2252" s="347"/>
      <c r="V2252" s="347"/>
      <c r="W2252" s="347"/>
      <c r="X2252" s="347"/>
      <c r="Y2252" s="347"/>
      <c r="Z2252" s="206"/>
      <c r="AA2252" s="206"/>
      <c r="AB2252" s="206"/>
      <c r="AC2252" s="206"/>
      <c r="AD2252" s="206"/>
      <c r="AE2252" s="206"/>
      <c r="AF2252" s="206"/>
      <c r="AG2252" s="206"/>
      <c r="AH2252" s="206"/>
      <c r="AI2252" s="206"/>
      <c r="AJ2252" s="206"/>
      <c r="AK2252" s="206"/>
      <c r="AL2252" s="206"/>
      <c r="AM2252" s="206"/>
    </row>
    <row r="2253" spans="1:45" ht="12.75" hidden="1" customHeight="1">
      <c r="C2253" s="195" t="s">
        <v>775</v>
      </c>
      <c r="D2253" s="195"/>
      <c r="E2253" s="195"/>
      <c r="F2253" s="195"/>
      <c r="G2253" s="195"/>
      <c r="H2253" s="195"/>
      <c r="I2253" s="195"/>
      <c r="J2253" s="195"/>
      <c r="K2253" s="195"/>
      <c r="L2253" s="195"/>
      <c r="M2253" s="195"/>
      <c r="N2253" s="195"/>
      <c r="O2253" s="195"/>
      <c r="P2253" s="195"/>
      <c r="Q2253" s="195"/>
      <c r="R2253" s="195"/>
      <c r="S2253" s="195"/>
      <c r="T2253" s="195"/>
      <c r="U2253" s="195"/>
      <c r="V2253" s="195"/>
      <c r="W2253" s="195"/>
      <c r="X2253" s="195"/>
      <c r="Y2253" s="195"/>
      <c r="Z2253" s="211"/>
      <c r="AA2253" s="211"/>
      <c r="AB2253" s="211"/>
      <c r="AC2253" s="211"/>
      <c r="AD2253" s="211"/>
      <c r="AE2253" s="211"/>
      <c r="AF2253" s="211"/>
      <c r="AG2253" s="211"/>
      <c r="AH2253" s="211"/>
      <c r="AI2253" s="211"/>
      <c r="AJ2253" s="211"/>
      <c r="AK2253" s="211"/>
      <c r="AL2253" s="211"/>
      <c r="AM2253" s="211"/>
    </row>
    <row r="2254" spans="1:45" ht="12.75" hidden="1" customHeight="1">
      <c r="C2254" s="347" t="s">
        <v>776</v>
      </c>
      <c r="D2254" s="347"/>
      <c r="E2254" s="347"/>
      <c r="F2254" s="347"/>
      <c r="G2254" s="347"/>
      <c r="H2254" s="347"/>
      <c r="I2254" s="347"/>
      <c r="J2254" s="347"/>
      <c r="K2254" s="347"/>
      <c r="L2254" s="347"/>
      <c r="M2254" s="347"/>
      <c r="N2254" s="347"/>
      <c r="O2254" s="347"/>
      <c r="P2254" s="347"/>
      <c r="Q2254" s="347"/>
      <c r="R2254" s="347"/>
      <c r="S2254" s="347"/>
      <c r="T2254" s="347"/>
      <c r="U2254" s="347"/>
      <c r="V2254" s="347"/>
      <c r="W2254" s="347"/>
      <c r="X2254" s="347"/>
      <c r="Y2254" s="347"/>
      <c r="Z2254" s="206"/>
      <c r="AA2254" s="206"/>
      <c r="AB2254" s="206"/>
      <c r="AC2254" s="206"/>
      <c r="AD2254" s="206"/>
      <c r="AE2254" s="206"/>
      <c r="AF2254" s="206"/>
      <c r="AG2254" s="206"/>
      <c r="AH2254" s="206"/>
      <c r="AI2254" s="206"/>
      <c r="AJ2254" s="206"/>
      <c r="AK2254" s="206"/>
      <c r="AL2254" s="206"/>
      <c r="AM2254" s="206"/>
    </row>
    <row r="2255" spans="1:45" ht="12.75" hidden="1" customHeight="1">
      <c r="C2255" s="195" t="s">
        <v>777</v>
      </c>
      <c r="D2255" s="195"/>
      <c r="E2255" s="195"/>
      <c r="F2255" s="195"/>
      <c r="G2255" s="195"/>
      <c r="H2255" s="195"/>
      <c r="I2255" s="195"/>
      <c r="J2255" s="195"/>
      <c r="K2255" s="195"/>
      <c r="L2255" s="195"/>
      <c r="M2255" s="195"/>
      <c r="N2255" s="195"/>
      <c r="O2255" s="195"/>
      <c r="P2255" s="195"/>
      <c r="Q2255" s="195"/>
      <c r="R2255" s="195"/>
      <c r="S2255" s="195"/>
      <c r="T2255" s="195"/>
      <c r="U2255" s="195"/>
      <c r="V2255" s="195"/>
      <c r="W2255" s="195"/>
      <c r="X2255" s="195"/>
      <c r="Y2255" s="195"/>
      <c r="Z2255" s="211"/>
      <c r="AA2255" s="211"/>
      <c r="AB2255" s="211"/>
      <c r="AC2255" s="211"/>
      <c r="AD2255" s="211"/>
      <c r="AE2255" s="211"/>
      <c r="AF2255" s="211"/>
      <c r="AG2255" s="211"/>
      <c r="AH2255" s="211"/>
      <c r="AI2255" s="211"/>
      <c r="AJ2255" s="211"/>
      <c r="AK2255" s="211"/>
      <c r="AL2255" s="211"/>
      <c r="AM2255" s="211"/>
    </row>
    <row r="2256" spans="1:45" ht="12.75" hidden="1" customHeight="1">
      <c r="C2256" s="196" t="s">
        <v>778</v>
      </c>
      <c r="D2256" s="196"/>
      <c r="E2256" s="196"/>
      <c r="F2256" s="196"/>
      <c r="G2256" s="196"/>
      <c r="H2256" s="196"/>
      <c r="I2256" s="196"/>
      <c r="J2256" s="196"/>
      <c r="K2256" s="196"/>
      <c r="L2256" s="196"/>
      <c r="M2256" s="196"/>
      <c r="N2256" s="196"/>
      <c r="O2256" s="196"/>
      <c r="P2256" s="196"/>
      <c r="Q2256" s="196"/>
      <c r="R2256" s="196"/>
      <c r="S2256" s="196"/>
      <c r="T2256" s="196"/>
      <c r="U2256" s="196"/>
      <c r="V2256" s="196"/>
      <c r="W2256" s="196"/>
      <c r="X2256" s="196"/>
      <c r="Y2256" s="196"/>
      <c r="Z2256" s="211"/>
      <c r="AA2256" s="211"/>
      <c r="AB2256" s="211"/>
      <c r="AC2256" s="211"/>
      <c r="AD2256" s="211"/>
      <c r="AE2256" s="211"/>
      <c r="AF2256" s="211"/>
      <c r="AG2256" s="211"/>
      <c r="AH2256" s="211"/>
      <c r="AI2256" s="211"/>
      <c r="AJ2256" s="211"/>
      <c r="AK2256" s="211"/>
      <c r="AL2256" s="211"/>
      <c r="AM2256" s="211"/>
    </row>
    <row r="2257" spans="3:39" ht="12.75" hidden="1" customHeight="1">
      <c r="C2257" s="225" t="s">
        <v>779</v>
      </c>
      <c r="D2257" s="226"/>
      <c r="E2257" s="226"/>
      <c r="F2257" s="226"/>
      <c r="G2257" s="226"/>
      <c r="H2257" s="226"/>
      <c r="I2257" s="226"/>
      <c r="J2257" s="226"/>
      <c r="K2257" s="226"/>
      <c r="L2257" s="226"/>
      <c r="M2257" s="226"/>
      <c r="N2257" s="226"/>
      <c r="O2257" s="226"/>
      <c r="P2257" s="226"/>
      <c r="Q2257" s="226"/>
      <c r="R2257" s="226"/>
      <c r="S2257" s="226"/>
      <c r="T2257" s="226"/>
      <c r="U2257" s="226"/>
      <c r="V2257" s="226"/>
      <c r="W2257" s="226"/>
      <c r="X2257" s="226"/>
      <c r="Y2257" s="227"/>
      <c r="Z2257" s="207"/>
      <c r="AA2257" s="208"/>
      <c r="AB2257" s="208"/>
      <c r="AC2257" s="208"/>
      <c r="AD2257" s="208"/>
      <c r="AE2257" s="208"/>
      <c r="AF2257" s="209"/>
      <c r="AG2257" s="207"/>
      <c r="AH2257" s="208"/>
      <c r="AI2257" s="208"/>
      <c r="AJ2257" s="208"/>
      <c r="AK2257" s="208"/>
      <c r="AL2257" s="208"/>
      <c r="AM2257" s="209"/>
    </row>
    <row r="2258" spans="3:39" ht="12.75" hidden="1" customHeight="1">
      <c r="C2258" s="196" t="s">
        <v>780</v>
      </c>
      <c r="D2258" s="196"/>
      <c r="E2258" s="196"/>
      <c r="F2258" s="196"/>
      <c r="G2258" s="196"/>
      <c r="H2258" s="196"/>
      <c r="I2258" s="196"/>
      <c r="J2258" s="196"/>
      <c r="K2258" s="196"/>
      <c r="L2258" s="196"/>
      <c r="M2258" s="196"/>
      <c r="N2258" s="196"/>
      <c r="O2258" s="196"/>
      <c r="P2258" s="196"/>
      <c r="Q2258" s="196"/>
      <c r="R2258" s="196"/>
      <c r="S2258" s="196"/>
      <c r="T2258" s="196"/>
      <c r="U2258" s="196"/>
      <c r="V2258" s="196"/>
      <c r="W2258" s="196"/>
      <c r="X2258" s="196"/>
      <c r="Y2258" s="196"/>
      <c r="Z2258" s="211"/>
      <c r="AA2258" s="211"/>
      <c r="AB2258" s="211"/>
      <c r="AC2258" s="211"/>
      <c r="AD2258" s="211"/>
      <c r="AE2258" s="211"/>
      <c r="AF2258" s="211"/>
      <c r="AG2258" s="211"/>
      <c r="AH2258" s="211"/>
      <c r="AI2258" s="211"/>
      <c r="AJ2258" s="211"/>
      <c r="AK2258" s="211"/>
      <c r="AL2258" s="211"/>
      <c r="AM2258" s="211"/>
    </row>
    <row r="2259" spans="3:39" ht="12.75" hidden="1" customHeight="1">
      <c r="C2259" s="822" t="s">
        <v>781</v>
      </c>
      <c r="D2259" s="822"/>
      <c r="E2259" s="822"/>
      <c r="F2259" s="822"/>
      <c r="G2259" s="822"/>
      <c r="H2259" s="822"/>
      <c r="I2259" s="822"/>
      <c r="J2259" s="822"/>
      <c r="K2259" s="822"/>
      <c r="L2259" s="822"/>
      <c r="M2259" s="822"/>
      <c r="N2259" s="822"/>
      <c r="O2259" s="822"/>
      <c r="P2259" s="822"/>
      <c r="Q2259" s="822"/>
      <c r="R2259" s="822"/>
      <c r="S2259" s="822"/>
      <c r="T2259" s="822"/>
      <c r="U2259" s="822"/>
      <c r="V2259" s="822"/>
      <c r="W2259" s="822"/>
      <c r="X2259" s="822"/>
      <c r="Y2259" s="822"/>
      <c r="Z2259" s="210"/>
      <c r="AA2259" s="210"/>
      <c r="AB2259" s="210"/>
      <c r="AC2259" s="210"/>
      <c r="AD2259" s="210"/>
      <c r="AE2259" s="210"/>
      <c r="AF2259" s="210"/>
      <c r="AG2259" s="210"/>
      <c r="AH2259" s="210"/>
      <c r="AI2259" s="210"/>
      <c r="AJ2259" s="210"/>
      <c r="AK2259" s="210"/>
      <c r="AL2259" s="210"/>
      <c r="AM2259" s="210"/>
    </row>
    <row r="2260" spans="3:39" ht="12.75" hidden="1" customHeight="1">
      <c r="C2260" s="192" t="s">
        <v>126</v>
      </c>
      <c r="D2260" s="192"/>
      <c r="E2260" s="192"/>
      <c r="F2260" s="192"/>
      <c r="G2260" s="192"/>
      <c r="H2260" s="192"/>
      <c r="I2260" s="192"/>
      <c r="J2260" s="192"/>
      <c r="K2260" s="192"/>
      <c r="L2260" s="192"/>
      <c r="M2260" s="192"/>
      <c r="N2260" s="192"/>
      <c r="O2260" s="192"/>
      <c r="P2260" s="192"/>
      <c r="Q2260" s="192"/>
      <c r="R2260" s="192"/>
      <c r="S2260" s="192"/>
      <c r="T2260" s="192"/>
      <c r="U2260" s="192"/>
      <c r="V2260" s="192"/>
      <c r="W2260" s="192"/>
      <c r="X2260" s="192"/>
      <c r="Y2260" s="192"/>
      <c r="Z2260" s="191"/>
      <c r="AA2260" s="191"/>
      <c r="AB2260" s="191"/>
      <c r="AC2260" s="191"/>
      <c r="AD2260" s="191"/>
      <c r="AE2260" s="191"/>
      <c r="AF2260" s="191"/>
      <c r="AG2260" s="191" t="s">
        <v>1</v>
      </c>
      <c r="AH2260" s="191"/>
      <c r="AI2260" s="191"/>
      <c r="AJ2260" s="191"/>
      <c r="AK2260" s="191"/>
      <c r="AL2260" s="191"/>
      <c r="AM2260" s="191"/>
    </row>
    <row r="2261" spans="3:39" ht="12.75" hidden="1" customHeight="1">
      <c r="C2261" s="196" t="s">
        <v>127</v>
      </c>
      <c r="D2261" s="196"/>
      <c r="E2261" s="196"/>
      <c r="F2261" s="196"/>
      <c r="G2261" s="196"/>
      <c r="H2261" s="196"/>
      <c r="I2261" s="196"/>
      <c r="J2261" s="196"/>
      <c r="K2261" s="196"/>
      <c r="L2261" s="196"/>
      <c r="M2261" s="196"/>
      <c r="N2261" s="196"/>
      <c r="O2261" s="196"/>
      <c r="P2261" s="196"/>
      <c r="Q2261" s="196"/>
      <c r="R2261" s="196"/>
      <c r="S2261" s="196"/>
      <c r="T2261" s="196"/>
      <c r="U2261" s="196"/>
      <c r="V2261" s="196"/>
      <c r="W2261" s="196"/>
      <c r="X2261" s="196"/>
      <c r="Y2261" s="196"/>
      <c r="Z2261" s="211"/>
      <c r="AA2261" s="211"/>
      <c r="AB2261" s="211"/>
      <c r="AC2261" s="211"/>
      <c r="AD2261" s="211"/>
      <c r="AE2261" s="211"/>
      <c r="AF2261" s="211"/>
      <c r="AG2261" s="211"/>
      <c r="AH2261" s="211"/>
      <c r="AI2261" s="211"/>
      <c r="AJ2261" s="211"/>
      <c r="AK2261" s="211"/>
      <c r="AL2261" s="211"/>
      <c r="AM2261" s="211"/>
    </row>
    <row r="2262" spans="3:39" ht="12.75" hidden="1" customHeight="1">
      <c r="C2262" s="352"/>
      <c r="D2262" s="352"/>
      <c r="E2262" s="352"/>
      <c r="F2262" s="352"/>
      <c r="G2262" s="352"/>
      <c r="H2262" s="352"/>
      <c r="I2262" s="352"/>
      <c r="J2262" s="352"/>
      <c r="K2262" s="352"/>
      <c r="L2262" s="352"/>
      <c r="M2262" s="352"/>
      <c r="N2262" s="352"/>
      <c r="O2262" s="352"/>
      <c r="P2262" s="352"/>
      <c r="Q2262" s="352"/>
      <c r="R2262" s="352"/>
      <c r="S2262" s="352"/>
      <c r="T2262" s="352"/>
      <c r="U2262" s="352"/>
      <c r="V2262" s="352"/>
      <c r="W2262" s="352"/>
      <c r="X2262" s="352"/>
      <c r="Y2262" s="352"/>
      <c r="Z2262" s="820"/>
      <c r="AA2262" s="820"/>
      <c r="AB2262" s="820"/>
      <c r="AC2262" s="820"/>
      <c r="AD2262" s="820"/>
      <c r="AE2262" s="820"/>
      <c r="AF2262" s="820"/>
      <c r="AG2262" s="820"/>
      <c r="AH2262" s="820"/>
      <c r="AI2262" s="820"/>
      <c r="AJ2262" s="820"/>
      <c r="AK2262" s="820"/>
      <c r="AL2262" s="820"/>
      <c r="AM2262" s="820"/>
    </row>
    <row r="2263" spans="3:39" ht="12.75" hidden="1" customHeight="1">
      <c r="C2263" s="192" t="s">
        <v>128</v>
      </c>
      <c r="D2263" s="192"/>
      <c r="E2263" s="192"/>
      <c r="F2263" s="192"/>
      <c r="G2263" s="192"/>
      <c r="H2263" s="192"/>
      <c r="I2263" s="192"/>
      <c r="J2263" s="192"/>
      <c r="K2263" s="192"/>
      <c r="L2263" s="192"/>
      <c r="M2263" s="192"/>
      <c r="N2263" s="192"/>
      <c r="O2263" s="192"/>
      <c r="P2263" s="192"/>
      <c r="Q2263" s="192"/>
      <c r="R2263" s="192"/>
      <c r="S2263" s="192"/>
      <c r="T2263" s="192"/>
      <c r="U2263" s="192"/>
      <c r="V2263" s="192"/>
      <c r="W2263" s="192"/>
      <c r="X2263" s="192"/>
      <c r="Y2263" s="192"/>
      <c r="Z2263" s="191"/>
      <c r="AA2263" s="191"/>
      <c r="AB2263" s="191"/>
      <c r="AC2263" s="191"/>
      <c r="AD2263" s="191"/>
      <c r="AE2263" s="191"/>
      <c r="AF2263" s="191"/>
      <c r="AG2263" s="191" t="s">
        <v>1</v>
      </c>
      <c r="AH2263" s="191"/>
      <c r="AI2263" s="191"/>
      <c r="AJ2263" s="191"/>
      <c r="AK2263" s="191"/>
      <c r="AL2263" s="191"/>
      <c r="AM2263" s="191"/>
    </row>
    <row r="2264" spans="3:39" ht="12.75" hidden="1" customHeight="1">
      <c r="C2264" s="196" t="s">
        <v>129</v>
      </c>
      <c r="D2264" s="196"/>
      <c r="E2264" s="196"/>
      <c r="F2264" s="196"/>
      <c r="G2264" s="196"/>
      <c r="H2264" s="196"/>
      <c r="I2264" s="196"/>
      <c r="J2264" s="196"/>
      <c r="K2264" s="196"/>
      <c r="L2264" s="196"/>
      <c r="M2264" s="196"/>
      <c r="N2264" s="196"/>
      <c r="O2264" s="196"/>
      <c r="P2264" s="196"/>
      <c r="Q2264" s="196"/>
      <c r="R2264" s="196"/>
      <c r="S2264" s="196"/>
      <c r="T2264" s="196"/>
      <c r="U2264" s="196"/>
      <c r="V2264" s="196"/>
      <c r="W2264" s="196"/>
      <c r="X2264" s="196"/>
      <c r="Y2264" s="196"/>
      <c r="Z2264" s="211"/>
      <c r="AA2264" s="211"/>
      <c r="AB2264" s="211"/>
      <c r="AC2264" s="211"/>
      <c r="AD2264" s="211"/>
      <c r="AE2264" s="211"/>
      <c r="AF2264" s="211"/>
      <c r="AG2264" s="211"/>
      <c r="AH2264" s="211"/>
      <c r="AI2264" s="211"/>
      <c r="AJ2264" s="211"/>
      <c r="AK2264" s="211"/>
      <c r="AL2264" s="211"/>
      <c r="AM2264" s="211"/>
    </row>
    <row r="2265" spans="3:39" ht="12.75" hidden="1" customHeight="1">
      <c r="C2265" s="345" t="s">
        <v>130</v>
      </c>
      <c r="D2265" s="345"/>
      <c r="E2265" s="345"/>
      <c r="F2265" s="345"/>
      <c r="G2265" s="345"/>
      <c r="H2265" s="345"/>
      <c r="I2265" s="345"/>
      <c r="J2265" s="345"/>
      <c r="K2265" s="345"/>
      <c r="L2265" s="345"/>
      <c r="M2265" s="345"/>
      <c r="N2265" s="345"/>
      <c r="O2265" s="345"/>
      <c r="P2265" s="345"/>
      <c r="Q2265" s="345"/>
      <c r="R2265" s="345"/>
      <c r="S2265" s="345"/>
      <c r="T2265" s="345"/>
      <c r="U2265" s="345"/>
      <c r="V2265" s="345"/>
      <c r="W2265" s="345"/>
      <c r="X2265" s="345"/>
      <c r="Y2265" s="345"/>
      <c r="Z2265" s="346"/>
      <c r="AA2265" s="346"/>
      <c r="AB2265" s="346"/>
      <c r="AC2265" s="346"/>
      <c r="AD2265" s="346"/>
      <c r="AE2265" s="346"/>
      <c r="AF2265" s="346"/>
      <c r="AG2265" s="346"/>
      <c r="AH2265" s="346"/>
      <c r="AI2265" s="346"/>
      <c r="AJ2265" s="346"/>
      <c r="AK2265" s="346"/>
      <c r="AL2265" s="346"/>
      <c r="AM2265" s="346"/>
    </row>
    <row r="2266" spans="3:39" ht="12.75" hidden="1" customHeight="1">
      <c r="C2266" s="192" t="s">
        <v>131</v>
      </c>
      <c r="D2266" s="192"/>
      <c r="E2266" s="192"/>
      <c r="F2266" s="192"/>
      <c r="G2266" s="192"/>
      <c r="H2266" s="192"/>
      <c r="I2266" s="192"/>
      <c r="J2266" s="192"/>
      <c r="K2266" s="192"/>
      <c r="L2266" s="192"/>
      <c r="M2266" s="192"/>
      <c r="N2266" s="192"/>
      <c r="O2266" s="192"/>
      <c r="P2266" s="192"/>
      <c r="Q2266" s="192"/>
      <c r="R2266" s="192"/>
      <c r="S2266" s="192"/>
      <c r="T2266" s="192"/>
      <c r="U2266" s="192"/>
      <c r="V2266" s="192"/>
      <c r="W2266" s="192"/>
      <c r="X2266" s="192"/>
      <c r="Y2266" s="192"/>
      <c r="Z2266" s="191"/>
      <c r="AA2266" s="191"/>
      <c r="AB2266" s="191"/>
      <c r="AC2266" s="191"/>
      <c r="AD2266" s="191"/>
      <c r="AE2266" s="191"/>
      <c r="AF2266" s="191"/>
      <c r="AG2266" s="191" t="s">
        <v>1</v>
      </c>
      <c r="AH2266" s="191"/>
      <c r="AI2266" s="191"/>
      <c r="AJ2266" s="191"/>
      <c r="AK2266" s="191"/>
      <c r="AL2266" s="191"/>
      <c r="AM2266" s="191"/>
    </row>
    <row r="2267" spans="3:39" ht="12.75" hidden="1" customHeight="1">
      <c r="C2267" s="196" t="s">
        <v>132</v>
      </c>
      <c r="D2267" s="196"/>
      <c r="E2267" s="196"/>
      <c r="F2267" s="196"/>
      <c r="G2267" s="196"/>
      <c r="H2267" s="196"/>
      <c r="I2267" s="196"/>
      <c r="J2267" s="196"/>
      <c r="K2267" s="196"/>
      <c r="L2267" s="196"/>
      <c r="M2267" s="196"/>
      <c r="N2267" s="196"/>
      <c r="O2267" s="196"/>
      <c r="P2267" s="196"/>
      <c r="Q2267" s="196"/>
      <c r="R2267" s="196"/>
      <c r="S2267" s="196"/>
      <c r="T2267" s="196"/>
      <c r="U2267" s="196"/>
      <c r="V2267" s="196"/>
      <c r="W2267" s="196"/>
      <c r="X2267" s="196"/>
      <c r="Y2267" s="196"/>
      <c r="Z2267" s="211"/>
      <c r="AA2267" s="211"/>
      <c r="AB2267" s="211"/>
      <c r="AC2267" s="211"/>
      <c r="AD2267" s="211"/>
      <c r="AE2267" s="211"/>
      <c r="AF2267" s="211"/>
      <c r="AG2267" s="211"/>
      <c r="AH2267" s="211"/>
      <c r="AI2267" s="211"/>
      <c r="AJ2267" s="211"/>
      <c r="AK2267" s="211"/>
      <c r="AL2267" s="211"/>
      <c r="AM2267" s="211"/>
    </row>
    <row r="2268" spans="3:39" ht="12.75" hidden="1" customHeight="1">
      <c r="C2268" s="196" t="s">
        <v>133</v>
      </c>
      <c r="D2268" s="196"/>
      <c r="E2268" s="196"/>
      <c r="F2268" s="196"/>
      <c r="G2268" s="196"/>
      <c r="H2268" s="196"/>
      <c r="I2268" s="196"/>
      <c r="J2268" s="196"/>
      <c r="K2268" s="196"/>
      <c r="L2268" s="196"/>
      <c r="M2268" s="196"/>
      <c r="N2268" s="196"/>
      <c r="O2268" s="196"/>
      <c r="P2268" s="196"/>
      <c r="Q2268" s="196"/>
      <c r="R2268" s="196"/>
      <c r="S2268" s="196"/>
      <c r="T2268" s="196"/>
      <c r="U2268" s="196"/>
      <c r="V2268" s="196"/>
      <c r="W2268" s="196"/>
      <c r="X2268" s="196"/>
      <c r="Y2268" s="196"/>
      <c r="Z2268" s="211"/>
      <c r="AA2268" s="211"/>
      <c r="AB2268" s="211"/>
      <c r="AC2268" s="211"/>
      <c r="AD2268" s="211"/>
      <c r="AE2268" s="211"/>
      <c r="AF2268" s="211"/>
      <c r="AG2268" s="211"/>
      <c r="AH2268" s="211"/>
      <c r="AI2268" s="211"/>
      <c r="AJ2268" s="211"/>
      <c r="AK2268" s="211"/>
      <c r="AL2268" s="211"/>
      <c r="AM2268" s="211"/>
    </row>
    <row r="2269" spans="3:39" ht="12.75" hidden="1" customHeight="1">
      <c r="C2269" s="198" t="s">
        <v>130</v>
      </c>
      <c r="D2269" s="198"/>
      <c r="E2269" s="198"/>
      <c r="F2269" s="198"/>
      <c r="G2269" s="198"/>
      <c r="H2269" s="198"/>
      <c r="I2269" s="198"/>
      <c r="J2269" s="198"/>
      <c r="K2269" s="198"/>
      <c r="L2269" s="198"/>
      <c r="M2269" s="198"/>
      <c r="N2269" s="198"/>
      <c r="O2269" s="198"/>
      <c r="P2269" s="198"/>
      <c r="Q2269" s="198"/>
      <c r="R2269" s="198"/>
      <c r="S2269" s="198"/>
      <c r="T2269" s="198"/>
      <c r="U2269" s="198"/>
      <c r="V2269" s="198"/>
      <c r="W2269" s="198"/>
      <c r="X2269" s="198"/>
      <c r="Y2269" s="198"/>
      <c r="Z2269" s="197"/>
      <c r="AA2269" s="197"/>
      <c r="AB2269" s="197"/>
      <c r="AC2269" s="197"/>
      <c r="AD2269" s="197"/>
      <c r="AE2269" s="197"/>
      <c r="AF2269" s="197"/>
      <c r="AG2269" s="197"/>
      <c r="AH2269" s="197"/>
      <c r="AI2269" s="197"/>
      <c r="AJ2269" s="197"/>
      <c r="AK2269" s="197"/>
      <c r="AL2269" s="197"/>
      <c r="AM2269" s="197"/>
    </row>
    <row r="2270" spans="3:39" ht="12.75" hidden="1" customHeight="1">
      <c r="C2270" s="192" t="s">
        <v>134</v>
      </c>
      <c r="D2270" s="192"/>
      <c r="E2270" s="192"/>
      <c r="F2270" s="192"/>
      <c r="G2270" s="192"/>
      <c r="H2270" s="192"/>
      <c r="I2270" s="192"/>
      <c r="J2270" s="192"/>
      <c r="K2270" s="192"/>
      <c r="L2270" s="192"/>
      <c r="M2270" s="192"/>
      <c r="N2270" s="192"/>
      <c r="O2270" s="192"/>
      <c r="P2270" s="192"/>
      <c r="Q2270" s="192"/>
      <c r="R2270" s="192"/>
      <c r="S2270" s="192"/>
      <c r="T2270" s="192"/>
      <c r="U2270" s="192"/>
      <c r="V2270" s="192"/>
      <c r="W2270" s="192"/>
      <c r="X2270" s="192"/>
      <c r="Y2270" s="192"/>
      <c r="Z2270" s="191"/>
      <c r="AA2270" s="191"/>
      <c r="AB2270" s="191"/>
      <c r="AC2270" s="191"/>
      <c r="AD2270" s="191"/>
      <c r="AE2270" s="191"/>
      <c r="AF2270" s="191"/>
      <c r="AG2270" s="191"/>
      <c r="AH2270" s="191"/>
      <c r="AI2270" s="191"/>
      <c r="AJ2270" s="191"/>
      <c r="AK2270" s="191"/>
      <c r="AL2270" s="191"/>
      <c r="AM2270" s="191"/>
    </row>
    <row r="2271" spans="3:39" ht="12.75" hidden="1" customHeight="1">
      <c r="C2271" s="196" t="s">
        <v>135</v>
      </c>
      <c r="D2271" s="196"/>
      <c r="E2271" s="196"/>
      <c r="F2271" s="196"/>
      <c r="G2271" s="196"/>
      <c r="H2271" s="196"/>
      <c r="I2271" s="196"/>
      <c r="J2271" s="196"/>
      <c r="K2271" s="196"/>
      <c r="L2271" s="196"/>
      <c r="M2271" s="196"/>
      <c r="N2271" s="196"/>
      <c r="O2271" s="196"/>
      <c r="P2271" s="196"/>
      <c r="Q2271" s="196"/>
      <c r="R2271" s="196"/>
      <c r="S2271" s="196"/>
      <c r="T2271" s="196"/>
      <c r="U2271" s="196"/>
      <c r="V2271" s="196"/>
      <c r="W2271" s="196"/>
      <c r="X2271" s="196"/>
      <c r="Y2271" s="196"/>
      <c r="Z2271" s="211"/>
      <c r="AA2271" s="211"/>
      <c r="AB2271" s="211"/>
      <c r="AC2271" s="211"/>
      <c r="AD2271" s="211"/>
      <c r="AE2271" s="211"/>
      <c r="AF2271" s="211"/>
      <c r="AG2271" s="211"/>
      <c r="AH2271" s="211"/>
      <c r="AI2271" s="211"/>
      <c r="AJ2271" s="211"/>
      <c r="AK2271" s="211"/>
      <c r="AL2271" s="211"/>
      <c r="AM2271" s="211"/>
    </row>
    <row r="2272" spans="3:39" ht="12.75" hidden="1" customHeight="1">
      <c r="C2272" s="198" t="s">
        <v>130</v>
      </c>
      <c r="D2272" s="198"/>
      <c r="E2272" s="198"/>
      <c r="F2272" s="198"/>
      <c r="G2272" s="198"/>
      <c r="H2272" s="198"/>
      <c r="I2272" s="198"/>
      <c r="J2272" s="198"/>
      <c r="K2272" s="198"/>
      <c r="L2272" s="198"/>
      <c r="M2272" s="198"/>
      <c r="N2272" s="198"/>
      <c r="O2272" s="198"/>
      <c r="P2272" s="198"/>
      <c r="Q2272" s="198"/>
      <c r="R2272" s="198"/>
      <c r="S2272" s="198"/>
      <c r="T2272" s="198"/>
      <c r="U2272" s="198"/>
      <c r="V2272" s="198"/>
      <c r="W2272" s="198"/>
      <c r="X2272" s="198"/>
      <c r="Y2272" s="198"/>
      <c r="Z2272" s="197"/>
      <c r="AA2272" s="197"/>
      <c r="AB2272" s="197"/>
      <c r="AC2272" s="197"/>
      <c r="AD2272" s="197"/>
      <c r="AE2272" s="197"/>
      <c r="AF2272" s="197"/>
      <c r="AG2272" s="197"/>
      <c r="AH2272" s="197"/>
      <c r="AI2272" s="197"/>
      <c r="AJ2272" s="197"/>
      <c r="AK2272" s="197"/>
      <c r="AL2272" s="197"/>
      <c r="AM2272" s="197"/>
    </row>
    <row r="2273" spans="3:45" ht="12.75" hidden="1" customHeight="1"/>
    <row r="2274" spans="3:45" ht="12.75" hidden="1" customHeight="1">
      <c r="C2274" s="199" t="s">
        <v>84</v>
      </c>
      <c r="D2274" s="199"/>
      <c r="E2274" s="199"/>
      <c r="F2274" s="199"/>
      <c r="G2274" s="199"/>
      <c r="H2274" s="199"/>
      <c r="I2274" s="199"/>
      <c r="J2274" s="199"/>
      <c r="K2274" s="199"/>
      <c r="L2274" s="199"/>
      <c r="M2274" s="199"/>
      <c r="N2274" s="199"/>
      <c r="O2274" s="199"/>
      <c r="P2274" s="199"/>
      <c r="Q2274" s="199"/>
      <c r="R2274" s="199"/>
      <c r="S2274" s="199"/>
      <c r="T2274" s="199"/>
      <c r="U2274" s="199"/>
      <c r="V2274" s="199"/>
      <c r="W2274" s="199"/>
      <c r="X2274" s="199"/>
      <c r="Y2274" s="199"/>
      <c r="Z2274" s="199"/>
      <c r="AA2274" s="199"/>
      <c r="AB2274" s="199"/>
      <c r="AC2274" s="199"/>
      <c r="AD2274" s="199"/>
      <c r="AE2274" s="199"/>
      <c r="AF2274" s="199"/>
      <c r="AG2274" s="199"/>
      <c r="AH2274" s="199"/>
      <c r="AI2274" s="199"/>
      <c r="AJ2274" s="199"/>
      <c r="AK2274" s="199"/>
      <c r="AL2274" s="199"/>
      <c r="AM2274" s="199"/>
      <c r="AN2274" s="199"/>
      <c r="AO2274" s="199"/>
      <c r="AP2274" s="199"/>
      <c r="AQ2274" s="199"/>
      <c r="AR2274" s="199"/>
      <c r="AS2274" s="199"/>
    </row>
    <row r="2275" spans="3:45" ht="12.75" hidden="1" customHeight="1">
      <c r="C2275" s="14"/>
      <c r="D2275" s="14"/>
      <c r="E2275" s="14"/>
      <c r="F2275" s="14"/>
      <c r="G2275" s="14"/>
      <c r="H2275" s="14"/>
      <c r="I2275" s="14"/>
      <c r="J2275" s="14"/>
      <c r="K2275" s="14"/>
    </row>
    <row r="2276" spans="3:45" ht="12.75" hidden="1" customHeight="1">
      <c r="C2276" s="199" t="s">
        <v>85</v>
      </c>
      <c r="D2276" s="199"/>
      <c r="E2276" s="199"/>
      <c r="F2276" s="199"/>
      <c r="G2276" s="199"/>
      <c r="H2276" s="199"/>
      <c r="I2276" s="199"/>
      <c r="J2276" s="199"/>
      <c r="K2276" s="199"/>
      <c r="L2276" s="199"/>
      <c r="M2276" s="199"/>
      <c r="N2276" s="199"/>
      <c r="O2276" s="199"/>
      <c r="P2276" s="199"/>
      <c r="Q2276" s="199"/>
      <c r="R2276" s="199"/>
      <c r="S2276" s="199"/>
      <c r="T2276" s="199"/>
      <c r="U2276" s="199"/>
      <c r="V2276" s="199"/>
      <c r="W2276" s="199"/>
      <c r="X2276" s="199"/>
      <c r="Y2276" s="199"/>
      <c r="Z2276" s="199"/>
      <c r="AA2276" s="199"/>
      <c r="AB2276" s="199"/>
      <c r="AC2276" s="199"/>
      <c r="AD2276" s="199"/>
      <c r="AE2276" s="199"/>
      <c r="AF2276" s="199"/>
      <c r="AG2276" s="199"/>
      <c r="AH2276" s="199"/>
      <c r="AI2276" s="199"/>
      <c r="AJ2276" s="199"/>
      <c r="AK2276" s="199"/>
      <c r="AL2276" s="199"/>
      <c r="AM2276" s="199"/>
      <c r="AN2276" s="199"/>
      <c r="AO2276" s="199"/>
      <c r="AP2276" s="199"/>
      <c r="AQ2276" s="199"/>
      <c r="AR2276" s="199"/>
      <c r="AS2276" s="199"/>
    </row>
    <row r="2277" spans="3:45" ht="12.75" hidden="1" customHeight="1">
      <c r="C2277" s="14"/>
      <c r="D2277" s="14"/>
      <c r="E2277" s="14"/>
      <c r="F2277" s="14"/>
      <c r="G2277" s="14"/>
      <c r="H2277" s="14"/>
      <c r="I2277" s="14"/>
      <c r="J2277" s="14"/>
      <c r="K2277" s="14"/>
    </row>
    <row r="2278" spans="3:45" ht="12.75" hidden="1" customHeight="1">
      <c r="C2278" s="199" t="s">
        <v>882</v>
      </c>
      <c r="D2278" s="199"/>
      <c r="E2278" s="199"/>
      <c r="F2278" s="199"/>
      <c r="G2278" s="199"/>
      <c r="H2278" s="199"/>
      <c r="I2278" s="199"/>
      <c r="J2278" s="199"/>
      <c r="K2278" s="199"/>
      <c r="L2278" s="199"/>
      <c r="M2278" s="199"/>
      <c r="N2278" s="199"/>
      <c r="O2278" s="199"/>
      <c r="P2278" s="199"/>
      <c r="Q2278" s="199"/>
      <c r="R2278" s="199"/>
      <c r="S2278" s="199"/>
      <c r="T2278" s="199"/>
      <c r="U2278" s="199"/>
      <c r="V2278" s="199"/>
      <c r="W2278" s="199"/>
      <c r="X2278" s="199"/>
      <c r="Y2278" s="199"/>
      <c r="Z2278" s="199"/>
      <c r="AA2278" s="199"/>
      <c r="AB2278" s="199"/>
      <c r="AC2278" s="199"/>
      <c r="AD2278" s="199"/>
      <c r="AE2278" s="199"/>
      <c r="AF2278" s="199"/>
      <c r="AG2278" s="199"/>
      <c r="AH2278" s="199"/>
      <c r="AI2278" s="199"/>
      <c r="AJ2278" s="199"/>
      <c r="AK2278" s="199"/>
      <c r="AL2278" s="199"/>
      <c r="AM2278" s="199"/>
      <c r="AN2278" s="199"/>
      <c r="AO2278" s="199"/>
      <c r="AP2278" s="199"/>
      <c r="AQ2278" s="199"/>
      <c r="AR2278" s="199"/>
      <c r="AS2278" s="199"/>
    </row>
    <row r="2279" spans="3:45" ht="12.75" hidden="1" customHeight="1"/>
    <row r="2280" spans="3:45" ht="12.75" hidden="1" customHeight="1">
      <c r="C2280" s="172" t="s">
        <v>86</v>
      </c>
      <c r="D2280" s="172"/>
      <c r="E2280" s="172"/>
      <c r="F2280" s="172"/>
      <c r="G2280" s="172"/>
      <c r="H2280" s="172"/>
      <c r="I2280" s="172"/>
      <c r="J2280" s="172"/>
      <c r="K2280" s="172"/>
      <c r="L2280" s="172"/>
      <c r="M2280" s="172"/>
      <c r="N2280" s="172"/>
      <c r="O2280" s="172"/>
      <c r="P2280" s="172"/>
      <c r="Q2280" s="172"/>
      <c r="R2280" s="172"/>
      <c r="S2280" s="172"/>
      <c r="T2280" s="172"/>
      <c r="U2280" s="172"/>
      <c r="V2280" s="172"/>
      <c r="W2280" s="172"/>
      <c r="X2280" s="172"/>
      <c r="Y2280" s="172"/>
      <c r="Z2280" s="172"/>
      <c r="AA2280" s="172"/>
      <c r="AB2280" s="172"/>
      <c r="AC2280" s="172"/>
      <c r="AD2280" s="172"/>
      <c r="AE2280" s="172"/>
      <c r="AF2280" s="172"/>
      <c r="AG2280" s="172"/>
      <c r="AH2280" s="172"/>
      <c r="AI2280" s="172"/>
      <c r="AJ2280" s="172"/>
      <c r="AK2280" s="172"/>
      <c r="AL2280" s="172"/>
      <c r="AM2280" s="172"/>
      <c r="AN2280" s="172"/>
      <c r="AO2280" s="172"/>
      <c r="AP2280" s="172"/>
      <c r="AQ2280" s="172"/>
      <c r="AR2280" s="172"/>
      <c r="AS2280" s="172"/>
    </row>
    <row r="2281" spans="3:45" ht="12.75" hidden="1" customHeight="1">
      <c r="C2281" s="55" t="s">
        <v>928</v>
      </c>
      <c r="D2281" s="35"/>
      <c r="E2281" s="35"/>
      <c r="F2281" s="35"/>
      <c r="G2281" s="35"/>
      <c r="H2281" s="35"/>
      <c r="I2281" s="35"/>
      <c r="J2281" s="35"/>
      <c r="K2281" s="35"/>
    </row>
    <row r="2282" spans="3:45" ht="12.75" hidden="1" customHeight="1">
      <c r="C2282" s="193" t="s">
        <v>438</v>
      </c>
      <c r="D2282" s="193"/>
      <c r="E2282" s="193"/>
      <c r="F2282" s="193"/>
      <c r="G2282" s="193"/>
      <c r="H2282" s="193"/>
      <c r="I2282" s="193"/>
      <c r="J2282" s="193"/>
      <c r="K2282" s="193"/>
      <c r="L2282" s="193"/>
      <c r="M2282" s="193"/>
      <c r="N2282" s="193"/>
      <c r="O2282" s="193"/>
      <c r="P2282" s="193"/>
      <c r="Q2282" s="193"/>
      <c r="R2282" s="193"/>
      <c r="S2282" s="193"/>
      <c r="T2282" s="193"/>
      <c r="U2282" s="193"/>
      <c r="V2282" s="193"/>
      <c r="W2282" s="193"/>
      <c r="X2282" s="193"/>
      <c r="Y2282" s="193"/>
      <c r="Z2282" s="193" t="s">
        <v>147</v>
      </c>
      <c r="AA2282" s="193"/>
      <c r="AB2282" s="193"/>
      <c r="AC2282" s="193"/>
      <c r="AD2282" s="193"/>
      <c r="AE2282" s="193"/>
      <c r="AF2282" s="193"/>
      <c r="AG2282" s="193" t="s">
        <v>903</v>
      </c>
      <c r="AH2282" s="193"/>
      <c r="AI2282" s="193"/>
      <c r="AJ2282" s="193"/>
      <c r="AK2282" s="193"/>
      <c r="AL2282" s="193"/>
      <c r="AM2282" s="193"/>
    </row>
    <row r="2283" spans="3:45" ht="12.75" hidden="1" customHeight="1">
      <c r="C2283" s="193"/>
      <c r="D2283" s="193"/>
      <c r="E2283" s="193"/>
      <c r="F2283" s="193"/>
      <c r="G2283" s="193"/>
      <c r="H2283" s="193"/>
      <c r="I2283" s="193"/>
      <c r="J2283" s="193"/>
      <c r="K2283" s="193"/>
      <c r="L2283" s="193"/>
      <c r="M2283" s="193"/>
      <c r="N2283" s="193"/>
      <c r="O2283" s="193"/>
      <c r="P2283" s="193"/>
      <c r="Q2283" s="193"/>
      <c r="R2283" s="193"/>
      <c r="S2283" s="193"/>
      <c r="T2283" s="193"/>
      <c r="U2283" s="193"/>
      <c r="V2283" s="193"/>
      <c r="W2283" s="193"/>
      <c r="X2283" s="193"/>
      <c r="Y2283" s="193"/>
      <c r="Z2283" s="193"/>
      <c r="AA2283" s="193"/>
      <c r="AB2283" s="193"/>
      <c r="AC2283" s="193"/>
      <c r="AD2283" s="193"/>
      <c r="AE2283" s="193"/>
      <c r="AF2283" s="193"/>
      <c r="AG2283" s="193"/>
      <c r="AH2283" s="193"/>
      <c r="AI2283" s="193"/>
      <c r="AJ2283" s="193"/>
      <c r="AK2283" s="193"/>
      <c r="AL2283" s="193"/>
      <c r="AM2283" s="193"/>
    </row>
    <row r="2284" spans="3:45" ht="12.75" hidden="1" customHeight="1">
      <c r="C2284" s="194"/>
      <c r="D2284" s="194"/>
      <c r="E2284" s="194"/>
      <c r="F2284" s="194"/>
      <c r="G2284" s="194"/>
      <c r="H2284" s="194"/>
      <c r="I2284" s="194"/>
      <c r="J2284" s="194"/>
      <c r="K2284" s="194"/>
      <c r="L2284" s="194"/>
      <c r="M2284" s="194"/>
      <c r="N2284" s="194"/>
      <c r="O2284" s="194"/>
      <c r="P2284" s="194"/>
      <c r="Q2284" s="194"/>
      <c r="R2284" s="194"/>
      <c r="S2284" s="194"/>
      <c r="T2284" s="194"/>
      <c r="U2284" s="194"/>
      <c r="V2284" s="194"/>
      <c r="W2284" s="194"/>
      <c r="X2284" s="194"/>
      <c r="Y2284" s="194"/>
      <c r="Z2284" s="194"/>
      <c r="AA2284" s="194"/>
      <c r="AB2284" s="194"/>
      <c r="AC2284" s="194"/>
      <c r="AD2284" s="194"/>
      <c r="AE2284" s="194"/>
      <c r="AF2284" s="194"/>
      <c r="AG2284" s="194"/>
      <c r="AH2284" s="194"/>
      <c r="AI2284" s="194"/>
      <c r="AJ2284" s="194"/>
      <c r="AK2284" s="194"/>
      <c r="AL2284" s="194"/>
      <c r="AM2284" s="194"/>
    </row>
    <row r="2285" spans="3:45" ht="12.75" hidden="1" customHeight="1">
      <c r="C2285" s="141" t="s">
        <v>313</v>
      </c>
      <c r="D2285" s="141"/>
      <c r="E2285" s="141"/>
      <c r="F2285" s="141"/>
      <c r="G2285" s="141"/>
      <c r="H2285" s="141"/>
      <c r="I2285" s="141"/>
      <c r="J2285" s="141"/>
      <c r="K2285" s="141"/>
      <c r="L2285" s="141"/>
      <c r="M2285" s="141"/>
      <c r="N2285" s="141"/>
      <c r="O2285" s="141"/>
      <c r="P2285" s="141"/>
      <c r="Q2285" s="141"/>
      <c r="R2285" s="141"/>
      <c r="S2285" s="141"/>
      <c r="T2285" s="141"/>
      <c r="U2285" s="141"/>
      <c r="V2285" s="141"/>
      <c r="W2285" s="141"/>
      <c r="X2285" s="141"/>
      <c r="Y2285" s="141"/>
      <c r="Z2285" s="111"/>
      <c r="AA2285" s="111"/>
      <c r="AB2285" s="111"/>
      <c r="AC2285" s="111"/>
      <c r="AD2285" s="111"/>
      <c r="AE2285" s="111"/>
      <c r="AF2285" s="111"/>
      <c r="AG2285" s="111"/>
      <c r="AH2285" s="111"/>
      <c r="AI2285" s="111"/>
      <c r="AJ2285" s="111"/>
      <c r="AK2285" s="111"/>
      <c r="AL2285" s="111"/>
      <c r="AM2285" s="111"/>
    </row>
    <row r="2286" spans="3:45" ht="12.75" hidden="1" customHeight="1">
      <c r="C2286" s="323" t="s">
        <v>314</v>
      </c>
      <c r="D2286" s="323"/>
      <c r="E2286" s="323"/>
      <c r="F2286" s="323"/>
      <c r="G2286" s="323"/>
      <c r="H2286" s="323"/>
      <c r="I2286" s="323"/>
      <c r="J2286" s="323"/>
      <c r="K2286" s="323"/>
      <c r="L2286" s="323"/>
      <c r="M2286" s="323"/>
      <c r="N2286" s="323"/>
      <c r="O2286" s="323"/>
      <c r="P2286" s="323"/>
      <c r="Q2286" s="323"/>
      <c r="R2286" s="323"/>
      <c r="S2286" s="323"/>
      <c r="T2286" s="323"/>
      <c r="U2286" s="323"/>
      <c r="V2286" s="323"/>
      <c r="W2286" s="323"/>
      <c r="X2286" s="323"/>
      <c r="Y2286" s="323"/>
      <c r="Z2286" s="825"/>
      <c r="AA2286" s="825"/>
      <c r="AB2286" s="825"/>
      <c r="AC2286" s="825"/>
      <c r="AD2286" s="825"/>
      <c r="AE2286" s="825"/>
      <c r="AF2286" s="825"/>
      <c r="AG2286" s="825"/>
      <c r="AH2286" s="825"/>
      <c r="AI2286" s="825"/>
      <c r="AJ2286" s="825"/>
      <c r="AK2286" s="825"/>
      <c r="AL2286" s="825"/>
      <c r="AM2286" s="825"/>
    </row>
    <row r="2287" spans="3:45" ht="12.75" hidden="1" customHeight="1">
      <c r="C2287" s="140" t="s">
        <v>315</v>
      </c>
      <c r="D2287" s="140"/>
      <c r="E2287" s="140"/>
      <c r="F2287" s="140"/>
      <c r="G2287" s="140"/>
      <c r="H2287" s="140"/>
      <c r="I2287" s="140"/>
      <c r="J2287" s="140"/>
      <c r="K2287" s="140"/>
      <c r="L2287" s="140"/>
      <c r="M2287" s="140"/>
      <c r="N2287" s="140"/>
      <c r="O2287" s="140"/>
      <c r="P2287" s="140"/>
      <c r="Q2287" s="140"/>
      <c r="R2287" s="140"/>
      <c r="S2287" s="140"/>
      <c r="T2287" s="140"/>
      <c r="U2287" s="140"/>
      <c r="V2287" s="140"/>
      <c r="W2287" s="140"/>
      <c r="X2287" s="140"/>
      <c r="Y2287" s="140"/>
      <c r="Z2287" s="821">
        <f>SUM(Z2285:AF2286)</f>
        <v>0</v>
      </c>
      <c r="AA2287" s="821"/>
      <c r="AB2287" s="821"/>
      <c r="AC2287" s="821"/>
      <c r="AD2287" s="821"/>
      <c r="AE2287" s="821"/>
      <c r="AF2287" s="821"/>
      <c r="AG2287" s="821">
        <f>SUM(AG2285:AM2286)</f>
        <v>0</v>
      </c>
      <c r="AH2287" s="821"/>
      <c r="AI2287" s="821"/>
      <c r="AJ2287" s="821"/>
      <c r="AK2287" s="821"/>
      <c r="AL2287" s="821"/>
      <c r="AM2287" s="821"/>
    </row>
    <row r="2288" spans="3:45" ht="12.75" hidden="1" customHeight="1">
      <c r="C2288" s="826"/>
      <c r="D2288" s="826"/>
      <c r="E2288" s="826"/>
      <c r="F2288" s="826"/>
      <c r="G2288" s="826"/>
      <c r="H2288" s="826"/>
      <c r="I2288" s="826"/>
      <c r="J2288" s="826"/>
      <c r="K2288" s="826"/>
      <c r="L2288" s="826"/>
      <c r="M2288" s="826"/>
      <c r="N2288" s="826"/>
      <c r="O2288" s="826"/>
      <c r="P2288" s="826"/>
      <c r="Q2288" s="826"/>
      <c r="R2288" s="826"/>
      <c r="S2288" s="826"/>
      <c r="T2288" s="826"/>
      <c r="U2288" s="826"/>
      <c r="V2288" s="826"/>
      <c r="W2288" s="826"/>
      <c r="X2288" s="826"/>
      <c r="Y2288" s="826"/>
      <c r="Z2288" s="823"/>
      <c r="AA2288" s="823"/>
      <c r="AB2288" s="823"/>
      <c r="AC2288" s="823"/>
      <c r="AD2288" s="823"/>
      <c r="AE2288" s="823"/>
      <c r="AF2288" s="823"/>
      <c r="AG2288" s="823"/>
      <c r="AH2288" s="823"/>
      <c r="AI2288" s="823"/>
      <c r="AJ2288" s="823"/>
      <c r="AK2288" s="823"/>
      <c r="AL2288" s="823"/>
      <c r="AM2288" s="823"/>
    </row>
    <row r="2289" spans="1:45" ht="12.75" hidden="1" customHeight="1">
      <c r="C2289" s="141" t="s">
        <v>904</v>
      </c>
      <c r="D2289" s="141"/>
      <c r="E2289" s="141"/>
      <c r="F2289" s="141"/>
      <c r="G2289" s="141"/>
      <c r="H2289" s="141"/>
      <c r="I2289" s="141"/>
      <c r="J2289" s="141"/>
      <c r="K2289" s="141"/>
      <c r="L2289" s="141"/>
      <c r="M2289" s="141"/>
      <c r="N2289" s="141"/>
      <c r="O2289" s="141"/>
      <c r="P2289" s="141"/>
      <c r="Q2289" s="141"/>
      <c r="R2289" s="141"/>
      <c r="S2289" s="141"/>
      <c r="T2289" s="141"/>
      <c r="U2289" s="141"/>
      <c r="V2289" s="141"/>
      <c r="W2289" s="141"/>
      <c r="X2289" s="141"/>
      <c r="Y2289" s="141"/>
      <c r="Z2289" s="824"/>
      <c r="AA2289" s="824"/>
      <c r="AB2289" s="824"/>
      <c r="AC2289" s="824"/>
      <c r="AD2289" s="824"/>
      <c r="AE2289" s="824"/>
      <c r="AF2289" s="824"/>
      <c r="AG2289" s="824"/>
      <c r="AH2289" s="824"/>
      <c r="AI2289" s="824"/>
      <c r="AJ2289" s="824"/>
      <c r="AK2289" s="824"/>
      <c r="AL2289" s="824"/>
      <c r="AM2289" s="824"/>
    </row>
    <row r="2290" spans="1:45" ht="12.75" hidden="1" customHeight="1">
      <c r="C2290" s="323" t="s">
        <v>316</v>
      </c>
      <c r="D2290" s="323"/>
      <c r="E2290" s="323"/>
      <c r="F2290" s="323"/>
      <c r="G2290" s="323"/>
      <c r="H2290" s="323"/>
      <c r="I2290" s="323"/>
      <c r="J2290" s="323"/>
      <c r="K2290" s="323"/>
      <c r="L2290" s="323"/>
      <c r="M2290" s="323"/>
      <c r="N2290" s="323"/>
      <c r="O2290" s="323"/>
      <c r="P2290" s="323"/>
      <c r="Q2290" s="323"/>
      <c r="R2290" s="323"/>
      <c r="S2290" s="323"/>
      <c r="T2290" s="323"/>
      <c r="U2290" s="323"/>
      <c r="V2290" s="323"/>
      <c r="W2290" s="323"/>
      <c r="X2290" s="323"/>
      <c r="Y2290" s="323"/>
      <c r="Z2290" s="825"/>
      <c r="AA2290" s="825"/>
      <c r="AB2290" s="825"/>
      <c r="AC2290" s="825"/>
      <c r="AD2290" s="825"/>
      <c r="AE2290" s="825"/>
      <c r="AF2290" s="825"/>
      <c r="AG2290" s="825"/>
      <c r="AH2290" s="825"/>
      <c r="AI2290" s="825"/>
      <c r="AJ2290" s="825"/>
      <c r="AK2290" s="825"/>
      <c r="AL2290" s="825"/>
      <c r="AM2290" s="825"/>
    </row>
    <row r="2291" spans="1:45" ht="12.75" hidden="1" customHeight="1">
      <c r="C2291" s="140" t="s">
        <v>317</v>
      </c>
      <c r="D2291" s="140"/>
      <c r="E2291" s="140"/>
      <c r="F2291" s="140"/>
      <c r="G2291" s="140"/>
      <c r="H2291" s="140"/>
      <c r="I2291" s="140"/>
      <c r="J2291" s="140"/>
      <c r="K2291" s="140"/>
      <c r="L2291" s="140"/>
      <c r="M2291" s="140"/>
      <c r="N2291" s="140"/>
      <c r="O2291" s="140"/>
      <c r="P2291" s="140"/>
      <c r="Q2291" s="140"/>
      <c r="R2291" s="140"/>
      <c r="S2291" s="140"/>
      <c r="T2291" s="140"/>
      <c r="U2291" s="140"/>
      <c r="V2291" s="140"/>
      <c r="W2291" s="140"/>
      <c r="X2291" s="140"/>
      <c r="Y2291" s="140"/>
      <c r="Z2291" s="821">
        <f>SUM(Z2289:AF2290)</f>
        <v>0</v>
      </c>
      <c r="AA2291" s="821"/>
      <c r="AB2291" s="821"/>
      <c r="AC2291" s="821"/>
      <c r="AD2291" s="821"/>
      <c r="AE2291" s="821"/>
      <c r="AF2291" s="821"/>
      <c r="AG2291" s="821">
        <f>SUM(AG2289:AM2290)</f>
        <v>0</v>
      </c>
      <c r="AH2291" s="821"/>
      <c r="AI2291" s="821"/>
      <c r="AJ2291" s="821"/>
      <c r="AK2291" s="821"/>
      <c r="AL2291" s="821"/>
      <c r="AM2291" s="821"/>
    </row>
    <row r="2292" spans="1:45" ht="12.75" hidden="1" customHeight="1">
      <c r="C2292" s="16"/>
      <c r="D2292" s="16"/>
      <c r="E2292" s="16"/>
      <c r="F2292" s="16"/>
      <c r="G2292" s="16"/>
      <c r="H2292" s="16"/>
      <c r="I2292" s="16"/>
      <c r="J2292" s="16"/>
      <c r="K2292" s="16"/>
      <c r="L2292" s="16"/>
      <c r="M2292" s="16"/>
      <c r="N2292" s="16"/>
      <c r="O2292" s="16"/>
      <c r="P2292" s="16"/>
      <c r="Q2292" s="16"/>
      <c r="R2292" s="16"/>
      <c r="S2292" s="16"/>
      <c r="T2292" s="16"/>
      <c r="U2292" s="16"/>
      <c r="V2292" s="16"/>
      <c r="W2292" s="16"/>
      <c r="X2292" s="16"/>
      <c r="Y2292" s="16"/>
      <c r="Z2292" s="69"/>
      <c r="AA2292" s="69"/>
      <c r="AB2292" s="69"/>
      <c r="AC2292" s="69"/>
      <c r="AD2292" s="69"/>
      <c r="AE2292" s="69"/>
      <c r="AF2292" s="69"/>
      <c r="AG2292" s="69"/>
      <c r="AH2292" s="69"/>
      <c r="AI2292" s="69"/>
      <c r="AJ2292" s="69"/>
      <c r="AK2292" s="69"/>
      <c r="AL2292" s="69"/>
      <c r="AM2292" s="69"/>
    </row>
    <row r="2293" spans="1:45" ht="12.75" customHeight="1">
      <c r="A2293" s="827" t="s">
        <v>318</v>
      </c>
      <c r="B2293" s="39"/>
      <c r="C2293" s="828" t="s">
        <v>319</v>
      </c>
      <c r="D2293" s="828"/>
      <c r="E2293" s="828"/>
      <c r="F2293" s="828"/>
      <c r="G2293" s="828"/>
      <c r="H2293" s="828"/>
      <c r="I2293" s="828"/>
      <c r="J2293" s="828"/>
      <c r="K2293" s="828"/>
      <c r="L2293" s="828"/>
      <c r="M2293" s="828"/>
      <c r="N2293" s="828"/>
      <c r="O2293" s="828"/>
      <c r="P2293" s="828"/>
      <c r="Q2293" s="828"/>
      <c r="R2293" s="828"/>
      <c r="S2293" s="828"/>
      <c r="T2293" s="828"/>
      <c r="U2293" s="828"/>
      <c r="V2293" s="828"/>
      <c r="W2293" s="828"/>
      <c r="X2293" s="828"/>
      <c r="Y2293" s="828"/>
      <c r="Z2293" s="828"/>
      <c r="AA2293" s="828"/>
      <c r="AB2293" s="828"/>
      <c r="AC2293" s="828"/>
      <c r="AD2293" s="828"/>
      <c r="AE2293" s="828"/>
      <c r="AF2293" s="828"/>
      <c r="AG2293" s="828"/>
      <c r="AH2293" s="828"/>
      <c r="AI2293" s="828"/>
      <c r="AJ2293" s="828"/>
      <c r="AK2293" s="828"/>
      <c r="AL2293" s="828"/>
      <c r="AM2293" s="828"/>
      <c r="AN2293" s="828"/>
      <c r="AO2293" s="828"/>
      <c r="AP2293" s="828"/>
      <c r="AQ2293" s="828"/>
      <c r="AR2293" s="828"/>
      <c r="AS2293" s="828"/>
    </row>
    <row r="2294" spans="1:45" ht="12.75" customHeight="1">
      <c r="A2294" s="827"/>
      <c r="B2294" s="39"/>
      <c r="C2294" s="828"/>
      <c r="D2294" s="828"/>
      <c r="E2294" s="828"/>
      <c r="F2294" s="828"/>
      <c r="G2294" s="828"/>
      <c r="H2294" s="828"/>
      <c r="I2294" s="828"/>
      <c r="J2294" s="828"/>
      <c r="K2294" s="828"/>
      <c r="L2294" s="828"/>
      <c r="M2294" s="828"/>
      <c r="N2294" s="828"/>
      <c r="O2294" s="828"/>
      <c r="P2294" s="828"/>
      <c r="Q2294" s="828"/>
      <c r="R2294" s="828"/>
      <c r="S2294" s="828"/>
      <c r="T2294" s="828"/>
      <c r="U2294" s="828"/>
      <c r="V2294" s="828"/>
      <c r="W2294" s="828"/>
      <c r="X2294" s="828"/>
      <c r="Y2294" s="828"/>
      <c r="Z2294" s="828"/>
      <c r="AA2294" s="828"/>
      <c r="AB2294" s="828"/>
      <c r="AC2294" s="828"/>
      <c r="AD2294" s="828"/>
      <c r="AE2294" s="828"/>
      <c r="AF2294" s="828"/>
      <c r="AG2294" s="828"/>
      <c r="AH2294" s="828"/>
      <c r="AI2294" s="828"/>
      <c r="AJ2294" s="828"/>
      <c r="AK2294" s="828"/>
      <c r="AL2294" s="828"/>
      <c r="AM2294" s="828"/>
      <c r="AN2294" s="828"/>
      <c r="AO2294" s="828"/>
      <c r="AP2294" s="828"/>
      <c r="AQ2294" s="828"/>
      <c r="AR2294" s="828"/>
      <c r="AS2294" s="828"/>
    </row>
    <row r="2295" spans="1:45" ht="12.75" customHeight="1">
      <c r="A2295" s="827"/>
      <c r="B2295" s="39"/>
      <c r="C2295" s="828"/>
      <c r="D2295" s="828"/>
      <c r="E2295" s="828"/>
      <c r="F2295" s="828"/>
      <c r="G2295" s="828"/>
      <c r="H2295" s="828"/>
      <c r="I2295" s="828"/>
      <c r="J2295" s="828"/>
      <c r="K2295" s="828"/>
      <c r="L2295" s="828"/>
      <c r="M2295" s="828"/>
      <c r="N2295" s="828"/>
      <c r="O2295" s="828"/>
      <c r="P2295" s="828"/>
      <c r="Q2295" s="828"/>
      <c r="R2295" s="828"/>
      <c r="S2295" s="828"/>
      <c r="T2295" s="828"/>
      <c r="U2295" s="828"/>
      <c r="V2295" s="828"/>
      <c r="W2295" s="828"/>
      <c r="X2295" s="828"/>
      <c r="Y2295" s="828"/>
      <c r="Z2295" s="828"/>
      <c r="AA2295" s="828"/>
      <c r="AB2295" s="828"/>
      <c r="AC2295" s="828"/>
      <c r="AD2295" s="828"/>
      <c r="AE2295" s="828"/>
      <c r="AF2295" s="828"/>
      <c r="AG2295" s="828"/>
      <c r="AH2295" s="828"/>
      <c r="AI2295" s="828"/>
      <c r="AJ2295" s="828"/>
      <c r="AK2295" s="828"/>
      <c r="AL2295" s="828"/>
      <c r="AM2295" s="828"/>
      <c r="AN2295" s="828"/>
      <c r="AO2295" s="828"/>
      <c r="AP2295" s="828"/>
      <c r="AQ2295" s="828"/>
      <c r="AR2295" s="828"/>
      <c r="AS2295" s="828"/>
    </row>
    <row r="2297" spans="1:45" ht="12.75" customHeight="1">
      <c r="C2297" s="172" t="s">
        <v>617</v>
      </c>
      <c r="D2297" s="172"/>
      <c r="E2297" s="172"/>
      <c r="F2297" s="172"/>
      <c r="G2297" s="172"/>
      <c r="H2297" s="172"/>
      <c r="I2297" s="172"/>
      <c r="J2297" s="172"/>
      <c r="K2297" s="172"/>
      <c r="L2297" s="172"/>
      <c r="M2297" s="172"/>
      <c r="N2297" s="172"/>
      <c r="O2297" s="172"/>
      <c r="P2297" s="172"/>
      <c r="Q2297" s="172"/>
      <c r="R2297" s="172"/>
      <c r="S2297" s="172"/>
      <c r="T2297" s="172"/>
      <c r="U2297" s="172"/>
      <c r="V2297" s="172"/>
      <c r="W2297" s="172"/>
      <c r="X2297" s="172"/>
      <c r="Y2297" s="172"/>
      <c r="Z2297" s="172"/>
      <c r="AA2297" s="172"/>
      <c r="AB2297" s="172"/>
      <c r="AC2297" s="172"/>
      <c r="AD2297" s="172"/>
      <c r="AE2297" s="172"/>
      <c r="AF2297" s="172"/>
      <c r="AG2297" s="172"/>
      <c r="AH2297" s="172"/>
      <c r="AI2297" s="172"/>
      <c r="AJ2297" s="172"/>
      <c r="AK2297" s="172"/>
      <c r="AL2297" s="172"/>
      <c r="AM2297" s="172"/>
      <c r="AN2297" s="172"/>
      <c r="AO2297" s="172"/>
      <c r="AP2297" s="172"/>
      <c r="AQ2297" s="172"/>
      <c r="AR2297" s="172"/>
      <c r="AS2297" s="172"/>
    </row>
    <row r="2298" spans="1:45" ht="12.75" customHeight="1">
      <c r="C2298" s="25"/>
      <c r="D2298" s="35"/>
      <c r="E2298" s="35"/>
      <c r="F2298" s="35"/>
      <c r="G2298" s="35"/>
      <c r="H2298" s="35"/>
      <c r="I2298" s="35"/>
      <c r="J2298" s="35"/>
    </row>
    <row r="2299" spans="1:45" ht="12.75" customHeight="1">
      <c r="C2299" s="193" t="s">
        <v>624</v>
      </c>
      <c r="D2299" s="193"/>
      <c r="E2299" s="193"/>
      <c r="F2299" s="193"/>
      <c r="G2299" s="193"/>
      <c r="H2299" s="193"/>
      <c r="I2299" s="193"/>
      <c r="J2299" s="193"/>
      <c r="K2299" s="193"/>
      <c r="L2299" s="193"/>
      <c r="M2299" s="193"/>
      <c r="N2299" s="193"/>
      <c r="O2299" s="193"/>
      <c r="P2299" s="193"/>
      <c r="Q2299" s="193"/>
      <c r="R2299" s="193"/>
      <c r="S2299" s="193"/>
      <c r="T2299" s="193"/>
      <c r="U2299" s="193"/>
      <c r="V2299" s="193"/>
      <c r="W2299" s="193"/>
      <c r="X2299" s="193"/>
      <c r="Y2299" s="193"/>
      <c r="Z2299" s="193" t="s">
        <v>625</v>
      </c>
      <c r="AA2299" s="193"/>
      <c r="AB2299" s="193"/>
      <c r="AC2299" s="193" t="s">
        <v>626</v>
      </c>
      <c r="AD2299" s="193"/>
      <c r="AE2299" s="193"/>
    </row>
    <row r="2300" spans="1:45" ht="12.75" customHeight="1">
      <c r="C2300" s="327" t="s">
        <v>618</v>
      </c>
      <c r="D2300" s="327"/>
      <c r="E2300" s="327"/>
      <c r="F2300" s="327"/>
      <c r="G2300" s="327"/>
      <c r="H2300" s="327"/>
      <c r="I2300" s="327"/>
      <c r="J2300" s="327"/>
      <c r="K2300" s="327"/>
      <c r="L2300" s="327"/>
      <c r="M2300" s="327"/>
      <c r="N2300" s="327"/>
      <c r="O2300" s="327"/>
      <c r="P2300" s="327"/>
      <c r="Q2300" s="327"/>
      <c r="R2300" s="327"/>
      <c r="S2300" s="327"/>
      <c r="T2300" s="327"/>
      <c r="U2300" s="327"/>
      <c r="V2300" s="327"/>
      <c r="W2300" s="327"/>
      <c r="X2300" s="327"/>
      <c r="Y2300" s="327"/>
      <c r="Z2300" s="469"/>
      <c r="AA2300" s="469"/>
      <c r="AB2300" s="469"/>
      <c r="AC2300" s="469" t="s">
        <v>670</v>
      </c>
      <c r="AD2300" s="469"/>
      <c r="AE2300" s="469"/>
    </row>
    <row r="2301" spans="1:45" ht="12.75" customHeight="1">
      <c r="C2301" s="236" t="s">
        <v>619</v>
      </c>
      <c r="D2301" s="236"/>
      <c r="E2301" s="236"/>
      <c r="F2301" s="236"/>
      <c r="G2301" s="236"/>
      <c r="H2301" s="236"/>
      <c r="I2301" s="236"/>
      <c r="J2301" s="236"/>
      <c r="K2301" s="236"/>
      <c r="L2301" s="236"/>
      <c r="M2301" s="236"/>
      <c r="N2301" s="236"/>
      <c r="O2301" s="236"/>
      <c r="P2301" s="236"/>
      <c r="Q2301" s="236"/>
      <c r="R2301" s="236"/>
      <c r="S2301" s="236"/>
      <c r="T2301" s="236"/>
      <c r="U2301" s="236"/>
      <c r="V2301" s="236"/>
      <c r="W2301" s="236"/>
      <c r="X2301" s="236"/>
      <c r="Y2301" s="236"/>
      <c r="Z2301" s="470"/>
      <c r="AA2301" s="470"/>
      <c r="AB2301" s="470"/>
      <c r="AC2301" s="470" t="s">
        <v>670</v>
      </c>
      <c r="AD2301" s="470"/>
      <c r="AE2301" s="470"/>
    </row>
    <row r="2302" spans="1:45" ht="12.75" customHeight="1">
      <c r="C2302" s="236" t="s">
        <v>931</v>
      </c>
      <c r="D2302" s="236"/>
      <c r="E2302" s="236"/>
      <c r="F2302" s="236"/>
      <c r="G2302" s="236"/>
      <c r="H2302" s="236"/>
      <c r="I2302" s="236"/>
      <c r="J2302" s="236"/>
      <c r="K2302" s="236"/>
      <c r="L2302" s="236"/>
      <c r="M2302" s="236"/>
      <c r="N2302" s="236"/>
      <c r="O2302" s="236"/>
      <c r="P2302" s="236"/>
      <c r="Q2302" s="236"/>
      <c r="R2302" s="236"/>
      <c r="S2302" s="236"/>
      <c r="T2302" s="236"/>
      <c r="U2302" s="236"/>
      <c r="V2302" s="236"/>
      <c r="W2302" s="236"/>
      <c r="X2302" s="236"/>
      <c r="Y2302" s="236"/>
      <c r="Z2302" s="470"/>
      <c r="AA2302" s="470"/>
      <c r="AB2302" s="470"/>
      <c r="AC2302" s="470" t="s">
        <v>670</v>
      </c>
      <c r="AD2302" s="470"/>
      <c r="AE2302" s="470"/>
    </row>
    <row r="2303" spans="1:45" ht="12.75" customHeight="1">
      <c r="C2303" s="236" t="s">
        <v>620</v>
      </c>
      <c r="D2303" s="236"/>
      <c r="E2303" s="236"/>
      <c r="F2303" s="236"/>
      <c r="G2303" s="236"/>
      <c r="H2303" s="236"/>
      <c r="I2303" s="236"/>
      <c r="J2303" s="236"/>
      <c r="K2303" s="236"/>
      <c r="L2303" s="236"/>
      <c r="M2303" s="236"/>
      <c r="N2303" s="236"/>
      <c r="O2303" s="236"/>
      <c r="P2303" s="236"/>
      <c r="Q2303" s="236"/>
      <c r="R2303" s="236"/>
      <c r="S2303" s="236"/>
      <c r="T2303" s="236"/>
      <c r="U2303" s="236"/>
      <c r="V2303" s="236"/>
      <c r="W2303" s="236"/>
      <c r="X2303" s="236"/>
      <c r="Y2303" s="236"/>
      <c r="Z2303" s="470"/>
      <c r="AA2303" s="470"/>
      <c r="AB2303" s="470"/>
      <c r="AC2303" s="470" t="s">
        <v>670</v>
      </c>
      <c r="AD2303" s="470"/>
      <c r="AE2303" s="470"/>
    </row>
    <row r="2304" spans="1:45" ht="12.75" customHeight="1">
      <c r="C2304" s="236" t="s">
        <v>932</v>
      </c>
      <c r="D2304" s="236"/>
      <c r="E2304" s="236"/>
      <c r="F2304" s="236"/>
      <c r="G2304" s="236"/>
      <c r="H2304" s="236"/>
      <c r="I2304" s="236"/>
      <c r="J2304" s="236"/>
      <c r="K2304" s="236"/>
      <c r="L2304" s="236"/>
      <c r="M2304" s="236"/>
      <c r="N2304" s="236"/>
      <c r="O2304" s="236"/>
      <c r="P2304" s="236"/>
      <c r="Q2304" s="236"/>
      <c r="R2304" s="236"/>
      <c r="S2304" s="236"/>
      <c r="T2304" s="236"/>
      <c r="U2304" s="236"/>
      <c r="V2304" s="236"/>
      <c r="W2304" s="236"/>
      <c r="X2304" s="236"/>
      <c r="Y2304" s="236"/>
      <c r="Z2304" s="470"/>
      <c r="AA2304" s="470"/>
      <c r="AB2304" s="470"/>
      <c r="AC2304" s="470" t="s">
        <v>670</v>
      </c>
      <c r="AD2304" s="470"/>
      <c r="AE2304" s="470"/>
    </row>
    <row r="2305" spans="3:31" ht="12.75" customHeight="1">
      <c r="C2305" s="236" t="s">
        <v>621</v>
      </c>
      <c r="D2305" s="236"/>
      <c r="E2305" s="236"/>
      <c r="F2305" s="236"/>
      <c r="G2305" s="236"/>
      <c r="H2305" s="236"/>
      <c r="I2305" s="236"/>
      <c r="J2305" s="236"/>
      <c r="K2305" s="236"/>
      <c r="L2305" s="236"/>
      <c r="M2305" s="236"/>
      <c r="N2305" s="236"/>
      <c r="O2305" s="236"/>
      <c r="P2305" s="236"/>
      <c r="Q2305" s="236"/>
      <c r="R2305" s="236"/>
      <c r="S2305" s="236"/>
      <c r="T2305" s="236"/>
      <c r="U2305" s="236"/>
      <c r="V2305" s="236"/>
      <c r="W2305" s="236"/>
      <c r="X2305" s="236"/>
      <c r="Y2305" s="236"/>
      <c r="Z2305" s="470"/>
      <c r="AA2305" s="470"/>
      <c r="AB2305" s="470"/>
      <c r="AC2305" s="470" t="s">
        <v>670</v>
      </c>
      <c r="AD2305" s="470"/>
      <c r="AE2305" s="470"/>
    </row>
    <row r="2306" spans="3:31" ht="12.75" customHeight="1">
      <c r="C2306" s="236" t="s">
        <v>622</v>
      </c>
      <c r="D2306" s="236"/>
      <c r="E2306" s="236"/>
      <c r="F2306" s="236"/>
      <c r="G2306" s="236"/>
      <c r="H2306" s="236"/>
      <c r="I2306" s="236"/>
      <c r="J2306" s="236"/>
      <c r="K2306" s="236"/>
      <c r="L2306" s="236"/>
      <c r="M2306" s="236"/>
      <c r="N2306" s="236"/>
      <c r="O2306" s="236"/>
      <c r="P2306" s="236"/>
      <c r="Q2306" s="236"/>
      <c r="R2306" s="236"/>
      <c r="S2306" s="236"/>
      <c r="T2306" s="236"/>
      <c r="U2306" s="236"/>
      <c r="V2306" s="236"/>
      <c r="W2306" s="236"/>
      <c r="X2306" s="236"/>
      <c r="Y2306" s="236"/>
      <c r="Z2306" s="470"/>
      <c r="AA2306" s="470"/>
      <c r="AB2306" s="470"/>
      <c r="AC2306" s="470" t="s">
        <v>670</v>
      </c>
      <c r="AD2306" s="470"/>
      <c r="AE2306" s="470"/>
    </row>
    <row r="2307" spans="3:31" ht="12.75" customHeight="1">
      <c r="C2307" s="236" t="s">
        <v>933</v>
      </c>
      <c r="D2307" s="236"/>
      <c r="E2307" s="236"/>
      <c r="F2307" s="236"/>
      <c r="G2307" s="236"/>
      <c r="H2307" s="236"/>
      <c r="I2307" s="236"/>
      <c r="J2307" s="236"/>
      <c r="K2307" s="236"/>
      <c r="L2307" s="236"/>
      <c r="M2307" s="236"/>
      <c r="N2307" s="236"/>
      <c r="O2307" s="236"/>
      <c r="P2307" s="236"/>
      <c r="Q2307" s="236"/>
      <c r="R2307" s="236"/>
      <c r="S2307" s="236"/>
      <c r="T2307" s="236"/>
      <c r="U2307" s="236"/>
      <c r="V2307" s="236"/>
      <c r="W2307" s="236"/>
      <c r="X2307" s="236"/>
      <c r="Y2307" s="236"/>
      <c r="Z2307" s="470"/>
      <c r="AA2307" s="470"/>
      <c r="AB2307" s="470"/>
      <c r="AC2307" s="470" t="s">
        <v>670</v>
      </c>
      <c r="AD2307" s="470"/>
      <c r="AE2307" s="470"/>
    </row>
    <row r="2308" spans="3:31" ht="12.75" customHeight="1">
      <c r="C2308" s="236" t="s">
        <v>905</v>
      </c>
      <c r="D2308" s="236"/>
      <c r="E2308" s="236"/>
      <c r="F2308" s="236"/>
      <c r="G2308" s="236"/>
      <c r="H2308" s="236"/>
      <c r="I2308" s="236"/>
      <c r="J2308" s="236"/>
      <c r="K2308" s="236"/>
      <c r="L2308" s="236"/>
      <c r="M2308" s="236"/>
      <c r="N2308" s="236"/>
      <c r="O2308" s="236"/>
      <c r="P2308" s="236"/>
      <c r="Q2308" s="236"/>
      <c r="R2308" s="236"/>
      <c r="S2308" s="236"/>
      <c r="T2308" s="236"/>
      <c r="U2308" s="236"/>
      <c r="V2308" s="236"/>
      <c r="W2308" s="236"/>
      <c r="X2308" s="236"/>
      <c r="Y2308" s="236"/>
      <c r="Z2308" s="470"/>
      <c r="AA2308" s="470"/>
      <c r="AB2308" s="470"/>
      <c r="AC2308" s="470" t="s">
        <v>670</v>
      </c>
      <c r="AD2308" s="470"/>
      <c r="AE2308" s="470"/>
    </row>
    <row r="2309" spans="3:31" ht="12.75" customHeight="1">
      <c r="C2309" s="236" t="s">
        <v>623</v>
      </c>
      <c r="D2309" s="236"/>
      <c r="E2309" s="236"/>
      <c r="F2309" s="236"/>
      <c r="G2309" s="236"/>
      <c r="H2309" s="236"/>
      <c r="I2309" s="236"/>
      <c r="J2309" s="236"/>
      <c r="K2309" s="236"/>
      <c r="L2309" s="236"/>
      <c r="M2309" s="236"/>
      <c r="N2309" s="236"/>
      <c r="O2309" s="236"/>
      <c r="P2309" s="236"/>
      <c r="Q2309" s="236"/>
      <c r="R2309" s="236"/>
      <c r="S2309" s="236"/>
      <c r="T2309" s="236"/>
      <c r="U2309" s="236"/>
      <c r="V2309" s="236"/>
      <c r="W2309" s="236"/>
      <c r="X2309" s="236"/>
      <c r="Y2309" s="236"/>
      <c r="Z2309" s="470"/>
      <c r="AA2309" s="470"/>
      <c r="AB2309" s="470"/>
      <c r="AC2309" s="470" t="s">
        <v>670</v>
      </c>
      <c r="AD2309" s="470"/>
      <c r="AE2309" s="470"/>
    </row>
    <row r="2310" spans="3:31" ht="12.75" customHeight="1">
      <c r="C2310" s="236" t="s">
        <v>934</v>
      </c>
      <c r="D2310" s="236"/>
      <c r="E2310" s="236"/>
      <c r="F2310" s="236"/>
      <c r="G2310" s="236"/>
      <c r="H2310" s="236"/>
      <c r="I2310" s="236"/>
      <c r="J2310" s="236"/>
      <c r="K2310" s="236"/>
      <c r="L2310" s="236"/>
      <c r="M2310" s="236"/>
      <c r="N2310" s="236"/>
      <c r="O2310" s="236"/>
      <c r="P2310" s="236"/>
      <c r="Q2310" s="236"/>
      <c r="R2310" s="236"/>
      <c r="S2310" s="236"/>
      <c r="T2310" s="236"/>
      <c r="U2310" s="236"/>
      <c r="V2310" s="236"/>
      <c r="W2310" s="236"/>
      <c r="X2310" s="236"/>
      <c r="Y2310" s="236"/>
      <c r="Z2310" s="470"/>
      <c r="AA2310" s="470"/>
      <c r="AB2310" s="470"/>
      <c r="AC2310" s="470" t="s">
        <v>670</v>
      </c>
      <c r="AD2310" s="470"/>
      <c r="AE2310" s="470"/>
    </row>
    <row r="2311" spans="3:31" ht="12.75" customHeight="1">
      <c r="C2311" s="324"/>
      <c r="D2311" s="324"/>
      <c r="E2311" s="324"/>
      <c r="F2311" s="324"/>
      <c r="G2311" s="324"/>
      <c r="H2311" s="324"/>
      <c r="I2311" s="324"/>
      <c r="J2311" s="324"/>
      <c r="K2311" s="324"/>
      <c r="L2311" s="324"/>
      <c r="M2311" s="324"/>
      <c r="N2311" s="324"/>
      <c r="O2311" s="324"/>
      <c r="P2311" s="324"/>
      <c r="Q2311" s="324"/>
      <c r="R2311" s="324"/>
      <c r="S2311" s="324"/>
      <c r="T2311" s="324"/>
      <c r="U2311" s="324"/>
      <c r="V2311" s="324"/>
      <c r="W2311" s="324"/>
      <c r="X2311" s="324"/>
      <c r="Y2311" s="324"/>
      <c r="Z2311" s="477"/>
      <c r="AA2311" s="477"/>
      <c r="AB2311" s="477"/>
      <c r="AC2311" s="477"/>
      <c r="AD2311" s="477"/>
      <c r="AE2311" s="477"/>
    </row>
    <row r="2312" spans="3:31" ht="12.75" customHeight="1">
      <c r="C2312" s="98"/>
      <c r="D2312" s="98"/>
      <c r="E2312" s="98"/>
      <c r="F2312" s="98"/>
      <c r="G2312" s="98"/>
      <c r="H2312" s="98"/>
      <c r="I2312" s="98"/>
      <c r="J2312" s="98"/>
      <c r="K2312" s="98"/>
      <c r="L2312" s="98"/>
      <c r="M2312" s="98"/>
      <c r="N2312" s="98"/>
      <c r="O2312" s="98"/>
      <c r="P2312" s="98"/>
      <c r="Q2312" s="98"/>
      <c r="R2312" s="98"/>
      <c r="S2312" s="98"/>
      <c r="T2312" s="98"/>
      <c r="U2312" s="98"/>
      <c r="V2312" s="98"/>
      <c r="W2312" s="98"/>
      <c r="X2312" s="98"/>
      <c r="Y2312" s="98"/>
      <c r="Z2312" s="100"/>
      <c r="AA2312" s="100"/>
      <c r="AB2312" s="100"/>
      <c r="AC2312" s="100"/>
      <c r="AD2312" s="100"/>
      <c r="AE2312" s="100"/>
    </row>
    <row r="2313" spans="3:31" ht="12.75" customHeight="1">
      <c r="C2313" s="98"/>
      <c r="D2313" s="98"/>
      <c r="E2313" s="98"/>
      <c r="F2313" s="98"/>
      <c r="G2313" s="98"/>
      <c r="H2313" s="98"/>
      <c r="I2313" s="98"/>
      <c r="J2313" s="98"/>
      <c r="K2313" s="98"/>
      <c r="L2313" s="98"/>
      <c r="M2313" s="98"/>
      <c r="N2313" s="98"/>
      <c r="O2313" s="98"/>
      <c r="P2313" s="98"/>
      <c r="Q2313" s="98"/>
      <c r="R2313" s="98"/>
      <c r="S2313" s="98"/>
      <c r="T2313" s="98"/>
      <c r="U2313" s="98"/>
      <c r="V2313" s="98"/>
      <c r="W2313" s="98"/>
      <c r="X2313" s="98"/>
      <c r="Y2313" s="98"/>
      <c r="Z2313" s="100"/>
      <c r="AA2313" s="100"/>
      <c r="AB2313" s="100"/>
      <c r="AC2313" s="100"/>
      <c r="AD2313" s="100"/>
      <c r="AE2313" s="100"/>
    </row>
    <row r="2314" spans="3:31" ht="12.75" customHeight="1">
      <c r="C2314" s="98"/>
      <c r="D2314" s="98"/>
      <c r="E2314" s="98"/>
      <c r="F2314" s="98"/>
      <c r="G2314" s="98"/>
      <c r="H2314" s="98"/>
      <c r="I2314" s="98"/>
      <c r="J2314" s="98"/>
      <c r="K2314" s="98"/>
      <c r="L2314" s="98"/>
      <c r="M2314" s="98"/>
      <c r="N2314" s="98"/>
      <c r="O2314" s="98"/>
      <c r="P2314" s="98"/>
      <c r="Q2314" s="98"/>
      <c r="R2314" s="98"/>
      <c r="S2314" s="98"/>
      <c r="T2314" s="98"/>
      <c r="U2314" s="98"/>
      <c r="V2314" s="98"/>
      <c r="W2314" s="98"/>
      <c r="X2314" s="98"/>
      <c r="Y2314" s="98"/>
      <c r="Z2314" s="100"/>
      <c r="AA2314" s="100"/>
      <c r="AB2314" s="100"/>
      <c r="AC2314" s="100"/>
      <c r="AD2314" s="100"/>
      <c r="AE2314" s="100"/>
    </row>
    <row r="2315" spans="3:31" ht="12.75" customHeight="1">
      <c r="C2315" s="98"/>
      <c r="D2315" s="98"/>
      <c r="E2315" s="98"/>
      <c r="F2315" s="98"/>
      <c r="G2315" s="98"/>
      <c r="H2315" s="98"/>
      <c r="I2315" s="98"/>
      <c r="J2315" s="98"/>
      <c r="K2315" s="98"/>
      <c r="L2315" s="98"/>
      <c r="M2315" s="98"/>
      <c r="N2315" s="98"/>
      <c r="O2315" s="98"/>
      <c r="P2315" s="98"/>
      <c r="Q2315" s="98"/>
      <c r="R2315" s="98"/>
      <c r="S2315" s="98"/>
      <c r="T2315" s="98"/>
      <c r="U2315" s="98"/>
      <c r="V2315" s="98"/>
      <c r="W2315" s="98"/>
      <c r="X2315" s="98"/>
      <c r="Y2315" s="98"/>
      <c r="Z2315" s="100"/>
      <c r="AA2315" s="100"/>
      <c r="AB2315" s="100"/>
      <c r="AC2315" s="100"/>
      <c r="AD2315" s="100"/>
      <c r="AE2315" s="100"/>
    </row>
    <row r="2316" spans="3:31" ht="12.75" customHeight="1">
      <c r="C2316" s="98"/>
      <c r="D2316" s="98"/>
      <c r="E2316" s="98"/>
      <c r="F2316" s="98"/>
      <c r="G2316" s="98"/>
      <c r="H2316" s="98"/>
      <c r="I2316" s="98"/>
      <c r="J2316" s="98"/>
      <c r="K2316" s="98"/>
      <c r="L2316" s="98"/>
      <c r="M2316" s="98"/>
      <c r="N2316" s="98"/>
      <c r="O2316" s="98"/>
      <c r="P2316" s="98"/>
      <c r="Q2316" s="98"/>
      <c r="R2316" s="98"/>
      <c r="S2316" s="98"/>
      <c r="T2316" s="98"/>
      <c r="U2316" s="98"/>
      <c r="V2316" s="98"/>
      <c r="W2316" s="98"/>
      <c r="X2316" s="98"/>
      <c r="Y2316" s="98"/>
      <c r="Z2316" s="100"/>
      <c r="AA2316" s="100"/>
      <c r="AB2316" s="100"/>
      <c r="AC2316" s="100"/>
      <c r="AD2316" s="100"/>
      <c r="AE2316" s="100"/>
    </row>
    <row r="2317" spans="3:31" ht="12.75" customHeight="1">
      <c r="C2317" s="98"/>
      <c r="D2317" s="98"/>
      <c r="E2317" s="98"/>
      <c r="F2317" s="98"/>
      <c r="G2317" s="98"/>
      <c r="H2317" s="98"/>
      <c r="I2317" s="98"/>
      <c r="J2317" s="98"/>
      <c r="K2317" s="98"/>
      <c r="L2317" s="98"/>
      <c r="M2317" s="98"/>
      <c r="N2317" s="98"/>
      <c r="O2317" s="98"/>
      <c r="P2317" s="98"/>
      <c r="Q2317" s="98"/>
      <c r="R2317" s="98"/>
      <c r="S2317" s="98"/>
      <c r="T2317" s="98"/>
      <c r="U2317" s="98"/>
      <c r="V2317" s="98"/>
      <c r="W2317" s="98"/>
      <c r="X2317" s="98"/>
      <c r="Y2317" s="98"/>
      <c r="Z2317" s="100"/>
      <c r="AA2317" s="100"/>
      <c r="AB2317" s="100"/>
      <c r="AC2317" s="100"/>
      <c r="AD2317" s="100"/>
      <c r="AE2317" s="100"/>
    </row>
    <row r="2318" spans="3:31" ht="12.75" customHeight="1">
      <c r="C2318" s="98"/>
      <c r="D2318" s="98"/>
      <c r="E2318" s="98"/>
      <c r="F2318" s="98"/>
      <c r="G2318" s="98"/>
      <c r="H2318" s="98"/>
      <c r="I2318" s="98"/>
      <c r="J2318" s="98"/>
      <c r="K2318" s="98"/>
      <c r="L2318" s="98"/>
      <c r="M2318" s="98"/>
      <c r="N2318" s="98"/>
      <c r="O2318" s="98"/>
      <c r="P2318" s="98"/>
      <c r="Q2318" s="98"/>
      <c r="R2318" s="98"/>
      <c r="S2318" s="98"/>
      <c r="T2318" s="98"/>
      <c r="U2318" s="98"/>
      <c r="V2318" s="98"/>
      <c r="W2318" s="98"/>
      <c r="X2318" s="98"/>
      <c r="Y2318" s="98"/>
      <c r="Z2318" s="100"/>
      <c r="AA2318" s="100"/>
      <c r="AB2318" s="100"/>
      <c r="AC2318" s="100"/>
      <c r="AD2318" s="100"/>
      <c r="AE2318" s="100"/>
    </row>
    <row r="2319" spans="3:31" ht="12.75" customHeight="1">
      <c r="C2319" s="98"/>
      <c r="D2319" s="98"/>
      <c r="E2319" s="98"/>
      <c r="F2319" s="98"/>
      <c r="G2319" s="98"/>
      <c r="H2319" s="98"/>
      <c r="I2319" s="98"/>
      <c r="J2319" s="98"/>
      <c r="K2319" s="98"/>
      <c r="L2319" s="98"/>
      <c r="M2319" s="98"/>
      <c r="N2319" s="98"/>
      <c r="O2319" s="98"/>
      <c r="P2319" s="98"/>
      <c r="Q2319" s="98"/>
      <c r="R2319" s="98"/>
      <c r="S2319" s="98"/>
      <c r="T2319" s="98"/>
      <c r="U2319" s="98"/>
      <c r="V2319" s="98"/>
      <c r="W2319" s="98"/>
      <c r="X2319" s="98"/>
      <c r="Y2319" s="98"/>
      <c r="Z2319" s="100"/>
      <c r="AA2319" s="100"/>
      <c r="AB2319" s="100"/>
      <c r="AC2319" s="100"/>
      <c r="AD2319" s="100"/>
      <c r="AE2319" s="100"/>
    </row>
    <row r="2320" spans="3:31" ht="12.75" customHeight="1">
      <c r="C2320" s="98"/>
      <c r="D2320" s="98"/>
      <c r="E2320" s="98"/>
      <c r="F2320" s="98"/>
      <c r="G2320" s="98"/>
      <c r="H2320" s="98"/>
      <c r="I2320" s="98"/>
      <c r="J2320" s="98"/>
      <c r="K2320" s="98"/>
      <c r="L2320" s="98"/>
      <c r="M2320" s="98"/>
      <c r="N2320" s="98"/>
      <c r="O2320" s="98"/>
      <c r="P2320" s="98"/>
      <c r="Q2320" s="98"/>
      <c r="R2320" s="98"/>
      <c r="S2320" s="98"/>
      <c r="T2320" s="98"/>
      <c r="U2320" s="98"/>
      <c r="V2320" s="98"/>
      <c r="W2320" s="98"/>
      <c r="X2320" s="98"/>
      <c r="Y2320" s="98"/>
      <c r="Z2320" s="100"/>
      <c r="AA2320" s="100"/>
      <c r="AB2320" s="100"/>
      <c r="AC2320" s="100"/>
      <c r="AD2320" s="100"/>
      <c r="AE2320" s="100"/>
    </row>
    <row r="2321" spans="3:45" ht="12.75" customHeight="1">
      <c r="C2321" s="98"/>
      <c r="D2321" s="98"/>
      <c r="E2321" s="98"/>
      <c r="F2321" s="98"/>
      <c r="G2321" s="98"/>
      <c r="H2321" s="98"/>
      <c r="I2321" s="98"/>
      <c r="J2321" s="98"/>
      <c r="K2321" s="98"/>
      <c r="L2321" s="98"/>
      <c r="M2321" s="98"/>
      <c r="N2321" s="98"/>
      <c r="O2321" s="98"/>
      <c r="P2321" s="98"/>
      <c r="Q2321" s="98"/>
      <c r="R2321" s="98"/>
      <c r="S2321" s="98"/>
      <c r="T2321" s="98"/>
      <c r="U2321" s="98"/>
      <c r="V2321" s="98"/>
      <c r="W2321" s="98"/>
      <c r="X2321" s="98"/>
      <c r="Y2321" s="98"/>
      <c r="Z2321" s="100"/>
      <c r="AA2321" s="100"/>
      <c r="AB2321" s="100"/>
      <c r="AC2321" s="100"/>
      <c r="AD2321" s="100"/>
      <c r="AE2321" s="100"/>
    </row>
    <row r="2322" spans="3:45" ht="12.75" customHeight="1">
      <c r="C2322" s="98"/>
      <c r="D2322" s="98"/>
      <c r="E2322" s="98"/>
      <c r="F2322" s="98"/>
      <c r="G2322" s="98"/>
      <c r="H2322" s="98"/>
      <c r="I2322" s="98"/>
      <c r="J2322" s="98"/>
      <c r="K2322" s="98"/>
      <c r="L2322" s="98"/>
      <c r="M2322" s="98"/>
      <c r="N2322" s="98"/>
      <c r="O2322" s="98"/>
      <c r="P2322" s="98"/>
      <c r="Q2322" s="98"/>
      <c r="R2322" s="98"/>
      <c r="S2322" s="98"/>
      <c r="T2322" s="98"/>
      <c r="U2322" s="98"/>
      <c r="V2322" s="98"/>
      <c r="W2322" s="98"/>
      <c r="X2322" s="98"/>
      <c r="Y2322" s="98"/>
      <c r="Z2322" s="100"/>
      <c r="AA2322" s="100"/>
      <c r="AB2322" s="100"/>
      <c r="AC2322" s="100"/>
      <c r="AD2322" s="100"/>
      <c r="AE2322" s="100"/>
    </row>
    <row r="2323" spans="3:45" ht="12.75" customHeight="1">
      <c r="C2323" s="57"/>
      <c r="D2323" s="57"/>
      <c r="E2323" s="57"/>
      <c r="F2323" s="57"/>
      <c r="G2323" s="57"/>
      <c r="H2323" s="57"/>
      <c r="I2323" s="57"/>
      <c r="J2323" s="57"/>
      <c r="K2323" s="57"/>
      <c r="L2323" s="57"/>
      <c r="M2323" s="57"/>
      <c r="N2323" s="57"/>
      <c r="O2323" s="57"/>
      <c r="P2323" s="57"/>
      <c r="Q2323" s="57"/>
      <c r="R2323" s="57"/>
      <c r="S2323" s="57"/>
      <c r="T2323" s="57"/>
      <c r="U2323" s="57"/>
      <c r="V2323" s="57"/>
      <c r="W2323" s="57"/>
      <c r="X2323" s="57"/>
      <c r="Y2323" s="57"/>
      <c r="Z2323" s="57"/>
      <c r="AA2323" s="57"/>
      <c r="AB2323" s="57"/>
      <c r="AC2323" s="57"/>
      <c r="AD2323" s="57"/>
      <c r="AE2323" s="57"/>
    </row>
    <row r="2324" spans="3:45" ht="12.75" hidden="1" customHeight="1">
      <c r="C2324" s="199" t="s">
        <v>906</v>
      </c>
      <c r="D2324" s="199"/>
      <c r="E2324" s="199"/>
      <c r="F2324" s="199"/>
      <c r="G2324" s="199"/>
      <c r="H2324" s="199"/>
      <c r="I2324" s="199"/>
      <c r="J2324" s="199"/>
      <c r="K2324" s="199"/>
      <c r="L2324" s="199"/>
      <c r="M2324" s="199"/>
      <c r="N2324" s="199"/>
      <c r="O2324" s="199"/>
      <c r="P2324" s="199"/>
      <c r="Q2324" s="199"/>
      <c r="R2324" s="199"/>
      <c r="S2324" s="199"/>
      <c r="T2324" s="199"/>
      <c r="U2324" s="199"/>
      <c r="V2324" s="199"/>
      <c r="W2324" s="199"/>
      <c r="X2324" s="199"/>
      <c r="Y2324" s="199"/>
      <c r="Z2324" s="199"/>
      <c r="AA2324" s="199"/>
      <c r="AB2324" s="199"/>
      <c r="AC2324" s="199"/>
      <c r="AD2324" s="199"/>
      <c r="AE2324" s="199"/>
      <c r="AF2324" s="199"/>
      <c r="AG2324" s="199"/>
      <c r="AH2324" s="199"/>
      <c r="AI2324" s="199"/>
      <c r="AJ2324" s="199"/>
      <c r="AK2324" s="199"/>
      <c r="AL2324" s="199"/>
      <c r="AM2324" s="199"/>
      <c r="AN2324" s="199"/>
      <c r="AO2324" s="199"/>
      <c r="AP2324" s="199"/>
      <c r="AQ2324" s="199"/>
      <c r="AR2324" s="199"/>
      <c r="AS2324" s="199"/>
    </row>
    <row r="2325" spans="3:45" ht="12.75" hidden="1" customHeight="1">
      <c r="C2325" s="14"/>
      <c r="O2325" s="57"/>
      <c r="P2325" s="57"/>
      <c r="Q2325" s="57"/>
      <c r="R2325" s="57"/>
      <c r="S2325" s="57"/>
      <c r="T2325" s="57"/>
      <c r="U2325" s="57"/>
      <c r="V2325" s="57"/>
      <c r="W2325" s="57"/>
      <c r="X2325" s="57"/>
      <c r="Y2325" s="57"/>
      <c r="Z2325" s="57"/>
      <c r="AA2325" s="57"/>
      <c r="AB2325" s="57"/>
      <c r="AC2325" s="57"/>
      <c r="AD2325" s="57"/>
      <c r="AE2325" s="57"/>
    </row>
    <row r="2326" spans="3:45" ht="12.75" hidden="1" customHeight="1">
      <c r="C2326" s="173" t="s">
        <v>907</v>
      </c>
      <c r="D2326" s="173"/>
      <c r="E2326" s="173"/>
      <c r="F2326" s="173"/>
      <c r="G2326" s="173"/>
      <c r="H2326" s="173"/>
      <c r="I2326" s="173"/>
      <c r="J2326" s="173"/>
      <c r="K2326" s="173"/>
      <c r="L2326" s="173"/>
      <c r="M2326" s="173"/>
      <c r="N2326" s="173"/>
      <c r="O2326" s="173"/>
      <c r="P2326" s="173"/>
      <c r="Q2326" s="173"/>
      <c r="R2326" s="173"/>
      <c r="S2326" s="173"/>
      <c r="T2326" s="173"/>
      <c r="U2326" s="173"/>
      <c r="V2326" s="173"/>
      <c r="W2326" s="173"/>
      <c r="X2326" s="173"/>
      <c r="Y2326" s="173"/>
      <c r="Z2326" s="173"/>
      <c r="AA2326" s="173"/>
      <c r="AB2326" s="173"/>
      <c r="AC2326" s="173"/>
      <c r="AD2326" s="173"/>
      <c r="AE2326" s="173"/>
      <c r="AF2326" s="173"/>
      <c r="AG2326" s="173"/>
      <c r="AH2326" s="173"/>
      <c r="AI2326" s="173"/>
      <c r="AJ2326" s="173"/>
      <c r="AK2326" s="173"/>
      <c r="AL2326" s="173"/>
      <c r="AM2326" s="173"/>
      <c r="AN2326" s="173"/>
      <c r="AO2326" s="173"/>
      <c r="AP2326" s="173"/>
      <c r="AQ2326" s="173"/>
      <c r="AR2326" s="173"/>
      <c r="AS2326" s="173"/>
    </row>
    <row r="2327" spans="3:45" ht="12.75" hidden="1" customHeight="1">
      <c r="C2327" s="173"/>
      <c r="D2327" s="173"/>
      <c r="E2327" s="173"/>
      <c r="F2327" s="173"/>
      <c r="G2327" s="173"/>
      <c r="H2327" s="173"/>
      <c r="I2327" s="173"/>
      <c r="J2327" s="173"/>
      <c r="K2327" s="173"/>
      <c r="L2327" s="173"/>
      <c r="M2327" s="173"/>
      <c r="N2327" s="173"/>
      <c r="O2327" s="173"/>
      <c r="P2327" s="173"/>
      <c r="Q2327" s="173"/>
      <c r="R2327" s="173"/>
      <c r="S2327" s="173"/>
      <c r="T2327" s="173"/>
      <c r="U2327" s="173"/>
      <c r="V2327" s="173"/>
      <c r="W2327" s="173"/>
      <c r="X2327" s="173"/>
      <c r="Y2327" s="173"/>
      <c r="Z2327" s="173"/>
      <c r="AA2327" s="173"/>
      <c r="AB2327" s="173"/>
      <c r="AC2327" s="173"/>
      <c r="AD2327" s="173"/>
      <c r="AE2327" s="173"/>
      <c r="AF2327" s="173"/>
      <c r="AG2327" s="173"/>
      <c r="AH2327" s="173"/>
      <c r="AI2327" s="173"/>
      <c r="AJ2327" s="173"/>
      <c r="AK2327" s="173"/>
      <c r="AL2327" s="173"/>
      <c r="AM2327" s="173"/>
      <c r="AN2327" s="173"/>
      <c r="AO2327" s="173"/>
      <c r="AP2327" s="173"/>
      <c r="AQ2327" s="173"/>
      <c r="AR2327" s="173"/>
      <c r="AS2327" s="173"/>
    </row>
    <row r="2328" spans="3:45" ht="12.75" hidden="1" customHeight="1"/>
    <row r="2330" spans="3:45" ht="12.75" hidden="1" customHeight="1"/>
    <row r="2331" spans="3:45" ht="12.75" hidden="1" customHeight="1"/>
    <row r="2332" spans="3:45" ht="12.75" hidden="1" customHeight="1"/>
    <row r="2333" spans="3:45" ht="12.75" hidden="1" customHeight="1"/>
    <row r="2334" spans="3:45" ht="12.75" hidden="1" customHeight="1"/>
    <row r="2335" spans="3:45" ht="12.75" hidden="1" customHeight="1"/>
    <row r="2337" spans="1:45" ht="15">
      <c r="A2337" s="43" t="s">
        <v>320</v>
      </c>
      <c r="B2337" s="39"/>
      <c r="C2337" s="441" t="s">
        <v>321</v>
      </c>
      <c r="D2337" s="441"/>
      <c r="E2337" s="441"/>
      <c r="F2337" s="441"/>
      <c r="G2337" s="441"/>
      <c r="H2337" s="441"/>
      <c r="I2337" s="441"/>
      <c r="J2337" s="441"/>
      <c r="K2337" s="441"/>
      <c r="L2337" s="441"/>
      <c r="M2337" s="441"/>
      <c r="N2337" s="441"/>
      <c r="O2337" s="441"/>
      <c r="P2337" s="441"/>
      <c r="Q2337" s="441"/>
      <c r="R2337" s="441"/>
      <c r="S2337" s="441"/>
      <c r="T2337" s="441"/>
      <c r="U2337" s="441"/>
      <c r="V2337" s="441"/>
      <c r="W2337" s="441"/>
      <c r="X2337" s="441"/>
      <c r="Y2337" s="441"/>
      <c r="Z2337" s="441"/>
      <c r="AA2337" s="441"/>
      <c r="AB2337" s="441"/>
      <c r="AC2337" s="441"/>
      <c r="AD2337" s="441"/>
      <c r="AE2337" s="441"/>
      <c r="AF2337" s="441"/>
      <c r="AG2337" s="441"/>
      <c r="AH2337" s="441"/>
      <c r="AI2337" s="441"/>
      <c r="AJ2337" s="441"/>
      <c r="AK2337" s="441"/>
      <c r="AL2337" s="441"/>
      <c r="AM2337" s="441"/>
      <c r="AN2337" s="441"/>
      <c r="AO2337" s="441"/>
      <c r="AP2337" s="441"/>
      <c r="AQ2337" s="441"/>
      <c r="AR2337" s="441"/>
      <c r="AS2337" s="441"/>
    </row>
    <row r="2338" spans="1:45" ht="12.75" customHeight="1">
      <c r="A2338" s="10"/>
      <c r="B2338" s="2"/>
    </row>
    <row r="2339" spans="1:45" ht="12.75" customHeight="1">
      <c r="A2339" s="10"/>
      <c r="B2339" s="2"/>
      <c r="C2339" s="172" t="s">
        <v>87</v>
      </c>
      <c r="D2339" s="172"/>
      <c r="E2339" s="172"/>
      <c r="F2339" s="172"/>
      <c r="G2339" s="172"/>
      <c r="H2339" s="172"/>
      <c r="I2339" s="172"/>
      <c r="J2339" s="172"/>
      <c r="K2339" s="172"/>
      <c r="L2339" s="172"/>
      <c r="M2339" s="172"/>
      <c r="N2339" s="172"/>
      <c r="O2339" s="172"/>
      <c r="P2339" s="172"/>
      <c r="Q2339" s="172"/>
      <c r="R2339" s="172"/>
      <c r="S2339" s="172"/>
      <c r="T2339" s="172"/>
      <c r="U2339" s="172"/>
      <c r="V2339" s="172"/>
      <c r="W2339" s="172"/>
      <c r="X2339" s="172"/>
      <c r="Y2339" s="172"/>
      <c r="Z2339" s="172"/>
      <c r="AA2339" s="172"/>
      <c r="AB2339" s="172"/>
      <c r="AC2339" s="172"/>
      <c r="AD2339" s="172"/>
      <c r="AE2339" s="172"/>
      <c r="AF2339" s="172"/>
      <c r="AG2339" s="172"/>
      <c r="AH2339" s="172"/>
      <c r="AI2339" s="172"/>
      <c r="AJ2339" s="172"/>
      <c r="AK2339" s="172"/>
      <c r="AL2339" s="172"/>
      <c r="AM2339" s="172"/>
      <c r="AN2339" s="172"/>
      <c r="AO2339" s="172"/>
      <c r="AP2339" s="172"/>
      <c r="AQ2339" s="172"/>
      <c r="AR2339" s="172"/>
      <c r="AS2339" s="172"/>
    </row>
    <row r="2340" spans="1:45" ht="12.75" customHeight="1">
      <c r="C2340" s="25"/>
    </row>
    <row r="2341" spans="1:45" ht="12.75" customHeight="1">
      <c r="C2341" s="175" t="s">
        <v>694</v>
      </c>
      <c r="D2341" s="175"/>
      <c r="E2341" s="175"/>
      <c r="F2341" s="175"/>
      <c r="G2341" s="175"/>
      <c r="H2341" s="175"/>
      <c r="I2341" s="175"/>
      <c r="J2341" s="175"/>
      <c r="K2341" s="175"/>
      <c r="L2341" s="177" t="s">
        <v>147</v>
      </c>
      <c r="M2341" s="178"/>
      <c r="N2341" s="178"/>
      <c r="O2341" s="178"/>
      <c r="P2341" s="178"/>
      <c r="Q2341" s="178"/>
      <c r="R2341" s="178"/>
      <c r="S2341" s="178"/>
      <c r="T2341" s="178"/>
      <c r="U2341" s="178"/>
      <c r="V2341" s="178"/>
      <c r="W2341" s="178"/>
      <c r="X2341" s="178"/>
      <c r="Y2341" s="178"/>
      <c r="Z2341" s="178"/>
      <c r="AA2341" s="178"/>
      <c r="AB2341" s="178"/>
      <c r="AC2341" s="178"/>
      <c r="AD2341" s="178"/>
      <c r="AE2341" s="178"/>
      <c r="AF2341" s="178"/>
      <c r="AG2341" s="178"/>
      <c r="AH2341" s="178"/>
      <c r="AI2341" s="178"/>
      <c r="AJ2341" s="179"/>
    </row>
    <row r="2342" spans="1:45" ht="12.75" customHeight="1">
      <c r="C2342" s="175"/>
      <c r="D2342" s="175"/>
      <c r="E2342" s="175"/>
      <c r="F2342" s="175"/>
      <c r="G2342" s="175"/>
      <c r="H2342" s="175"/>
      <c r="I2342" s="175"/>
      <c r="J2342" s="175"/>
      <c r="K2342" s="175"/>
      <c r="L2342" s="175" t="s">
        <v>908</v>
      </c>
      <c r="M2342" s="175"/>
      <c r="N2342" s="175"/>
      <c r="O2342" s="175"/>
      <c r="P2342" s="175"/>
      <c r="Q2342" s="175" t="s">
        <v>909</v>
      </c>
      <c r="R2342" s="175"/>
      <c r="S2342" s="175"/>
      <c r="T2342" s="175"/>
      <c r="U2342" s="175"/>
      <c r="V2342" s="175" t="s">
        <v>910</v>
      </c>
      <c r="W2342" s="175"/>
      <c r="X2342" s="175"/>
      <c r="Y2342" s="175"/>
      <c r="Z2342" s="175"/>
      <c r="AA2342" s="175" t="s">
        <v>184</v>
      </c>
      <c r="AB2342" s="175"/>
      <c r="AC2342" s="175"/>
      <c r="AD2342" s="175"/>
      <c r="AE2342" s="175"/>
      <c r="AF2342" s="175" t="s">
        <v>593</v>
      </c>
      <c r="AG2342" s="175"/>
      <c r="AH2342" s="175"/>
      <c r="AI2342" s="175"/>
      <c r="AJ2342" s="175"/>
    </row>
    <row r="2343" spans="1:45" ht="12.75" customHeight="1">
      <c r="C2343" s="175"/>
      <c r="D2343" s="175"/>
      <c r="E2343" s="175"/>
      <c r="F2343" s="175"/>
      <c r="G2343" s="175"/>
      <c r="H2343" s="175"/>
      <c r="I2343" s="175"/>
      <c r="J2343" s="175"/>
      <c r="K2343" s="175"/>
      <c r="L2343" s="175"/>
      <c r="M2343" s="175"/>
      <c r="N2343" s="175"/>
      <c r="O2343" s="175"/>
      <c r="P2343" s="175"/>
      <c r="Q2343" s="175"/>
      <c r="R2343" s="175"/>
      <c r="S2343" s="175"/>
      <c r="T2343" s="175"/>
      <c r="U2343" s="175"/>
      <c r="V2343" s="175"/>
      <c r="W2343" s="175"/>
      <c r="X2343" s="175"/>
      <c r="Y2343" s="175"/>
      <c r="Z2343" s="175"/>
      <c r="AA2343" s="175"/>
      <c r="AB2343" s="175"/>
      <c r="AC2343" s="175"/>
      <c r="AD2343" s="175"/>
      <c r="AE2343" s="175"/>
      <c r="AF2343" s="175"/>
      <c r="AG2343" s="175"/>
      <c r="AH2343" s="175"/>
      <c r="AI2343" s="175"/>
      <c r="AJ2343" s="175"/>
    </row>
    <row r="2344" spans="1:45" ht="12.75" customHeight="1">
      <c r="C2344" s="175"/>
      <c r="D2344" s="175"/>
      <c r="E2344" s="175"/>
      <c r="F2344" s="175"/>
      <c r="G2344" s="175"/>
      <c r="H2344" s="175"/>
      <c r="I2344" s="175"/>
      <c r="J2344" s="175"/>
      <c r="K2344" s="175"/>
      <c r="L2344" s="175"/>
      <c r="M2344" s="175"/>
      <c r="N2344" s="175"/>
      <c r="O2344" s="175"/>
      <c r="P2344" s="175"/>
      <c r="Q2344" s="175"/>
      <c r="R2344" s="175"/>
      <c r="S2344" s="175"/>
      <c r="T2344" s="175"/>
      <c r="U2344" s="175"/>
      <c r="V2344" s="175"/>
      <c r="W2344" s="175"/>
      <c r="X2344" s="175"/>
      <c r="Y2344" s="175"/>
      <c r="Z2344" s="175"/>
      <c r="AA2344" s="175"/>
      <c r="AB2344" s="175"/>
      <c r="AC2344" s="175"/>
      <c r="AD2344" s="175"/>
      <c r="AE2344" s="175"/>
      <c r="AF2344" s="175"/>
      <c r="AG2344" s="175"/>
      <c r="AH2344" s="175"/>
      <c r="AI2344" s="175"/>
      <c r="AJ2344" s="175"/>
    </row>
    <row r="2345" spans="1:45" ht="12.75" customHeight="1">
      <c r="C2345" s="176"/>
      <c r="D2345" s="176"/>
      <c r="E2345" s="176"/>
      <c r="F2345" s="176"/>
      <c r="G2345" s="176"/>
      <c r="H2345" s="176"/>
      <c r="I2345" s="176"/>
      <c r="J2345" s="176"/>
      <c r="K2345" s="176"/>
      <c r="L2345" s="176"/>
      <c r="M2345" s="176"/>
      <c r="N2345" s="176"/>
      <c r="O2345" s="176"/>
      <c r="P2345" s="176"/>
      <c r="Q2345" s="176"/>
      <c r="R2345" s="176"/>
      <c r="S2345" s="176"/>
      <c r="T2345" s="176"/>
      <c r="U2345" s="176"/>
      <c r="V2345" s="176"/>
      <c r="W2345" s="176"/>
      <c r="X2345" s="176"/>
      <c r="Y2345" s="176"/>
      <c r="Z2345" s="176"/>
      <c r="AA2345" s="176"/>
      <c r="AB2345" s="176"/>
      <c r="AC2345" s="176"/>
      <c r="AD2345" s="176"/>
      <c r="AE2345" s="176"/>
      <c r="AF2345" s="176"/>
      <c r="AG2345" s="176"/>
      <c r="AH2345" s="176"/>
      <c r="AI2345" s="176"/>
      <c r="AJ2345" s="176"/>
    </row>
    <row r="2346" spans="1:45" ht="12.75" customHeight="1">
      <c r="C2346" s="351" t="s">
        <v>159</v>
      </c>
      <c r="D2346" s="351"/>
      <c r="E2346" s="351"/>
      <c r="F2346" s="351"/>
      <c r="G2346" s="351"/>
      <c r="H2346" s="351"/>
      <c r="I2346" s="351"/>
      <c r="J2346" s="351"/>
      <c r="K2346" s="351"/>
      <c r="L2346" s="171" t="s">
        <v>163</v>
      </c>
      <c r="M2346" s="171"/>
      <c r="N2346" s="171"/>
      <c r="O2346" s="171"/>
      <c r="P2346" s="171"/>
      <c r="Q2346" s="171" t="s">
        <v>164</v>
      </c>
      <c r="R2346" s="171"/>
      <c r="S2346" s="171"/>
      <c r="T2346" s="171"/>
      <c r="U2346" s="171"/>
      <c r="V2346" s="171" t="s">
        <v>166</v>
      </c>
      <c r="W2346" s="171"/>
      <c r="X2346" s="171"/>
      <c r="Y2346" s="171"/>
      <c r="Z2346" s="171"/>
      <c r="AA2346" s="171" t="s">
        <v>168</v>
      </c>
      <c r="AB2346" s="171"/>
      <c r="AC2346" s="171"/>
      <c r="AD2346" s="171"/>
      <c r="AE2346" s="171"/>
      <c r="AF2346" s="171" t="s">
        <v>171</v>
      </c>
      <c r="AG2346" s="171"/>
      <c r="AH2346" s="171"/>
      <c r="AI2346" s="171"/>
      <c r="AJ2346" s="171"/>
    </row>
    <row r="2347" spans="1:45" ht="12.75" customHeight="1">
      <c r="C2347" s="170" t="s">
        <v>440</v>
      </c>
      <c r="D2347" s="170"/>
      <c r="E2347" s="170"/>
      <c r="F2347" s="170"/>
      <c r="G2347" s="170"/>
      <c r="H2347" s="170"/>
      <c r="I2347" s="170"/>
      <c r="J2347" s="170"/>
      <c r="K2347" s="170"/>
      <c r="L2347" s="158">
        <f>L2348+L2349+L2350</f>
        <v>376022</v>
      </c>
      <c r="M2347" s="158"/>
      <c r="N2347" s="158"/>
      <c r="O2347" s="158"/>
      <c r="P2347" s="158"/>
      <c r="Q2347" s="158">
        <f>Q2348+Q2349+Q2350</f>
        <v>6373</v>
      </c>
      <c r="R2347" s="158"/>
      <c r="S2347" s="158"/>
      <c r="T2347" s="158"/>
      <c r="U2347" s="158"/>
      <c r="V2347" s="158">
        <f>V2348+V2349+V2350</f>
        <v>8497</v>
      </c>
      <c r="W2347" s="158"/>
      <c r="X2347" s="158"/>
      <c r="Y2347" s="158"/>
      <c r="Z2347" s="158"/>
      <c r="AA2347" s="158">
        <f>AA2348+AA2349+AA2350</f>
        <v>0</v>
      </c>
      <c r="AB2347" s="158"/>
      <c r="AC2347" s="158"/>
      <c r="AD2347" s="158"/>
      <c r="AE2347" s="158"/>
      <c r="AF2347" s="158">
        <f>L2347+Q2347-V2347+AA2347</f>
        <v>373898</v>
      </c>
      <c r="AG2347" s="158"/>
      <c r="AH2347" s="158"/>
      <c r="AI2347" s="158"/>
      <c r="AJ2347" s="158"/>
    </row>
    <row r="2348" spans="1:45" ht="12.75" customHeight="1">
      <c r="C2348" s="160" t="s">
        <v>782</v>
      </c>
      <c r="D2348" s="160"/>
      <c r="E2348" s="160"/>
      <c r="F2348" s="160"/>
      <c r="G2348" s="160"/>
      <c r="H2348" s="160"/>
      <c r="I2348" s="160"/>
      <c r="J2348" s="160"/>
      <c r="K2348" s="160"/>
      <c r="L2348" s="149">
        <v>376022</v>
      </c>
      <c r="M2348" s="149"/>
      <c r="N2348" s="149"/>
      <c r="O2348" s="149"/>
      <c r="P2348" s="149"/>
      <c r="Q2348" s="149">
        <v>6373</v>
      </c>
      <c r="R2348" s="149"/>
      <c r="S2348" s="149"/>
      <c r="T2348" s="149"/>
      <c r="U2348" s="149"/>
      <c r="V2348" s="149">
        <v>8497</v>
      </c>
      <c r="W2348" s="149"/>
      <c r="X2348" s="149"/>
      <c r="Y2348" s="149"/>
      <c r="Z2348" s="149"/>
      <c r="AA2348" s="149"/>
      <c r="AB2348" s="149"/>
      <c r="AC2348" s="149"/>
      <c r="AD2348" s="149"/>
      <c r="AE2348" s="149"/>
      <c r="AF2348" s="149">
        <f>L2348+Q2348-V2348+AA2348</f>
        <v>373898</v>
      </c>
      <c r="AG2348" s="149"/>
      <c r="AH2348" s="149"/>
      <c r="AI2348" s="149"/>
      <c r="AJ2348" s="149"/>
    </row>
    <row r="2349" spans="1:45" ht="12.75" customHeight="1">
      <c r="C2349" s="160" t="s">
        <v>783</v>
      </c>
      <c r="D2349" s="160"/>
      <c r="E2349" s="160"/>
      <c r="F2349" s="160"/>
      <c r="G2349" s="160"/>
      <c r="H2349" s="160"/>
      <c r="I2349" s="160"/>
      <c r="J2349" s="160"/>
      <c r="K2349" s="160"/>
      <c r="L2349" s="149"/>
      <c r="M2349" s="149"/>
      <c r="N2349" s="149"/>
      <c r="O2349" s="149"/>
      <c r="P2349" s="149"/>
      <c r="Q2349" s="149"/>
      <c r="R2349" s="149"/>
      <c r="S2349" s="149"/>
      <c r="T2349" s="149"/>
      <c r="U2349" s="149"/>
      <c r="V2349" s="149"/>
      <c r="W2349" s="149"/>
      <c r="X2349" s="149"/>
      <c r="Y2349" s="149"/>
      <c r="Z2349" s="149"/>
      <c r="AA2349" s="149"/>
      <c r="AB2349" s="149"/>
      <c r="AC2349" s="149"/>
      <c r="AD2349" s="149"/>
      <c r="AE2349" s="149"/>
      <c r="AF2349" s="149">
        <f>L2349+Q2349-V2349+AA2349</f>
        <v>0</v>
      </c>
      <c r="AG2349" s="149"/>
      <c r="AH2349" s="149"/>
      <c r="AI2349" s="149"/>
      <c r="AJ2349" s="149"/>
    </row>
    <row r="2350" spans="1:45" ht="12.75" customHeight="1">
      <c r="C2350" s="151" t="s">
        <v>784</v>
      </c>
      <c r="D2350" s="151"/>
      <c r="E2350" s="151"/>
      <c r="F2350" s="151"/>
      <c r="G2350" s="151"/>
      <c r="H2350" s="151"/>
      <c r="I2350" s="151"/>
      <c r="J2350" s="151"/>
      <c r="K2350" s="151"/>
      <c r="L2350" s="149"/>
      <c r="M2350" s="149"/>
      <c r="N2350" s="149"/>
      <c r="O2350" s="149"/>
      <c r="P2350" s="149"/>
      <c r="Q2350" s="149"/>
      <c r="R2350" s="149"/>
      <c r="S2350" s="149"/>
      <c r="T2350" s="149"/>
      <c r="U2350" s="149"/>
      <c r="V2350" s="149"/>
      <c r="W2350" s="149"/>
      <c r="X2350" s="149"/>
      <c r="Y2350" s="149"/>
      <c r="Z2350" s="149"/>
      <c r="AA2350" s="149"/>
      <c r="AB2350" s="149"/>
      <c r="AC2350" s="149"/>
      <c r="AD2350" s="149"/>
      <c r="AE2350" s="149"/>
      <c r="AF2350" s="149">
        <f>L2350+Q2350-V2350+AA2350</f>
        <v>0</v>
      </c>
      <c r="AG2350" s="149"/>
      <c r="AH2350" s="149"/>
      <c r="AI2350" s="149"/>
      <c r="AJ2350" s="149"/>
    </row>
    <row r="2351" spans="1:45" ht="12.75" customHeight="1">
      <c r="C2351" s="152"/>
      <c r="D2351" s="152"/>
      <c r="E2351" s="152"/>
      <c r="F2351" s="152"/>
      <c r="G2351" s="152"/>
      <c r="H2351" s="152"/>
      <c r="I2351" s="152"/>
      <c r="J2351" s="152"/>
      <c r="K2351" s="152"/>
      <c r="L2351" s="150"/>
      <c r="M2351" s="150"/>
      <c r="N2351" s="150"/>
      <c r="O2351" s="150"/>
      <c r="P2351" s="150"/>
      <c r="Q2351" s="150"/>
      <c r="R2351" s="150"/>
      <c r="S2351" s="150"/>
      <c r="T2351" s="150"/>
      <c r="U2351" s="150"/>
      <c r="V2351" s="150"/>
      <c r="W2351" s="150"/>
      <c r="X2351" s="150"/>
      <c r="Y2351" s="150"/>
      <c r="Z2351" s="150"/>
      <c r="AA2351" s="150"/>
      <c r="AB2351" s="150"/>
      <c r="AC2351" s="150"/>
      <c r="AD2351" s="150"/>
      <c r="AE2351" s="150"/>
      <c r="AF2351" s="150"/>
      <c r="AG2351" s="150"/>
      <c r="AH2351" s="150"/>
      <c r="AI2351" s="150"/>
      <c r="AJ2351" s="150"/>
    </row>
    <row r="2352" spans="1:45" ht="12.75" customHeight="1">
      <c r="C2352" s="162" t="s">
        <v>441</v>
      </c>
      <c r="D2352" s="162"/>
      <c r="E2352" s="162"/>
      <c r="F2352" s="162"/>
      <c r="G2352" s="162"/>
      <c r="H2352" s="162"/>
      <c r="I2352" s="162"/>
      <c r="J2352" s="162"/>
      <c r="K2352" s="162"/>
      <c r="L2352" s="159"/>
      <c r="M2352" s="159"/>
      <c r="N2352" s="159"/>
      <c r="O2352" s="159"/>
      <c r="P2352" s="159"/>
      <c r="Q2352" s="159"/>
      <c r="R2352" s="159"/>
      <c r="S2352" s="159"/>
      <c r="T2352" s="159"/>
      <c r="U2352" s="159"/>
      <c r="V2352" s="159"/>
      <c r="W2352" s="159"/>
      <c r="X2352" s="159"/>
      <c r="Y2352" s="159"/>
      <c r="Z2352" s="159"/>
      <c r="AA2352" s="159"/>
      <c r="AB2352" s="159"/>
      <c r="AC2352" s="159"/>
      <c r="AD2352" s="159"/>
      <c r="AE2352" s="159"/>
      <c r="AF2352" s="161">
        <f>L2352+Q2352-V2352+AA2352</f>
        <v>0</v>
      </c>
      <c r="AG2352" s="161"/>
      <c r="AH2352" s="161"/>
      <c r="AI2352" s="161"/>
      <c r="AJ2352" s="161"/>
    </row>
    <row r="2353" spans="3:36" ht="12.75" customHeight="1">
      <c r="C2353" s="162" t="s">
        <v>442</v>
      </c>
      <c r="D2353" s="162"/>
      <c r="E2353" s="162"/>
      <c r="F2353" s="162"/>
      <c r="G2353" s="162"/>
      <c r="H2353" s="162"/>
      <c r="I2353" s="162"/>
      <c r="J2353" s="162"/>
      <c r="K2353" s="162"/>
      <c r="L2353" s="159">
        <v>1599187</v>
      </c>
      <c r="M2353" s="159"/>
      <c r="N2353" s="159"/>
      <c r="O2353" s="159"/>
      <c r="P2353" s="159"/>
      <c r="Q2353" s="159">
        <v>8497</v>
      </c>
      <c r="R2353" s="159"/>
      <c r="S2353" s="159"/>
      <c r="T2353" s="159"/>
      <c r="U2353" s="159"/>
      <c r="V2353" s="159">
        <v>6373</v>
      </c>
      <c r="W2353" s="159"/>
      <c r="X2353" s="159"/>
      <c r="Y2353" s="159"/>
      <c r="Z2353" s="159"/>
      <c r="AA2353" s="159"/>
      <c r="AB2353" s="159"/>
      <c r="AC2353" s="159"/>
      <c r="AD2353" s="159"/>
      <c r="AE2353" s="159"/>
      <c r="AF2353" s="161">
        <f>L2353+Q2353-V2353+AA2353</f>
        <v>1601311</v>
      </c>
      <c r="AG2353" s="161"/>
      <c r="AH2353" s="161"/>
      <c r="AI2353" s="161"/>
      <c r="AJ2353" s="161"/>
    </row>
    <row r="2354" spans="3:36" ht="12.75" customHeight="1">
      <c r="C2354" s="181" t="s">
        <v>785</v>
      </c>
      <c r="D2354" s="181"/>
      <c r="E2354" s="181"/>
      <c r="F2354" s="181"/>
      <c r="G2354" s="181"/>
      <c r="H2354" s="181"/>
      <c r="I2354" s="181"/>
      <c r="J2354" s="181"/>
      <c r="K2354" s="181"/>
      <c r="L2354" s="155">
        <f>L2355+L2357</f>
        <v>565135</v>
      </c>
      <c r="M2354" s="155"/>
      <c r="N2354" s="155"/>
      <c r="O2354" s="155"/>
      <c r="P2354" s="155"/>
      <c r="Q2354" s="155"/>
      <c r="R2354" s="155"/>
      <c r="S2354" s="155"/>
      <c r="T2354" s="155"/>
      <c r="U2354" s="155"/>
      <c r="V2354" s="155">
        <f>V2355+V2357</f>
        <v>0</v>
      </c>
      <c r="W2354" s="155"/>
      <c r="X2354" s="155"/>
      <c r="Y2354" s="155"/>
      <c r="Z2354" s="155"/>
      <c r="AA2354" s="155">
        <f>AA2355+AA2357</f>
        <v>0</v>
      </c>
      <c r="AB2354" s="155"/>
      <c r="AC2354" s="155"/>
      <c r="AD2354" s="155"/>
      <c r="AE2354" s="155"/>
      <c r="AF2354" s="188">
        <f>L2354+Q2354-V2354+AA2354</f>
        <v>565135</v>
      </c>
      <c r="AG2354" s="189"/>
      <c r="AH2354" s="189"/>
      <c r="AI2354" s="189"/>
      <c r="AJ2354" s="190"/>
    </row>
    <row r="2355" spans="3:36" ht="12.75" customHeight="1">
      <c r="C2355" s="151" t="s">
        <v>786</v>
      </c>
      <c r="D2355" s="151"/>
      <c r="E2355" s="151"/>
      <c r="F2355" s="151"/>
      <c r="G2355" s="151"/>
      <c r="H2355" s="151"/>
      <c r="I2355" s="151"/>
      <c r="J2355" s="151"/>
      <c r="K2355" s="151"/>
      <c r="L2355" s="160">
        <v>565135</v>
      </c>
      <c r="M2355" s="160"/>
      <c r="N2355" s="160"/>
      <c r="O2355" s="160"/>
      <c r="P2355" s="160"/>
      <c r="Q2355" s="160"/>
      <c r="R2355" s="160"/>
      <c r="S2355" s="160"/>
      <c r="T2355" s="160"/>
      <c r="U2355" s="160"/>
      <c r="V2355" s="149"/>
      <c r="W2355" s="149"/>
      <c r="X2355" s="149"/>
      <c r="Y2355" s="149"/>
      <c r="Z2355" s="149"/>
      <c r="AA2355" s="149"/>
      <c r="AB2355" s="149"/>
      <c r="AC2355" s="149"/>
      <c r="AD2355" s="149"/>
      <c r="AE2355" s="149"/>
      <c r="AF2355" s="182">
        <f>L2355+Q2355-V2355+AA2355</f>
        <v>565135</v>
      </c>
      <c r="AG2355" s="183"/>
      <c r="AH2355" s="183"/>
      <c r="AI2355" s="183"/>
      <c r="AJ2355" s="184"/>
    </row>
    <row r="2356" spans="3:36" ht="12.75" customHeight="1">
      <c r="C2356" s="151"/>
      <c r="D2356" s="151"/>
      <c r="E2356" s="151"/>
      <c r="F2356" s="151"/>
      <c r="G2356" s="151"/>
      <c r="H2356" s="151"/>
      <c r="I2356" s="151"/>
      <c r="J2356" s="151"/>
      <c r="K2356" s="151"/>
      <c r="L2356" s="160"/>
      <c r="M2356" s="160"/>
      <c r="N2356" s="160"/>
      <c r="O2356" s="160"/>
      <c r="P2356" s="160"/>
      <c r="Q2356" s="160"/>
      <c r="R2356" s="160"/>
      <c r="S2356" s="160"/>
      <c r="T2356" s="160"/>
      <c r="U2356" s="160"/>
      <c r="V2356" s="149"/>
      <c r="W2356" s="149"/>
      <c r="X2356" s="149"/>
      <c r="Y2356" s="149"/>
      <c r="Z2356" s="149"/>
      <c r="AA2356" s="149"/>
      <c r="AB2356" s="149"/>
      <c r="AC2356" s="149"/>
      <c r="AD2356" s="149"/>
      <c r="AE2356" s="149"/>
      <c r="AF2356" s="185"/>
      <c r="AG2356" s="186"/>
      <c r="AH2356" s="186"/>
      <c r="AI2356" s="186"/>
      <c r="AJ2356" s="187"/>
    </row>
    <row r="2357" spans="3:36" ht="12.75" customHeight="1">
      <c r="C2357" s="151" t="s">
        <v>787</v>
      </c>
      <c r="D2357" s="151"/>
      <c r="E2357" s="151"/>
      <c r="F2357" s="151"/>
      <c r="G2357" s="151"/>
      <c r="H2357" s="151"/>
      <c r="I2357" s="151"/>
      <c r="J2357" s="151"/>
      <c r="K2357" s="151"/>
      <c r="L2357" s="149"/>
      <c r="M2357" s="149"/>
      <c r="N2357" s="149"/>
      <c r="O2357" s="149"/>
      <c r="P2357" s="149"/>
      <c r="Q2357" s="149"/>
      <c r="R2357" s="149"/>
      <c r="S2357" s="149"/>
      <c r="T2357" s="149"/>
      <c r="U2357" s="149"/>
      <c r="V2357" s="149"/>
      <c r="W2357" s="149"/>
      <c r="X2357" s="149"/>
      <c r="Y2357" s="149"/>
      <c r="Z2357" s="149"/>
      <c r="AA2357" s="149"/>
      <c r="AB2357" s="149"/>
      <c r="AC2357" s="149"/>
      <c r="AD2357" s="149"/>
      <c r="AE2357" s="149"/>
      <c r="AF2357" s="149">
        <f>L2357+Q2357-V2357+AA2357</f>
        <v>0</v>
      </c>
      <c r="AG2357" s="149"/>
      <c r="AH2357" s="149"/>
      <c r="AI2357" s="149"/>
      <c r="AJ2357" s="149"/>
    </row>
    <row r="2358" spans="3:36" ht="12.75" customHeight="1">
      <c r="C2358" s="152"/>
      <c r="D2358" s="152"/>
      <c r="E2358" s="152"/>
      <c r="F2358" s="152"/>
      <c r="G2358" s="152"/>
      <c r="H2358" s="152"/>
      <c r="I2358" s="152"/>
      <c r="J2358" s="152"/>
      <c r="K2358" s="152"/>
      <c r="L2358" s="150"/>
      <c r="M2358" s="150"/>
      <c r="N2358" s="150"/>
      <c r="O2358" s="150"/>
      <c r="P2358" s="150"/>
      <c r="Q2358" s="150"/>
      <c r="R2358" s="150"/>
      <c r="S2358" s="150"/>
      <c r="T2358" s="150"/>
      <c r="U2358" s="150"/>
      <c r="V2358" s="150"/>
      <c r="W2358" s="150"/>
      <c r="X2358" s="150"/>
      <c r="Y2358" s="150"/>
      <c r="Z2358" s="150"/>
      <c r="AA2358" s="150"/>
      <c r="AB2358" s="150"/>
      <c r="AC2358" s="150"/>
      <c r="AD2358" s="150"/>
      <c r="AE2358" s="150"/>
      <c r="AF2358" s="150"/>
      <c r="AG2358" s="150"/>
      <c r="AH2358" s="150"/>
      <c r="AI2358" s="150"/>
      <c r="AJ2358" s="150"/>
    </row>
    <row r="2359" spans="3:36" ht="12.75" customHeight="1">
      <c r="C2359" s="181" t="s">
        <v>788</v>
      </c>
      <c r="D2359" s="181"/>
      <c r="E2359" s="181"/>
      <c r="F2359" s="181"/>
      <c r="G2359" s="181"/>
      <c r="H2359" s="181"/>
      <c r="I2359" s="181"/>
      <c r="J2359" s="181"/>
      <c r="K2359" s="181"/>
      <c r="L2359" s="155">
        <f>L2360+L2361</f>
        <v>22041</v>
      </c>
      <c r="M2359" s="155"/>
      <c r="N2359" s="155"/>
      <c r="O2359" s="155"/>
      <c r="P2359" s="155"/>
      <c r="Q2359" s="155">
        <f>Q2360+Q2361</f>
        <v>0</v>
      </c>
      <c r="R2359" s="155"/>
      <c r="S2359" s="155"/>
      <c r="T2359" s="155"/>
      <c r="U2359" s="155"/>
      <c r="V2359" s="155">
        <f>V2360+V2361</f>
        <v>0</v>
      </c>
      <c r="W2359" s="155"/>
      <c r="X2359" s="155"/>
      <c r="Y2359" s="155"/>
      <c r="Z2359" s="155"/>
      <c r="AA2359" s="155">
        <f>AA2360+AA2361</f>
        <v>0</v>
      </c>
      <c r="AB2359" s="155"/>
      <c r="AC2359" s="155"/>
      <c r="AD2359" s="155"/>
      <c r="AE2359" s="155"/>
      <c r="AF2359" s="158">
        <f>L2359+Q2359-V2359+AA2359</f>
        <v>22041</v>
      </c>
      <c r="AG2359" s="158"/>
      <c r="AH2359" s="158"/>
      <c r="AI2359" s="158"/>
      <c r="AJ2359" s="158"/>
    </row>
    <row r="2360" spans="3:36" ht="12.75" customHeight="1">
      <c r="C2360" s="160" t="s">
        <v>789</v>
      </c>
      <c r="D2360" s="160"/>
      <c r="E2360" s="160"/>
      <c r="F2360" s="160"/>
      <c r="G2360" s="160"/>
      <c r="H2360" s="160"/>
      <c r="I2360" s="160"/>
      <c r="J2360" s="160"/>
      <c r="K2360" s="160"/>
      <c r="L2360" s="149">
        <v>22041</v>
      </c>
      <c r="M2360" s="149"/>
      <c r="N2360" s="149"/>
      <c r="O2360" s="149"/>
      <c r="P2360" s="149"/>
      <c r="Q2360" s="149"/>
      <c r="R2360" s="149"/>
      <c r="S2360" s="149"/>
      <c r="T2360" s="149"/>
      <c r="U2360" s="149"/>
      <c r="V2360" s="149"/>
      <c r="W2360" s="149"/>
      <c r="X2360" s="149"/>
      <c r="Y2360" s="149"/>
      <c r="Z2360" s="149"/>
      <c r="AA2360" s="149"/>
      <c r="AB2360" s="149"/>
      <c r="AC2360" s="149"/>
      <c r="AD2360" s="149"/>
      <c r="AE2360" s="149"/>
      <c r="AF2360" s="149">
        <f>L2360+Q2360-V2360+AA2360</f>
        <v>22041</v>
      </c>
      <c r="AG2360" s="149"/>
      <c r="AH2360" s="149"/>
      <c r="AI2360" s="149"/>
      <c r="AJ2360" s="149"/>
    </row>
    <row r="2361" spans="3:36" ht="12.75" customHeight="1">
      <c r="C2361" s="157" t="s">
        <v>790</v>
      </c>
      <c r="D2361" s="157"/>
      <c r="E2361" s="157"/>
      <c r="F2361" s="157"/>
      <c r="G2361" s="157"/>
      <c r="H2361" s="157"/>
      <c r="I2361" s="157"/>
      <c r="J2361" s="157"/>
      <c r="K2361" s="157"/>
      <c r="L2361" s="150"/>
      <c r="M2361" s="150"/>
      <c r="N2361" s="150"/>
      <c r="O2361" s="150"/>
      <c r="P2361" s="150"/>
      <c r="Q2361" s="150"/>
      <c r="R2361" s="150"/>
      <c r="S2361" s="150"/>
      <c r="T2361" s="150"/>
      <c r="U2361" s="150"/>
      <c r="V2361" s="150"/>
      <c r="W2361" s="150"/>
      <c r="X2361" s="150"/>
      <c r="Y2361" s="150"/>
      <c r="Z2361" s="150"/>
      <c r="AA2361" s="150"/>
      <c r="AB2361" s="150"/>
      <c r="AC2361" s="150"/>
      <c r="AD2361" s="150"/>
      <c r="AE2361" s="150"/>
      <c r="AF2361" s="150">
        <f>L2361+Q2361-V2361+AA2361</f>
        <v>0</v>
      </c>
      <c r="AG2361" s="150"/>
      <c r="AH2361" s="150"/>
      <c r="AI2361" s="150"/>
      <c r="AJ2361" s="150"/>
    </row>
    <row r="2362" spans="3:36" ht="12.75" customHeight="1">
      <c r="C2362" s="153" t="s">
        <v>791</v>
      </c>
      <c r="D2362" s="153"/>
      <c r="E2362" s="153"/>
      <c r="F2362" s="153"/>
      <c r="G2362" s="153"/>
      <c r="H2362" s="153"/>
      <c r="I2362" s="153"/>
      <c r="J2362" s="153"/>
      <c r="K2362" s="153"/>
      <c r="L2362" s="155">
        <f>SUM(L2364:P2371)</f>
        <v>0</v>
      </c>
      <c r="M2362" s="155"/>
      <c r="N2362" s="155"/>
      <c r="O2362" s="155"/>
      <c r="P2362" s="155"/>
      <c r="Q2362" s="155">
        <f>SUM(Q2364:U2371)</f>
        <v>0</v>
      </c>
      <c r="R2362" s="155"/>
      <c r="S2362" s="155"/>
      <c r="T2362" s="155"/>
      <c r="U2362" s="155"/>
      <c r="V2362" s="155">
        <f>SUM(V2364:Z2371)</f>
        <v>0</v>
      </c>
      <c r="W2362" s="155"/>
      <c r="X2362" s="155"/>
      <c r="Y2362" s="155"/>
      <c r="Z2362" s="155"/>
      <c r="AA2362" s="155">
        <f>SUM(AA2364:AE2371)</f>
        <v>0</v>
      </c>
      <c r="AB2362" s="155"/>
      <c r="AC2362" s="155"/>
      <c r="AD2362" s="155"/>
      <c r="AE2362" s="155"/>
      <c r="AF2362" s="155">
        <f>L2362+Q2362-V2362+AA2362</f>
        <v>0</v>
      </c>
      <c r="AG2362" s="155"/>
      <c r="AH2362" s="155"/>
      <c r="AI2362" s="155"/>
      <c r="AJ2362" s="155"/>
    </row>
    <row r="2363" spans="3:36" ht="12.75" customHeight="1">
      <c r="C2363" s="154"/>
      <c r="D2363" s="154"/>
      <c r="E2363" s="154"/>
      <c r="F2363" s="154"/>
      <c r="G2363" s="154"/>
      <c r="H2363" s="154"/>
      <c r="I2363" s="154"/>
      <c r="J2363" s="154"/>
      <c r="K2363" s="154"/>
      <c r="L2363" s="156"/>
      <c r="M2363" s="156"/>
      <c r="N2363" s="156"/>
      <c r="O2363" s="156"/>
      <c r="P2363" s="156"/>
      <c r="Q2363" s="156"/>
      <c r="R2363" s="156"/>
      <c r="S2363" s="156"/>
      <c r="T2363" s="156"/>
      <c r="U2363" s="156"/>
      <c r="V2363" s="156"/>
      <c r="W2363" s="156"/>
      <c r="X2363" s="156"/>
      <c r="Y2363" s="156"/>
      <c r="Z2363" s="156"/>
      <c r="AA2363" s="156"/>
      <c r="AB2363" s="156"/>
      <c r="AC2363" s="156"/>
      <c r="AD2363" s="156"/>
      <c r="AE2363" s="156"/>
      <c r="AF2363" s="156"/>
      <c r="AG2363" s="156"/>
      <c r="AH2363" s="156"/>
      <c r="AI2363" s="156"/>
      <c r="AJ2363" s="156"/>
    </row>
    <row r="2364" spans="3:36" ht="12.75" customHeight="1">
      <c r="C2364" s="151" t="s">
        <v>792</v>
      </c>
      <c r="D2364" s="151"/>
      <c r="E2364" s="151"/>
      <c r="F2364" s="151"/>
      <c r="G2364" s="151"/>
      <c r="H2364" s="151"/>
      <c r="I2364" s="151"/>
      <c r="J2364" s="151"/>
      <c r="K2364" s="151"/>
      <c r="L2364" s="149"/>
      <c r="M2364" s="149"/>
      <c r="N2364" s="149"/>
      <c r="O2364" s="149"/>
      <c r="P2364" s="149"/>
      <c r="Q2364" s="149"/>
      <c r="R2364" s="149"/>
      <c r="S2364" s="149"/>
      <c r="T2364" s="149"/>
      <c r="U2364" s="149"/>
      <c r="V2364" s="149"/>
      <c r="W2364" s="149"/>
      <c r="X2364" s="149"/>
      <c r="Y2364" s="149"/>
      <c r="Z2364" s="149"/>
      <c r="AA2364" s="149"/>
      <c r="AB2364" s="149"/>
      <c r="AC2364" s="149"/>
      <c r="AD2364" s="149"/>
      <c r="AE2364" s="149"/>
      <c r="AF2364" s="149">
        <f>L2364+Q2364-V2364+AA2364</f>
        <v>0</v>
      </c>
      <c r="AG2364" s="149"/>
      <c r="AH2364" s="149"/>
      <c r="AI2364" s="149"/>
      <c r="AJ2364" s="149"/>
    </row>
    <row r="2365" spans="3:36" ht="12.75" customHeight="1">
      <c r="C2365" s="151"/>
      <c r="D2365" s="151"/>
      <c r="E2365" s="151"/>
      <c r="F2365" s="151"/>
      <c r="G2365" s="151"/>
      <c r="H2365" s="151"/>
      <c r="I2365" s="151"/>
      <c r="J2365" s="151"/>
      <c r="K2365" s="151"/>
      <c r="L2365" s="149"/>
      <c r="M2365" s="149"/>
      <c r="N2365" s="149"/>
      <c r="O2365" s="149"/>
      <c r="P2365" s="149"/>
      <c r="Q2365" s="149"/>
      <c r="R2365" s="149"/>
      <c r="S2365" s="149"/>
      <c r="T2365" s="149"/>
      <c r="U2365" s="149"/>
      <c r="V2365" s="149"/>
      <c r="W2365" s="149"/>
      <c r="X2365" s="149"/>
      <c r="Y2365" s="149"/>
      <c r="Z2365" s="149"/>
      <c r="AA2365" s="149"/>
      <c r="AB2365" s="149"/>
      <c r="AC2365" s="149"/>
      <c r="AD2365" s="149"/>
      <c r="AE2365" s="149"/>
      <c r="AF2365" s="149"/>
      <c r="AG2365" s="149"/>
      <c r="AH2365" s="149"/>
      <c r="AI2365" s="149"/>
      <c r="AJ2365" s="149"/>
    </row>
    <row r="2366" spans="3:36" ht="12.75" customHeight="1">
      <c r="C2366" s="151"/>
      <c r="D2366" s="151"/>
      <c r="E2366" s="151"/>
      <c r="F2366" s="151"/>
      <c r="G2366" s="151"/>
      <c r="H2366" s="151"/>
      <c r="I2366" s="151"/>
      <c r="J2366" s="151"/>
      <c r="K2366" s="151"/>
      <c r="L2366" s="149"/>
      <c r="M2366" s="149"/>
      <c r="N2366" s="149"/>
      <c r="O2366" s="149"/>
      <c r="P2366" s="149"/>
      <c r="Q2366" s="149"/>
      <c r="R2366" s="149"/>
      <c r="S2366" s="149"/>
      <c r="T2366" s="149"/>
      <c r="U2366" s="149"/>
      <c r="V2366" s="149"/>
      <c r="W2366" s="149"/>
      <c r="X2366" s="149"/>
      <c r="Y2366" s="149"/>
      <c r="Z2366" s="149"/>
      <c r="AA2366" s="149"/>
      <c r="AB2366" s="149"/>
      <c r="AC2366" s="149"/>
      <c r="AD2366" s="149"/>
      <c r="AE2366" s="149"/>
      <c r="AF2366" s="149"/>
      <c r="AG2366" s="149"/>
      <c r="AH2366" s="149"/>
      <c r="AI2366" s="149"/>
      <c r="AJ2366" s="149"/>
    </row>
    <row r="2367" spans="3:36" ht="12.75" customHeight="1">
      <c r="C2367" s="151" t="s">
        <v>793</v>
      </c>
      <c r="D2367" s="151"/>
      <c r="E2367" s="151"/>
      <c r="F2367" s="151"/>
      <c r="G2367" s="151"/>
      <c r="H2367" s="151"/>
      <c r="I2367" s="151"/>
      <c r="J2367" s="151"/>
      <c r="K2367" s="151"/>
      <c r="L2367" s="149"/>
      <c r="M2367" s="149"/>
      <c r="N2367" s="149"/>
      <c r="O2367" s="149"/>
      <c r="P2367" s="149"/>
      <c r="Q2367" s="149"/>
      <c r="R2367" s="149"/>
      <c r="S2367" s="149"/>
      <c r="T2367" s="149"/>
      <c r="U2367" s="149"/>
      <c r="V2367" s="149"/>
      <c r="W2367" s="149"/>
      <c r="X2367" s="149"/>
      <c r="Y2367" s="149"/>
      <c r="Z2367" s="149"/>
      <c r="AA2367" s="149"/>
      <c r="AB2367" s="149"/>
      <c r="AC2367" s="149"/>
      <c r="AD2367" s="149"/>
      <c r="AE2367" s="149"/>
      <c r="AF2367" s="149">
        <f>L2367+Q2367-V2367+AA2367</f>
        <v>0</v>
      </c>
      <c r="AG2367" s="149"/>
      <c r="AH2367" s="149"/>
      <c r="AI2367" s="149"/>
      <c r="AJ2367" s="149"/>
    </row>
    <row r="2368" spans="3:36" ht="12.75" customHeight="1">
      <c r="C2368" s="151"/>
      <c r="D2368" s="151"/>
      <c r="E2368" s="151"/>
      <c r="F2368" s="151"/>
      <c r="G2368" s="151"/>
      <c r="H2368" s="151"/>
      <c r="I2368" s="151"/>
      <c r="J2368" s="151"/>
      <c r="K2368" s="151"/>
      <c r="L2368" s="149"/>
      <c r="M2368" s="149"/>
      <c r="N2368" s="149"/>
      <c r="O2368" s="149"/>
      <c r="P2368" s="149"/>
      <c r="Q2368" s="149"/>
      <c r="R2368" s="149"/>
      <c r="S2368" s="149"/>
      <c r="T2368" s="149"/>
      <c r="U2368" s="149"/>
      <c r="V2368" s="149"/>
      <c r="W2368" s="149"/>
      <c r="X2368" s="149"/>
      <c r="Y2368" s="149"/>
      <c r="Z2368" s="149"/>
      <c r="AA2368" s="149"/>
      <c r="AB2368" s="149"/>
      <c r="AC2368" s="149"/>
      <c r="AD2368" s="149"/>
      <c r="AE2368" s="149"/>
      <c r="AF2368" s="149"/>
      <c r="AG2368" s="149"/>
      <c r="AH2368" s="149"/>
      <c r="AI2368" s="149"/>
      <c r="AJ2368" s="149"/>
    </row>
    <row r="2369" spans="3:45" ht="12.75" customHeight="1">
      <c r="C2369" s="151" t="s">
        <v>794</v>
      </c>
      <c r="D2369" s="151"/>
      <c r="E2369" s="151"/>
      <c r="F2369" s="151"/>
      <c r="G2369" s="151"/>
      <c r="H2369" s="151"/>
      <c r="I2369" s="151"/>
      <c r="J2369" s="151"/>
      <c r="K2369" s="151"/>
      <c r="L2369" s="149"/>
      <c r="M2369" s="149"/>
      <c r="N2369" s="149"/>
      <c r="O2369" s="149"/>
      <c r="P2369" s="149"/>
      <c r="Q2369" s="149"/>
      <c r="R2369" s="149"/>
      <c r="S2369" s="149"/>
      <c r="T2369" s="149"/>
      <c r="U2369" s="149"/>
      <c r="V2369" s="149"/>
      <c r="W2369" s="149"/>
      <c r="X2369" s="149"/>
      <c r="Y2369" s="149"/>
      <c r="Z2369" s="149"/>
      <c r="AA2369" s="149"/>
      <c r="AB2369" s="149"/>
      <c r="AC2369" s="149"/>
      <c r="AD2369" s="149"/>
      <c r="AE2369" s="149"/>
      <c r="AF2369" s="149">
        <f>L2369+Q2369-V2369+AA2369</f>
        <v>0</v>
      </c>
      <c r="AG2369" s="149"/>
      <c r="AH2369" s="149"/>
      <c r="AI2369" s="149"/>
      <c r="AJ2369" s="149"/>
    </row>
    <row r="2370" spans="3:45" ht="12.75" customHeight="1">
      <c r="C2370" s="151"/>
      <c r="D2370" s="151"/>
      <c r="E2370" s="151"/>
      <c r="F2370" s="151"/>
      <c r="G2370" s="151"/>
      <c r="H2370" s="151"/>
      <c r="I2370" s="151"/>
      <c r="J2370" s="151"/>
      <c r="K2370" s="151"/>
      <c r="L2370" s="149"/>
      <c r="M2370" s="149"/>
      <c r="N2370" s="149"/>
      <c r="O2370" s="149"/>
      <c r="P2370" s="149"/>
      <c r="Q2370" s="149"/>
      <c r="R2370" s="149"/>
      <c r="S2370" s="149"/>
      <c r="T2370" s="149"/>
      <c r="U2370" s="149"/>
      <c r="V2370" s="149"/>
      <c r="W2370" s="149"/>
      <c r="X2370" s="149"/>
      <c r="Y2370" s="149"/>
      <c r="Z2370" s="149"/>
      <c r="AA2370" s="149"/>
      <c r="AB2370" s="149"/>
      <c r="AC2370" s="149"/>
      <c r="AD2370" s="149"/>
      <c r="AE2370" s="149"/>
      <c r="AF2370" s="149"/>
      <c r="AG2370" s="149"/>
      <c r="AH2370" s="149"/>
      <c r="AI2370" s="149"/>
      <c r="AJ2370" s="149"/>
    </row>
    <row r="2371" spans="3:45" ht="12.75" customHeight="1">
      <c r="C2371" s="152"/>
      <c r="D2371" s="152"/>
      <c r="E2371" s="152"/>
      <c r="F2371" s="152"/>
      <c r="G2371" s="152"/>
      <c r="H2371" s="152"/>
      <c r="I2371" s="152"/>
      <c r="J2371" s="152"/>
      <c r="K2371" s="152"/>
      <c r="L2371" s="150"/>
      <c r="M2371" s="150"/>
      <c r="N2371" s="150"/>
      <c r="O2371" s="150"/>
      <c r="P2371" s="150"/>
      <c r="Q2371" s="150"/>
      <c r="R2371" s="150"/>
      <c r="S2371" s="150"/>
      <c r="T2371" s="150"/>
      <c r="U2371" s="150"/>
      <c r="V2371" s="150"/>
      <c r="W2371" s="150"/>
      <c r="X2371" s="150"/>
      <c r="Y2371" s="150"/>
      <c r="Z2371" s="150"/>
      <c r="AA2371" s="150"/>
      <c r="AB2371" s="150"/>
      <c r="AC2371" s="150"/>
      <c r="AD2371" s="150"/>
      <c r="AE2371" s="150"/>
      <c r="AF2371" s="150"/>
      <c r="AG2371" s="150"/>
      <c r="AH2371" s="150"/>
      <c r="AI2371" s="150"/>
      <c r="AJ2371" s="150"/>
    </row>
    <row r="2372" spans="3:45" ht="12.75" customHeight="1">
      <c r="C2372" s="153" t="s">
        <v>795</v>
      </c>
      <c r="D2372" s="153"/>
      <c r="E2372" s="153"/>
      <c r="F2372" s="153"/>
      <c r="G2372" s="153"/>
      <c r="H2372" s="153"/>
      <c r="I2372" s="153"/>
      <c r="J2372" s="153"/>
      <c r="K2372" s="153"/>
      <c r="L2372" s="155">
        <v>-74165</v>
      </c>
      <c r="M2372" s="155"/>
      <c r="N2372" s="155"/>
      <c r="O2372" s="155"/>
      <c r="P2372" s="155"/>
      <c r="Q2372" s="155"/>
      <c r="R2372" s="155"/>
      <c r="S2372" s="155"/>
      <c r="T2372" s="155"/>
      <c r="U2372" s="155"/>
      <c r="V2372" s="155">
        <v>1</v>
      </c>
      <c r="W2372" s="155"/>
      <c r="X2372" s="155"/>
      <c r="Y2372" s="155"/>
      <c r="Z2372" s="155"/>
      <c r="AA2372" s="155">
        <v>-42294</v>
      </c>
      <c r="AB2372" s="155"/>
      <c r="AC2372" s="155"/>
      <c r="AD2372" s="155"/>
      <c r="AE2372" s="155"/>
      <c r="AF2372" s="155">
        <f>L2372+Q2372-V2372+AA2372</f>
        <v>-116460</v>
      </c>
      <c r="AG2372" s="155"/>
      <c r="AH2372" s="155"/>
      <c r="AI2372" s="155"/>
      <c r="AJ2372" s="155"/>
    </row>
    <row r="2373" spans="3:45" ht="12.75" customHeight="1">
      <c r="C2373" s="154"/>
      <c r="D2373" s="154"/>
      <c r="E2373" s="154"/>
      <c r="F2373" s="154"/>
      <c r="G2373" s="154"/>
      <c r="H2373" s="154"/>
      <c r="I2373" s="154"/>
      <c r="J2373" s="154"/>
      <c r="K2373" s="154"/>
      <c r="L2373" s="156"/>
      <c r="M2373" s="156"/>
      <c r="N2373" s="156"/>
      <c r="O2373" s="156"/>
      <c r="P2373" s="156"/>
      <c r="Q2373" s="156"/>
      <c r="R2373" s="156"/>
      <c r="S2373" s="156"/>
      <c r="T2373" s="156"/>
      <c r="U2373" s="156"/>
      <c r="V2373" s="156"/>
      <c r="W2373" s="156"/>
      <c r="X2373" s="156"/>
      <c r="Y2373" s="156"/>
      <c r="Z2373" s="156"/>
      <c r="AA2373" s="156"/>
      <c r="AB2373" s="156"/>
      <c r="AC2373" s="156"/>
      <c r="AD2373" s="156"/>
      <c r="AE2373" s="156"/>
      <c r="AF2373" s="156"/>
      <c r="AG2373" s="156"/>
      <c r="AH2373" s="156"/>
      <c r="AI2373" s="156"/>
      <c r="AJ2373" s="156"/>
    </row>
    <row r="2374" spans="3:45" ht="12.75" customHeight="1">
      <c r="C2374" s="151" t="s">
        <v>796</v>
      </c>
      <c r="D2374" s="151"/>
      <c r="E2374" s="151"/>
      <c r="F2374" s="151"/>
      <c r="G2374" s="151"/>
      <c r="H2374" s="151"/>
      <c r="I2374" s="151"/>
      <c r="J2374" s="151"/>
      <c r="K2374" s="151"/>
      <c r="L2374" s="149"/>
      <c r="M2374" s="149"/>
      <c r="N2374" s="149"/>
      <c r="O2374" s="149"/>
      <c r="P2374" s="149"/>
      <c r="Q2374" s="149"/>
      <c r="R2374" s="149"/>
      <c r="S2374" s="149"/>
      <c r="T2374" s="149"/>
      <c r="U2374" s="149"/>
      <c r="V2374" s="149"/>
      <c r="W2374" s="149"/>
      <c r="X2374" s="149"/>
      <c r="Y2374" s="149"/>
      <c r="Z2374" s="149"/>
      <c r="AA2374" s="149"/>
      <c r="AB2374" s="149"/>
      <c r="AC2374" s="149"/>
      <c r="AD2374" s="149"/>
      <c r="AE2374" s="149"/>
      <c r="AF2374" s="149">
        <f>L2374+Q2374-V2374+AA2374</f>
        <v>0</v>
      </c>
      <c r="AG2374" s="149"/>
      <c r="AH2374" s="149"/>
      <c r="AI2374" s="149"/>
      <c r="AJ2374" s="149"/>
    </row>
    <row r="2375" spans="3:45" ht="12.75" customHeight="1">
      <c r="C2375" s="151"/>
      <c r="D2375" s="151"/>
      <c r="E2375" s="151"/>
      <c r="F2375" s="151"/>
      <c r="G2375" s="151"/>
      <c r="H2375" s="151"/>
      <c r="I2375" s="151"/>
      <c r="J2375" s="151"/>
      <c r="K2375" s="151"/>
      <c r="L2375" s="149"/>
      <c r="M2375" s="149"/>
      <c r="N2375" s="149"/>
      <c r="O2375" s="149"/>
      <c r="P2375" s="149"/>
      <c r="Q2375" s="149"/>
      <c r="R2375" s="149"/>
      <c r="S2375" s="149"/>
      <c r="T2375" s="149"/>
      <c r="U2375" s="149"/>
      <c r="V2375" s="149"/>
      <c r="W2375" s="149"/>
      <c r="X2375" s="149"/>
      <c r="Y2375" s="149"/>
      <c r="Z2375" s="149"/>
      <c r="AA2375" s="149"/>
      <c r="AB2375" s="149"/>
      <c r="AC2375" s="149"/>
      <c r="AD2375" s="149"/>
      <c r="AE2375" s="149"/>
      <c r="AF2375" s="149"/>
      <c r="AG2375" s="149"/>
      <c r="AH2375" s="149"/>
      <c r="AI2375" s="149"/>
      <c r="AJ2375" s="149"/>
    </row>
    <row r="2376" spans="3:45" ht="12.75" customHeight="1">
      <c r="C2376" s="151" t="s">
        <v>797</v>
      </c>
      <c r="D2376" s="151"/>
      <c r="E2376" s="151"/>
      <c r="F2376" s="151"/>
      <c r="G2376" s="151"/>
      <c r="H2376" s="151"/>
      <c r="I2376" s="151"/>
      <c r="J2376" s="151"/>
      <c r="K2376" s="151"/>
      <c r="L2376" s="149">
        <v>-74165</v>
      </c>
      <c r="M2376" s="149"/>
      <c r="N2376" s="149"/>
      <c r="O2376" s="149"/>
      <c r="P2376" s="149"/>
      <c r="Q2376" s="149"/>
      <c r="R2376" s="149"/>
      <c r="S2376" s="149"/>
      <c r="T2376" s="149"/>
      <c r="U2376" s="149"/>
      <c r="V2376" s="149">
        <v>1</v>
      </c>
      <c r="W2376" s="149"/>
      <c r="X2376" s="149"/>
      <c r="Y2376" s="149"/>
      <c r="Z2376" s="149"/>
      <c r="AA2376" s="149">
        <v>-42294</v>
      </c>
      <c r="AB2376" s="149"/>
      <c r="AC2376" s="149"/>
      <c r="AD2376" s="149"/>
      <c r="AE2376" s="149"/>
      <c r="AF2376" s="149">
        <f>L2376+Q2376-V2376+AA2376</f>
        <v>-116460</v>
      </c>
      <c r="AG2376" s="149"/>
      <c r="AH2376" s="149"/>
      <c r="AI2376" s="149"/>
      <c r="AJ2376" s="149"/>
    </row>
    <row r="2377" spans="3:45" ht="12.75" customHeight="1">
      <c r="C2377" s="152"/>
      <c r="D2377" s="152"/>
      <c r="E2377" s="152"/>
      <c r="F2377" s="152"/>
      <c r="G2377" s="152"/>
      <c r="H2377" s="152"/>
      <c r="I2377" s="152"/>
      <c r="J2377" s="152"/>
      <c r="K2377" s="152"/>
      <c r="L2377" s="150"/>
      <c r="M2377" s="150"/>
      <c r="N2377" s="150"/>
      <c r="O2377" s="150"/>
      <c r="P2377" s="150"/>
      <c r="Q2377" s="150"/>
      <c r="R2377" s="150"/>
      <c r="S2377" s="150"/>
      <c r="T2377" s="150"/>
      <c r="U2377" s="150"/>
      <c r="V2377" s="150"/>
      <c r="W2377" s="150"/>
      <c r="X2377" s="150"/>
      <c r="Y2377" s="150"/>
      <c r="Z2377" s="150"/>
      <c r="AA2377" s="150"/>
      <c r="AB2377" s="150"/>
      <c r="AC2377" s="150"/>
      <c r="AD2377" s="150"/>
      <c r="AE2377" s="150"/>
      <c r="AF2377" s="150"/>
      <c r="AG2377" s="150"/>
      <c r="AH2377" s="150"/>
      <c r="AI2377" s="150"/>
      <c r="AJ2377" s="150"/>
    </row>
    <row r="2378" spans="3:45" ht="12.75" customHeight="1">
      <c r="C2378" s="153" t="s">
        <v>911</v>
      </c>
      <c r="D2378" s="153"/>
      <c r="E2378" s="153"/>
      <c r="F2378" s="153"/>
      <c r="G2378" s="153"/>
      <c r="H2378" s="153"/>
      <c r="I2378" s="153"/>
      <c r="J2378" s="153"/>
      <c r="K2378" s="153"/>
      <c r="L2378" s="155">
        <v>-42294</v>
      </c>
      <c r="M2378" s="155"/>
      <c r="N2378" s="155"/>
      <c r="O2378" s="155"/>
      <c r="P2378" s="155"/>
      <c r="Q2378" s="155">
        <v>77757</v>
      </c>
      <c r="R2378" s="155"/>
      <c r="S2378" s="155"/>
      <c r="T2378" s="155"/>
      <c r="U2378" s="155"/>
      <c r="V2378" s="155"/>
      <c r="W2378" s="155"/>
      <c r="X2378" s="155"/>
      <c r="Y2378" s="155"/>
      <c r="Z2378" s="155"/>
      <c r="AA2378" s="155">
        <v>42294</v>
      </c>
      <c r="AB2378" s="155"/>
      <c r="AC2378" s="155"/>
      <c r="AD2378" s="155"/>
      <c r="AE2378" s="155"/>
      <c r="AF2378" s="155">
        <f>L2378+Q2378-V2378+AA2378</f>
        <v>77757</v>
      </c>
      <c r="AG2378" s="155"/>
      <c r="AH2378" s="155"/>
      <c r="AI2378" s="155"/>
      <c r="AJ2378" s="155"/>
    </row>
    <row r="2379" spans="3:45" ht="12.75" customHeight="1">
      <c r="C2379" s="154"/>
      <c r="D2379" s="154"/>
      <c r="E2379" s="154"/>
      <c r="F2379" s="154"/>
      <c r="G2379" s="154"/>
      <c r="H2379" s="154"/>
      <c r="I2379" s="154"/>
      <c r="J2379" s="154"/>
      <c r="K2379" s="154"/>
      <c r="L2379" s="156"/>
      <c r="M2379" s="156"/>
      <c r="N2379" s="156"/>
      <c r="O2379" s="156"/>
      <c r="P2379" s="156"/>
      <c r="Q2379" s="156"/>
      <c r="R2379" s="156"/>
      <c r="S2379" s="156"/>
      <c r="T2379" s="156"/>
      <c r="U2379" s="156"/>
      <c r="V2379" s="156"/>
      <c r="W2379" s="156"/>
      <c r="X2379" s="156"/>
      <c r="Y2379" s="156"/>
      <c r="Z2379" s="156"/>
      <c r="AA2379" s="156"/>
      <c r="AB2379" s="156"/>
      <c r="AC2379" s="156"/>
      <c r="AD2379" s="156"/>
      <c r="AE2379" s="156"/>
      <c r="AF2379" s="156"/>
      <c r="AG2379" s="156"/>
      <c r="AH2379" s="156"/>
      <c r="AI2379" s="156"/>
      <c r="AJ2379" s="156"/>
    </row>
    <row r="2380" spans="3:45" ht="12.75" customHeight="1">
      <c r="C2380" s="180"/>
      <c r="D2380" s="180"/>
      <c r="E2380" s="180"/>
      <c r="F2380" s="180"/>
      <c r="G2380" s="180"/>
      <c r="H2380" s="180"/>
      <c r="I2380" s="180"/>
      <c r="J2380" s="180"/>
      <c r="K2380" s="180"/>
      <c r="L2380" s="159"/>
      <c r="M2380" s="159"/>
      <c r="N2380" s="159"/>
      <c r="O2380" s="159"/>
      <c r="P2380" s="159"/>
      <c r="Q2380" s="159"/>
      <c r="R2380" s="159"/>
      <c r="S2380" s="159"/>
      <c r="T2380" s="159"/>
      <c r="U2380" s="159"/>
      <c r="V2380" s="159"/>
      <c r="W2380" s="159"/>
      <c r="X2380" s="159"/>
      <c r="Y2380" s="159"/>
      <c r="Z2380" s="159"/>
      <c r="AA2380" s="159"/>
      <c r="AB2380" s="159"/>
      <c r="AC2380" s="159"/>
      <c r="AD2380" s="159"/>
      <c r="AE2380" s="159"/>
      <c r="AF2380" s="159"/>
      <c r="AG2380" s="159"/>
      <c r="AH2380" s="159"/>
      <c r="AI2380" s="159"/>
      <c r="AJ2380" s="159"/>
    </row>
    <row r="2381" spans="3:45" ht="12.75" customHeight="1">
      <c r="C2381" s="169" t="s">
        <v>169</v>
      </c>
      <c r="D2381" s="169"/>
      <c r="E2381" s="169"/>
      <c r="F2381" s="169"/>
      <c r="G2381" s="169"/>
      <c r="H2381" s="169"/>
      <c r="I2381" s="169"/>
      <c r="J2381" s="169"/>
      <c r="K2381" s="169"/>
      <c r="L2381" s="161">
        <f>L2347+L2352+L2353+L2354+L2359+L2362+L2372+L2378</f>
        <v>2445926</v>
      </c>
      <c r="M2381" s="161"/>
      <c r="N2381" s="161"/>
      <c r="O2381" s="161"/>
      <c r="P2381" s="161"/>
      <c r="Q2381" s="161">
        <f>Q2347+Q2352+Q2353+Q2354+Q2359+Q2362+Q2372+Q2378</f>
        <v>92627</v>
      </c>
      <c r="R2381" s="161"/>
      <c r="S2381" s="161"/>
      <c r="T2381" s="161"/>
      <c r="U2381" s="161"/>
      <c r="V2381" s="161">
        <f>V2347+V2352+V2353+V2354+V2359+V2362+V2372+V2378</f>
        <v>14871</v>
      </c>
      <c r="W2381" s="161"/>
      <c r="X2381" s="161"/>
      <c r="Y2381" s="161"/>
      <c r="Z2381" s="161"/>
      <c r="AA2381" s="161">
        <f>AA2347+AA2352+AA2353+AA2354+AA2359+AA2362+AA2372+AA2378</f>
        <v>0</v>
      </c>
      <c r="AB2381" s="161"/>
      <c r="AC2381" s="161"/>
      <c r="AD2381" s="161"/>
      <c r="AE2381" s="161"/>
      <c r="AF2381" s="161">
        <f>L2381+Q2381-V2381+AA2381</f>
        <v>2523682</v>
      </c>
      <c r="AG2381" s="161"/>
      <c r="AH2381" s="161"/>
      <c r="AI2381" s="161"/>
      <c r="AJ2381" s="161"/>
    </row>
    <row r="2382" spans="3:45" ht="12.75" customHeight="1">
      <c r="C2382" s="18"/>
      <c r="D2382" s="18"/>
      <c r="E2382" s="18"/>
      <c r="F2382" s="18"/>
      <c r="G2382" s="18"/>
      <c r="H2382" s="18"/>
      <c r="I2382" s="18"/>
      <c r="J2382" s="18"/>
      <c r="K2382" s="18"/>
    </row>
    <row r="2383" spans="3:45" ht="12.75" customHeight="1">
      <c r="C2383" s="174" t="s">
        <v>7</v>
      </c>
      <c r="D2383" s="174"/>
      <c r="E2383" s="174"/>
      <c r="F2383" s="174"/>
      <c r="G2383" s="174"/>
      <c r="H2383" s="174"/>
      <c r="I2383" s="174"/>
      <c r="J2383" s="174"/>
      <c r="K2383" s="174"/>
      <c r="L2383" s="174"/>
      <c r="M2383" s="174"/>
      <c r="N2383" s="174"/>
      <c r="O2383" s="174"/>
      <c r="P2383" s="174"/>
      <c r="Q2383" s="174"/>
      <c r="R2383" s="174"/>
      <c r="S2383" s="174"/>
      <c r="T2383" s="174"/>
      <c r="U2383" s="174"/>
      <c r="V2383" s="174"/>
      <c r="W2383" s="174"/>
      <c r="X2383" s="174"/>
      <c r="Y2383" s="174"/>
      <c r="Z2383" s="174"/>
      <c r="AA2383" s="174"/>
      <c r="AB2383" s="174"/>
      <c r="AC2383" s="174"/>
      <c r="AD2383" s="174"/>
      <c r="AE2383" s="174"/>
      <c r="AF2383" s="174"/>
      <c r="AG2383" s="174"/>
      <c r="AH2383" s="174"/>
      <c r="AI2383" s="174"/>
      <c r="AJ2383" s="174"/>
      <c r="AK2383" s="174"/>
      <c r="AL2383" s="174"/>
      <c r="AM2383" s="174"/>
      <c r="AN2383" s="174"/>
      <c r="AO2383" s="174"/>
      <c r="AP2383" s="174"/>
      <c r="AQ2383" s="174"/>
      <c r="AR2383" s="174"/>
      <c r="AS2383" s="174"/>
    </row>
    <row r="2384" spans="3:45" ht="12.75" customHeight="1">
      <c r="C2384" s="174"/>
      <c r="D2384" s="174"/>
      <c r="E2384" s="174"/>
      <c r="F2384" s="174"/>
      <c r="G2384" s="174"/>
      <c r="H2384" s="174"/>
      <c r="I2384" s="174"/>
      <c r="J2384" s="174"/>
      <c r="K2384" s="174"/>
      <c r="L2384" s="174"/>
      <c r="M2384" s="174"/>
      <c r="N2384" s="174"/>
      <c r="O2384" s="174"/>
      <c r="P2384" s="174"/>
      <c r="Q2384" s="174"/>
      <c r="R2384" s="174"/>
      <c r="S2384" s="174"/>
      <c r="T2384" s="174"/>
      <c r="U2384" s="174"/>
      <c r="V2384" s="174"/>
      <c r="W2384" s="174"/>
      <c r="X2384" s="174"/>
      <c r="Y2384" s="174"/>
      <c r="Z2384" s="174"/>
      <c r="AA2384" s="174"/>
      <c r="AB2384" s="174"/>
      <c r="AC2384" s="174"/>
      <c r="AD2384" s="174"/>
      <c r="AE2384" s="174"/>
      <c r="AF2384" s="174"/>
      <c r="AG2384" s="174"/>
      <c r="AH2384" s="174"/>
      <c r="AI2384" s="174"/>
      <c r="AJ2384" s="174"/>
      <c r="AK2384" s="174"/>
      <c r="AL2384" s="174"/>
      <c r="AM2384" s="174"/>
      <c r="AN2384" s="174"/>
      <c r="AO2384" s="174"/>
      <c r="AP2384" s="174"/>
      <c r="AQ2384" s="174"/>
      <c r="AR2384" s="174"/>
      <c r="AS2384" s="174"/>
    </row>
    <row r="2385" spans="3:45" ht="12.75" customHeight="1">
      <c r="C2385" s="174"/>
      <c r="D2385" s="174"/>
      <c r="E2385" s="174"/>
      <c r="F2385" s="174"/>
      <c r="G2385" s="174"/>
      <c r="H2385" s="174"/>
      <c r="I2385" s="174"/>
      <c r="J2385" s="174"/>
      <c r="K2385" s="174"/>
      <c r="L2385" s="174"/>
      <c r="M2385" s="174"/>
      <c r="N2385" s="174"/>
      <c r="O2385" s="174"/>
      <c r="P2385" s="174"/>
      <c r="Q2385" s="174"/>
      <c r="R2385" s="174"/>
      <c r="S2385" s="174"/>
      <c r="T2385" s="174"/>
      <c r="U2385" s="174"/>
      <c r="V2385" s="174"/>
      <c r="W2385" s="174"/>
      <c r="X2385" s="174"/>
      <c r="Y2385" s="174"/>
      <c r="Z2385" s="174"/>
      <c r="AA2385" s="174"/>
      <c r="AB2385" s="174"/>
      <c r="AC2385" s="174"/>
      <c r="AD2385" s="174"/>
      <c r="AE2385" s="174"/>
      <c r="AF2385" s="174"/>
      <c r="AG2385" s="174"/>
      <c r="AH2385" s="174"/>
      <c r="AI2385" s="174"/>
      <c r="AJ2385" s="174"/>
      <c r="AK2385" s="174"/>
      <c r="AL2385" s="174"/>
      <c r="AM2385" s="174"/>
      <c r="AN2385" s="174"/>
      <c r="AO2385" s="174"/>
      <c r="AP2385" s="174"/>
      <c r="AQ2385" s="174"/>
      <c r="AR2385" s="174"/>
      <c r="AS2385" s="174"/>
    </row>
    <row r="2386" spans="3:45" ht="12.75" hidden="1" customHeight="1">
      <c r="C2386" s="12"/>
      <c r="D2386" s="12"/>
      <c r="E2386" s="12"/>
      <c r="F2386" s="12"/>
      <c r="G2386" s="12"/>
      <c r="H2386" s="12"/>
      <c r="I2386" s="12"/>
      <c r="J2386" s="12"/>
      <c r="K2386" s="12"/>
      <c r="L2386" s="12"/>
      <c r="M2386" s="12"/>
      <c r="N2386" s="12"/>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c r="AP2386" s="15"/>
      <c r="AQ2386" s="15"/>
      <c r="AR2386" s="15"/>
      <c r="AS2386" s="15"/>
    </row>
    <row r="2387" spans="3:45" ht="12.75" hidden="1" customHeight="1">
      <c r="C2387" s="173"/>
      <c r="D2387" s="173"/>
      <c r="E2387" s="173"/>
      <c r="F2387" s="173"/>
      <c r="G2387" s="173"/>
      <c r="H2387" s="173"/>
      <c r="I2387" s="173"/>
      <c r="J2387" s="173"/>
      <c r="K2387" s="173"/>
      <c r="L2387" s="173"/>
      <c r="M2387" s="173"/>
      <c r="N2387" s="173"/>
      <c r="O2387" s="173"/>
      <c r="P2387" s="173"/>
      <c r="Q2387" s="173"/>
      <c r="R2387" s="173"/>
      <c r="S2387" s="173"/>
      <c r="T2387" s="173"/>
      <c r="U2387" s="173"/>
      <c r="V2387" s="173"/>
      <c r="W2387" s="173"/>
      <c r="X2387" s="173"/>
      <c r="Y2387" s="173"/>
      <c r="Z2387" s="173"/>
      <c r="AA2387" s="173"/>
      <c r="AB2387" s="173"/>
      <c r="AC2387" s="173"/>
      <c r="AD2387" s="173"/>
      <c r="AE2387" s="173"/>
      <c r="AF2387" s="173"/>
      <c r="AG2387" s="173"/>
      <c r="AH2387" s="173"/>
      <c r="AI2387" s="173"/>
      <c r="AJ2387" s="173"/>
      <c r="AK2387" s="173"/>
      <c r="AL2387" s="173"/>
      <c r="AM2387" s="173"/>
      <c r="AN2387" s="173"/>
      <c r="AO2387" s="173"/>
      <c r="AP2387" s="173"/>
      <c r="AQ2387" s="173"/>
      <c r="AR2387" s="173"/>
      <c r="AS2387" s="173"/>
    </row>
    <row r="2388" spans="3:45" ht="12.75" hidden="1" customHeight="1">
      <c r="C2388" s="173"/>
      <c r="D2388" s="173"/>
      <c r="E2388" s="173"/>
      <c r="F2388" s="173"/>
      <c r="G2388" s="173"/>
      <c r="H2388" s="173"/>
      <c r="I2388" s="173"/>
      <c r="J2388" s="173"/>
      <c r="K2388" s="173"/>
      <c r="L2388" s="173"/>
      <c r="M2388" s="173"/>
      <c r="N2388" s="173"/>
      <c r="O2388" s="173"/>
      <c r="P2388" s="173"/>
      <c r="Q2388" s="173"/>
      <c r="R2388" s="173"/>
      <c r="S2388" s="173"/>
      <c r="T2388" s="173"/>
      <c r="U2388" s="173"/>
      <c r="V2388" s="173"/>
      <c r="W2388" s="173"/>
      <c r="X2388" s="173"/>
      <c r="Y2388" s="173"/>
      <c r="Z2388" s="173"/>
      <c r="AA2388" s="173"/>
      <c r="AB2388" s="173"/>
      <c r="AC2388" s="173"/>
      <c r="AD2388" s="173"/>
      <c r="AE2388" s="173"/>
      <c r="AF2388" s="173"/>
      <c r="AG2388" s="173"/>
      <c r="AH2388" s="173"/>
      <c r="AI2388" s="173"/>
      <c r="AJ2388" s="173"/>
      <c r="AK2388" s="173"/>
      <c r="AL2388" s="173"/>
      <c r="AM2388" s="173"/>
      <c r="AN2388" s="173"/>
      <c r="AO2388" s="173"/>
      <c r="AP2388" s="173"/>
      <c r="AQ2388" s="173"/>
      <c r="AR2388" s="173"/>
      <c r="AS2388" s="173"/>
    </row>
    <row r="2389" spans="3:45" ht="12.75" hidden="1" customHeight="1"/>
    <row r="2403" spans="3:45" ht="12.75" hidden="1" customHeight="1"/>
    <row r="2404" spans="3:45" ht="12.75" hidden="1" customHeight="1"/>
    <row r="2408" spans="3:45" ht="12.75" hidden="1" customHeight="1"/>
    <row r="2409" spans="3:45" ht="12.75" hidden="1" customHeight="1"/>
    <row r="2410" spans="3:45" ht="12.75" customHeight="1">
      <c r="C2410" s="172" t="s">
        <v>614</v>
      </c>
      <c r="D2410" s="172"/>
      <c r="E2410" s="172"/>
      <c r="F2410" s="172"/>
      <c r="G2410" s="172"/>
      <c r="H2410" s="172"/>
      <c r="I2410" s="172"/>
      <c r="J2410" s="172"/>
      <c r="K2410" s="172"/>
      <c r="L2410" s="172"/>
      <c r="M2410" s="172"/>
      <c r="N2410" s="172"/>
      <c r="O2410" s="172"/>
      <c r="P2410" s="172"/>
      <c r="Q2410" s="172"/>
      <c r="R2410" s="172"/>
      <c r="S2410" s="172"/>
      <c r="T2410" s="172"/>
      <c r="U2410" s="172"/>
      <c r="V2410" s="172"/>
      <c r="W2410" s="172"/>
      <c r="X2410" s="172"/>
      <c r="Y2410" s="172"/>
      <c r="Z2410" s="172"/>
      <c r="AA2410" s="172"/>
      <c r="AB2410" s="172"/>
      <c r="AC2410" s="172"/>
      <c r="AD2410" s="172"/>
      <c r="AE2410" s="172"/>
      <c r="AF2410" s="172"/>
      <c r="AG2410" s="172"/>
      <c r="AH2410" s="172"/>
      <c r="AI2410" s="172"/>
      <c r="AJ2410" s="172"/>
      <c r="AK2410" s="172"/>
      <c r="AL2410" s="172"/>
      <c r="AM2410" s="172"/>
      <c r="AN2410" s="172"/>
      <c r="AO2410" s="172"/>
      <c r="AP2410" s="172"/>
      <c r="AQ2410" s="172"/>
      <c r="AR2410" s="172"/>
      <c r="AS2410" s="172"/>
    </row>
    <row r="2411" spans="3:45" ht="12.75" customHeight="1">
      <c r="C2411" s="25"/>
    </row>
    <row r="2412" spans="3:45" ht="12.75" customHeight="1">
      <c r="C2412" s="175" t="s">
        <v>694</v>
      </c>
      <c r="D2412" s="175"/>
      <c r="E2412" s="175"/>
      <c r="F2412" s="175"/>
      <c r="G2412" s="175"/>
      <c r="H2412" s="175"/>
      <c r="I2412" s="175"/>
      <c r="J2412" s="175"/>
      <c r="K2412" s="175"/>
      <c r="L2412" s="177" t="s">
        <v>148</v>
      </c>
      <c r="M2412" s="178"/>
      <c r="N2412" s="178"/>
      <c r="O2412" s="178"/>
      <c r="P2412" s="178"/>
      <c r="Q2412" s="178"/>
      <c r="R2412" s="178"/>
      <c r="S2412" s="178"/>
      <c r="T2412" s="178"/>
      <c r="U2412" s="178"/>
      <c r="V2412" s="178"/>
      <c r="W2412" s="178"/>
      <c r="X2412" s="178"/>
      <c r="Y2412" s="178"/>
      <c r="Z2412" s="178"/>
      <c r="AA2412" s="178"/>
      <c r="AB2412" s="178"/>
      <c r="AC2412" s="178"/>
      <c r="AD2412" s="178"/>
      <c r="AE2412" s="178"/>
      <c r="AF2412" s="178"/>
      <c r="AG2412" s="178"/>
      <c r="AH2412" s="178"/>
      <c r="AI2412" s="178"/>
      <c r="AJ2412" s="179"/>
    </row>
    <row r="2413" spans="3:45" ht="12.75" customHeight="1">
      <c r="C2413" s="175"/>
      <c r="D2413" s="175"/>
      <c r="E2413" s="175"/>
      <c r="F2413" s="175"/>
      <c r="G2413" s="175"/>
      <c r="H2413" s="175"/>
      <c r="I2413" s="175"/>
      <c r="J2413" s="175"/>
      <c r="K2413" s="175"/>
      <c r="L2413" s="175" t="s">
        <v>908</v>
      </c>
      <c r="M2413" s="175"/>
      <c r="N2413" s="175"/>
      <c r="O2413" s="175"/>
      <c r="P2413" s="175"/>
      <c r="Q2413" s="175" t="s">
        <v>909</v>
      </c>
      <c r="R2413" s="175"/>
      <c r="S2413" s="175"/>
      <c r="T2413" s="175"/>
      <c r="U2413" s="175"/>
      <c r="V2413" s="175" t="s">
        <v>910</v>
      </c>
      <c r="W2413" s="175"/>
      <c r="X2413" s="175"/>
      <c r="Y2413" s="175"/>
      <c r="Z2413" s="175"/>
      <c r="AA2413" s="175" t="s">
        <v>184</v>
      </c>
      <c r="AB2413" s="175"/>
      <c r="AC2413" s="175"/>
      <c r="AD2413" s="175"/>
      <c r="AE2413" s="175"/>
      <c r="AF2413" s="175" t="s">
        <v>593</v>
      </c>
      <c r="AG2413" s="175"/>
      <c r="AH2413" s="175"/>
      <c r="AI2413" s="175"/>
      <c r="AJ2413" s="175"/>
    </row>
    <row r="2414" spans="3:45" ht="12.75" customHeight="1">
      <c r="C2414" s="175"/>
      <c r="D2414" s="175"/>
      <c r="E2414" s="175"/>
      <c r="F2414" s="175"/>
      <c r="G2414" s="175"/>
      <c r="H2414" s="175"/>
      <c r="I2414" s="175"/>
      <c r="J2414" s="175"/>
      <c r="K2414" s="175"/>
      <c r="L2414" s="175"/>
      <c r="M2414" s="175"/>
      <c r="N2414" s="175"/>
      <c r="O2414" s="175"/>
      <c r="P2414" s="175"/>
      <c r="Q2414" s="175"/>
      <c r="R2414" s="175"/>
      <c r="S2414" s="175"/>
      <c r="T2414" s="175"/>
      <c r="U2414" s="175"/>
      <c r="V2414" s="175"/>
      <c r="W2414" s="175"/>
      <c r="X2414" s="175"/>
      <c r="Y2414" s="175"/>
      <c r="Z2414" s="175"/>
      <c r="AA2414" s="175"/>
      <c r="AB2414" s="175"/>
      <c r="AC2414" s="175"/>
      <c r="AD2414" s="175"/>
      <c r="AE2414" s="175"/>
      <c r="AF2414" s="175"/>
      <c r="AG2414" s="175"/>
      <c r="AH2414" s="175"/>
      <c r="AI2414" s="175"/>
      <c r="AJ2414" s="175"/>
    </row>
    <row r="2415" spans="3:45" ht="12.75" customHeight="1">
      <c r="C2415" s="175"/>
      <c r="D2415" s="175"/>
      <c r="E2415" s="175"/>
      <c r="F2415" s="175"/>
      <c r="G2415" s="175"/>
      <c r="H2415" s="175"/>
      <c r="I2415" s="175"/>
      <c r="J2415" s="175"/>
      <c r="K2415" s="175"/>
      <c r="L2415" s="175"/>
      <c r="M2415" s="175"/>
      <c r="N2415" s="175"/>
      <c r="O2415" s="175"/>
      <c r="P2415" s="175"/>
      <c r="Q2415" s="175"/>
      <c r="R2415" s="175"/>
      <c r="S2415" s="175"/>
      <c r="T2415" s="175"/>
      <c r="U2415" s="175"/>
      <c r="V2415" s="175"/>
      <c r="W2415" s="175"/>
      <c r="X2415" s="175"/>
      <c r="Y2415" s="175"/>
      <c r="Z2415" s="175"/>
      <c r="AA2415" s="175"/>
      <c r="AB2415" s="175"/>
      <c r="AC2415" s="175"/>
      <c r="AD2415" s="175"/>
      <c r="AE2415" s="175"/>
      <c r="AF2415" s="175"/>
      <c r="AG2415" s="175"/>
      <c r="AH2415" s="175"/>
      <c r="AI2415" s="175"/>
      <c r="AJ2415" s="175"/>
    </row>
    <row r="2416" spans="3:45" ht="12.75" customHeight="1">
      <c r="C2416" s="176"/>
      <c r="D2416" s="176"/>
      <c r="E2416" s="176"/>
      <c r="F2416" s="176"/>
      <c r="G2416" s="176"/>
      <c r="H2416" s="176"/>
      <c r="I2416" s="176"/>
      <c r="J2416" s="176"/>
      <c r="K2416" s="176"/>
      <c r="L2416" s="176"/>
      <c r="M2416" s="176"/>
      <c r="N2416" s="176"/>
      <c r="O2416" s="176"/>
      <c r="P2416" s="176"/>
      <c r="Q2416" s="176"/>
      <c r="R2416" s="176"/>
      <c r="S2416" s="176"/>
      <c r="T2416" s="176"/>
      <c r="U2416" s="176"/>
      <c r="V2416" s="176"/>
      <c r="W2416" s="176"/>
      <c r="X2416" s="176"/>
      <c r="Y2416" s="176"/>
      <c r="Z2416" s="176"/>
      <c r="AA2416" s="176"/>
      <c r="AB2416" s="176"/>
      <c r="AC2416" s="176"/>
      <c r="AD2416" s="176"/>
      <c r="AE2416" s="176"/>
      <c r="AF2416" s="176"/>
      <c r="AG2416" s="176"/>
      <c r="AH2416" s="176"/>
      <c r="AI2416" s="176"/>
      <c r="AJ2416" s="176"/>
    </row>
    <row r="2417" spans="3:36" ht="12.75" customHeight="1">
      <c r="C2417" s="351" t="s">
        <v>159</v>
      </c>
      <c r="D2417" s="351"/>
      <c r="E2417" s="351"/>
      <c r="F2417" s="351"/>
      <c r="G2417" s="351"/>
      <c r="H2417" s="351"/>
      <c r="I2417" s="351"/>
      <c r="J2417" s="351"/>
      <c r="K2417" s="351"/>
      <c r="L2417" s="171" t="s">
        <v>163</v>
      </c>
      <c r="M2417" s="171"/>
      <c r="N2417" s="171"/>
      <c r="O2417" s="171"/>
      <c r="P2417" s="171"/>
      <c r="Q2417" s="171" t="s">
        <v>164</v>
      </c>
      <c r="R2417" s="171"/>
      <c r="S2417" s="171"/>
      <c r="T2417" s="171"/>
      <c r="U2417" s="171"/>
      <c r="V2417" s="171" t="s">
        <v>166</v>
      </c>
      <c r="W2417" s="171"/>
      <c r="X2417" s="171"/>
      <c r="Y2417" s="171"/>
      <c r="Z2417" s="171"/>
      <c r="AA2417" s="171" t="s">
        <v>168</v>
      </c>
      <c r="AB2417" s="171"/>
      <c r="AC2417" s="171"/>
      <c r="AD2417" s="171"/>
      <c r="AE2417" s="171"/>
      <c r="AF2417" s="171" t="s">
        <v>171</v>
      </c>
      <c r="AG2417" s="171"/>
      <c r="AH2417" s="171"/>
      <c r="AI2417" s="171"/>
      <c r="AJ2417" s="171"/>
    </row>
    <row r="2418" spans="3:36" ht="12.75" customHeight="1">
      <c r="C2418" s="170" t="s">
        <v>440</v>
      </c>
      <c r="D2418" s="170"/>
      <c r="E2418" s="170"/>
      <c r="F2418" s="170"/>
      <c r="G2418" s="170"/>
      <c r="H2418" s="170"/>
      <c r="I2418" s="170"/>
      <c r="J2418" s="170"/>
      <c r="K2418" s="170"/>
      <c r="L2418" s="158">
        <f>L2419+L2420+L2421</f>
        <v>379209</v>
      </c>
      <c r="M2418" s="158"/>
      <c r="N2418" s="158"/>
      <c r="O2418" s="158"/>
      <c r="P2418" s="158"/>
      <c r="Q2418" s="158">
        <f>Q2419+Q2420+Q2421</f>
        <v>3186</v>
      </c>
      <c r="R2418" s="158"/>
      <c r="S2418" s="158"/>
      <c r="T2418" s="158"/>
      <c r="U2418" s="158"/>
      <c r="V2418" s="158">
        <f>V2419+V2420+V2421</f>
        <v>6373</v>
      </c>
      <c r="W2418" s="158"/>
      <c r="X2418" s="158"/>
      <c r="Y2418" s="158"/>
      <c r="Z2418" s="158"/>
      <c r="AA2418" s="158">
        <f>AA2419+AA2420+AA2421</f>
        <v>0</v>
      </c>
      <c r="AB2418" s="158"/>
      <c r="AC2418" s="158"/>
      <c r="AD2418" s="158"/>
      <c r="AE2418" s="158"/>
      <c r="AF2418" s="158">
        <f>L2418+Q2418-V2418+AA2418</f>
        <v>376022</v>
      </c>
      <c r="AG2418" s="158"/>
      <c r="AH2418" s="158"/>
      <c r="AI2418" s="158"/>
      <c r="AJ2418" s="158"/>
    </row>
    <row r="2419" spans="3:36" ht="12.75" customHeight="1">
      <c r="C2419" s="160" t="s">
        <v>782</v>
      </c>
      <c r="D2419" s="160"/>
      <c r="E2419" s="160"/>
      <c r="F2419" s="160"/>
      <c r="G2419" s="160"/>
      <c r="H2419" s="160"/>
      <c r="I2419" s="160"/>
      <c r="J2419" s="160"/>
      <c r="K2419" s="160"/>
      <c r="L2419" s="149">
        <v>379209</v>
      </c>
      <c r="M2419" s="149"/>
      <c r="N2419" s="149"/>
      <c r="O2419" s="149"/>
      <c r="P2419" s="149"/>
      <c r="Q2419" s="149">
        <v>3186</v>
      </c>
      <c r="R2419" s="149"/>
      <c r="S2419" s="149"/>
      <c r="T2419" s="149"/>
      <c r="U2419" s="149"/>
      <c r="V2419" s="149">
        <v>6373</v>
      </c>
      <c r="W2419" s="149"/>
      <c r="X2419" s="149"/>
      <c r="Y2419" s="149"/>
      <c r="Z2419" s="149"/>
      <c r="AA2419" s="149"/>
      <c r="AB2419" s="149"/>
      <c r="AC2419" s="149"/>
      <c r="AD2419" s="149"/>
      <c r="AE2419" s="149"/>
      <c r="AF2419" s="149">
        <f>L2419+Q2419-V2419+AA2419</f>
        <v>376022</v>
      </c>
      <c r="AG2419" s="149"/>
      <c r="AH2419" s="149"/>
      <c r="AI2419" s="149"/>
      <c r="AJ2419" s="149"/>
    </row>
    <row r="2420" spans="3:36" ht="12.75" customHeight="1">
      <c r="C2420" s="160" t="s">
        <v>783</v>
      </c>
      <c r="D2420" s="160"/>
      <c r="E2420" s="160"/>
      <c r="F2420" s="160"/>
      <c r="G2420" s="160"/>
      <c r="H2420" s="160"/>
      <c r="I2420" s="160"/>
      <c r="J2420" s="160"/>
      <c r="K2420" s="160"/>
      <c r="L2420" s="149"/>
      <c r="M2420" s="149"/>
      <c r="N2420" s="149"/>
      <c r="O2420" s="149"/>
      <c r="P2420" s="149"/>
      <c r="Q2420" s="149"/>
      <c r="R2420" s="149"/>
      <c r="S2420" s="149"/>
      <c r="T2420" s="149"/>
      <c r="U2420" s="149"/>
      <c r="V2420" s="149"/>
      <c r="W2420" s="149"/>
      <c r="X2420" s="149"/>
      <c r="Y2420" s="149"/>
      <c r="Z2420" s="149"/>
      <c r="AA2420" s="149"/>
      <c r="AB2420" s="149"/>
      <c r="AC2420" s="149"/>
      <c r="AD2420" s="149"/>
      <c r="AE2420" s="149"/>
      <c r="AF2420" s="149">
        <f>L2420+Q2420-V2420+AA2420</f>
        <v>0</v>
      </c>
      <c r="AG2420" s="149"/>
      <c r="AH2420" s="149"/>
      <c r="AI2420" s="149"/>
      <c r="AJ2420" s="149"/>
    </row>
    <row r="2421" spans="3:36" ht="12.75" customHeight="1">
      <c r="C2421" s="151" t="s">
        <v>784</v>
      </c>
      <c r="D2421" s="151"/>
      <c r="E2421" s="151"/>
      <c r="F2421" s="151"/>
      <c r="G2421" s="151"/>
      <c r="H2421" s="151"/>
      <c r="I2421" s="151"/>
      <c r="J2421" s="151"/>
      <c r="K2421" s="151"/>
      <c r="L2421" s="149"/>
      <c r="M2421" s="149"/>
      <c r="N2421" s="149"/>
      <c r="O2421" s="149"/>
      <c r="P2421" s="149"/>
      <c r="Q2421" s="149"/>
      <c r="R2421" s="149"/>
      <c r="S2421" s="149"/>
      <c r="T2421" s="149"/>
      <c r="U2421" s="149"/>
      <c r="V2421" s="149"/>
      <c r="W2421" s="149"/>
      <c r="X2421" s="149"/>
      <c r="Y2421" s="149"/>
      <c r="Z2421" s="149"/>
      <c r="AA2421" s="149"/>
      <c r="AB2421" s="149"/>
      <c r="AC2421" s="149"/>
      <c r="AD2421" s="149"/>
      <c r="AE2421" s="149"/>
      <c r="AF2421" s="149">
        <f>L2421+Q2421-V2421+AA2421</f>
        <v>0</v>
      </c>
      <c r="AG2421" s="149"/>
      <c r="AH2421" s="149"/>
      <c r="AI2421" s="149"/>
      <c r="AJ2421" s="149"/>
    </row>
    <row r="2422" spans="3:36" ht="12.75" customHeight="1">
      <c r="C2422" s="152"/>
      <c r="D2422" s="152"/>
      <c r="E2422" s="152"/>
      <c r="F2422" s="152"/>
      <c r="G2422" s="152"/>
      <c r="H2422" s="152"/>
      <c r="I2422" s="152"/>
      <c r="J2422" s="152"/>
      <c r="K2422" s="152"/>
      <c r="L2422" s="150"/>
      <c r="M2422" s="150"/>
      <c r="N2422" s="150"/>
      <c r="O2422" s="150"/>
      <c r="P2422" s="150"/>
      <c r="Q2422" s="150"/>
      <c r="R2422" s="150"/>
      <c r="S2422" s="150"/>
      <c r="T2422" s="150"/>
      <c r="U2422" s="150"/>
      <c r="V2422" s="150"/>
      <c r="W2422" s="150"/>
      <c r="X2422" s="150"/>
      <c r="Y2422" s="150"/>
      <c r="Z2422" s="150"/>
      <c r="AA2422" s="150"/>
      <c r="AB2422" s="150"/>
      <c r="AC2422" s="150"/>
      <c r="AD2422" s="150"/>
      <c r="AE2422" s="150"/>
      <c r="AF2422" s="150"/>
      <c r="AG2422" s="150"/>
      <c r="AH2422" s="150"/>
      <c r="AI2422" s="150"/>
      <c r="AJ2422" s="150"/>
    </row>
    <row r="2423" spans="3:36" ht="12.75" customHeight="1">
      <c r="C2423" s="162" t="s">
        <v>441</v>
      </c>
      <c r="D2423" s="162"/>
      <c r="E2423" s="162"/>
      <c r="F2423" s="162"/>
      <c r="G2423" s="162"/>
      <c r="H2423" s="162"/>
      <c r="I2423" s="162"/>
      <c r="J2423" s="162"/>
      <c r="K2423" s="162"/>
      <c r="L2423" s="159"/>
      <c r="M2423" s="159"/>
      <c r="N2423" s="159"/>
      <c r="O2423" s="159"/>
      <c r="P2423" s="159"/>
      <c r="Q2423" s="159"/>
      <c r="R2423" s="159"/>
      <c r="S2423" s="159"/>
      <c r="T2423" s="159"/>
      <c r="U2423" s="159"/>
      <c r="V2423" s="159"/>
      <c r="W2423" s="159"/>
      <c r="X2423" s="159"/>
      <c r="Y2423" s="159"/>
      <c r="Z2423" s="159"/>
      <c r="AA2423" s="159"/>
      <c r="AB2423" s="159"/>
      <c r="AC2423" s="159"/>
      <c r="AD2423" s="159"/>
      <c r="AE2423" s="159"/>
      <c r="AF2423" s="161">
        <f>L2423+Q2423-V2423+AA2423</f>
        <v>0</v>
      </c>
      <c r="AG2423" s="161"/>
      <c r="AH2423" s="161"/>
      <c r="AI2423" s="161"/>
      <c r="AJ2423" s="161"/>
    </row>
    <row r="2424" spans="3:36" ht="12.75" customHeight="1">
      <c r="C2424" s="162" t="s">
        <v>442</v>
      </c>
      <c r="D2424" s="162"/>
      <c r="E2424" s="162"/>
      <c r="F2424" s="162"/>
      <c r="G2424" s="162"/>
      <c r="H2424" s="162"/>
      <c r="I2424" s="162"/>
      <c r="J2424" s="162"/>
      <c r="K2424" s="162"/>
      <c r="L2424" s="159">
        <v>1597062</v>
      </c>
      <c r="M2424" s="159"/>
      <c r="N2424" s="159"/>
      <c r="O2424" s="159"/>
      <c r="P2424" s="159"/>
      <c r="Q2424" s="159">
        <v>6373</v>
      </c>
      <c r="R2424" s="159"/>
      <c r="S2424" s="159"/>
      <c r="T2424" s="159"/>
      <c r="U2424" s="159"/>
      <c r="V2424" s="159">
        <v>4249</v>
      </c>
      <c r="W2424" s="159"/>
      <c r="X2424" s="159"/>
      <c r="Y2424" s="159"/>
      <c r="Z2424" s="159"/>
      <c r="AA2424" s="159">
        <v>1</v>
      </c>
      <c r="AB2424" s="159"/>
      <c r="AC2424" s="159"/>
      <c r="AD2424" s="159"/>
      <c r="AE2424" s="159"/>
      <c r="AF2424" s="161">
        <f>L2424+Q2424-V2424+AA2424</f>
        <v>1599187</v>
      </c>
      <c r="AG2424" s="161"/>
      <c r="AH2424" s="161"/>
      <c r="AI2424" s="161"/>
      <c r="AJ2424" s="161"/>
    </row>
    <row r="2425" spans="3:36" ht="12.75" customHeight="1">
      <c r="C2425" s="181" t="s">
        <v>785</v>
      </c>
      <c r="D2425" s="181"/>
      <c r="E2425" s="181"/>
      <c r="F2425" s="181"/>
      <c r="G2425" s="181"/>
      <c r="H2425" s="181"/>
      <c r="I2425" s="181"/>
      <c r="J2425" s="181"/>
      <c r="K2425" s="181"/>
      <c r="L2425" s="155">
        <f>L2426+L2428</f>
        <v>564573</v>
      </c>
      <c r="M2425" s="155"/>
      <c r="N2425" s="155"/>
      <c r="O2425" s="155"/>
      <c r="P2425" s="155"/>
      <c r="Q2425" s="155">
        <f>Q2426+Q2428</f>
        <v>562</v>
      </c>
      <c r="R2425" s="155"/>
      <c r="S2425" s="155"/>
      <c r="T2425" s="155"/>
      <c r="U2425" s="155"/>
      <c r="V2425" s="155">
        <f>V2426+V2428</f>
        <v>0</v>
      </c>
      <c r="W2425" s="155"/>
      <c r="X2425" s="155"/>
      <c r="Y2425" s="155"/>
      <c r="Z2425" s="155"/>
      <c r="AA2425" s="155">
        <f>AA2426+AA2428</f>
        <v>0</v>
      </c>
      <c r="AB2425" s="155"/>
      <c r="AC2425" s="155"/>
      <c r="AD2425" s="155"/>
      <c r="AE2425" s="155"/>
      <c r="AF2425" s="188">
        <f>L2425+Q2425-V2425+AA2425</f>
        <v>565135</v>
      </c>
      <c r="AG2425" s="189"/>
      <c r="AH2425" s="189"/>
      <c r="AI2425" s="189"/>
      <c r="AJ2425" s="190"/>
    </row>
    <row r="2426" spans="3:36" ht="12.75" customHeight="1">
      <c r="C2426" s="151" t="s">
        <v>786</v>
      </c>
      <c r="D2426" s="151"/>
      <c r="E2426" s="151"/>
      <c r="F2426" s="151"/>
      <c r="G2426" s="151"/>
      <c r="H2426" s="151"/>
      <c r="I2426" s="151"/>
      <c r="J2426" s="151"/>
      <c r="K2426" s="151"/>
      <c r="L2426" s="160">
        <v>564573</v>
      </c>
      <c r="M2426" s="160"/>
      <c r="N2426" s="160"/>
      <c r="O2426" s="160"/>
      <c r="P2426" s="160"/>
      <c r="Q2426" s="149">
        <v>562</v>
      </c>
      <c r="R2426" s="149"/>
      <c r="S2426" s="149"/>
      <c r="T2426" s="149"/>
      <c r="U2426" s="149"/>
      <c r="V2426" s="149"/>
      <c r="W2426" s="149"/>
      <c r="X2426" s="149"/>
      <c r="Y2426" s="149"/>
      <c r="Z2426" s="149"/>
      <c r="AA2426" s="149"/>
      <c r="AB2426" s="149"/>
      <c r="AC2426" s="149"/>
      <c r="AD2426" s="149"/>
      <c r="AE2426" s="149"/>
      <c r="AF2426" s="163">
        <f>L2426+Q2426-V2426+AA2426</f>
        <v>565135</v>
      </c>
      <c r="AG2426" s="164"/>
      <c r="AH2426" s="164"/>
      <c r="AI2426" s="164"/>
      <c r="AJ2426" s="165"/>
    </row>
    <row r="2427" spans="3:36" ht="12.75" customHeight="1">
      <c r="C2427" s="151"/>
      <c r="D2427" s="151"/>
      <c r="E2427" s="151"/>
      <c r="F2427" s="151"/>
      <c r="G2427" s="151"/>
      <c r="H2427" s="151"/>
      <c r="I2427" s="151"/>
      <c r="J2427" s="151"/>
      <c r="K2427" s="151"/>
      <c r="L2427" s="160"/>
      <c r="M2427" s="160"/>
      <c r="N2427" s="160"/>
      <c r="O2427" s="160"/>
      <c r="P2427" s="160"/>
      <c r="Q2427" s="149"/>
      <c r="R2427" s="149"/>
      <c r="S2427" s="149"/>
      <c r="T2427" s="149"/>
      <c r="U2427" s="149"/>
      <c r="V2427" s="149"/>
      <c r="W2427" s="149"/>
      <c r="X2427" s="149"/>
      <c r="Y2427" s="149"/>
      <c r="Z2427" s="149"/>
      <c r="AA2427" s="149"/>
      <c r="AB2427" s="149"/>
      <c r="AC2427" s="149"/>
      <c r="AD2427" s="149"/>
      <c r="AE2427" s="149"/>
      <c r="AF2427" s="166"/>
      <c r="AG2427" s="167"/>
      <c r="AH2427" s="167"/>
      <c r="AI2427" s="167"/>
      <c r="AJ2427" s="168"/>
    </row>
    <row r="2428" spans="3:36" ht="12.75" customHeight="1">
      <c r="C2428" s="151" t="s">
        <v>787</v>
      </c>
      <c r="D2428" s="151"/>
      <c r="E2428" s="151"/>
      <c r="F2428" s="151"/>
      <c r="G2428" s="151"/>
      <c r="H2428" s="151"/>
      <c r="I2428" s="151"/>
      <c r="J2428" s="151"/>
      <c r="K2428" s="151"/>
      <c r="L2428" s="149"/>
      <c r="M2428" s="149"/>
      <c r="N2428" s="149"/>
      <c r="O2428" s="149"/>
      <c r="P2428" s="149"/>
      <c r="Q2428" s="149"/>
      <c r="R2428" s="149"/>
      <c r="S2428" s="149"/>
      <c r="T2428" s="149"/>
      <c r="U2428" s="149"/>
      <c r="V2428" s="149"/>
      <c r="W2428" s="149"/>
      <c r="X2428" s="149"/>
      <c r="Y2428" s="149"/>
      <c r="Z2428" s="149"/>
      <c r="AA2428" s="149"/>
      <c r="AB2428" s="149"/>
      <c r="AC2428" s="149"/>
      <c r="AD2428" s="149"/>
      <c r="AE2428" s="149"/>
      <c r="AF2428" s="149">
        <f>L2428+Q2428-V2428+AA2428</f>
        <v>0</v>
      </c>
      <c r="AG2428" s="149"/>
      <c r="AH2428" s="149"/>
      <c r="AI2428" s="149"/>
      <c r="AJ2428" s="149"/>
    </row>
    <row r="2429" spans="3:36" ht="12.75" customHeight="1">
      <c r="C2429" s="152"/>
      <c r="D2429" s="152"/>
      <c r="E2429" s="152"/>
      <c r="F2429" s="152"/>
      <c r="G2429" s="152"/>
      <c r="H2429" s="152"/>
      <c r="I2429" s="152"/>
      <c r="J2429" s="152"/>
      <c r="K2429" s="152"/>
      <c r="L2429" s="150"/>
      <c r="M2429" s="150"/>
      <c r="N2429" s="150"/>
      <c r="O2429" s="150"/>
      <c r="P2429" s="150"/>
      <c r="Q2429" s="150"/>
      <c r="R2429" s="150"/>
      <c r="S2429" s="150"/>
      <c r="T2429" s="150"/>
      <c r="U2429" s="150"/>
      <c r="V2429" s="150"/>
      <c r="W2429" s="150"/>
      <c r="X2429" s="150"/>
      <c r="Y2429" s="150"/>
      <c r="Z2429" s="150"/>
      <c r="AA2429" s="150"/>
      <c r="AB2429" s="150"/>
      <c r="AC2429" s="150"/>
      <c r="AD2429" s="150"/>
      <c r="AE2429" s="150"/>
      <c r="AF2429" s="150"/>
      <c r="AG2429" s="150"/>
      <c r="AH2429" s="150"/>
      <c r="AI2429" s="150"/>
      <c r="AJ2429" s="150"/>
    </row>
    <row r="2430" spans="3:36" ht="12.75" customHeight="1">
      <c r="C2430" s="181" t="s">
        <v>788</v>
      </c>
      <c r="D2430" s="181"/>
      <c r="E2430" s="181"/>
      <c r="F2430" s="181"/>
      <c r="G2430" s="181"/>
      <c r="H2430" s="181"/>
      <c r="I2430" s="181"/>
      <c r="J2430" s="181"/>
      <c r="K2430" s="181"/>
      <c r="L2430" s="155">
        <f>L2431+L2432</f>
        <v>22041</v>
      </c>
      <c r="M2430" s="155"/>
      <c r="N2430" s="155"/>
      <c r="O2430" s="155"/>
      <c r="P2430" s="155"/>
      <c r="Q2430" s="155">
        <f>Q2431+Q2432</f>
        <v>0</v>
      </c>
      <c r="R2430" s="155"/>
      <c r="S2430" s="155"/>
      <c r="T2430" s="155"/>
      <c r="U2430" s="155"/>
      <c r="V2430" s="155">
        <f>V2431+V2432</f>
        <v>0</v>
      </c>
      <c r="W2430" s="155"/>
      <c r="X2430" s="155"/>
      <c r="Y2430" s="155"/>
      <c r="Z2430" s="155"/>
      <c r="AA2430" s="155">
        <f>AA2431+AA2432</f>
        <v>0</v>
      </c>
      <c r="AB2430" s="155"/>
      <c r="AC2430" s="155"/>
      <c r="AD2430" s="155"/>
      <c r="AE2430" s="155"/>
      <c r="AF2430" s="158">
        <f>L2430+Q2430-V2430+AA2430</f>
        <v>22041</v>
      </c>
      <c r="AG2430" s="158"/>
      <c r="AH2430" s="158"/>
      <c r="AI2430" s="158"/>
      <c r="AJ2430" s="158"/>
    </row>
    <row r="2431" spans="3:36" ht="12.75" customHeight="1">
      <c r="C2431" s="160" t="s">
        <v>789</v>
      </c>
      <c r="D2431" s="160"/>
      <c r="E2431" s="160"/>
      <c r="F2431" s="160"/>
      <c r="G2431" s="160"/>
      <c r="H2431" s="160"/>
      <c r="I2431" s="160"/>
      <c r="J2431" s="160"/>
      <c r="K2431" s="160"/>
      <c r="L2431" s="149">
        <v>22041</v>
      </c>
      <c r="M2431" s="149"/>
      <c r="N2431" s="149"/>
      <c r="O2431" s="149"/>
      <c r="P2431" s="149"/>
      <c r="Q2431" s="149"/>
      <c r="R2431" s="149"/>
      <c r="S2431" s="149"/>
      <c r="T2431" s="149"/>
      <c r="U2431" s="149"/>
      <c r="V2431" s="149"/>
      <c r="W2431" s="149"/>
      <c r="X2431" s="149"/>
      <c r="Y2431" s="149"/>
      <c r="Z2431" s="149"/>
      <c r="AA2431" s="149"/>
      <c r="AB2431" s="149"/>
      <c r="AC2431" s="149"/>
      <c r="AD2431" s="149"/>
      <c r="AE2431" s="149"/>
      <c r="AF2431" s="149">
        <f>L2431+Q2431-V2431+AA2431</f>
        <v>22041</v>
      </c>
      <c r="AG2431" s="149"/>
      <c r="AH2431" s="149"/>
      <c r="AI2431" s="149"/>
      <c r="AJ2431" s="149"/>
    </row>
    <row r="2432" spans="3:36" ht="12.75" customHeight="1">
      <c r="C2432" s="157" t="s">
        <v>790</v>
      </c>
      <c r="D2432" s="157"/>
      <c r="E2432" s="157"/>
      <c r="F2432" s="157"/>
      <c r="G2432" s="157"/>
      <c r="H2432" s="157"/>
      <c r="I2432" s="157"/>
      <c r="J2432" s="157"/>
      <c r="K2432" s="157"/>
      <c r="L2432" s="150"/>
      <c r="M2432" s="150"/>
      <c r="N2432" s="150"/>
      <c r="O2432" s="150"/>
      <c r="P2432" s="150"/>
      <c r="Q2432" s="150"/>
      <c r="R2432" s="150"/>
      <c r="S2432" s="150"/>
      <c r="T2432" s="150"/>
      <c r="U2432" s="150"/>
      <c r="V2432" s="150"/>
      <c r="W2432" s="150"/>
      <c r="X2432" s="150"/>
      <c r="Y2432" s="150"/>
      <c r="Z2432" s="150"/>
      <c r="AA2432" s="150"/>
      <c r="AB2432" s="150"/>
      <c r="AC2432" s="150"/>
      <c r="AD2432" s="150"/>
      <c r="AE2432" s="150"/>
      <c r="AF2432" s="150">
        <f>L2432+Q2432-V2432+AA2432</f>
        <v>0</v>
      </c>
      <c r="AG2432" s="150"/>
      <c r="AH2432" s="150"/>
      <c r="AI2432" s="150"/>
      <c r="AJ2432" s="150"/>
    </row>
    <row r="2433" spans="3:36" ht="12.75" customHeight="1">
      <c r="C2433" s="153" t="s">
        <v>791</v>
      </c>
      <c r="D2433" s="153"/>
      <c r="E2433" s="153"/>
      <c r="F2433" s="153"/>
      <c r="G2433" s="153"/>
      <c r="H2433" s="153"/>
      <c r="I2433" s="153"/>
      <c r="J2433" s="153"/>
      <c r="K2433" s="153"/>
      <c r="L2433" s="155">
        <f>SUM(L2435:P2442)</f>
        <v>0</v>
      </c>
      <c r="M2433" s="155"/>
      <c r="N2433" s="155"/>
      <c r="O2433" s="155"/>
      <c r="P2433" s="155"/>
      <c r="Q2433" s="155">
        <f>SUM(Q2435:U2442)</f>
        <v>0</v>
      </c>
      <c r="R2433" s="155"/>
      <c r="S2433" s="155"/>
      <c r="T2433" s="155"/>
      <c r="U2433" s="155"/>
      <c r="V2433" s="155">
        <f>SUM(V2435:Z2442)</f>
        <v>0</v>
      </c>
      <c r="W2433" s="155"/>
      <c r="X2433" s="155"/>
      <c r="Y2433" s="155"/>
      <c r="Z2433" s="155"/>
      <c r="AA2433" s="155">
        <f>SUM(AA2435:AE2442)</f>
        <v>0</v>
      </c>
      <c r="AB2433" s="155"/>
      <c r="AC2433" s="155"/>
      <c r="AD2433" s="155"/>
      <c r="AE2433" s="155"/>
      <c r="AF2433" s="155">
        <f>L2433+Q2433-V2433+AA2433</f>
        <v>0</v>
      </c>
      <c r="AG2433" s="155"/>
      <c r="AH2433" s="155"/>
      <c r="AI2433" s="155"/>
      <c r="AJ2433" s="155"/>
    </row>
    <row r="2434" spans="3:36" ht="12.75" customHeight="1">
      <c r="C2434" s="154"/>
      <c r="D2434" s="154"/>
      <c r="E2434" s="154"/>
      <c r="F2434" s="154"/>
      <c r="G2434" s="154"/>
      <c r="H2434" s="154"/>
      <c r="I2434" s="154"/>
      <c r="J2434" s="154"/>
      <c r="K2434" s="154"/>
      <c r="L2434" s="156"/>
      <c r="M2434" s="156"/>
      <c r="N2434" s="156"/>
      <c r="O2434" s="156"/>
      <c r="P2434" s="156"/>
      <c r="Q2434" s="156"/>
      <c r="R2434" s="156"/>
      <c r="S2434" s="156"/>
      <c r="T2434" s="156"/>
      <c r="U2434" s="156"/>
      <c r="V2434" s="156"/>
      <c r="W2434" s="156"/>
      <c r="X2434" s="156"/>
      <c r="Y2434" s="156"/>
      <c r="Z2434" s="156"/>
      <c r="AA2434" s="156"/>
      <c r="AB2434" s="156"/>
      <c r="AC2434" s="156"/>
      <c r="AD2434" s="156"/>
      <c r="AE2434" s="156"/>
      <c r="AF2434" s="156"/>
      <c r="AG2434" s="156"/>
      <c r="AH2434" s="156"/>
      <c r="AI2434" s="156"/>
      <c r="AJ2434" s="156"/>
    </row>
    <row r="2435" spans="3:36" ht="12.75" customHeight="1">
      <c r="C2435" s="151" t="s">
        <v>792</v>
      </c>
      <c r="D2435" s="151"/>
      <c r="E2435" s="151"/>
      <c r="F2435" s="151"/>
      <c r="G2435" s="151"/>
      <c r="H2435" s="151"/>
      <c r="I2435" s="151"/>
      <c r="J2435" s="151"/>
      <c r="K2435" s="151"/>
      <c r="L2435" s="149"/>
      <c r="M2435" s="149"/>
      <c r="N2435" s="149"/>
      <c r="O2435" s="149"/>
      <c r="P2435" s="149"/>
      <c r="Q2435" s="149"/>
      <c r="R2435" s="149"/>
      <c r="S2435" s="149"/>
      <c r="T2435" s="149"/>
      <c r="U2435" s="149"/>
      <c r="V2435" s="149"/>
      <c r="W2435" s="149"/>
      <c r="X2435" s="149"/>
      <c r="Y2435" s="149"/>
      <c r="Z2435" s="149"/>
      <c r="AA2435" s="149"/>
      <c r="AB2435" s="149"/>
      <c r="AC2435" s="149"/>
      <c r="AD2435" s="149"/>
      <c r="AE2435" s="149"/>
      <c r="AF2435" s="149">
        <f>L2435+Q2435-V2435+AA2435</f>
        <v>0</v>
      </c>
      <c r="AG2435" s="149"/>
      <c r="AH2435" s="149"/>
      <c r="AI2435" s="149"/>
      <c r="AJ2435" s="149"/>
    </row>
    <row r="2436" spans="3:36" ht="12.75" customHeight="1">
      <c r="C2436" s="151"/>
      <c r="D2436" s="151"/>
      <c r="E2436" s="151"/>
      <c r="F2436" s="151"/>
      <c r="G2436" s="151"/>
      <c r="H2436" s="151"/>
      <c r="I2436" s="151"/>
      <c r="J2436" s="151"/>
      <c r="K2436" s="151"/>
      <c r="L2436" s="149"/>
      <c r="M2436" s="149"/>
      <c r="N2436" s="149"/>
      <c r="O2436" s="149"/>
      <c r="P2436" s="149"/>
      <c r="Q2436" s="149"/>
      <c r="R2436" s="149"/>
      <c r="S2436" s="149"/>
      <c r="T2436" s="149"/>
      <c r="U2436" s="149"/>
      <c r="V2436" s="149"/>
      <c r="W2436" s="149"/>
      <c r="X2436" s="149"/>
      <c r="Y2436" s="149"/>
      <c r="Z2436" s="149"/>
      <c r="AA2436" s="149"/>
      <c r="AB2436" s="149"/>
      <c r="AC2436" s="149"/>
      <c r="AD2436" s="149"/>
      <c r="AE2436" s="149"/>
      <c r="AF2436" s="149"/>
      <c r="AG2436" s="149"/>
      <c r="AH2436" s="149"/>
      <c r="AI2436" s="149"/>
      <c r="AJ2436" s="149"/>
    </row>
    <row r="2437" spans="3:36" ht="12.75" customHeight="1">
      <c r="C2437" s="151"/>
      <c r="D2437" s="151"/>
      <c r="E2437" s="151"/>
      <c r="F2437" s="151"/>
      <c r="G2437" s="151"/>
      <c r="H2437" s="151"/>
      <c r="I2437" s="151"/>
      <c r="J2437" s="151"/>
      <c r="K2437" s="151"/>
      <c r="L2437" s="149"/>
      <c r="M2437" s="149"/>
      <c r="N2437" s="149"/>
      <c r="O2437" s="149"/>
      <c r="P2437" s="149"/>
      <c r="Q2437" s="149"/>
      <c r="R2437" s="149"/>
      <c r="S2437" s="149"/>
      <c r="T2437" s="149"/>
      <c r="U2437" s="149"/>
      <c r="V2437" s="149"/>
      <c r="W2437" s="149"/>
      <c r="X2437" s="149"/>
      <c r="Y2437" s="149"/>
      <c r="Z2437" s="149"/>
      <c r="AA2437" s="149"/>
      <c r="AB2437" s="149"/>
      <c r="AC2437" s="149"/>
      <c r="AD2437" s="149"/>
      <c r="AE2437" s="149"/>
      <c r="AF2437" s="149"/>
      <c r="AG2437" s="149"/>
      <c r="AH2437" s="149"/>
      <c r="AI2437" s="149"/>
      <c r="AJ2437" s="149"/>
    </row>
    <row r="2438" spans="3:36" ht="12.75" customHeight="1">
      <c r="C2438" s="151" t="s">
        <v>793</v>
      </c>
      <c r="D2438" s="151"/>
      <c r="E2438" s="151"/>
      <c r="F2438" s="151"/>
      <c r="G2438" s="151"/>
      <c r="H2438" s="151"/>
      <c r="I2438" s="151"/>
      <c r="J2438" s="151"/>
      <c r="K2438" s="151"/>
      <c r="L2438" s="149"/>
      <c r="M2438" s="149"/>
      <c r="N2438" s="149"/>
      <c r="O2438" s="149"/>
      <c r="P2438" s="149"/>
      <c r="Q2438" s="149"/>
      <c r="R2438" s="149"/>
      <c r="S2438" s="149"/>
      <c r="T2438" s="149"/>
      <c r="U2438" s="149"/>
      <c r="V2438" s="149"/>
      <c r="W2438" s="149"/>
      <c r="X2438" s="149"/>
      <c r="Y2438" s="149"/>
      <c r="Z2438" s="149"/>
      <c r="AA2438" s="149"/>
      <c r="AB2438" s="149"/>
      <c r="AC2438" s="149"/>
      <c r="AD2438" s="149"/>
      <c r="AE2438" s="149"/>
      <c r="AF2438" s="149">
        <f>L2438+Q2438-V2438+AA2438</f>
        <v>0</v>
      </c>
      <c r="AG2438" s="149"/>
      <c r="AH2438" s="149"/>
      <c r="AI2438" s="149"/>
      <c r="AJ2438" s="149"/>
    </row>
    <row r="2439" spans="3:36" ht="12.75" customHeight="1">
      <c r="C2439" s="151"/>
      <c r="D2439" s="151"/>
      <c r="E2439" s="151"/>
      <c r="F2439" s="151"/>
      <c r="G2439" s="151"/>
      <c r="H2439" s="151"/>
      <c r="I2439" s="151"/>
      <c r="J2439" s="151"/>
      <c r="K2439" s="151"/>
      <c r="L2439" s="149"/>
      <c r="M2439" s="149"/>
      <c r="N2439" s="149"/>
      <c r="O2439" s="149"/>
      <c r="P2439" s="149"/>
      <c r="Q2439" s="149"/>
      <c r="R2439" s="149"/>
      <c r="S2439" s="149"/>
      <c r="T2439" s="149"/>
      <c r="U2439" s="149"/>
      <c r="V2439" s="149"/>
      <c r="W2439" s="149"/>
      <c r="X2439" s="149"/>
      <c r="Y2439" s="149"/>
      <c r="Z2439" s="149"/>
      <c r="AA2439" s="149"/>
      <c r="AB2439" s="149"/>
      <c r="AC2439" s="149"/>
      <c r="AD2439" s="149"/>
      <c r="AE2439" s="149"/>
      <c r="AF2439" s="149"/>
      <c r="AG2439" s="149"/>
      <c r="AH2439" s="149"/>
      <c r="AI2439" s="149"/>
      <c r="AJ2439" s="149"/>
    </row>
    <row r="2440" spans="3:36" ht="12.75" customHeight="1">
      <c r="C2440" s="151" t="s">
        <v>794</v>
      </c>
      <c r="D2440" s="151"/>
      <c r="E2440" s="151"/>
      <c r="F2440" s="151"/>
      <c r="G2440" s="151"/>
      <c r="H2440" s="151"/>
      <c r="I2440" s="151"/>
      <c r="J2440" s="151"/>
      <c r="K2440" s="151"/>
      <c r="L2440" s="149"/>
      <c r="M2440" s="149"/>
      <c r="N2440" s="149"/>
      <c r="O2440" s="149"/>
      <c r="P2440" s="149"/>
      <c r="Q2440" s="149"/>
      <c r="R2440" s="149"/>
      <c r="S2440" s="149"/>
      <c r="T2440" s="149"/>
      <c r="U2440" s="149"/>
      <c r="V2440" s="149"/>
      <c r="W2440" s="149"/>
      <c r="X2440" s="149"/>
      <c r="Y2440" s="149"/>
      <c r="Z2440" s="149"/>
      <c r="AA2440" s="149"/>
      <c r="AB2440" s="149"/>
      <c r="AC2440" s="149"/>
      <c r="AD2440" s="149"/>
      <c r="AE2440" s="149"/>
      <c r="AF2440" s="149">
        <f>L2440+Q2440-V2440+AA2440</f>
        <v>0</v>
      </c>
      <c r="AG2440" s="149"/>
      <c r="AH2440" s="149"/>
      <c r="AI2440" s="149"/>
      <c r="AJ2440" s="149"/>
    </row>
    <row r="2441" spans="3:36" ht="12.75" customHeight="1">
      <c r="C2441" s="151"/>
      <c r="D2441" s="151"/>
      <c r="E2441" s="151"/>
      <c r="F2441" s="151"/>
      <c r="G2441" s="151"/>
      <c r="H2441" s="151"/>
      <c r="I2441" s="151"/>
      <c r="J2441" s="151"/>
      <c r="K2441" s="151"/>
      <c r="L2441" s="149"/>
      <c r="M2441" s="149"/>
      <c r="N2441" s="149"/>
      <c r="O2441" s="149"/>
      <c r="P2441" s="149"/>
      <c r="Q2441" s="149"/>
      <c r="R2441" s="149"/>
      <c r="S2441" s="149"/>
      <c r="T2441" s="149"/>
      <c r="U2441" s="149"/>
      <c r="V2441" s="149"/>
      <c r="W2441" s="149"/>
      <c r="X2441" s="149"/>
      <c r="Y2441" s="149"/>
      <c r="Z2441" s="149"/>
      <c r="AA2441" s="149"/>
      <c r="AB2441" s="149"/>
      <c r="AC2441" s="149"/>
      <c r="AD2441" s="149"/>
      <c r="AE2441" s="149"/>
      <c r="AF2441" s="149"/>
      <c r="AG2441" s="149"/>
      <c r="AH2441" s="149"/>
      <c r="AI2441" s="149"/>
      <c r="AJ2441" s="149"/>
    </row>
    <row r="2442" spans="3:36" ht="12.75" customHeight="1">
      <c r="C2442" s="152"/>
      <c r="D2442" s="152"/>
      <c r="E2442" s="152"/>
      <c r="F2442" s="152"/>
      <c r="G2442" s="152"/>
      <c r="H2442" s="152"/>
      <c r="I2442" s="152"/>
      <c r="J2442" s="152"/>
      <c r="K2442" s="152"/>
      <c r="L2442" s="150"/>
      <c r="M2442" s="150"/>
      <c r="N2442" s="150"/>
      <c r="O2442" s="150"/>
      <c r="P2442" s="150"/>
      <c r="Q2442" s="150"/>
      <c r="R2442" s="150"/>
      <c r="S2442" s="150"/>
      <c r="T2442" s="150"/>
      <c r="U2442" s="150"/>
      <c r="V2442" s="150"/>
      <c r="W2442" s="150"/>
      <c r="X2442" s="150"/>
      <c r="Y2442" s="150"/>
      <c r="Z2442" s="150"/>
      <c r="AA2442" s="150"/>
      <c r="AB2442" s="150"/>
      <c r="AC2442" s="150"/>
      <c r="AD2442" s="150"/>
      <c r="AE2442" s="150"/>
      <c r="AF2442" s="150"/>
      <c r="AG2442" s="150"/>
      <c r="AH2442" s="150"/>
      <c r="AI2442" s="150"/>
      <c r="AJ2442" s="150"/>
    </row>
    <row r="2443" spans="3:36" ht="12.75" customHeight="1">
      <c r="C2443" s="153" t="s">
        <v>795</v>
      </c>
      <c r="D2443" s="153"/>
      <c r="E2443" s="153"/>
      <c r="F2443" s="153"/>
      <c r="G2443" s="153"/>
      <c r="H2443" s="153"/>
      <c r="I2443" s="153"/>
      <c r="J2443" s="153"/>
      <c r="K2443" s="153"/>
      <c r="L2443" s="155">
        <v>-41547</v>
      </c>
      <c r="M2443" s="155"/>
      <c r="N2443" s="155"/>
      <c r="O2443" s="155"/>
      <c r="P2443" s="155"/>
      <c r="Q2443" s="155">
        <f>SUM(Q2445:U2448)</f>
        <v>1</v>
      </c>
      <c r="R2443" s="155"/>
      <c r="S2443" s="155"/>
      <c r="T2443" s="155"/>
      <c r="U2443" s="155"/>
      <c r="V2443" s="155">
        <f>SUM(V2445:Z2448)</f>
        <v>0</v>
      </c>
      <c r="W2443" s="155"/>
      <c r="X2443" s="155"/>
      <c r="Y2443" s="155"/>
      <c r="Z2443" s="155"/>
      <c r="AA2443" s="155">
        <f>SUM(AA2445:AE2448)</f>
        <v>-32619</v>
      </c>
      <c r="AB2443" s="155"/>
      <c r="AC2443" s="155"/>
      <c r="AD2443" s="155"/>
      <c r="AE2443" s="155"/>
      <c r="AF2443" s="155">
        <f>L2443+Q2443-V2443+AA2443</f>
        <v>-74165</v>
      </c>
      <c r="AG2443" s="155"/>
      <c r="AH2443" s="155"/>
      <c r="AI2443" s="155"/>
      <c r="AJ2443" s="155"/>
    </row>
    <row r="2444" spans="3:36" ht="12.75" customHeight="1">
      <c r="C2444" s="154"/>
      <c r="D2444" s="154"/>
      <c r="E2444" s="154"/>
      <c r="F2444" s="154"/>
      <c r="G2444" s="154"/>
      <c r="H2444" s="154"/>
      <c r="I2444" s="154"/>
      <c r="J2444" s="154"/>
      <c r="K2444" s="154"/>
      <c r="L2444" s="156"/>
      <c r="M2444" s="156"/>
      <c r="N2444" s="156"/>
      <c r="O2444" s="156"/>
      <c r="P2444" s="156"/>
      <c r="Q2444" s="156"/>
      <c r="R2444" s="156"/>
      <c r="S2444" s="156"/>
      <c r="T2444" s="156"/>
      <c r="U2444" s="156"/>
      <c r="V2444" s="156"/>
      <c r="W2444" s="156"/>
      <c r="X2444" s="156"/>
      <c r="Y2444" s="156"/>
      <c r="Z2444" s="156"/>
      <c r="AA2444" s="156"/>
      <c r="AB2444" s="156"/>
      <c r="AC2444" s="156"/>
      <c r="AD2444" s="156"/>
      <c r="AE2444" s="156"/>
      <c r="AF2444" s="156"/>
      <c r="AG2444" s="156"/>
      <c r="AH2444" s="156"/>
      <c r="AI2444" s="156"/>
      <c r="AJ2444" s="156"/>
    </row>
    <row r="2445" spans="3:36" ht="12.75" customHeight="1">
      <c r="C2445" s="151" t="s">
        <v>796</v>
      </c>
      <c r="D2445" s="151"/>
      <c r="E2445" s="151"/>
      <c r="F2445" s="151"/>
      <c r="G2445" s="151"/>
      <c r="H2445" s="151"/>
      <c r="I2445" s="151"/>
      <c r="J2445" s="151"/>
      <c r="K2445" s="151"/>
      <c r="L2445" s="149"/>
      <c r="M2445" s="149"/>
      <c r="N2445" s="149"/>
      <c r="O2445" s="149"/>
      <c r="P2445" s="149"/>
      <c r="Q2445" s="149"/>
      <c r="R2445" s="149"/>
      <c r="S2445" s="149"/>
      <c r="T2445" s="149"/>
      <c r="U2445" s="149"/>
      <c r="V2445" s="149"/>
      <c r="W2445" s="149"/>
      <c r="X2445" s="149"/>
      <c r="Y2445" s="149"/>
      <c r="Z2445" s="149"/>
      <c r="AA2445" s="149"/>
      <c r="AB2445" s="149"/>
      <c r="AC2445" s="149"/>
      <c r="AD2445" s="149"/>
      <c r="AE2445" s="149"/>
      <c r="AF2445" s="149">
        <f>L2445+Q2445-V2445+AA2445</f>
        <v>0</v>
      </c>
      <c r="AG2445" s="149"/>
      <c r="AH2445" s="149"/>
      <c r="AI2445" s="149"/>
      <c r="AJ2445" s="149"/>
    </row>
    <row r="2446" spans="3:36" ht="12.75" customHeight="1">
      <c r="C2446" s="151"/>
      <c r="D2446" s="151"/>
      <c r="E2446" s="151"/>
      <c r="F2446" s="151"/>
      <c r="G2446" s="151"/>
      <c r="H2446" s="151"/>
      <c r="I2446" s="151"/>
      <c r="J2446" s="151"/>
      <c r="K2446" s="151"/>
      <c r="L2446" s="149"/>
      <c r="M2446" s="149"/>
      <c r="N2446" s="149"/>
      <c r="O2446" s="149"/>
      <c r="P2446" s="149"/>
      <c r="Q2446" s="149"/>
      <c r="R2446" s="149"/>
      <c r="S2446" s="149"/>
      <c r="T2446" s="149"/>
      <c r="U2446" s="149"/>
      <c r="V2446" s="149"/>
      <c r="W2446" s="149"/>
      <c r="X2446" s="149"/>
      <c r="Y2446" s="149"/>
      <c r="Z2446" s="149"/>
      <c r="AA2446" s="149"/>
      <c r="AB2446" s="149"/>
      <c r="AC2446" s="149"/>
      <c r="AD2446" s="149"/>
      <c r="AE2446" s="149"/>
      <c r="AF2446" s="149"/>
      <c r="AG2446" s="149"/>
      <c r="AH2446" s="149"/>
      <c r="AI2446" s="149"/>
      <c r="AJ2446" s="149"/>
    </row>
    <row r="2447" spans="3:36" ht="12.75" customHeight="1">
      <c r="C2447" s="151" t="s">
        <v>797</v>
      </c>
      <c r="D2447" s="151"/>
      <c r="E2447" s="151"/>
      <c r="F2447" s="151"/>
      <c r="G2447" s="151"/>
      <c r="H2447" s="151"/>
      <c r="I2447" s="151"/>
      <c r="J2447" s="151"/>
      <c r="K2447" s="151"/>
      <c r="L2447" s="149">
        <v>-41547</v>
      </c>
      <c r="M2447" s="149"/>
      <c r="N2447" s="149"/>
      <c r="O2447" s="149"/>
      <c r="P2447" s="149"/>
      <c r="Q2447" s="149">
        <v>1</v>
      </c>
      <c r="R2447" s="149"/>
      <c r="S2447" s="149"/>
      <c r="T2447" s="149"/>
      <c r="U2447" s="149"/>
      <c r="V2447" s="149"/>
      <c r="W2447" s="149"/>
      <c r="X2447" s="149"/>
      <c r="Y2447" s="149"/>
      <c r="Z2447" s="149"/>
      <c r="AA2447" s="149">
        <v>-32619</v>
      </c>
      <c r="AB2447" s="149"/>
      <c r="AC2447" s="149"/>
      <c r="AD2447" s="149"/>
      <c r="AE2447" s="149"/>
      <c r="AF2447" s="149">
        <f>L2447+Q2447-V2447+AA2447</f>
        <v>-74165</v>
      </c>
      <c r="AG2447" s="149"/>
      <c r="AH2447" s="149"/>
      <c r="AI2447" s="149"/>
      <c r="AJ2447" s="149"/>
    </row>
    <row r="2448" spans="3:36" ht="12.75" customHeight="1">
      <c r="C2448" s="152"/>
      <c r="D2448" s="152"/>
      <c r="E2448" s="152"/>
      <c r="F2448" s="152"/>
      <c r="G2448" s="152"/>
      <c r="H2448" s="152"/>
      <c r="I2448" s="152"/>
      <c r="J2448" s="152"/>
      <c r="K2448" s="152"/>
      <c r="L2448" s="150"/>
      <c r="M2448" s="150"/>
      <c r="N2448" s="150"/>
      <c r="O2448" s="150"/>
      <c r="P2448" s="150"/>
      <c r="Q2448" s="150"/>
      <c r="R2448" s="150"/>
      <c r="S2448" s="150"/>
      <c r="T2448" s="150"/>
      <c r="U2448" s="150"/>
      <c r="V2448" s="150"/>
      <c r="W2448" s="150"/>
      <c r="X2448" s="150"/>
      <c r="Y2448" s="150"/>
      <c r="Z2448" s="150"/>
      <c r="AA2448" s="150"/>
      <c r="AB2448" s="150"/>
      <c r="AC2448" s="150"/>
      <c r="AD2448" s="150"/>
      <c r="AE2448" s="150"/>
      <c r="AF2448" s="150"/>
      <c r="AG2448" s="150"/>
      <c r="AH2448" s="150"/>
      <c r="AI2448" s="150"/>
      <c r="AJ2448" s="150"/>
    </row>
    <row r="2449" spans="3:45" ht="12.75" customHeight="1">
      <c r="C2449" s="153" t="s">
        <v>911</v>
      </c>
      <c r="D2449" s="153"/>
      <c r="E2449" s="153"/>
      <c r="F2449" s="153"/>
      <c r="G2449" s="153"/>
      <c r="H2449" s="153"/>
      <c r="I2449" s="153"/>
      <c r="J2449" s="153"/>
      <c r="K2449" s="153"/>
      <c r="L2449" s="155">
        <v>-32619</v>
      </c>
      <c r="M2449" s="155"/>
      <c r="N2449" s="155"/>
      <c r="O2449" s="155"/>
      <c r="P2449" s="155"/>
      <c r="Q2449" s="155">
        <v>-42294</v>
      </c>
      <c r="R2449" s="155"/>
      <c r="S2449" s="155"/>
      <c r="T2449" s="155"/>
      <c r="U2449" s="155"/>
      <c r="V2449" s="155"/>
      <c r="W2449" s="155"/>
      <c r="X2449" s="155"/>
      <c r="Y2449" s="155"/>
      <c r="Z2449" s="155"/>
      <c r="AA2449" s="155">
        <v>32619</v>
      </c>
      <c r="AB2449" s="155"/>
      <c r="AC2449" s="155"/>
      <c r="AD2449" s="155"/>
      <c r="AE2449" s="155"/>
      <c r="AF2449" s="155">
        <f>L2449+Q2449-V2449+AA2449</f>
        <v>-42294</v>
      </c>
      <c r="AG2449" s="155"/>
      <c r="AH2449" s="155"/>
      <c r="AI2449" s="155"/>
      <c r="AJ2449" s="155"/>
    </row>
    <row r="2450" spans="3:45" ht="12.75" customHeight="1">
      <c r="C2450" s="154"/>
      <c r="D2450" s="154"/>
      <c r="E2450" s="154"/>
      <c r="F2450" s="154"/>
      <c r="G2450" s="154"/>
      <c r="H2450" s="154"/>
      <c r="I2450" s="154"/>
      <c r="J2450" s="154"/>
      <c r="K2450" s="154"/>
      <c r="L2450" s="156"/>
      <c r="M2450" s="156"/>
      <c r="N2450" s="156"/>
      <c r="O2450" s="156"/>
      <c r="P2450" s="156"/>
      <c r="Q2450" s="156"/>
      <c r="R2450" s="156"/>
      <c r="S2450" s="156"/>
      <c r="T2450" s="156"/>
      <c r="U2450" s="156"/>
      <c r="V2450" s="156"/>
      <c r="W2450" s="156"/>
      <c r="X2450" s="156"/>
      <c r="Y2450" s="156"/>
      <c r="Z2450" s="156"/>
      <c r="AA2450" s="156"/>
      <c r="AB2450" s="156"/>
      <c r="AC2450" s="156"/>
      <c r="AD2450" s="156"/>
      <c r="AE2450" s="156"/>
      <c r="AF2450" s="156"/>
      <c r="AG2450" s="156"/>
      <c r="AH2450" s="156"/>
      <c r="AI2450" s="156"/>
      <c r="AJ2450" s="156"/>
    </row>
    <row r="2451" spans="3:45" ht="12.75" customHeight="1">
      <c r="C2451" s="180"/>
      <c r="D2451" s="180"/>
      <c r="E2451" s="180"/>
      <c r="F2451" s="180"/>
      <c r="G2451" s="180"/>
      <c r="H2451" s="180"/>
      <c r="I2451" s="180"/>
      <c r="J2451" s="180"/>
      <c r="K2451" s="180"/>
      <c r="L2451" s="159"/>
      <c r="M2451" s="159"/>
      <c r="N2451" s="159"/>
      <c r="O2451" s="159"/>
      <c r="P2451" s="159"/>
      <c r="Q2451" s="159"/>
      <c r="R2451" s="159"/>
      <c r="S2451" s="159"/>
      <c r="T2451" s="159"/>
      <c r="U2451" s="159"/>
      <c r="V2451" s="159"/>
      <c r="W2451" s="159"/>
      <c r="X2451" s="159"/>
      <c r="Y2451" s="159"/>
      <c r="Z2451" s="159"/>
      <c r="AA2451" s="159"/>
      <c r="AB2451" s="159"/>
      <c r="AC2451" s="159"/>
      <c r="AD2451" s="159"/>
      <c r="AE2451" s="159"/>
      <c r="AF2451" s="159"/>
      <c r="AG2451" s="159"/>
      <c r="AH2451" s="159"/>
      <c r="AI2451" s="159"/>
      <c r="AJ2451" s="159"/>
    </row>
    <row r="2452" spans="3:45" ht="12.75" customHeight="1">
      <c r="C2452" s="169" t="s">
        <v>169</v>
      </c>
      <c r="D2452" s="169"/>
      <c r="E2452" s="169"/>
      <c r="F2452" s="169"/>
      <c r="G2452" s="169"/>
      <c r="H2452" s="169"/>
      <c r="I2452" s="169"/>
      <c r="J2452" s="169"/>
      <c r="K2452" s="169"/>
      <c r="L2452" s="161">
        <f>L2418+L2423+L2424+L2425+L2430+L2433+L2443+L2449</f>
        <v>2488719</v>
      </c>
      <c r="M2452" s="161"/>
      <c r="N2452" s="161"/>
      <c r="O2452" s="161"/>
      <c r="P2452" s="161"/>
      <c r="Q2452" s="161">
        <f>Q2418+Q2423+Q2424+Q2425+Q2430+Q2433+Q2443+Q2449</f>
        <v>-32172</v>
      </c>
      <c r="R2452" s="161"/>
      <c r="S2452" s="161"/>
      <c r="T2452" s="161"/>
      <c r="U2452" s="161"/>
      <c r="V2452" s="161">
        <f>V2418+V2423+V2424+V2425+V2430+V2433+V2443+V2449</f>
        <v>10622</v>
      </c>
      <c r="W2452" s="161"/>
      <c r="X2452" s="161"/>
      <c r="Y2452" s="161"/>
      <c r="Z2452" s="161"/>
      <c r="AA2452" s="161">
        <f>AA2418+AA2423+AA2424+AA2425+AA2430+AA2433+AA2443+AA2449</f>
        <v>1</v>
      </c>
      <c r="AB2452" s="161"/>
      <c r="AC2452" s="161"/>
      <c r="AD2452" s="161"/>
      <c r="AE2452" s="161"/>
      <c r="AF2452" s="161">
        <f>L2452+Q2452-V2452+AA2452</f>
        <v>2445926</v>
      </c>
      <c r="AG2452" s="161"/>
      <c r="AH2452" s="161"/>
      <c r="AI2452" s="161"/>
      <c r="AJ2452" s="161"/>
    </row>
    <row r="2453" spans="3:45" ht="12.75" customHeight="1">
      <c r="C2453" s="25"/>
    </row>
    <row r="2454" spans="3:45" ht="12.75" hidden="1" customHeight="1">
      <c r="C2454" s="25"/>
    </row>
    <row r="2455" spans="3:45" ht="12.75" hidden="1" customHeight="1">
      <c r="C2455" s="340"/>
      <c r="D2455" s="340"/>
      <c r="E2455" s="340"/>
      <c r="F2455" s="340"/>
      <c r="G2455" s="340"/>
      <c r="H2455" s="340"/>
      <c r="I2455" s="340"/>
      <c r="J2455" s="340"/>
      <c r="K2455" s="340"/>
      <c r="L2455" s="340"/>
      <c r="M2455" s="340"/>
      <c r="N2455" s="340"/>
      <c r="O2455" s="340"/>
      <c r="P2455" s="340"/>
      <c r="Q2455" s="340"/>
      <c r="R2455" s="340"/>
      <c r="S2455" s="340"/>
      <c r="T2455" s="340"/>
      <c r="U2455" s="340"/>
      <c r="V2455" s="340"/>
      <c r="W2455" s="340"/>
      <c r="X2455" s="340"/>
      <c r="Y2455" s="340"/>
      <c r="Z2455" s="340"/>
      <c r="AA2455" s="340"/>
      <c r="AB2455" s="340"/>
      <c r="AC2455" s="340"/>
      <c r="AD2455" s="340"/>
      <c r="AE2455" s="340"/>
      <c r="AF2455" s="340"/>
      <c r="AG2455" s="340"/>
      <c r="AH2455" s="340"/>
      <c r="AI2455" s="340"/>
      <c r="AJ2455" s="340"/>
      <c r="AK2455" s="340"/>
      <c r="AL2455" s="340"/>
      <c r="AM2455" s="340"/>
      <c r="AN2455" s="340"/>
      <c r="AO2455" s="340"/>
      <c r="AP2455" s="340"/>
      <c r="AQ2455" s="340"/>
      <c r="AR2455" s="340"/>
      <c r="AS2455" s="340"/>
    </row>
    <row r="2456" spans="3:45" ht="12.75" hidden="1" customHeight="1">
      <c r="C2456" s="18"/>
      <c r="D2456" s="18"/>
      <c r="E2456" s="18"/>
      <c r="F2456" s="18"/>
      <c r="G2456" s="18"/>
      <c r="H2456" s="18"/>
      <c r="I2456" s="18"/>
      <c r="J2456" s="18"/>
      <c r="K2456" s="18"/>
      <c r="L2456" s="18"/>
      <c r="M2456" s="18"/>
      <c r="N2456" s="18"/>
    </row>
    <row r="2457" spans="3:45" ht="12.75" customHeight="1">
      <c r="C2457" s="526" t="s">
        <v>8</v>
      </c>
      <c r="D2457" s="526"/>
      <c r="E2457" s="526"/>
      <c r="F2457" s="526"/>
      <c r="G2457" s="526"/>
      <c r="H2457" s="526"/>
      <c r="I2457" s="526"/>
      <c r="J2457" s="526"/>
      <c r="K2457" s="526"/>
      <c r="L2457" s="526"/>
      <c r="M2457" s="526"/>
      <c r="N2457" s="526"/>
      <c r="O2457" s="526"/>
      <c r="P2457" s="526"/>
      <c r="Q2457" s="526"/>
      <c r="R2457" s="526"/>
      <c r="S2457" s="526"/>
      <c r="T2457" s="526"/>
      <c r="U2457" s="526"/>
      <c r="V2457" s="526"/>
      <c r="W2457" s="526"/>
      <c r="X2457" s="526"/>
      <c r="Y2457" s="526"/>
      <c r="Z2457" s="526"/>
      <c r="AA2457" s="526"/>
      <c r="AB2457" s="526"/>
      <c r="AC2457" s="526"/>
      <c r="AD2457" s="526"/>
      <c r="AE2457" s="526"/>
      <c r="AF2457" s="526"/>
      <c r="AG2457" s="526"/>
      <c r="AH2457" s="526"/>
      <c r="AI2457" s="526"/>
      <c r="AJ2457" s="526"/>
      <c r="AK2457" s="526"/>
      <c r="AL2457" s="526"/>
      <c r="AM2457" s="526"/>
      <c r="AN2457" s="526"/>
      <c r="AO2457" s="526"/>
      <c r="AP2457" s="526"/>
      <c r="AQ2457" s="526"/>
      <c r="AR2457" s="526"/>
      <c r="AS2457" s="526"/>
    </row>
    <row r="2458" spans="3:45" ht="12.75" customHeight="1">
      <c r="C2458" s="526"/>
      <c r="D2458" s="526"/>
      <c r="E2458" s="526"/>
      <c r="F2458" s="526"/>
      <c r="G2458" s="526"/>
      <c r="H2458" s="526"/>
      <c r="I2458" s="526"/>
      <c r="J2458" s="526"/>
      <c r="K2458" s="526"/>
      <c r="L2458" s="526"/>
      <c r="M2458" s="526"/>
      <c r="N2458" s="526"/>
      <c r="O2458" s="526"/>
      <c r="P2458" s="526"/>
      <c r="Q2458" s="526"/>
      <c r="R2458" s="526"/>
      <c r="S2458" s="526"/>
      <c r="T2458" s="526"/>
      <c r="U2458" s="526"/>
      <c r="V2458" s="526"/>
      <c r="W2458" s="526"/>
      <c r="X2458" s="526"/>
      <c r="Y2458" s="526"/>
      <c r="Z2458" s="526"/>
      <c r="AA2458" s="526"/>
      <c r="AB2458" s="526"/>
      <c r="AC2458" s="526"/>
      <c r="AD2458" s="526"/>
      <c r="AE2458" s="526"/>
      <c r="AF2458" s="526"/>
      <c r="AG2458" s="526"/>
      <c r="AH2458" s="526"/>
      <c r="AI2458" s="526"/>
      <c r="AJ2458" s="526"/>
      <c r="AK2458" s="526"/>
      <c r="AL2458" s="526"/>
      <c r="AM2458" s="526"/>
      <c r="AN2458" s="526"/>
      <c r="AO2458" s="526"/>
      <c r="AP2458" s="526"/>
      <c r="AQ2458" s="526"/>
      <c r="AR2458" s="526"/>
      <c r="AS2458" s="526"/>
    </row>
    <row r="2459" spans="3:45" ht="12.75" hidden="1" customHeight="1">
      <c r="C2459" s="396"/>
      <c r="D2459" s="396"/>
      <c r="E2459" s="396"/>
      <c r="F2459" s="396"/>
      <c r="G2459" s="396"/>
      <c r="H2459" s="396"/>
      <c r="I2459" s="396"/>
      <c r="J2459" s="396"/>
      <c r="K2459" s="396"/>
      <c r="L2459" s="396"/>
      <c r="M2459" s="396"/>
      <c r="N2459" s="396"/>
      <c r="O2459" s="396"/>
      <c r="P2459" s="396"/>
      <c r="Q2459" s="396"/>
      <c r="R2459" s="396"/>
      <c r="S2459" s="396"/>
      <c r="T2459" s="396"/>
      <c r="U2459" s="396"/>
      <c r="V2459" s="396"/>
      <c r="W2459" s="396"/>
      <c r="X2459" s="396"/>
      <c r="Y2459" s="396"/>
      <c r="Z2459" s="396"/>
      <c r="AA2459" s="396"/>
      <c r="AB2459" s="396"/>
      <c r="AC2459" s="396"/>
      <c r="AD2459" s="396"/>
      <c r="AE2459" s="396"/>
      <c r="AF2459" s="396"/>
      <c r="AG2459" s="396"/>
      <c r="AH2459" s="396"/>
      <c r="AI2459" s="396"/>
      <c r="AJ2459" s="396"/>
      <c r="AK2459" s="396"/>
      <c r="AL2459" s="396"/>
      <c r="AM2459" s="396"/>
      <c r="AN2459" s="396"/>
      <c r="AO2459" s="396"/>
      <c r="AP2459" s="396"/>
      <c r="AQ2459" s="396"/>
      <c r="AR2459" s="396"/>
      <c r="AS2459" s="396"/>
    </row>
    <row r="2460" spans="3:45" ht="12.75" customHeight="1">
      <c r="C2460" s="396" t="s">
        <v>9</v>
      </c>
      <c r="D2460" s="396"/>
      <c r="E2460" s="396"/>
      <c r="F2460" s="396"/>
      <c r="G2460" s="396"/>
      <c r="H2460" s="396"/>
      <c r="I2460" s="396"/>
      <c r="J2460" s="396"/>
      <c r="K2460" s="396"/>
      <c r="L2460" s="396"/>
      <c r="M2460" s="396"/>
      <c r="N2460" s="396"/>
      <c r="O2460" s="396"/>
      <c r="P2460" s="396"/>
      <c r="Q2460" s="396"/>
      <c r="R2460" s="396"/>
      <c r="S2460" s="396"/>
      <c r="T2460" s="396"/>
      <c r="U2460" s="396"/>
      <c r="V2460" s="396"/>
      <c r="W2460" s="396"/>
      <c r="X2460" s="396"/>
      <c r="Y2460" s="396"/>
      <c r="Z2460" s="396"/>
      <c r="AA2460" s="396"/>
      <c r="AB2460" s="396"/>
      <c r="AC2460" s="396"/>
      <c r="AD2460" s="396"/>
      <c r="AE2460" s="396"/>
      <c r="AF2460" s="396"/>
      <c r="AG2460" s="396"/>
      <c r="AH2460" s="396"/>
      <c r="AI2460" s="396"/>
      <c r="AJ2460" s="396"/>
      <c r="AK2460" s="396"/>
      <c r="AL2460" s="396"/>
      <c r="AM2460" s="396"/>
      <c r="AN2460" s="396"/>
      <c r="AO2460" s="396"/>
      <c r="AP2460" s="396"/>
      <c r="AQ2460" s="396"/>
      <c r="AR2460" s="396"/>
      <c r="AS2460" s="396"/>
    </row>
    <row r="2461" spans="3:45" ht="12.75" customHeight="1">
      <c r="C2461" s="82"/>
      <c r="D2461" s="82"/>
      <c r="E2461" s="82"/>
      <c r="F2461" s="82"/>
      <c r="G2461" s="82"/>
      <c r="H2461" s="82"/>
      <c r="I2461" s="82"/>
      <c r="J2461" s="82"/>
      <c r="K2461" s="82"/>
      <c r="L2461" s="82"/>
      <c r="M2461" s="82"/>
      <c r="N2461" s="82"/>
      <c r="O2461" s="82"/>
      <c r="P2461" s="82"/>
      <c r="Q2461" s="82"/>
      <c r="R2461" s="82"/>
      <c r="S2461" s="82"/>
      <c r="T2461" s="82"/>
      <c r="U2461" s="82"/>
      <c r="V2461" s="82"/>
      <c r="W2461" s="82"/>
      <c r="X2461" s="82"/>
      <c r="Y2461" s="82"/>
      <c r="Z2461" s="82"/>
      <c r="AA2461" s="82"/>
      <c r="AB2461" s="82"/>
      <c r="AC2461" s="82"/>
      <c r="AD2461" s="82"/>
      <c r="AE2461" s="82"/>
      <c r="AF2461" s="82"/>
      <c r="AG2461" s="82"/>
      <c r="AH2461" s="82"/>
      <c r="AI2461" s="82"/>
      <c r="AJ2461" s="82"/>
      <c r="AK2461" s="82"/>
      <c r="AL2461" s="82"/>
      <c r="AM2461" s="82"/>
      <c r="AN2461" s="82"/>
      <c r="AO2461" s="82"/>
      <c r="AP2461" s="82"/>
      <c r="AQ2461" s="82"/>
      <c r="AR2461" s="82"/>
      <c r="AS2461" s="82"/>
    </row>
    <row r="2462" spans="3:45" ht="12.75" hidden="1" customHeight="1">
      <c r="C2462" s="82"/>
      <c r="D2462" s="82"/>
      <c r="E2462" s="82"/>
      <c r="F2462" s="82"/>
      <c r="G2462" s="82"/>
      <c r="H2462" s="82"/>
      <c r="I2462" s="82"/>
      <c r="J2462" s="82"/>
      <c r="K2462" s="82"/>
      <c r="L2462" s="82"/>
      <c r="M2462" s="82"/>
      <c r="N2462" s="82"/>
      <c r="O2462" s="82"/>
      <c r="P2462" s="82"/>
      <c r="Q2462" s="82"/>
      <c r="R2462" s="82"/>
      <c r="S2462" s="82"/>
      <c r="T2462" s="82"/>
      <c r="U2462" s="82"/>
      <c r="V2462" s="82"/>
      <c r="W2462" s="82"/>
      <c r="X2462" s="82"/>
      <c r="Y2462" s="82"/>
      <c r="Z2462" s="82"/>
      <c r="AA2462" s="82"/>
      <c r="AB2462" s="82"/>
      <c r="AC2462" s="82"/>
      <c r="AD2462" s="82"/>
      <c r="AE2462" s="82"/>
      <c r="AF2462" s="82"/>
      <c r="AG2462" s="82"/>
      <c r="AH2462" s="82"/>
      <c r="AI2462" s="82"/>
      <c r="AJ2462" s="82"/>
      <c r="AK2462" s="82"/>
      <c r="AL2462" s="82"/>
      <c r="AM2462" s="82"/>
      <c r="AN2462" s="82"/>
      <c r="AO2462" s="82"/>
      <c r="AP2462" s="82"/>
      <c r="AQ2462" s="82"/>
      <c r="AR2462" s="82"/>
      <c r="AS2462" s="82"/>
    </row>
    <row r="2463" spans="3:45" ht="12.75" hidden="1" customHeight="1">
      <c r="C2463" s="82"/>
      <c r="D2463" s="82"/>
      <c r="E2463" s="82"/>
      <c r="F2463" s="82"/>
      <c r="G2463" s="82"/>
      <c r="H2463" s="82"/>
      <c r="I2463" s="82"/>
      <c r="J2463" s="82"/>
      <c r="K2463" s="82"/>
      <c r="L2463" s="82"/>
      <c r="M2463" s="82"/>
      <c r="N2463" s="82"/>
      <c r="O2463" s="82"/>
      <c r="P2463" s="82"/>
      <c r="Q2463" s="82"/>
      <c r="R2463" s="82"/>
      <c r="S2463" s="82"/>
      <c r="T2463" s="82"/>
      <c r="U2463" s="82"/>
      <c r="V2463" s="82"/>
      <c r="W2463" s="82"/>
      <c r="X2463" s="82"/>
      <c r="Y2463" s="82"/>
      <c r="Z2463" s="82"/>
      <c r="AA2463" s="82"/>
      <c r="AB2463" s="82"/>
      <c r="AC2463" s="82"/>
      <c r="AD2463" s="82"/>
      <c r="AE2463" s="82"/>
      <c r="AF2463" s="82"/>
      <c r="AG2463" s="82"/>
      <c r="AH2463" s="82"/>
      <c r="AI2463" s="82"/>
      <c r="AJ2463" s="82"/>
      <c r="AK2463" s="82"/>
      <c r="AL2463" s="82"/>
      <c r="AM2463" s="82"/>
      <c r="AN2463" s="82"/>
      <c r="AO2463" s="82"/>
      <c r="AP2463" s="82"/>
      <c r="AQ2463" s="82"/>
      <c r="AR2463" s="82"/>
      <c r="AS2463" s="82"/>
    </row>
    <row r="2464" spans="3:45" ht="12.75" hidden="1" customHeight="1">
      <c r="C2464" s="82"/>
      <c r="D2464" s="82"/>
      <c r="E2464" s="82"/>
      <c r="F2464" s="82"/>
      <c r="G2464" s="82"/>
      <c r="H2464" s="82"/>
      <c r="I2464" s="82"/>
      <c r="J2464" s="82"/>
      <c r="K2464" s="82"/>
      <c r="L2464" s="82"/>
      <c r="M2464" s="82"/>
      <c r="N2464" s="82"/>
      <c r="O2464" s="82"/>
      <c r="P2464" s="82"/>
      <c r="Q2464" s="82"/>
      <c r="R2464" s="82"/>
      <c r="S2464" s="82"/>
      <c r="T2464" s="82"/>
      <c r="U2464" s="82"/>
      <c r="V2464" s="82"/>
      <c r="W2464" s="82"/>
      <c r="X2464" s="82"/>
      <c r="Y2464" s="82"/>
      <c r="Z2464" s="82"/>
      <c r="AA2464" s="82"/>
      <c r="AB2464" s="82"/>
      <c r="AC2464" s="82"/>
      <c r="AD2464" s="82"/>
      <c r="AE2464" s="82"/>
      <c r="AF2464" s="82"/>
      <c r="AG2464" s="82"/>
      <c r="AH2464" s="82"/>
      <c r="AI2464" s="82"/>
      <c r="AJ2464" s="82"/>
      <c r="AK2464" s="82"/>
      <c r="AL2464" s="82"/>
      <c r="AM2464" s="82"/>
      <c r="AN2464" s="82"/>
      <c r="AO2464" s="82"/>
      <c r="AP2464" s="82"/>
      <c r="AQ2464" s="82"/>
      <c r="AR2464" s="82"/>
      <c r="AS2464" s="82"/>
    </row>
    <row r="2465" spans="1:45" ht="12.75" hidden="1" customHeight="1">
      <c r="C2465" s="82"/>
      <c r="D2465" s="82"/>
      <c r="E2465" s="82"/>
      <c r="F2465" s="82"/>
      <c r="G2465" s="82"/>
      <c r="H2465" s="82"/>
      <c r="I2465" s="82"/>
      <c r="J2465" s="82"/>
      <c r="K2465" s="82"/>
      <c r="L2465" s="82"/>
      <c r="M2465" s="82"/>
      <c r="N2465" s="82"/>
      <c r="O2465" s="82"/>
      <c r="P2465" s="82"/>
      <c r="Q2465" s="82"/>
      <c r="R2465" s="82"/>
      <c r="S2465" s="82"/>
      <c r="T2465" s="82"/>
      <c r="U2465" s="82"/>
      <c r="V2465" s="82"/>
      <c r="W2465" s="82"/>
      <c r="X2465" s="82"/>
      <c r="Y2465" s="82"/>
      <c r="Z2465" s="82"/>
      <c r="AA2465" s="82"/>
      <c r="AB2465" s="82"/>
      <c r="AC2465" s="82"/>
      <c r="AD2465" s="82"/>
      <c r="AE2465" s="82"/>
      <c r="AF2465" s="82"/>
      <c r="AG2465" s="82"/>
      <c r="AH2465" s="82"/>
      <c r="AI2465" s="82"/>
      <c r="AJ2465" s="82"/>
      <c r="AK2465" s="82"/>
      <c r="AL2465" s="82"/>
      <c r="AM2465" s="82"/>
      <c r="AN2465" s="82"/>
      <c r="AO2465" s="82"/>
      <c r="AP2465" s="82"/>
      <c r="AQ2465" s="82"/>
      <c r="AR2465" s="82"/>
      <c r="AS2465" s="82"/>
    </row>
    <row r="2466" spans="1:45" ht="12.75" hidden="1" customHeight="1">
      <c r="C2466" s="82"/>
      <c r="D2466" s="82"/>
      <c r="E2466" s="82"/>
      <c r="F2466" s="82"/>
      <c r="G2466" s="82"/>
      <c r="H2466" s="82"/>
      <c r="I2466" s="82"/>
      <c r="J2466" s="82"/>
      <c r="K2466" s="82"/>
      <c r="L2466" s="82"/>
      <c r="M2466" s="82"/>
      <c r="N2466" s="82"/>
      <c r="O2466" s="82"/>
      <c r="P2466" s="82"/>
      <c r="Q2466" s="82"/>
      <c r="R2466" s="82"/>
      <c r="S2466" s="82"/>
      <c r="T2466" s="82"/>
      <c r="U2466" s="82"/>
      <c r="V2466" s="82"/>
      <c r="W2466" s="82"/>
      <c r="X2466" s="82"/>
      <c r="Y2466" s="82"/>
      <c r="Z2466" s="82"/>
      <c r="AA2466" s="82"/>
      <c r="AB2466" s="82"/>
      <c r="AC2466" s="82"/>
      <c r="AD2466" s="82"/>
      <c r="AE2466" s="82"/>
      <c r="AF2466" s="82"/>
      <c r="AG2466" s="82"/>
      <c r="AH2466" s="82"/>
      <c r="AI2466" s="82"/>
      <c r="AJ2466" s="82"/>
      <c r="AK2466" s="82"/>
      <c r="AL2466" s="82"/>
      <c r="AM2466" s="82"/>
      <c r="AN2466" s="82"/>
      <c r="AO2466" s="82"/>
      <c r="AP2466" s="82"/>
      <c r="AQ2466" s="82"/>
      <c r="AR2466" s="82"/>
      <c r="AS2466" s="82"/>
    </row>
    <row r="2467" spans="1:45" ht="12.75" hidden="1" customHeight="1">
      <c r="C2467" s="82"/>
      <c r="D2467" s="82"/>
      <c r="E2467" s="82"/>
      <c r="F2467" s="82"/>
      <c r="G2467" s="82"/>
      <c r="H2467" s="82"/>
      <c r="I2467" s="82"/>
      <c r="J2467" s="82"/>
      <c r="K2467" s="82"/>
      <c r="L2467" s="82"/>
      <c r="M2467" s="82"/>
      <c r="N2467" s="82"/>
      <c r="O2467" s="82"/>
      <c r="P2467" s="82"/>
      <c r="Q2467" s="82"/>
      <c r="R2467" s="82"/>
      <c r="S2467" s="82"/>
      <c r="T2467" s="82"/>
      <c r="U2467" s="82"/>
      <c r="V2467" s="82"/>
      <c r="W2467" s="82"/>
      <c r="X2467" s="82"/>
      <c r="Y2467" s="82"/>
      <c r="Z2467" s="82"/>
      <c r="AA2467" s="82"/>
      <c r="AB2467" s="82"/>
      <c r="AC2467" s="82"/>
      <c r="AD2467" s="82"/>
      <c r="AE2467" s="82"/>
      <c r="AF2467" s="82"/>
      <c r="AG2467" s="82"/>
      <c r="AH2467" s="82"/>
      <c r="AI2467" s="82"/>
      <c r="AJ2467" s="82"/>
      <c r="AK2467" s="82"/>
      <c r="AL2467" s="82"/>
      <c r="AM2467" s="82"/>
      <c r="AN2467" s="82"/>
      <c r="AO2467" s="82"/>
      <c r="AP2467" s="82"/>
      <c r="AQ2467" s="82"/>
      <c r="AR2467" s="82"/>
      <c r="AS2467" s="82"/>
    </row>
    <row r="2468" spans="1:45" ht="12.75" hidden="1" customHeight="1">
      <c r="C2468" s="82"/>
      <c r="D2468" s="82"/>
      <c r="E2468" s="82"/>
      <c r="F2468" s="82"/>
      <c r="G2468" s="82"/>
      <c r="H2468" s="82"/>
      <c r="I2468" s="82"/>
      <c r="J2468" s="82"/>
      <c r="K2468" s="82"/>
      <c r="L2468" s="82"/>
      <c r="M2468" s="82"/>
      <c r="N2468" s="82"/>
      <c r="O2468" s="82"/>
      <c r="P2468" s="82"/>
      <c r="Q2468" s="82"/>
      <c r="R2468" s="82"/>
      <c r="S2468" s="82"/>
      <c r="T2468" s="82"/>
      <c r="U2468" s="82"/>
      <c r="V2468" s="82"/>
      <c r="W2468" s="82"/>
      <c r="X2468" s="82"/>
      <c r="Y2468" s="82"/>
      <c r="Z2468" s="82"/>
      <c r="AA2468" s="82"/>
      <c r="AB2468" s="82"/>
      <c r="AC2468" s="82"/>
      <c r="AD2468" s="82"/>
      <c r="AE2468" s="82"/>
      <c r="AF2468" s="82"/>
      <c r="AG2468" s="82"/>
      <c r="AH2468" s="82"/>
      <c r="AI2468" s="82"/>
      <c r="AJ2468" s="82"/>
      <c r="AK2468" s="82"/>
      <c r="AL2468" s="82"/>
      <c r="AM2468" s="82"/>
      <c r="AN2468" s="82"/>
      <c r="AO2468" s="82"/>
      <c r="AP2468" s="82"/>
      <c r="AQ2468" s="82"/>
      <c r="AR2468" s="82"/>
      <c r="AS2468" s="82"/>
    </row>
    <row r="2469" spans="1:45" ht="12.75" hidden="1" customHeight="1">
      <c r="C2469" s="82"/>
      <c r="D2469" s="82"/>
      <c r="E2469" s="82"/>
      <c r="F2469" s="82"/>
      <c r="G2469" s="82"/>
      <c r="H2469" s="82"/>
      <c r="I2469" s="82"/>
      <c r="J2469" s="82"/>
      <c r="K2469" s="82"/>
      <c r="L2469" s="82"/>
      <c r="M2469" s="82"/>
      <c r="N2469" s="82"/>
      <c r="O2469" s="82"/>
      <c r="P2469" s="82"/>
      <c r="Q2469" s="82"/>
      <c r="R2469" s="82"/>
      <c r="S2469" s="82"/>
      <c r="T2469" s="82"/>
      <c r="U2469" s="82"/>
      <c r="V2469" s="82"/>
      <c r="W2469" s="82"/>
      <c r="X2469" s="82"/>
      <c r="Y2469" s="82"/>
      <c r="Z2469" s="82"/>
      <c r="AA2469" s="82"/>
      <c r="AB2469" s="82"/>
      <c r="AC2469" s="82"/>
      <c r="AD2469" s="82"/>
      <c r="AE2469" s="82"/>
      <c r="AF2469" s="82"/>
      <c r="AG2469" s="82"/>
      <c r="AH2469" s="82"/>
      <c r="AI2469" s="82"/>
      <c r="AJ2469" s="82"/>
      <c r="AK2469" s="82"/>
      <c r="AL2469" s="82"/>
      <c r="AM2469" s="82"/>
      <c r="AN2469" s="82"/>
      <c r="AO2469" s="82"/>
      <c r="AP2469" s="82"/>
      <c r="AQ2469" s="82"/>
      <c r="AR2469" s="82"/>
      <c r="AS2469" s="82"/>
    </row>
    <row r="2470" spans="1:45" ht="12.75" hidden="1" customHeight="1">
      <c r="C2470" s="82"/>
      <c r="D2470" s="82"/>
      <c r="E2470" s="82"/>
      <c r="F2470" s="82"/>
      <c r="G2470" s="82"/>
      <c r="H2470" s="82"/>
      <c r="I2470" s="82"/>
      <c r="J2470" s="82"/>
      <c r="K2470" s="82"/>
      <c r="L2470" s="82"/>
      <c r="M2470" s="82"/>
      <c r="N2470" s="82"/>
      <c r="O2470" s="82"/>
      <c r="P2470" s="82"/>
      <c r="Q2470" s="82"/>
      <c r="R2470" s="82"/>
      <c r="S2470" s="82"/>
      <c r="T2470" s="82"/>
      <c r="U2470" s="82"/>
      <c r="V2470" s="82"/>
      <c r="W2470" s="82"/>
      <c r="X2470" s="82"/>
      <c r="Y2470" s="82"/>
      <c r="Z2470" s="82"/>
      <c r="AA2470" s="82"/>
      <c r="AB2470" s="82"/>
      <c r="AC2470" s="82"/>
      <c r="AD2470" s="82"/>
      <c r="AE2470" s="82"/>
      <c r="AF2470" s="82"/>
      <c r="AG2470" s="82"/>
      <c r="AH2470" s="82"/>
      <c r="AI2470" s="82"/>
      <c r="AJ2470" s="82"/>
      <c r="AK2470" s="82"/>
      <c r="AL2470" s="82"/>
      <c r="AM2470" s="82"/>
      <c r="AN2470" s="82"/>
      <c r="AO2470" s="82"/>
      <c r="AP2470" s="82"/>
      <c r="AQ2470" s="82"/>
      <c r="AR2470" s="82"/>
      <c r="AS2470" s="82"/>
    </row>
    <row r="2471" spans="1:45" ht="12.75" hidden="1" customHeight="1">
      <c r="C2471" s="82"/>
      <c r="D2471" s="82"/>
      <c r="E2471" s="82"/>
      <c r="F2471" s="82"/>
      <c r="G2471" s="82"/>
      <c r="H2471" s="82"/>
      <c r="I2471" s="82"/>
      <c r="J2471" s="82"/>
      <c r="K2471" s="82"/>
      <c r="L2471" s="82"/>
      <c r="M2471" s="82"/>
      <c r="N2471" s="82"/>
      <c r="O2471" s="82"/>
      <c r="P2471" s="82"/>
      <c r="Q2471" s="82"/>
      <c r="R2471" s="82"/>
      <c r="S2471" s="82"/>
      <c r="T2471" s="82"/>
      <c r="U2471" s="82"/>
      <c r="V2471" s="82"/>
      <c r="W2471" s="82"/>
      <c r="X2471" s="82"/>
      <c r="Y2471" s="82"/>
      <c r="Z2471" s="82"/>
      <c r="AA2471" s="82"/>
      <c r="AB2471" s="82"/>
      <c r="AC2471" s="82"/>
      <c r="AD2471" s="82"/>
      <c r="AE2471" s="82"/>
      <c r="AF2471" s="82"/>
      <c r="AG2471" s="82"/>
      <c r="AH2471" s="82"/>
      <c r="AI2471" s="82"/>
      <c r="AJ2471" s="82"/>
      <c r="AK2471" s="82"/>
      <c r="AL2471" s="82"/>
      <c r="AM2471" s="82"/>
      <c r="AN2471" s="82"/>
      <c r="AO2471" s="82"/>
      <c r="AP2471" s="82"/>
      <c r="AQ2471" s="82"/>
      <c r="AR2471" s="82"/>
      <c r="AS2471" s="82"/>
    </row>
    <row r="2472" spans="1:45" ht="12.75" hidden="1" customHeight="1">
      <c r="C2472" s="82"/>
      <c r="D2472" s="82"/>
      <c r="E2472" s="82"/>
      <c r="F2472" s="82"/>
      <c r="G2472" s="82"/>
      <c r="H2472" s="82"/>
      <c r="I2472" s="82"/>
      <c r="J2472" s="82"/>
      <c r="K2472" s="82"/>
      <c r="L2472" s="82"/>
      <c r="M2472" s="82"/>
      <c r="N2472" s="82"/>
      <c r="O2472" s="82"/>
      <c r="P2472" s="82"/>
      <c r="Q2472" s="82"/>
      <c r="R2472" s="82"/>
      <c r="S2472" s="82"/>
      <c r="T2472" s="82"/>
      <c r="U2472" s="82"/>
      <c r="V2472" s="82"/>
      <c r="W2472" s="82"/>
      <c r="X2472" s="82"/>
      <c r="Y2472" s="82"/>
      <c r="Z2472" s="82"/>
      <c r="AA2472" s="82"/>
      <c r="AB2472" s="82"/>
      <c r="AC2472" s="82"/>
      <c r="AD2472" s="82"/>
      <c r="AE2472" s="82"/>
      <c r="AF2472" s="82"/>
      <c r="AG2472" s="82"/>
      <c r="AH2472" s="82"/>
      <c r="AI2472" s="82"/>
      <c r="AJ2472" s="82"/>
      <c r="AK2472" s="82"/>
      <c r="AL2472" s="82"/>
      <c r="AM2472" s="82"/>
      <c r="AN2472" s="82"/>
      <c r="AO2472" s="82"/>
      <c r="AP2472" s="82"/>
      <c r="AQ2472" s="82"/>
      <c r="AR2472" s="82"/>
      <c r="AS2472" s="82"/>
    </row>
    <row r="2473" spans="1:45" ht="12.75" hidden="1" customHeight="1"/>
    <row r="2474" spans="1:45" ht="12.75" hidden="1" customHeight="1">
      <c r="C2474" s="173" t="s">
        <v>74</v>
      </c>
      <c r="D2474" s="173"/>
      <c r="E2474" s="173"/>
      <c r="F2474" s="173"/>
      <c r="G2474" s="173"/>
      <c r="H2474" s="173"/>
      <c r="I2474" s="173"/>
      <c r="J2474" s="173"/>
      <c r="K2474" s="173"/>
      <c r="L2474" s="173"/>
      <c r="M2474" s="173"/>
      <c r="N2474" s="173"/>
      <c r="O2474" s="173"/>
      <c r="P2474" s="173"/>
      <c r="Q2474" s="173"/>
      <c r="R2474" s="173"/>
      <c r="S2474" s="173"/>
      <c r="T2474" s="173"/>
      <c r="U2474" s="173"/>
      <c r="V2474" s="173"/>
      <c r="W2474" s="173"/>
      <c r="X2474" s="173"/>
      <c r="Y2474" s="173"/>
      <c r="Z2474" s="173"/>
      <c r="AA2474" s="173"/>
      <c r="AB2474" s="173"/>
      <c r="AC2474" s="173"/>
      <c r="AD2474" s="173"/>
      <c r="AE2474" s="173"/>
      <c r="AF2474" s="173"/>
      <c r="AG2474" s="173"/>
      <c r="AH2474" s="173"/>
      <c r="AI2474" s="173"/>
      <c r="AJ2474" s="173"/>
      <c r="AK2474" s="173"/>
      <c r="AL2474" s="173"/>
      <c r="AM2474" s="173"/>
      <c r="AN2474" s="173"/>
      <c r="AO2474" s="173"/>
      <c r="AP2474" s="173"/>
      <c r="AQ2474" s="173"/>
      <c r="AR2474" s="173"/>
      <c r="AS2474" s="173"/>
    </row>
    <row r="2475" spans="1:45" ht="12.75" hidden="1" customHeight="1">
      <c r="C2475" s="173"/>
      <c r="D2475" s="173"/>
      <c r="E2475" s="173"/>
      <c r="F2475" s="173"/>
      <c r="G2475" s="173"/>
      <c r="H2475" s="173"/>
      <c r="I2475" s="173"/>
      <c r="J2475" s="173"/>
      <c r="K2475" s="173"/>
      <c r="L2475" s="173"/>
      <c r="M2475" s="173"/>
      <c r="N2475" s="173"/>
      <c r="O2475" s="173"/>
      <c r="P2475" s="173"/>
      <c r="Q2475" s="173"/>
      <c r="R2475" s="173"/>
      <c r="S2475" s="173"/>
      <c r="T2475" s="173"/>
      <c r="U2475" s="173"/>
      <c r="V2475" s="173"/>
      <c r="W2475" s="173"/>
      <c r="X2475" s="173"/>
      <c r="Y2475" s="173"/>
      <c r="Z2475" s="173"/>
      <c r="AA2475" s="173"/>
      <c r="AB2475" s="173"/>
      <c r="AC2475" s="173"/>
      <c r="AD2475" s="173"/>
      <c r="AE2475" s="173"/>
      <c r="AF2475" s="173"/>
      <c r="AG2475" s="173"/>
      <c r="AH2475" s="173"/>
      <c r="AI2475" s="173"/>
      <c r="AJ2475" s="173"/>
      <c r="AK2475" s="173"/>
      <c r="AL2475" s="173"/>
      <c r="AM2475" s="173"/>
      <c r="AN2475" s="173"/>
      <c r="AO2475" s="173"/>
      <c r="AP2475" s="173"/>
      <c r="AQ2475" s="173"/>
      <c r="AR2475" s="173"/>
      <c r="AS2475" s="173"/>
    </row>
    <row r="2476" spans="1:45" ht="12.75" hidden="1" customHeight="1"/>
    <row r="2477" spans="1:45" ht="15">
      <c r="A2477" s="43" t="s">
        <v>75</v>
      </c>
      <c r="B2477" s="40"/>
      <c r="C2477" s="441" t="s">
        <v>565</v>
      </c>
      <c r="D2477" s="441"/>
      <c r="E2477" s="441"/>
      <c r="F2477" s="441"/>
      <c r="G2477" s="441"/>
      <c r="H2477" s="441"/>
      <c r="I2477" s="441"/>
      <c r="J2477" s="441"/>
      <c r="K2477" s="441"/>
      <c r="L2477" s="441"/>
      <c r="M2477" s="441"/>
      <c r="N2477" s="441"/>
      <c r="O2477" s="441"/>
      <c r="P2477" s="441"/>
      <c r="Q2477" s="441"/>
      <c r="R2477" s="441"/>
      <c r="S2477" s="441"/>
      <c r="T2477" s="441"/>
      <c r="U2477" s="441"/>
      <c r="V2477" s="441"/>
      <c r="W2477" s="441"/>
      <c r="X2477" s="441"/>
      <c r="Y2477" s="441"/>
      <c r="Z2477" s="441"/>
      <c r="AA2477" s="441"/>
      <c r="AB2477" s="441"/>
      <c r="AC2477" s="441"/>
      <c r="AD2477" s="441"/>
      <c r="AE2477" s="441"/>
      <c r="AF2477" s="441"/>
      <c r="AG2477" s="441"/>
      <c r="AH2477" s="441"/>
      <c r="AI2477" s="441"/>
      <c r="AJ2477" s="441"/>
      <c r="AK2477" s="441"/>
      <c r="AL2477" s="441"/>
      <c r="AM2477" s="441"/>
      <c r="AN2477" s="441"/>
      <c r="AO2477" s="441"/>
      <c r="AP2477" s="441"/>
      <c r="AQ2477" s="441"/>
      <c r="AR2477" s="441"/>
      <c r="AS2477" s="441"/>
    </row>
    <row r="2478" spans="1:45" ht="12.75" customHeight="1">
      <c r="D2478" s="1" t="s">
        <v>640</v>
      </c>
    </row>
    <row r="2479" spans="1:45" ht="12.75" hidden="1" customHeight="1">
      <c r="C2479" s="193" t="s">
        <v>443</v>
      </c>
      <c r="D2479" s="193"/>
      <c r="E2479" s="193"/>
      <c r="F2479" s="193"/>
      <c r="G2479" s="193" t="s">
        <v>444</v>
      </c>
      <c r="H2479" s="193"/>
      <c r="I2479" s="193"/>
      <c r="J2479" s="193"/>
      <c r="K2479" s="193"/>
      <c r="L2479" s="193"/>
      <c r="M2479" s="193"/>
      <c r="N2479" s="193"/>
      <c r="O2479" s="193"/>
      <c r="P2479" s="193"/>
      <c r="Q2479" s="193"/>
      <c r="R2479" s="193"/>
      <c r="S2479" s="193"/>
      <c r="T2479" s="193"/>
      <c r="U2479" s="193"/>
      <c r="V2479" s="193"/>
      <c r="W2479" s="193"/>
      <c r="X2479" s="193"/>
      <c r="Y2479" s="193"/>
      <c r="Z2479" s="193"/>
      <c r="AA2479" s="193"/>
      <c r="AB2479" s="193"/>
      <c r="AC2479" s="193"/>
      <c r="AD2479" s="193"/>
      <c r="AE2479" s="193"/>
      <c r="AF2479" s="193"/>
      <c r="AG2479" s="193"/>
      <c r="AH2479" s="193" t="s">
        <v>147</v>
      </c>
      <c r="AI2479" s="193"/>
      <c r="AJ2479" s="193"/>
      <c r="AK2479" s="193"/>
      <c r="AL2479" s="193"/>
      <c r="AM2479" s="193"/>
      <c r="AN2479" s="193" t="s">
        <v>148</v>
      </c>
      <c r="AO2479" s="193"/>
      <c r="AP2479" s="193"/>
      <c r="AQ2479" s="193"/>
      <c r="AR2479" s="193"/>
      <c r="AS2479" s="193"/>
    </row>
    <row r="2480" spans="1:45" ht="12.75" hidden="1" customHeight="1">
      <c r="C2480" s="193"/>
      <c r="D2480" s="193"/>
      <c r="E2480" s="193"/>
      <c r="F2480" s="193"/>
      <c r="G2480" s="193"/>
      <c r="H2480" s="193"/>
      <c r="I2480" s="193"/>
      <c r="J2480" s="193"/>
      <c r="K2480" s="193"/>
      <c r="L2480" s="193"/>
      <c r="M2480" s="193"/>
      <c r="N2480" s="193"/>
      <c r="O2480" s="193"/>
      <c r="P2480" s="193"/>
      <c r="Q2480" s="193"/>
      <c r="R2480" s="193"/>
      <c r="S2480" s="193"/>
      <c r="T2480" s="193"/>
      <c r="U2480" s="193"/>
      <c r="V2480" s="193"/>
      <c r="W2480" s="193"/>
      <c r="X2480" s="193"/>
      <c r="Y2480" s="193"/>
      <c r="Z2480" s="193"/>
      <c r="AA2480" s="193"/>
      <c r="AB2480" s="193"/>
      <c r="AC2480" s="193"/>
      <c r="AD2480" s="193"/>
      <c r="AE2480" s="193"/>
      <c r="AF2480" s="193"/>
      <c r="AG2480" s="193"/>
      <c r="AH2480" s="193"/>
      <c r="AI2480" s="193"/>
      <c r="AJ2480" s="193"/>
      <c r="AK2480" s="193"/>
      <c r="AL2480" s="193"/>
      <c r="AM2480" s="193"/>
      <c r="AN2480" s="193"/>
      <c r="AO2480" s="193"/>
      <c r="AP2480" s="193"/>
      <c r="AQ2480" s="193"/>
      <c r="AR2480" s="193"/>
      <c r="AS2480" s="193"/>
    </row>
    <row r="2481" spans="3:45" ht="12.75" hidden="1" customHeight="1">
      <c r="C2481" s="193"/>
      <c r="D2481" s="193"/>
      <c r="E2481" s="193"/>
      <c r="F2481" s="193"/>
      <c r="G2481" s="193"/>
      <c r="H2481" s="193"/>
      <c r="I2481" s="193"/>
      <c r="J2481" s="193"/>
      <c r="K2481" s="193"/>
      <c r="L2481" s="193"/>
      <c r="M2481" s="193"/>
      <c r="N2481" s="193"/>
      <c r="O2481" s="193"/>
      <c r="P2481" s="193"/>
      <c r="Q2481" s="193"/>
      <c r="R2481" s="193"/>
      <c r="S2481" s="193"/>
      <c r="T2481" s="193"/>
      <c r="U2481" s="193"/>
      <c r="V2481" s="193"/>
      <c r="W2481" s="193"/>
      <c r="X2481" s="193"/>
      <c r="Y2481" s="193"/>
      <c r="Z2481" s="193"/>
      <c r="AA2481" s="193"/>
      <c r="AB2481" s="193"/>
      <c r="AC2481" s="193"/>
      <c r="AD2481" s="193"/>
      <c r="AE2481" s="193"/>
      <c r="AF2481" s="193"/>
      <c r="AG2481" s="193"/>
      <c r="AH2481" s="193"/>
      <c r="AI2481" s="193"/>
      <c r="AJ2481" s="193"/>
      <c r="AK2481" s="193"/>
      <c r="AL2481" s="193"/>
      <c r="AM2481" s="193"/>
      <c r="AN2481" s="193"/>
      <c r="AO2481" s="193"/>
      <c r="AP2481" s="193"/>
      <c r="AQ2481" s="193"/>
      <c r="AR2481" s="193"/>
      <c r="AS2481" s="193"/>
    </row>
    <row r="2482" spans="3:45" ht="12.75" hidden="1" customHeight="1">
      <c r="C2482" s="140" t="s">
        <v>322</v>
      </c>
      <c r="D2482" s="140"/>
      <c r="E2482" s="140"/>
      <c r="F2482" s="140"/>
      <c r="G2482" s="140"/>
      <c r="H2482" s="140"/>
      <c r="I2482" s="140"/>
      <c r="J2482" s="140"/>
      <c r="K2482" s="140"/>
      <c r="L2482" s="140"/>
      <c r="M2482" s="140"/>
      <c r="N2482" s="140"/>
      <c r="O2482" s="140"/>
      <c r="P2482" s="140"/>
      <c r="Q2482" s="140"/>
      <c r="R2482" s="140"/>
      <c r="S2482" s="140"/>
      <c r="T2482" s="140"/>
      <c r="U2482" s="140"/>
      <c r="V2482" s="140"/>
      <c r="W2482" s="140"/>
      <c r="X2482" s="140"/>
      <c r="Y2482" s="140"/>
      <c r="Z2482" s="140"/>
      <c r="AA2482" s="140"/>
      <c r="AB2482" s="140"/>
      <c r="AC2482" s="140"/>
      <c r="AD2482" s="140"/>
      <c r="AE2482" s="140"/>
      <c r="AF2482" s="140"/>
      <c r="AG2482" s="140"/>
      <c r="AH2482" s="140"/>
      <c r="AI2482" s="140"/>
      <c r="AJ2482" s="140"/>
      <c r="AK2482" s="140"/>
      <c r="AL2482" s="140"/>
      <c r="AM2482" s="140"/>
      <c r="AN2482" s="140"/>
      <c r="AO2482" s="140"/>
      <c r="AP2482" s="140"/>
      <c r="AQ2482" s="140"/>
      <c r="AR2482" s="140"/>
      <c r="AS2482" s="140"/>
    </row>
    <row r="2483" spans="3:45" ht="12.75" hidden="1" customHeight="1">
      <c r="C2483" s="834" t="s">
        <v>502</v>
      </c>
      <c r="D2483" s="834"/>
      <c r="E2483" s="834"/>
      <c r="F2483" s="834"/>
      <c r="G2483" s="342" t="s">
        <v>913</v>
      </c>
      <c r="H2483" s="342"/>
      <c r="I2483" s="342"/>
      <c r="J2483" s="342"/>
      <c r="K2483" s="342"/>
      <c r="L2483" s="342"/>
      <c r="M2483" s="342"/>
      <c r="N2483" s="342"/>
      <c r="O2483" s="342"/>
      <c r="P2483" s="342"/>
      <c r="Q2483" s="342"/>
      <c r="R2483" s="342"/>
      <c r="S2483" s="342"/>
      <c r="T2483" s="342"/>
      <c r="U2483" s="342"/>
      <c r="V2483" s="342"/>
      <c r="W2483" s="342"/>
      <c r="X2483" s="342"/>
      <c r="Y2483" s="342"/>
      <c r="Z2483" s="342"/>
      <c r="AA2483" s="342"/>
      <c r="AB2483" s="342"/>
      <c r="AC2483" s="342"/>
      <c r="AD2483" s="342"/>
      <c r="AE2483" s="342"/>
      <c r="AF2483" s="342"/>
      <c r="AG2483" s="342"/>
      <c r="AH2483" s="350"/>
      <c r="AI2483" s="350"/>
      <c r="AJ2483" s="350"/>
      <c r="AK2483" s="350"/>
      <c r="AL2483" s="350"/>
      <c r="AM2483" s="350"/>
      <c r="AN2483" s="350"/>
      <c r="AO2483" s="350"/>
      <c r="AP2483" s="350"/>
      <c r="AQ2483" s="350"/>
      <c r="AR2483" s="350"/>
      <c r="AS2483" s="350"/>
    </row>
    <row r="2484" spans="3:45" ht="12.75" hidden="1" customHeight="1">
      <c r="C2484" s="832" t="s">
        <v>445</v>
      </c>
      <c r="D2484" s="832"/>
      <c r="E2484" s="832"/>
      <c r="F2484" s="832"/>
      <c r="G2484" s="341" t="s">
        <v>912</v>
      </c>
      <c r="H2484" s="341"/>
      <c r="I2484" s="341"/>
      <c r="J2484" s="341"/>
      <c r="K2484" s="341"/>
      <c r="L2484" s="341"/>
      <c r="M2484" s="341"/>
      <c r="N2484" s="341"/>
      <c r="O2484" s="341"/>
      <c r="P2484" s="341"/>
      <c r="Q2484" s="341"/>
      <c r="R2484" s="341"/>
      <c r="S2484" s="341"/>
      <c r="T2484" s="341"/>
      <c r="U2484" s="341"/>
      <c r="V2484" s="341"/>
      <c r="W2484" s="341"/>
      <c r="X2484" s="341"/>
      <c r="Y2484" s="341"/>
      <c r="Z2484" s="341"/>
      <c r="AA2484" s="341"/>
      <c r="AB2484" s="341"/>
      <c r="AC2484" s="341"/>
      <c r="AD2484" s="341"/>
      <c r="AE2484" s="341"/>
      <c r="AF2484" s="341"/>
      <c r="AG2484" s="341"/>
      <c r="AH2484" s="253">
        <f>SUM(AH2486:AM2504)</f>
        <v>0</v>
      </c>
      <c r="AI2484" s="253"/>
      <c r="AJ2484" s="253"/>
      <c r="AK2484" s="253"/>
      <c r="AL2484" s="253"/>
      <c r="AM2484" s="253"/>
      <c r="AN2484" s="253">
        <f>SUM(AN2486:AS2504)</f>
        <v>0</v>
      </c>
      <c r="AO2484" s="253"/>
      <c r="AP2484" s="253"/>
      <c r="AQ2484" s="253"/>
      <c r="AR2484" s="253"/>
      <c r="AS2484" s="253"/>
    </row>
    <row r="2485" spans="3:45" ht="12.75" hidden="1" customHeight="1">
      <c r="C2485" s="314"/>
      <c r="D2485" s="314"/>
      <c r="E2485" s="314"/>
      <c r="F2485" s="314"/>
      <c r="G2485" s="316"/>
      <c r="H2485" s="316"/>
      <c r="I2485" s="316"/>
      <c r="J2485" s="316"/>
      <c r="K2485" s="316"/>
      <c r="L2485" s="316"/>
      <c r="M2485" s="316"/>
      <c r="N2485" s="316"/>
      <c r="O2485" s="316"/>
      <c r="P2485" s="316"/>
      <c r="Q2485" s="316"/>
      <c r="R2485" s="316"/>
      <c r="S2485" s="316"/>
      <c r="T2485" s="316"/>
      <c r="U2485" s="316"/>
      <c r="V2485" s="316"/>
      <c r="W2485" s="316"/>
      <c r="X2485" s="316"/>
      <c r="Y2485" s="316"/>
      <c r="Z2485" s="316"/>
      <c r="AA2485" s="316"/>
      <c r="AB2485" s="316"/>
      <c r="AC2485" s="316"/>
      <c r="AD2485" s="316"/>
      <c r="AE2485" s="316"/>
      <c r="AF2485" s="316"/>
      <c r="AG2485" s="316"/>
      <c r="AH2485" s="249"/>
      <c r="AI2485" s="249"/>
      <c r="AJ2485" s="249"/>
      <c r="AK2485" s="249"/>
      <c r="AL2485" s="249"/>
      <c r="AM2485" s="249"/>
      <c r="AN2485" s="249"/>
      <c r="AO2485" s="249"/>
      <c r="AP2485" s="249"/>
      <c r="AQ2485" s="249"/>
      <c r="AR2485" s="249"/>
      <c r="AS2485" s="249"/>
    </row>
    <row r="2486" spans="3:45" ht="12.75" hidden="1" customHeight="1">
      <c r="C2486" s="317" t="s">
        <v>503</v>
      </c>
      <c r="D2486" s="317"/>
      <c r="E2486" s="317"/>
      <c r="F2486" s="317"/>
      <c r="G2486" s="318" t="s">
        <v>914</v>
      </c>
      <c r="H2486" s="318"/>
      <c r="I2486" s="318"/>
      <c r="J2486" s="318"/>
      <c r="K2486" s="318"/>
      <c r="L2486" s="318"/>
      <c r="M2486" s="318"/>
      <c r="N2486" s="318"/>
      <c r="O2486" s="318"/>
      <c r="P2486" s="318"/>
      <c r="Q2486" s="318"/>
      <c r="R2486" s="318"/>
      <c r="S2486" s="318"/>
      <c r="T2486" s="318"/>
      <c r="U2486" s="318"/>
      <c r="V2486" s="318"/>
      <c r="W2486" s="318"/>
      <c r="X2486" s="318"/>
      <c r="Y2486" s="318"/>
      <c r="Z2486" s="318"/>
      <c r="AA2486" s="318"/>
      <c r="AB2486" s="318"/>
      <c r="AC2486" s="318"/>
      <c r="AD2486" s="318"/>
      <c r="AE2486" s="318"/>
      <c r="AF2486" s="318"/>
      <c r="AG2486" s="318"/>
      <c r="AH2486" s="237"/>
      <c r="AI2486" s="237"/>
      <c r="AJ2486" s="237"/>
      <c r="AK2486" s="237"/>
      <c r="AL2486" s="237"/>
      <c r="AM2486" s="237"/>
      <c r="AN2486" s="237"/>
      <c r="AO2486" s="237"/>
      <c r="AP2486" s="237"/>
      <c r="AQ2486" s="237"/>
      <c r="AR2486" s="237"/>
      <c r="AS2486" s="237"/>
    </row>
    <row r="2487" spans="3:45" ht="12.75" hidden="1" customHeight="1">
      <c r="C2487" s="235" t="s">
        <v>504</v>
      </c>
      <c r="D2487" s="235"/>
      <c r="E2487" s="235"/>
      <c r="F2487" s="235"/>
      <c r="G2487" s="343" t="s">
        <v>915</v>
      </c>
      <c r="H2487" s="343"/>
      <c r="I2487" s="343"/>
      <c r="J2487" s="343"/>
      <c r="K2487" s="343"/>
      <c r="L2487" s="343"/>
      <c r="M2487" s="343"/>
      <c r="N2487" s="343"/>
      <c r="O2487" s="343"/>
      <c r="P2487" s="343"/>
      <c r="Q2487" s="343"/>
      <c r="R2487" s="343"/>
      <c r="S2487" s="343"/>
      <c r="T2487" s="343"/>
      <c r="U2487" s="343"/>
      <c r="V2487" s="343"/>
      <c r="W2487" s="343"/>
      <c r="X2487" s="343"/>
      <c r="Y2487" s="343"/>
      <c r="Z2487" s="343"/>
      <c r="AA2487" s="343"/>
      <c r="AB2487" s="343"/>
      <c r="AC2487" s="343"/>
      <c r="AD2487" s="343"/>
      <c r="AE2487" s="343"/>
      <c r="AF2487" s="343"/>
      <c r="AG2487" s="343"/>
      <c r="AH2487" s="232"/>
      <c r="AI2487" s="232"/>
      <c r="AJ2487" s="232"/>
      <c r="AK2487" s="232"/>
      <c r="AL2487" s="232"/>
      <c r="AM2487" s="232"/>
      <c r="AN2487" s="232"/>
      <c r="AO2487" s="232"/>
      <c r="AP2487" s="232"/>
      <c r="AQ2487" s="232"/>
      <c r="AR2487" s="232"/>
      <c r="AS2487" s="232"/>
    </row>
    <row r="2488" spans="3:45" ht="12.75" hidden="1" customHeight="1">
      <c r="C2488" s="235"/>
      <c r="D2488" s="235"/>
      <c r="E2488" s="235"/>
      <c r="F2488" s="235"/>
      <c r="G2488" s="343"/>
      <c r="H2488" s="343"/>
      <c r="I2488" s="343"/>
      <c r="J2488" s="343"/>
      <c r="K2488" s="343"/>
      <c r="L2488" s="343"/>
      <c r="M2488" s="343"/>
      <c r="N2488" s="343"/>
      <c r="O2488" s="343"/>
      <c r="P2488" s="343"/>
      <c r="Q2488" s="343"/>
      <c r="R2488" s="343"/>
      <c r="S2488" s="343"/>
      <c r="T2488" s="343"/>
      <c r="U2488" s="343"/>
      <c r="V2488" s="343"/>
      <c r="W2488" s="343"/>
      <c r="X2488" s="343"/>
      <c r="Y2488" s="343"/>
      <c r="Z2488" s="343"/>
      <c r="AA2488" s="343"/>
      <c r="AB2488" s="343"/>
      <c r="AC2488" s="343"/>
      <c r="AD2488" s="343"/>
      <c r="AE2488" s="343"/>
      <c r="AF2488" s="343"/>
      <c r="AG2488" s="343"/>
      <c r="AH2488" s="232"/>
      <c r="AI2488" s="232"/>
      <c r="AJ2488" s="232"/>
      <c r="AK2488" s="232"/>
      <c r="AL2488" s="232"/>
      <c r="AM2488" s="232"/>
      <c r="AN2488" s="232"/>
      <c r="AO2488" s="232"/>
      <c r="AP2488" s="232"/>
      <c r="AQ2488" s="232"/>
      <c r="AR2488" s="232"/>
      <c r="AS2488" s="232"/>
    </row>
    <row r="2489" spans="3:45" ht="12.75" hidden="1" customHeight="1">
      <c r="C2489" s="235" t="s">
        <v>505</v>
      </c>
      <c r="D2489" s="235"/>
      <c r="E2489" s="235"/>
      <c r="F2489" s="235"/>
      <c r="G2489" s="200" t="s">
        <v>323</v>
      </c>
      <c r="H2489" s="200"/>
      <c r="I2489" s="200"/>
      <c r="J2489" s="200"/>
      <c r="K2489" s="200"/>
      <c r="L2489" s="200"/>
      <c r="M2489" s="200"/>
      <c r="N2489" s="200"/>
      <c r="O2489" s="200"/>
      <c r="P2489" s="200"/>
      <c r="Q2489" s="200"/>
      <c r="R2489" s="200"/>
      <c r="S2489" s="200"/>
      <c r="T2489" s="200"/>
      <c r="U2489" s="200"/>
      <c r="V2489" s="200"/>
      <c r="W2489" s="200"/>
      <c r="X2489" s="200"/>
      <c r="Y2489" s="200"/>
      <c r="Z2489" s="200"/>
      <c r="AA2489" s="200"/>
      <c r="AB2489" s="200"/>
      <c r="AC2489" s="200"/>
      <c r="AD2489" s="200"/>
      <c r="AE2489" s="200"/>
      <c r="AF2489" s="200"/>
      <c r="AG2489" s="200"/>
      <c r="AH2489" s="139"/>
      <c r="AI2489" s="139"/>
      <c r="AJ2489" s="139"/>
      <c r="AK2489" s="139"/>
      <c r="AL2489" s="139"/>
      <c r="AM2489" s="139"/>
      <c r="AN2489" s="139"/>
      <c r="AO2489" s="139"/>
      <c r="AP2489" s="139"/>
      <c r="AQ2489" s="139"/>
      <c r="AR2489" s="139"/>
      <c r="AS2489" s="139"/>
    </row>
    <row r="2490" spans="3:45" ht="12.75" hidden="1" customHeight="1">
      <c r="C2490" s="235" t="s">
        <v>506</v>
      </c>
      <c r="D2490" s="235"/>
      <c r="E2490" s="235"/>
      <c r="F2490" s="235"/>
      <c r="G2490" s="200" t="s">
        <v>916</v>
      </c>
      <c r="H2490" s="200"/>
      <c r="I2490" s="200"/>
      <c r="J2490" s="200"/>
      <c r="K2490" s="200"/>
      <c r="L2490" s="200"/>
      <c r="M2490" s="200"/>
      <c r="N2490" s="200"/>
      <c r="O2490" s="200"/>
      <c r="P2490" s="200"/>
      <c r="Q2490" s="200"/>
      <c r="R2490" s="200"/>
      <c r="S2490" s="200"/>
      <c r="T2490" s="200"/>
      <c r="U2490" s="200"/>
      <c r="V2490" s="200"/>
      <c r="W2490" s="200"/>
      <c r="X2490" s="200"/>
      <c r="Y2490" s="200"/>
      <c r="Z2490" s="200"/>
      <c r="AA2490" s="200"/>
      <c r="AB2490" s="200"/>
      <c r="AC2490" s="200"/>
      <c r="AD2490" s="200"/>
      <c r="AE2490" s="200"/>
      <c r="AF2490" s="200"/>
      <c r="AG2490" s="200"/>
      <c r="AH2490" s="139"/>
      <c r="AI2490" s="139"/>
      <c r="AJ2490" s="139"/>
      <c r="AK2490" s="139"/>
      <c r="AL2490" s="139"/>
      <c r="AM2490" s="139"/>
      <c r="AN2490" s="139"/>
      <c r="AO2490" s="139"/>
      <c r="AP2490" s="139"/>
      <c r="AQ2490" s="139"/>
      <c r="AR2490" s="139"/>
      <c r="AS2490" s="139"/>
    </row>
    <row r="2491" spans="3:45" ht="12.75" hidden="1" customHeight="1">
      <c r="C2491" s="235" t="s">
        <v>507</v>
      </c>
      <c r="D2491" s="235"/>
      <c r="E2491" s="235"/>
      <c r="F2491" s="235"/>
      <c r="G2491" s="200" t="s">
        <v>324</v>
      </c>
      <c r="H2491" s="200"/>
      <c r="I2491" s="200"/>
      <c r="J2491" s="200"/>
      <c r="K2491" s="200"/>
      <c r="L2491" s="200"/>
      <c r="M2491" s="200"/>
      <c r="N2491" s="200"/>
      <c r="O2491" s="200"/>
      <c r="P2491" s="200"/>
      <c r="Q2491" s="200"/>
      <c r="R2491" s="200"/>
      <c r="S2491" s="200"/>
      <c r="T2491" s="200"/>
      <c r="U2491" s="200"/>
      <c r="V2491" s="200"/>
      <c r="W2491" s="200"/>
      <c r="X2491" s="200"/>
      <c r="Y2491" s="200"/>
      <c r="Z2491" s="200"/>
      <c r="AA2491" s="200"/>
      <c r="AB2491" s="200"/>
      <c r="AC2491" s="200"/>
      <c r="AD2491" s="200"/>
      <c r="AE2491" s="200"/>
      <c r="AF2491" s="200"/>
      <c r="AG2491" s="200"/>
      <c r="AH2491" s="139"/>
      <c r="AI2491" s="139"/>
      <c r="AJ2491" s="139"/>
      <c r="AK2491" s="139"/>
      <c r="AL2491" s="139"/>
      <c r="AM2491" s="139"/>
      <c r="AN2491" s="139"/>
      <c r="AO2491" s="139"/>
      <c r="AP2491" s="139"/>
      <c r="AQ2491" s="139"/>
      <c r="AR2491" s="139"/>
      <c r="AS2491" s="139"/>
    </row>
    <row r="2492" spans="3:45" ht="12.75" hidden="1" customHeight="1">
      <c r="C2492" s="235" t="s">
        <v>508</v>
      </c>
      <c r="D2492" s="235"/>
      <c r="E2492" s="235"/>
      <c r="F2492" s="235"/>
      <c r="G2492" s="200" t="s">
        <v>325</v>
      </c>
      <c r="H2492" s="200"/>
      <c r="I2492" s="200"/>
      <c r="J2492" s="200"/>
      <c r="K2492" s="200"/>
      <c r="L2492" s="200"/>
      <c r="M2492" s="200"/>
      <c r="N2492" s="200"/>
      <c r="O2492" s="200"/>
      <c r="P2492" s="200"/>
      <c r="Q2492" s="200"/>
      <c r="R2492" s="200"/>
      <c r="S2492" s="200"/>
      <c r="T2492" s="200"/>
      <c r="U2492" s="200"/>
      <c r="V2492" s="200"/>
      <c r="W2492" s="200"/>
      <c r="X2492" s="200"/>
      <c r="Y2492" s="200"/>
      <c r="Z2492" s="200"/>
      <c r="AA2492" s="200"/>
      <c r="AB2492" s="200"/>
      <c r="AC2492" s="200"/>
      <c r="AD2492" s="200"/>
      <c r="AE2492" s="200"/>
      <c r="AF2492" s="200"/>
      <c r="AG2492" s="200"/>
      <c r="AH2492" s="139"/>
      <c r="AI2492" s="139"/>
      <c r="AJ2492" s="139"/>
      <c r="AK2492" s="139"/>
      <c r="AL2492" s="139"/>
      <c r="AM2492" s="139"/>
      <c r="AN2492" s="139"/>
      <c r="AO2492" s="139"/>
      <c r="AP2492" s="139"/>
      <c r="AQ2492" s="139"/>
      <c r="AR2492" s="139"/>
      <c r="AS2492" s="139"/>
    </row>
    <row r="2493" spans="3:45" ht="12.75" hidden="1" customHeight="1">
      <c r="C2493" s="235" t="s">
        <v>509</v>
      </c>
      <c r="D2493" s="235"/>
      <c r="E2493" s="235"/>
      <c r="F2493" s="235"/>
      <c r="G2493" s="200" t="s">
        <v>326</v>
      </c>
      <c r="H2493" s="200"/>
      <c r="I2493" s="200"/>
      <c r="J2493" s="200"/>
      <c r="K2493" s="200"/>
      <c r="L2493" s="200"/>
      <c r="M2493" s="200"/>
      <c r="N2493" s="200"/>
      <c r="O2493" s="200"/>
      <c r="P2493" s="200"/>
      <c r="Q2493" s="200"/>
      <c r="R2493" s="200"/>
      <c r="S2493" s="200"/>
      <c r="T2493" s="200"/>
      <c r="U2493" s="200"/>
      <c r="V2493" s="200"/>
      <c r="W2493" s="200"/>
      <c r="X2493" s="200"/>
      <c r="Y2493" s="200"/>
      <c r="Z2493" s="200"/>
      <c r="AA2493" s="200"/>
      <c r="AB2493" s="200"/>
      <c r="AC2493" s="200"/>
      <c r="AD2493" s="200"/>
      <c r="AE2493" s="200"/>
      <c r="AF2493" s="200"/>
      <c r="AG2493" s="200"/>
      <c r="AH2493" s="139"/>
      <c r="AI2493" s="139"/>
      <c r="AJ2493" s="139"/>
      <c r="AK2493" s="139"/>
      <c r="AL2493" s="139"/>
      <c r="AM2493" s="139"/>
      <c r="AN2493" s="139"/>
      <c r="AO2493" s="139"/>
      <c r="AP2493" s="139"/>
      <c r="AQ2493" s="139"/>
      <c r="AR2493" s="139"/>
      <c r="AS2493" s="139"/>
    </row>
    <row r="2494" spans="3:45" ht="12.75" hidden="1" customHeight="1">
      <c r="C2494" s="235" t="s">
        <v>510</v>
      </c>
      <c r="D2494" s="235"/>
      <c r="E2494" s="235"/>
      <c r="F2494" s="235"/>
      <c r="G2494" s="200" t="s">
        <v>327</v>
      </c>
      <c r="H2494" s="200"/>
      <c r="I2494" s="200"/>
      <c r="J2494" s="200"/>
      <c r="K2494" s="200"/>
      <c r="L2494" s="200"/>
      <c r="M2494" s="200"/>
      <c r="N2494" s="200"/>
      <c r="O2494" s="200"/>
      <c r="P2494" s="200"/>
      <c r="Q2494" s="200"/>
      <c r="R2494" s="200"/>
      <c r="S2494" s="200"/>
      <c r="T2494" s="200"/>
      <c r="U2494" s="200"/>
      <c r="V2494" s="200"/>
      <c r="W2494" s="200"/>
      <c r="X2494" s="200"/>
      <c r="Y2494" s="200"/>
      <c r="Z2494" s="200"/>
      <c r="AA2494" s="200"/>
      <c r="AB2494" s="200"/>
      <c r="AC2494" s="200"/>
      <c r="AD2494" s="200"/>
      <c r="AE2494" s="200"/>
      <c r="AF2494" s="200"/>
      <c r="AG2494" s="200"/>
      <c r="AH2494" s="139"/>
      <c r="AI2494" s="139"/>
      <c r="AJ2494" s="139"/>
      <c r="AK2494" s="139"/>
      <c r="AL2494" s="139"/>
      <c r="AM2494" s="139"/>
      <c r="AN2494" s="139"/>
      <c r="AO2494" s="139"/>
      <c r="AP2494" s="139"/>
      <c r="AQ2494" s="139"/>
      <c r="AR2494" s="139"/>
      <c r="AS2494" s="139"/>
    </row>
    <row r="2495" spans="3:45" ht="12.75" hidden="1" customHeight="1">
      <c r="C2495" s="235" t="s">
        <v>511</v>
      </c>
      <c r="D2495" s="235"/>
      <c r="E2495" s="235"/>
      <c r="F2495" s="235"/>
      <c r="G2495" s="200" t="s">
        <v>328</v>
      </c>
      <c r="H2495" s="200"/>
      <c r="I2495" s="200"/>
      <c r="J2495" s="200"/>
      <c r="K2495" s="200"/>
      <c r="L2495" s="200"/>
      <c r="M2495" s="200"/>
      <c r="N2495" s="200"/>
      <c r="O2495" s="200"/>
      <c r="P2495" s="200"/>
      <c r="Q2495" s="200"/>
      <c r="R2495" s="200"/>
      <c r="S2495" s="200"/>
      <c r="T2495" s="200"/>
      <c r="U2495" s="200"/>
      <c r="V2495" s="200"/>
      <c r="W2495" s="200"/>
      <c r="X2495" s="200"/>
      <c r="Y2495" s="200"/>
      <c r="Z2495" s="200"/>
      <c r="AA2495" s="200"/>
      <c r="AB2495" s="200"/>
      <c r="AC2495" s="200"/>
      <c r="AD2495" s="200"/>
      <c r="AE2495" s="200"/>
      <c r="AF2495" s="200"/>
      <c r="AG2495" s="200"/>
      <c r="AH2495" s="139"/>
      <c r="AI2495" s="139"/>
      <c r="AJ2495" s="139"/>
      <c r="AK2495" s="139"/>
      <c r="AL2495" s="139"/>
      <c r="AM2495" s="139"/>
      <c r="AN2495" s="139"/>
      <c r="AO2495" s="139"/>
      <c r="AP2495" s="139"/>
      <c r="AQ2495" s="139"/>
      <c r="AR2495" s="139"/>
      <c r="AS2495" s="139"/>
    </row>
    <row r="2496" spans="3:45" ht="12.75" hidden="1" customHeight="1">
      <c r="C2496" s="235" t="s">
        <v>552</v>
      </c>
      <c r="D2496" s="235"/>
      <c r="E2496" s="235"/>
      <c r="F2496" s="235"/>
      <c r="G2496" s="236" t="s">
        <v>917</v>
      </c>
      <c r="H2496" s="236"/>
      <c r="I2496" s="236"/>
      <c r="J2496" s="236"/>
      <c r="K2496" s="236"/>
      <c r="L2496" s="236"/>
      <c r="M2496" s="236"/>
      <c r="N2496" s="236"/>
      <c r="O2496" s="236"/>
      <c r="P2496" s="236"/>
      <c r="Q2496" s="236"/>
      <c r="R2496" s="236"/>
      <c r="S2496" s="236"/>
      <c r="T2496" s="236"/>
      <c r="U2496" s="236"/>
      <c r="V2496" s="236"/>
      <c r="W2496" s="236"/>
      <c r="X2496" s="236"/>
      <c r="Y2496" s="236"/>
      <c r="Z2496" s="236"/>
      <c r="AA2496" s="236"/>
      <c r="AB2496" s="236"/>
      <c r="AC2496" s="236"/>
      <c r="AD2496" s="236"/>
      <c r="AE2496" s="236"/>
      <c r="AF2496" s="236"/>
      <c r="AG2496" s="236"/>
      <c r="AH2496" s="232"/>
      <c r="AI2496" s="232"/>
      <c r="AJ2496" s="232"/>
      <c r="AK2496" s="232"/>
      <c r="AL2496" s="232"/>
      <c r="AM2496" s="232"/>
      <c r="AN2496" s="232"/>
      <c r="AO2496" s="232"/>
      <c r="AP2496" s="232"/>
      <c r="AQ2496" s="232"/>
      <c r="AR2496" s="232"/>
      <c r="AS2496" s="232"/>
    </row>
    <row r="2497" spans="3:45" ht="12.75" hidden="1" customHeight="1">
      <c r="C2497" s="235"/>
      <c r="D2497" s="235"/>
      <c r="E2497" s="235"/>
      <c r="F2497" s="235"/>
      <c r="G2497" s="236"/>
      <c r="H2497" s="236"/>
      <c r="I2497" s="236"/>
      <c r="J2497" s="236"/>
      <c r="K2497" s="236"/>
      <c r="L2497" s="236"/>
      <c r="M2497" s="236"/>
      <c r="N2497" s="236"/>
      <c r="O2497" s="236"/>
      <c r="P2497" s="236"/>
      <c r="Q2497" s="236"/>
      <c r="R2497" s="236"/>
      <c r="S2497" s="236"/>
      <c r="T2497" s="236"/>
      <c r="U2497" s="236"/>
      <c r="V2497" s="236"/>
      <c r="W2497" s="236"/>
      <c r="X2497" s="236"/>
      <c r="Y2497" s="236"/>
      <c r="Z2497" s="236"/>
      <c r="AA2497" s="236"/>
      <c r="AB2497" s="236"/>
      <c r="AC2497" s="236"/>
      <c r="AD2497" s="236"/>
      <c r="AE2497" s="236"/>
      <c r="AF2497" s="236"/>
      <c r="AG2497" s="236"/>
      <c r="AH2497" s="232"/>
      <c r="AI2497" s="232"/>
      <c r="AJ2497" s="232"/>
      <c r="AK2497" s="232"/>
      <c r="AL2497" s="232"/>
      <c r="AM2497" s="232"/>
      <c r="AN2497" s="232"/>
      <c r="AO2497" s="232"/>
      <c r="AP2497" s="232"/>
      <c r="AQ2497" s="232"/>
      <c r="AR2497" s="232"/>
      <c r="AS2497" s="232"/>
    </row>
    <row r="2498" spans="3:45" ht="12.75" hidden="1" customHeight="1">
      <c r="C2498" s="235" t="s">
        <v>512</v>
      </c>
      <c r="D2498" s="235"/>
      <c r="E2498" s="235"/>
      <c r="F2498" s="235"/>
      <c r="G2498" s="236" t="s">
        <v>546</v>
      </c>
      <c r="H2498" s="236"/>
      <c r="I2498" s="236"/>
      <c r="J2498" s="236"/>
      <c r="K2498" s="236"/>
      <c r="L2498" s="236"/>
      <c r="M2498" s="236"/>
      <c r="N2498" s="236"/>
      <c r="O2498" s="236"/>
      <c r="P2498" s="236"/>
      <c r="Q2498" s="236"/>
      <c r="R2498" s="236"/>
      <c r="S2498" s="236"/>
      <c r="T2498" s="236"/>
      <c r="U2498" s="236"/>
      <c r="V2498" s="236"/>
      <c r="W2498" s="236"/>
      <c r="X2498" s="236"/>
      <c r="Y2498" s="236"/>
      <c r="Z2498" s="236"/>
      <c r="AA2498" s="236"/>
      <c r="AB2498" s="236"/>
      <c r="AC2498" s="236"/>
      <c r="AD2498" s="236"/>
      <c r="AE2498" s="236"/>
      <c r="AF2498" s="236"/>
      <c r="AG2498" s="236"/>
      <c r="AH2498" s="232"/>
      <c r="AI2498" s="232"/>
      <c r="AJ2498" s="232"/>
      <c r="AK2498" s="232"/>
      <c r="AL2498" s="232"/>
      <c r="AM2498" s="232"/>
      <c r="AN2498" s="232"/>
      <c r="AO2498" s="232"/>
      <c r="AP2498" s="232"/>
      <c r="AQ2498" s="232"/>
      <c r="AR2498" s="232"/>
      <c r="AS2498" s="232"/>
    </row>
    <row r="2499" spans="3:45" ht="12.75" hidden="1" customHeight="1">
      <c r="C2499" s="235"/>
      <c r="D2499" s="235"/>
      <c r="E2499" s="235"/>
      <c r="F2499" s="235"/>
      <c r="G2499" s="236"/>
      <c r="H2499" s="236"/>
      <c r="I2499" s="236"/>
      <c r="J2499" s="236"/>
      <c r="K2499" s="236"/>
      <c r="L2499" s="236"/>
      <c r="M2499" s="236"/>
      <c r="N2499" s="236"/>
      <c r="O2499" s="236"/>
      <c r="P2499" s="236"/>
      <c r="Q2499" s="236"/>
      <c r="R2499" s="236"/>
      <c r="S2499" s="236"/>
      <c r="T2499" s="236"/>
      <c r="U2499" s="236"/>
      <c r="V2499" s="236"/>
      <c r="W2499" s="236"/>
      <c r="X2499" s="236"/>
      <c r="Y2499" s="236"/>
      <c r="Z2499" s="236"/>
      <c r="AA2499" s="236"/>
      <c r="AB2499" s="236"/>
      <c r="AC2499" s="236"/>
      <c r="AD2499" s="236"/>
      <c r="AE2499" s="236"/>
      <c r="AF2499" s="236"/>
      <c r="AG2499" s="236"/>
      <c r="AH2499" s="232"/>
      <c r="AI2499" s="232"/>
      <c r="AJ2499" s="232"/>
      <c r="AK2499" s="232"/>
      <c r="AL2499" s="232"/>
      <c r="AM2499" s="232"/>
      <c r="AN2499" s="232"/>
      <c r="AO2499" s="232"/>
      <c r="AP2499" s="232"/>
      <c r="AQ2499" s="232"/>
      <c r="AR2499" s="232"/>
      <c r="AS2499" s="232"/>
    </row>
    <row r="2500" spans="3:45" ht="12.75" hidden="1" customHeight="1">
      <c r="C2500" s="235" t="s">
        <v>513</v>
      </c>
      <c r="D2500" s="235"/>
      <c r="E2500" s="235"/>
      <c r="F2500" s="235"/>
      <c r="G2500" s="236" t="s">
        <v>547</v>
      </c>
      <c r="H2500" s="236"/>
      <c r="I2500" s="236"/>
      <c r="J2500" s="236"/>
      <c r="K2500" s="236"/>
      <c r="L2500" s="236"/>
      <c r="M2500" s="236"/>
      <c r="N2500" s="236"/>
      <c r="O2500" s="236"/>
      <c r="P2500" s="236"/>
      <c r="Q2500" s="236"/>
      <c r="R2500" s="236"/>
      <c r="S2500" s="236"/>
      <c r="T2500" s="236"/>
      <c r="U2500" s="236"/>
      <c r="V2500" s="236"/>
      <c r="W2500" s="236"/>
      <c r="X2500" s="236"/>
      <c r="Y2500" s="236"/>
      <c r="Z2500" s="236"/>
      <c r="AA2500" s="236"/>
      <c r="AB2500" s="236"/>
      <c r="AC2500" s="236"/>
      <c r="AD2500" s="236"/>
      <c r="AE2500" s="236"/>
      <c r="AF2500" s="236"/>
      <c r="AG2500" s="236"/>
      <c r="AH2500" s="139"/>
      <c r="AI2500" s="139"/>
      <c r="AJ2500" s="139"/>
      <c r="AK2500" s="139"/>
      <c r="AL2500" s="139"/>
      <c r="AM2500" s="139"/>
      <c r="AN2500" s="139"/>
      <c r="AO2500" s="139"/>
      <c r="AP2500" s="139"/>
      <c r="AQ2500" s="139"/>
      <c r="AR2500" s="139"/>
      <c r="AS2500" s="139"/>
    </row>
    <row r="2501" spans="3:45" ht="12.75" hidden="1" customHeight="1">
      <c r="C2501" s="235"/>
      <c r="D2501" s="235"/>
      <c r="E2501" s="235"/>
      <c r="F2501" s="235"/>
      <c r="G2501" s="236"/>
      <c r="H2501" s="236"/>
      <c r="I2501" s="236"/>
      <c r="J2501" s="236"/>
      <c r="K2501" s="236"/>
      <c r="L2501" s="236"/>
      <c r="M2501" s="236"/>
      <c r="N2501" s="236"/>
      <c r="O2501" s="236"/>
      <c r="P2501" s="236"/>
      <c r="Q2501" s="236"/>
      <c r="R2501" s="236"/>
      <c r="S2501" s="236"/>
      <c r="T2501" s="236"/>
      <c r="U2501" s="236"/>
      <c r="V2501" s="236"/>
      <c r="W2501" s="236"/>
      <c r="X2501" s="236"/>
      <c r="Y2501" s="236"/>
      <c r="Z2501" s="236"/>
      <c r="AA2501" s="236"/>
      <c r="AB2501" s="236"/>
      <c r="AC2501" s="236"/>
      <c r="AD2501" s="236"/>
      <c r="AE2501" s="236"/>
      <c r="AF2501" s="236"/>
      <c r="AG2501" s="236"/>
      <c r="AH2501" s="139"/>
      <c r="AI2501" s="139"/>
      <c r="AJ2501" s="139"/>
      <c r="AK2501" s="139"/>
      <c r="AL2501" s="139"/>
      <c r="AM2501" s="139"/>
      <c r="AN2501" s="139"/>
      <c r="AO2501" s="139"/>
      <c r="AP2501" s="139"/>
      <c r="AQ2501" s="139"/>
      <c r="AR2501" s="139"/>
      <c r="AS2501" s="139"/>
    </row>
    <row r="2502" spans="3:45" ht="12.75" hidden="1" customHeight="1">
      <c r="C2502" s="235" t="s">
        <v>514</v>
      </c>
      <c r="D2502" s="235"/>
      <c r="E2502" s="235"/>
      <c r="F2502" s="235"/>
      <c r="G2502" s="236" t="s">
        <v>918</v>
      </c>
      <c r="H2502" s="236"/>
      <c r="I2502" s="236"/>
      <c r="J2502" s="236"/>
      <c r="K2502" s="236"/>
      <c r="L2502" s="236"/>
      <c r="M2502" s="236"/>
      <c r="N2502" s="236"/>
      <c r="O2502" s="236"/>
      <c r="P2502" s="236"/>
      <c r="Q2502" s="236"/>
      <c r="R2502" s="236"/>
      <c r="S2502" s="236"/>
      <c r="T2502" s="236"/>
      <c r="U2502" s="236"/>
      <c r="V2502" s="236"/>
      <c r="W2502" s="236"/>
      <c r="X2502" s="236"/>
      <c r="Y2502" s="236"/>
      <c r="Z2502" s="236"/>
      <c r="AA2502" s="236"/>
      <c r="AB2502" s="236"/>
      <c r="AC2502" s="236"/>
      <c r="AD2502" s="236"/>
      <c r="AE2502" s="236"/>
      <c r="AF2502" s="236"/>
      <c r="AG2502" s="236"/>
      <c r="AH2502" s="139"/>
      <c r="AI2502" s="139"/>
      <c r="AJ2502" s="139"/>
      <c r="AK2502" s="139"/>
      <c r="AL2502" s="139"/>
      <c r="AM2502" s="139"/>
      <c r="AN2502" s="139"/>
      <c r="AO2502" s="139"/>
      <c r="AP2502" s="139"/>
      <c r="AQ2502" s="139"/>
      <c r="AR2502" s="139"/>
      <c r="AS2502" s="139"/>
    </row>
    <row r="2503" spans="3:45" ht="12.75" hidden="1" customHeight="1">
      <c r="C2503" s="235"/>
      <c r="D2503" s="235"/>
      <c r="E2503" s="235"/>
      <c r="F2503" s="235"/>
      <c r="G2503" s="236"/>
      <c r="H2503" s="236"/>
      <c r="I2503" s="236"/>
      <c r="J2503" s="236"/>
      <c r="K2503" s="236"/>
      <c r="L2503" s="236"/>
      <c r="M2503" s="236"/>
      <c r="N2503" s="236"/>
      <c r="O2503" s="236"/>
      <c r="P2503" s="236"/>
      <c r="Q2503" s="236"/>
      <c r="R2503" s="236"/>
      <c r="S2503" s="236"/>
      <c r="T2503" s="236"/>
      <c r="U2503" s="236"/>
      <c r="V2503" s="236"/>
      <c r="W2503" s="236"/>
      <c r="X2503" s="236"/>
      <c r="Y2503" s="236"/>
      <c r="Z2503" s="236"/>
      <c r="AA2503" s="236"/>
      <c r="AB2503" s="236"/>
      <c r="AC2503" s="236"/>
      <c r="AD2503" s="236"/>
      <c r="AE2503" s="236"/>
      <c r="AF2503" s="236"/>
      <c r="AG2503" s="236"/>
      <c r="AH2503" s="139"/>
      <c r="AI2503" s="139"/>
      <c r="AJ2503" s="139"/>
      <c r="AK2503" s="139"/>
      <c r="AL2503" s="139"/>
      <c r="AM2503" s="139"/>
      <c r="AN2503" s="139"/>
      <c r="AO2503" s="139"/>
      <c r="AP2503" s="139"/>
      <c r="AQ2503" s="139"/>
      <c r="AR2503" s="139"/>
      <c r="AS2503" s="139"/>
    </row>
    <row r="2504" spans="3:45" ht="12.75" hidden="1" customHeight="1">
      <c r="C2504" s="311"/>
      <c r="D2504" s="311"/>
      <c r="E2504" s="311"/>
      <c r="F2504" s="311"/>
      <c r="G2504" s="339"/>
      <c r="H2504" s="339"/>
      <c r="I2504" s="339"/>
      <c r="J2504" s="339"/>
      <c r="K2504" s="339"/>
      <c r="L2504" s="339"/>
      <c r="M2504" s="339"/>
      <c r="N2504" s="339"/>
      <c r="O2504" s="339"/>
      <c r="P2504" s="339"/>
      <c r="Q2504" s="339"/>
      <c r="R2504" s="339"/>
      <c r="S2504" s="339"/>
      <c r="T2504" s="339"/>
      <c r="U2504" s="339"/>
      <c r="V2504" s="339"/>
      <c r="W2504" s="339"/>
      <c r="X2504" s="339"/>
      <c r="Y2504" s="339"/>
      <c r="Z2504" s="339"/>
      <c r="AA2504" s="339"/>
      <c r="AB2504" s="339"/>
      <c r="AC2504" s="339"/>
      <c r="AD2504" s="339"/>
      <c r="AE2504" s="339"/>
      <c r="AF2504" s="339"/>
      <c r="AG2504" s="339"/>
      <c r="AH2504" s="234"/>
      <c r="AI2504" s="234"/>
      <c r="AJ2504" s="234"/>
      <c r="AK2504" s="234"/>
      <c r="AL2504" s="234"/>
      <c r="AM2504" s="234"/>
      <c r="AN2504" s="234"/>
      <c r="AO2504" s="234"/>
      <c r="AP2504" s="234"/>
      <c r="AQ2504" s="234"/>
      <c r="AR2504" s="234"/>
      <c r="AS2504" s="234"/>
    </row>
    <row r="2505" spans="3:45" ht="12.75" hidden="1" customHeight="1">
      <c r="C2505" s="313" t="s">
        <v>446</v>
      </c>
      <c r="D2505" s="313"/>
      <c r="E2505" s="313"/>
      <c r="F2505" s="313"/>
      <c r="G2505" s="315" t="s">
        <v>548</v>
      </c>
      <c r="H2505" s="315"/>
      <c r="I2505" s="315"/>
      <c r="J2505" s="315"/>
      <c r="K2505" s="315"/>
      <c r="L2505" s="315"/>
      <c r="M2505" s="315"/>
      <c r="N2505" s="315"/>
      <c r="O2505" s="315"/>
      <c r="P2505" s="315"/>
      <c r="Q2505" s="315"/>
      <c r="R2505" s="315"/>
      <c r="S2505" s="315"/>
      <c r="T2505" s="315"/>
      <c r="U2505" s="315"/>
      <c r="V2505" s="315"/>
      <c r="W2505" s="315"/>
      <c r="X2505" s="315"/>
      <c r="Y2505" s="315"/>
      <c r="Z2505" s="315"/>
      <c r="AA2505" s="315"/>
      <c r="AB2505" s="315"/>
      <c r="AC2505" s="315"/>
      <c r="AD2505" s="315"/>
      <c r="AE2505" s="315"/>
      <c r="AF2505" s="315"/>
      <c r="AG2505" s="315"/>
      <c r="AH2505" s="248">
        <f>SUM(AH2509:AM2513)</f>
        <v>0</v>
      </c>
      <c r="AI2505" s="248"/>
      <c r="AJ2505" s="248"/>
      <c r="AK2505" s="248"/>
      <c r="AL2505" s="248"/>
      <c r="AM2505" s="248"/>
      <c r="AN2505" s="248">
        <f>SUM(AN2509:AS2513)</f>
        <v>0</v>
      </c>
      <c r="AO2505" s="248"/>
      <c r="AP2505" s="248"/>
      <c r="AQ2505" s="248"/>
      <c r="AR2505" s="248"/>
      <c r="AS2505" s="248"/>
    </row>
    <row r="2506" spans="3:45" ht="12.75" hidden="1" customHeight="1">
      <c r="C2506" s="331"/>
      <c r="D2506" s="331"/>
      <c r="E2506" s="331"/>
      <c r="F2506" s="331"/>
      <c r="G2506" s="335"/>
      <c r="H2506" s="335"/>
      <c r="I2506" s="335"/>
      <c r="J2506" s="335"/>
      <c r="K2506" s="335"/>
      <c r="L2506" s="335"/>
      <c r="M2506" s="335"/>
      <c r="N2506" s="335"/>
      <c r="O2506" s="335"/>
      <c r="P2506" s="335"/>
      <c r="Q2506" s="335"/>
      <c r="R2506" s="335"/>
      <c r="S2506" s="335"/>
      <c r="T2506" s="335"/>
      <c r="U2506" s="335"/>
      <c r="V2506" s="335"/>
      <c r="W2506" s="335"/>
      <c r="X2506" s="335"/>
      <c r="Y2506" s="335"/>
      <c r="Z2506" s="335"/>
      <c r="AA2506" s="335"/>
      <c r="AB2506" s="335"/>
      <c r="AC2506" s="335"/>
      <c r="AD2506" s="335"/>
      <c r="AE2506" s="335"/>
      <c r="AF2506" s="335"/>
      <c r="AG2506" s="335"/>
      <c r="AH2506" s="232"/>
      <c r="AI2506" s="232"/>
      <c r="AJ2506" s="232"/>
      <c r="AK2506" s="232"/>
      <c r="AL2506" s="232"/>
      <c r="AM2506" s="232"/>
      <c r="AN2506" s="232"/>
      <c r="AO2506" s="232"/>
      <c r="AP2506" s="232"/>
      <c r="AQ2506" s="232"/>
      <c r="AR2506" s="232"/>
      <c r="AS2506" s="232"/>
    </row>
    <row r="2507" spans="3:45" ht="12.75" hidden="1" customHeight="1">
      <c r="C2507" s="331"/>
      <c r="D2507" s="331"/>
      <c r="E2507" s="331"/>
      <c r="F2507" s="331"/>
      <c r="G2507" s="335"/>
      <c r="H2507" s="335"/>
      <c r="I2507" s="335"/>
      <c r="J2507" s="335"/>
      <c r="K2507" s="335"/>
      <c r="L2507" s="335"/>
      <c r="M2507" s="335"/>
      <c r="N2507" s="335"/>
      <c r="O2507" s="335"/>
      <c r="P2507" s="335"/>
      <c r="Q2507" s="335"/>
      <c r="R2507" s="335"/>
      <c r="S2507" s="335"/>
      <c r="T2507" s="335"/>
      <c r="U2507" s="335"/>
      <c r="V2507" s="335"/>
      <c r="W2507" s="335"/>
      <c r="X2507" s="335"/>
      <c r="Y2507" s="335"/>
      <c r="Z2507" s="335"/>
      <c r="AA2507" s="335"/>
      <c r="AB2507" s="335"/>
      <c r="AC2507" s="335"/>
      <c r="AD2507" s="335"/>
      <c r="AE2507" s="335"/>
      <c r="AF2507" s="335"/>
      <c r="AG2507" s="335"/>
      <c r="AH2507" s="232"/>
      <c r="AI2507" s="232"/>
      <c r="AJ2507" s="232"/>
      <c r="AK2507" s="232"/>
      <c r="AL2507" s="232"/>
      <c r="AM2507" s="232"/>
      <c r="AN2507" s="232"/>
      <c r="AO2507" s="232"/>
      <c r="AP2507" s="232"/>
      <c r="AQ2507" s="232"/>
      <c r="AR2507" s="232"/>
      <c r="AS2507" s="232"/>
    </row>
    <row r="2508" spans="3:45" ht="12.75" hidden="1" customHeight="1">
      <c r="C2508" s="314"/>
      <c r="D2508" s="314"/>
      <c r="E2508" s="314"/>
      <c r="F2508" s="314"/>
      <c r="G2508" s="316"/>
      <c r="H2508" s="316"/>
      <c r="I2508" s="316"/>
      <c r="J2508" s="316"/>
      <c r="K2508" s="316"/>
      <c r="L2508" s="316"/>
      <c r="M2508" s="316"/>
      <c r="N2508" s="316"/>
      <c r="O2508" s="316"/>
      <c r="P2508" s="316"/>
      <c r="Q2508" s="316"/>
      <c r="R2508" s="316"/>
      <c r="S2508" s="316"/>
      <c r="T2508" s="316"/>
      <c r="U2508" s="316"/>
      <c r="V2508" s="316"/>
      <c r="W2508" s="316"/>
      <c r="X2508" s="316"/>
      <c r="Y2508" s="316"/>
      <c r="Z2508" s="316"/>
      <c r="AA2508" s="316"/>
      <c r="AB2508" s="316"/>
      <c r="AC2508" s="316"/>
      <c r="AD2508" s="316"/>
      <c r="AE2508" s="316"/>
      <c r="AF2508" s="316"/>
      <c r="AG2508" s="316"/>
      <c r="AH2508" s="249"/>
      <c r="AI2508" s="249"/>
      <c r="AJ2508" s="249"/>
      <c r="AK2508" s="249"/>
      <c r="AL2508" s="249"/>
      <c r="AM2508" s="249"/>
      <c r="AN2508" s="249"/>
      <c r="AO2508" s="249"/>
      <c r="AP2508" s="249"/>
      <c r="AQ2508" s="249"/>
      <c r="AR2508" s="249"/>
      <c r="AS2508" s="249"/>
    </row>
    <row r="2509" spans="3:45" ht="12.75" hidden="1" customHeight="1">
      <c r="C2509" s="317" t="s">
        <v>515</v>
      </c>
      <c r="D2509" s="317"/>
      <c r="E2509" s="317"/>
      <c r="F2509" s="317"/>
      <c r="G2509" s="318" t="s">
        <v>549</v>
      </c>
      <c r="H2509" s="318"/>
      <c r="I2509" s="318"/>
      <c r="J2509" s="318"/>
      <c r="K2509" s="318"/>
      <c r="L2509" s="318"/>
      <c r="M2509" s="318"/>
      <c r="N2509" s="318"/>
      <c r="O2509" s="318"/>
      <c r="P2509" s="318"/>
      <c r="Q2509" s="318"/>
      <c r="R2509" s="318"/>
      <c r="S2509" s="318"/>
      <c r="T2509" s="318"/>
      <c r="U2509" s="318"/>
      <c r="V2509" s="318"/>
      <c r="W2509" s="318"/>
      <c r="X2509" s="318"/>
      <c r="Y2509" s="318"/>
      <c r="Z2509" s="318"/>
      <c r="AA2509" s="318"/>
      <c r="AB2509" s="318"/>
      <c r="AC2509" s="318"/>
      <c r="AD2509" s="318"/>
      <c r="AE2509" s="318"/>
      <c r="AF2509" s="318"/>
      <c r="AG2509" s="318"/>
      <c r="AH2509" s="237"/>
      <c r="AI2509" s="237"/>
      <c r="AJ2509" s="237"/>
      <c r="AK2509" s="237"/>
      <c r="AL2509" s="237"/>
      <c r="AM2509" s="237"/>
      <c r="AN2509" s="237"/>
      <c r="AO2509" s="237"/>
      <c r="AP2509" s="237"/>
      <c r="AQ2509" s="237"/>
      <c r="AR2509" s="237"/>
      <c r="AS2509" s="237"/>
    </row>
    <row r="2510" spans="3:45" ht="12.75" hidden="1" customHeight="1">
      <c r="C2510" s="235" t="s">
        <v>516</v>
      </c>
      <c r="D2510" s="235"/>
      <c r="E2510" s="235"/>
      <c r="F2510" s="235"/>
      <c r="G2510" s="200" t="s">
        <v>329</v>
      </c>
      <c r="H2510" s="200"/>
      <c r="I2510" s="200"/>
      <c r="J2510" s="200"/>
      <c r="K2510" s="200"/>
      <c r="L2510" s="200"/>
      <c r="M2510" s="200"/>
      <c r="N2510" s="200"/>
      <c r="O2510" s="200"/>
      <c r="P2510" s="200"/>
      <c r="Q2510" s="200"/>
      <c r="R2510" s="200"/>
      <c r="S2510" s="200"/>
      <c r="T2510" s="200"/>
      <c r="U2510" s="200"/>
      <c r="V2510" s="200"/>
      <c r="W2510" s="200"/>
      <c r="X2510" s="200"/>
      <c r="Y2510" s="200"/>
      <c r="Z2510" s="200"/>
      <c r="AA2510" s="200"/>
      <c r="AB2510" s="200"/>
      <c r="AC2510" s="200"/>
      <c r="AD2510" s="200"/>
      <c r="AE2510" s="200"/>
      <c r="AF2510" s="200"/>
      <c r="AG2510" s="200"/>
      <c r="AH2510" s="139"/>
      <c r="AI2510" s="139"/>
      <c r="AJ2510" s="139"/>
      <c r="AK2510" s="139"/>
      <c r="AL2510" s="139"/>
      <c r="AM2510" s="139"/>
      <c r="AN2510" s="139"/>
      <c r="AO2510" s="139"/>
      <c r="AP2510" s="139"/>
      <c r="AQ2510" s="139"/>
      <c r="AR2510" s="139"/>
      <c r="AS2510" s="139"/>
    </row>
    <row r="2511" spans="3:45" ht="12.75" hidden="1" customHeight="1">
      <c r="C2511" s="235" t="s">
        <v>517</v>
      </c>
      <c r="D2511" s="235"/>
      <c r="E2511" s="235"/>
      <c r="F2511" s="235"/>
      <c r="G2511" s="200" t="s">
        <v>550</v>
      </c>
      <c r="H2511" s="200"/>
      <c r="I2511" s="200"/>
      <c r="J2511" s="200"/>
      <c r="K2511" s="200"/>
      <c r="L2511" s="200"/>
      <c r="M2511" s="200"/>
      <c r="N2511" s="200"/>
      <c r="O2511" s="200"/>
      <c r="P2511" s="200"/>
      <c r="Q2511" s="200"/>
      <c r="R2511" s="200"/>
      <c r="S2511" s="200"/>
      <c r="T2511" s="200"/>
      <c r="U2511" s="200"/>
      <c r="V2511" s="200"/>
      <c r="W2511" s="200"/>
      <c r="X2511" s="200"/>
      <c r="Y2511" s="200"/>
      <c r="Z2511" s="200"/>
      <c r="AA2511" s="200"/>
      <c r="AB2511" s="200"/>
      <c r="AC2511" s="200"/>
      <c r="AD2511" s="200"/>
      <c r="AE2511" s="200"/>
      <c r="AF2511" s="200"/>
      <c r="AG2511" s="200"/>
      <c r="AH2511" s="139"/>
      <c r="AI2511" s="139"/>
      <c r="AJ2511" s="139"/>
      <c r="AK2511" s="139"/>
      <c r="AL2511" s="139"/>
      <c r="AM2511" s="139"/>
      <c r="AN2511" s="139"/>
      <c r="AO2511" s="139"/>
      <c r="AP2511" s="139"/>
      <c r="AQ2511" s="139"/>
      <c r="AR2511" s="139"/>
      <c r="AS2511" s="139"/>
    </row>
    <row r="2512" spans="3:45" ht="12.75" hidden="1" customHeight="1">
      <c r="C2512" s="235" t="s">
        <v>518</v>
      </c>
      <c r="D2512" s="235"/>
      <c r="E2512" s="235"/>
      <c r="F2512" s="235"/>
      <c r="G2512" s="236" t="s">
        <v>551</v>
      </c>
      <c r="H2512" s="236"/>
      <c r="I2512" s="236"/>
      <c r="J2512" s="236"/>
      <c r="K2512" s="236"/>
      <c r="L2512" s="236"/>
      <c r="M2512" s="236"/>
      <c r="N2512" s="236"/>
      <c r="O2512" s="236"/>
      <c r="P2512" s="236"/>
      <c r="Q2512" s="236"/>
      <c r="R2512" s="236"/>
      <c r="S2512" s="236"/>
      <c r="T2512" s="236"/>
      <c r="U2512" s="236"/>
      <c r="V2512" s="236"/>
      <c r="W2512" s="236"/>
      <c r="X2512" s="236"/>
      <c r="Y2512" s="236"/>
      <c r="Z2512" s="236"/>
      <c r="AA2512" s="236"/>
      <c r="AB2512" s="236"/>
      <c r="AC2512" s="236"/>
      <c r="AD2512" s="236"/>
      <c r="AE2512" s="236"/>
      <c r="AF2512" s="236"/>
      <c r="AG2512" s="236"/>
      <c r="AH2512" s="232"/>
      <c r="AI2512" s="232"/>
      <c r="AJ2512" s="232"/>
      <c r="AK2512" s="232"/>
      <c r="AL2512" s="232"/>
      <c r="AM2512" s="232"/>
      <c r="AN2512" s="232"/>
      <c r="AO2512" s="232"/>
      <c r="AP2512" s="232"/>
      <c r="AQ2512" s="232"/>
      <c r="AR2512" s="232"/>
      <c r="AS2512" s="232"/>
    </row>
    <row r="2513" spans="3:45" ht="12.75" hidden="1" customHeight="1">
      <c r="C2513" s="322"/>
      <c r="D2513" s="322"/>
      <c r="E2513" s="322"/>
      <c r="F2513" s="322"/>
      <c r="G2513" s="324"/>
      <c r="H2513" s="324"/>
      <c r="I2513" s="324"/>
      <c r="J2513" s="324"/>
      <c r="K2513" s="324"/>
      <c r="L2513" s="324"/>
      <c r="M2513" s="324"/>
      <c r="N2513" s="324"/>
      <c r="O2513" s="324"/>
      <c r="P2513" s="324"/>
      <c r="Q2513" s="324"/>
      <c r="R2513" s="324"/>
      <c r="S2513" s="324"/>
      <c r="T2513" s="324"/>
      <c r="U2513" s="324"/>
      <c r="V2513" s="324"/>
      <c r="W2513" s="324"/>
      <c r="X2513" s="324"/>
      <c r="Y2513" s="324"/>
      <c r="Z2513" s="324"/>
      <c r="AA2513" s="324"/>
      <c r="AB2513" s="324"/>
      <c r="AC2513" s="324"/>
      <c r="AD2513" s="324"/>
      <c r="AE2513" s="324"/>
      <c r="AF2513" s="324"/>
      <c r="AG2513" s="324"/>
      <c r="AH2513" s="233"/>
      <c r="AI2513" s="233"/>
      <c r="AJ2513" s="233"/>
      <c r="AK2513" s="233"/>
      <c r="AL2513" s="233"/>
      <c r="AM2513" s="233"/>
      <c r="AN2513" s="233"/>
      <c r="AO2513" s="233"/>
      <c r="AP2513" s="233"/>
      <c r="AQ2513" s="233"/>
      <c r="AR2513" s="233"/>
      <c r="AS2513" s="233"/>
    </row>
    <row r="2514" spans="3:45" ht="12.75" hidden="1" customHeight="1">
      <c r="C2514" s="332"/>
      <c r="D2514" s="332"/>
      <c r="E2514" s="332"/>
      <c r="F2514" s="332"/>
      <c r="G2514" s="336" t="s">
        <v>695</v>
      </c>
      <c r="H2514" s="336"/>
      <c r="I2514" s="336"/>
      <c r="J2514" s="336"/>
      <c r="K2514" s="336"/>
      <c r="L2514" s="336"/>
      <c r="M2514" s="336"/>
      <c r="N2514" s="336"/>
      <c r="O2514" s="336"/>
      <c r="P2514" s="336"/>
      <c r="Q2514" s="336"/>
      <c r="R2514" s="336"/>
      <c r="S2514" s="336"/>
      <c r="T2514" s="336"/>
      <c r="U2514" s="336"/>
      <c r="V2514" s="336"/>
      <c r="W2514" s="336"/>
      <c r="X2514" s="336"/>
      <c r="Y2514" s="336"/>
      <c r="Z2514" s="336"/>
      <c r="AA2514" s="336"/>
      <c r="AB2514" s="336"/>
      <c r="AC2514" s="336"/>
      <c r="AD2514" s="336"/>
      <c r="AE2514" s="336"/>
      <c r="AF2514" s="336"/>
      <c r="AG2514" s="336"/>
      <c r="AH2514" s="253">
        <f>AH2483+AH2484+AH2505</f>
        <v>0</v>
      </c>
      <c r="AI2514" s="253"/>
      <c r="AJ2514" s="253"/>
      <c r="AK2514" s="253"/>
      <c r="AL2514" s="253"/>
      <c r="AM2514" s="253"/>
      <c r="AN2514" s="253">
        <f>AN2483+AN2484+AN2505</f>
        <v>0</v>
      </c>
      <c r="AO2514" s="253"/>
      <c r="AP2514" s="253"/>
      <c r="AQ2514" s="253"/>
      <c r="AR2514" s="253"/>
      <c r="AS2514" s="253"/>
    </row>
    <row r="2515" spans="3:45" ht="12.75" hidden="1" customHeight="1">
      <c r="C2515" s="333"/>
      <c r="D2515" s="333"/>
      <c r="E2515" s="333"/>
      <c r="F2515" s="333"/>
      <c r="G2515" s="337"/>
      <c r="H2515" s="337"/>
      <c r="I2515" s="337"/>
      <c r="J2515" s="337"/>
      <c r="K2515" s="337"/>
      <c r="L2515" s="337"/>
      <c r="M2515" s="337"/>
      <c r="N2515" s="337"/>
      <c r="O2515" s="337"/>
      <c r="P2515" s="337"/>
      <c r="Q2515" s="337"/>
      <c r="R2515" s="337"/>
      <c r="S2515" s="337"/>
      <c r="T2515" s="337"/>
      <c r="U2515" s="337"/>
      <c r="V2515" s="337"/>
      <c r="W2515" s="337"/>
      <c r="X2515" s="337"/>
      <c r="Y2515" s="337"/>
      <c r="Z2515" s="337"/>
      <c r="AA2515" s="337"/>
      <c r="AB2515" s="337"/>
      <c r="AC2515" s="337"/>
      <c r="AD2515" s="337"/>
      <c r="AE2515" s="337"/>
      <c r="AF2515" s="337"/>
      <c r="AG2515" s="337"/>
      <c r="AH2515" s="232"/>
      <c r="AI2515" s="232"/>
      <c r="AJ2515" s="232"/>
      <c r="AK2515" s="232"/>
      <c r="AL2515" s="232"/>
      <c r="AM2515" s="232"/>
      <c r="AN2515" s="232"/>
      <c r="AO2515" s="232"/>
      <c r="AP2515" s="232"/>
      <c r="AQ2515" s="232"/>
      <c r="AR2515" s="232"/>
      <c r="AS2515" s="232"/>
    </row>
    <row r="2516" spans="3:45" ht="12.75" hidden="1" customHeight="1">
      <c r="C2516" s="334"/>
      <c r="D2516" s="334"/>
      <c r="E2516" s="334"/>
      <c r="F2516" s="334"/>
      <c r="G2516" s="338"/>
      <c r="H2516" s="338"/>
      <c r="I2516" s="338"/>
      <c r="J2516" s="338"/>
      <c r="K2516" s="338"/>
      <c r="L2516" s="338"/>
      <c r="M2516" s="338"/>
      <c r="N2516" s="338"/>
      <c r="O2516" s="338"/>
      <c r="P2516" s="338"/>
      <c r="Q2516" s="338"/>
      <c r="R2516" s="338"/>
      <c r="S2516" s="338"/>
      <c r="T2516" s="338"/>
      <c r="U2516" s="338"/>
      <c r="V2516" s="338"/>
      <c r="W2516" s="338"/>
      <c r="X2516" s="338"/>
      <c r="Y2516" s="338"/>
      <c r="Z2516" s="338"/>
      <c r="AA2516" s="338"/>
      <c r="AB2516" s="338"/>
      <c r="AC2516" s="338"/>
      <c r="AD2516" s="338"/>
      <c r="AE2516" s="338"/>
      <c r="AF2516" s="338"/>
      <c r="AG2516" s="338"/>
      <c r="AH2516" s="233"/>
      <c r="AI2516" s="233"/>
      <c r="AJ2516" s="233"/>
      <c r="AK2516" s="233"/>
      <c r="AL2516" s="233"/>
      <c r="AM2516" s="233"/>
      <c r="AN2516" s="233"/>
      <c r="AO2516" s="233"/>
      <c r="AP2516" s="233"/>
      <c r="AQ2516" s="233"/>
      <c r="AR2516" s="233"/>
      <c r="AS2516" s="233"/>
    </row>
    <row r="2517" spans="3:45" ht="12.75" hidden="1" customHeight="1">
      <c r="C2517" s="329" t="s">
        <v>447</v>
      </c>
      <c r="D2517" s="329"/>
      <c r="E2517" s="329"/>
      <c r="F2517" s="329"/>
      <c r="G2517" s="141" t="s">
        <v>553</v>
      </c>
      <c r="H2517" s="141"/>
      <c r="I2517" s="141"/>
      <c r="J2517" s="141"/>
      <c r="K2517" s="141"/>
      <c r="L2517" s="141"/>
      <c r="M2517" s="141"/>
      <c r="N2517" s="141"/>
      <c r="O2517" s="141"/>
      <c r="P2517" s="141"/>
      <c r="Q2517" s="141"/>
      <c r="R2517" s="141"/>
      <c r="S2517" s="141"/>
      <c r="T2517" s="141"/>
      <c r="U2517" s="141"/>
      <c r="V2517" s="141"/>
      <c r="W2517" s="141"/>
      <c r="X2517" s="141"/>
      <c r="Y2517" s="141"/>
      <c r="Z2517" s="141"/>
      <c r="AA2517" s="141"/>
      <c r="AB2517" s="141"/>
      <c r="AC2517" s="141"/>
      <c r="AD2517" s="141"/>
      <c r="AE2517" s="141"/>
      <c r="AF2517" s="141"/>
      <c r="AG2517" s="141"/>
      <c r="AH2517" s="111"/>
      <c r="AI2517" s="111"/>
      <c r="AJ2517" s="111"/>
      <c r="AK2517" s="111"/>
      <c r="AL2517" s="111"/>
      <c r="AM2517" s="111"/>
      <c r="AN2517" s="111"/>
      <c r="AO2517" s="111"/>
      <c r="AP2517" s="111"/>
      <c r="AQ2517" s="111"/>
      <c r="AR2517" s="111"/>
      <c r="AS2517" s="111"/>
    </row>
    <row r="2518" spans="3:45" ht="12.75" hidden="1" customHeight="1">
      <c r="C2518" s="235" t="s">
        <v>448</v>
      </c>
      <c r="D2518" s="235"/>
      <c r="E2518" s="235"/>
      <c r="F2518" s="235"/>
      <c r="G2518" s="236" t="s">
        <v>941</v>
      </c>
      <c r="H2518" s="236"/>
      <c r="I2518" s="236"/>
      <c r="J2518" s="236"/>
      <c r="K2518" s="236"/>
      <c r="L2518" s="236"/>
      <c r="M2518" s="236"/>
      <c r="N2518" s="236"/>
      <c r="O2518" s="236"/>
      <c r="P2518" s="236"/>
      <c r="Q2518" s="236"/>
      <c r="R2518" s="236"/>
      <c r="S2518" s="236"/>
      <c r="T2518" s="236"/>
      <c r="U2518" s="236"/>
      <c r="V2518" s="236"/>
      <c r="W2518" s="236"/>
      <c r="X2518" s="236"/>
      <c r="Y2518" s="236"/>
      <c r="Z2518" s="236"/>
      <c r="AA2518" s="236"/>
      <c r="AB2518" s="236"/>
      <c r="AC2518" s="236"/>
      <c r="AD2518" s="236"/>
      <c r="AE2518" s="236"/>
      <c r="AF2518" s="236"/>
      <c r="AG2518" s="236"/>
      <c r="AH2518" s="139"/>
      <c r="AI2518" s="139"/>
      <c r="AJ2518" s="139"/>
      <c r="AK2518" s="139"/>
      <c r="AL2518" s="139"/>
      <c r="AM2518" s="139"/>
      <c r="AN2518" s="139"/>
      <c r="AO2518" s="139"/>
      <c r="AP2518" s="139"/>
      <c r="AQ2518" s="139"/>
      <c r="AR2518" s="139"/>
      <c r="AS2518" s="139"/>
    </row>
    <row r="2519" spans="3:45" ht="12.75" hidden="1" customHeight="1">
      <c r="C2519" s="235" t="s">
        <v>449</v>
      </c>
      <c r="D2519" s="235"/>
      <c r="E2519" s="235"/>
      <c r="F2519" s="235"/>
      <c r="G2519" s="236" t="s">
        <v>942</v>
      </c>
      <c r="H2519" s="236"/>
      <c r="I2519" s="236"/>
      <c r="J2519" s="236"/>
      <c r="K2519" s="236"/>
      <c r="L2519" s="236"/>
      <c r="M2519" s="236"/>
      <c r="N2519" s="236"/>
      <c r="O2519" s="236"/>
      <c r="P2519" s="236"/>
      <c r="Q2519" s="236"/>
      <c r="R2519" s="236"/>
      <c r="S2519" s="236"/>
      <c r="T2519" s="236"/>
      <c r="U2519" s="236"/>
      <c r="V2519" s="236"/>
      <c r="W2519" s="236"/>
      <c r="X2519" s="236"/>
      <c r="Y2519" s="236"/>
      <c r="Z2519" s="236"/>
      <c r="AA2519" s="236"/>
      <c r="AB2519" s="236"/>
      <c r="AC2519" s="236"/>
      <c r="AD2519" s="236"/>
      <c r="AE2519" s="236"/>
      <c r="AF2519" s="236"/>
      <c r="AG2519" s="236"/>
      <c r="AH2519" s="232"/>
      <c r="AI2519" s="232"/>
      <c r="AJ2519" s="232"/>
      <c r="AK2519" s="232"/>
      <c r="AL2519" s="232"/>
      <c r="AM2519" s="232"/>
      <c r="AN2519" s="232"/>
      <c r="AO2519" s="232"/>
      <c r="AP2519" s="232"/>
      <c r="AQ2519" s="232"/>
      <c r="AR2519" s="232"/>
      <c r="AS2519" s="232"/>
    </row>
    <row r="2520" spans="3:45" ht="12.75" hidden="1" customHeight="1">
      <c r="C2520" s="235"/>
      <c r="D2520" s="235"/>
      <c r="E2520" s="235"/>
      <c r="F2520" s="235"/>
      <c r="G2520" s="236"/>
      <c r="H2520" s="236"/>
      <c r="I2520" s="236"/>
      <c r="J2520" s="236"/>
      <c r="K2520" s="236"/>
      <c r="L2520" s="236"/>
      <c r="M2520" s="236"/>
      <c r="N2520" s="236"/>
      <c r="O2520" s="236"/>
      <c r="P2520" s="236"/>
      <c r="Q2520" s="236"/>
      <c r="R2520" s="236"/>
      <c r="S2520" s="236"/>
      <c r="T2520" s="236"/>
      <c r="U2520" s="236"/>
      <c r="V2520" s="236"/>
      <c r="W2520" s="236"/>
      <c r="X2520" s="236"/>
      <c r="Y2520" s="236"/>
      <c r="Z2520" s="236"/>
      <c r="AA2520" s="236"/>
      <c r="AB2520" s="236"/>
      <c r="AC2520" s="236"/>
      <c r="AD2520" s="236"/>
      <c r="AE2520" s="236"/>
      <c r="AF2520" s="236"/>
      <c r="AG2520" s="236"/>
      <c r="AH2520" s="232"/>
      <c r="AI2520" s="232"/>
      <c r="AJ2520" s="232"/>
      <c r="AK2520" s="232"/>
      <c r="AL2520" s="232"/>
      <c r="AM2520" s="232"/>
      <c r="AN2520" s="232"/>
      <c r="AO2520" s="232"/>
      <c r="AP2520" s="232"/>
      <c r="AQ2520" s="232"/>
      <c r="AR2520" s="232"/>
      <c r="AS2520" s="232"/>
    </row>
    <row r="2521" spans="3:45" ht="12.75" hidden="1" customHeight="1">
      <c r="C2521" s="235" t="s">
        <v>450</v>
      </c>
      <c r="D2521" s="235"/>
      <c r="E2521" s="235"/>
      <c r="F2521" s="235"/>
      <c r="G2521" s="236" t="s">
        <v>943</v>
      </c>
      <c r="H2521" s="236"/>
      <c r="I2521" s="236"/>
      <c r="J2521" s="236"/>
      <c r="K2521" s="236"/>
      <c r="L2521" s="236"/>
      <c r="M2521" s="236"/>
      <c r="N2521" s="236"/>
      <c r="O2521" s="236"/>
      <c r="P2521" s="236"/>
      <c r="Q2521" s="236"/>
      <c r="R2521" s="236"/>
      <c r="S2521" s="236"/>
      <c r="T2521" s="236"/>
      <c r="U2521" s="236"/>
      <c r="V2521" s="236"/>
      <c r="W2521" s="236"/>
      <c r="X2521" s="236"/>
      <c r="Y2521" s="236"/>
      <c r="Z2521" s="236"/>
      <c r="AA2521" s="236"/>
      <c r="AB2521" s="236"/>
      <c r="AC2521" s="236"/>
      <c r="AD2521" s="236"/>
      <c r="AE2521" s="236"/>
      <c r="AF2521" s="236"/>
      <c r="AG2521" s="236"/>
      <c r="AH2521" s="232"/>
      <c r="AI2521" s="232"/>
      <c r="AJ2521" s="232"/>
      <c r="AK2521" s="232"/>
      <c r="AL2521" s="232"/>
      <c r="AM2521" s="232"/>
      <c r="AN2521" s="232"/>
      <c r="AO2521" s="232"/>
      <c r="AP2521" s="232"/>
      <c r="AQ2521" s="232"/>
      <c r="AR2521" s="232"/>
      <c r="AS2521" s="232"/>
    </row>
    <row r="2522" spans="3:45" ht="12.75" hidden="1" customHeight="1">
      <c r="C2522" s="322"/>
      <c r="D2522" s="322"/>
      <c r="E2522" s="322"/>
      <c r="F2522" s="322"/>
      <c r="G2522" s="324"/>
      <c r="H2522" s="324"/>
      <c r="I2522" s="324"/>
      <c r="J2522" s="324"/>
      <c r="K2522" s="324"/>
      <c r="L2522" s="324"/>
      <c r="M2522" s="324"/>
      <c r="N2522" s="324"/>
      <c r="O2522" s="324"/>
      <c r="P2522" s="324"/>
      <c r="Q2522" s="324"/>
      <c r="R2522" s="324"/>
      <c r="S2522" s="324"/>
      <c r="T2522" s="324"/>
      <c r="U2522" s="324"/>
      <c r="V2522" s="324"/>
      <c r="W2522" s="324"/>
      <c r="X2522" s="324"/>
      <c r="Y2522" s="324"/>
      <c r="Z2522" s="324"/>
      <c r="AA2522" s="324"/>
      <c r="AB2522" s="324"/>
      <c r="AC2522" s="324"/>
      <c r="AD2522" s="324"/>
      <c r="AE2522" s="324"/>
      <c r="AF2522" s="324"/>
      <c r="AG2522" s="324"/>
      <c r="AH2522" s="233"/>
      <c r="AI2522" s="233"/>
      <c r="AJ2522" s="233"/>
      <c r="AK2522" s="233"/>
      <c r="AL2522" s="233"/>
      <c r="AM2522" s="233"/>
      <c r="AN2522" s="233"/>
      <c r="AO2522" s="233"/>
      <c r="AP2522" s="233"/>
      <c r="AQ2522" s="233"/>
      <c r="AR2522" s="233"/>
      <c r="AS2522" s="233"/>
    </row>
    <row r="2523" spans="3:45" ht="12.75" hidden="1" customHeight="1">
      <c r="C2523" s="326"/>
      <c r="D2523" s="326"/>
      <c r="E2523" s="326"/>
      <c r="F2523" s="326"/>
      <c r="G2523" s="325" t="s">
        <v>944</v>
      </c>
      <c r="H2523" s="325"/>
      <c r="I2523" s="325"/>
      <c r="J2523" s="325"/>
      <c r="K2523" s="325"/>
      <c r="L2523" s="325"/>
      <c r="M2523" s="325"/>
      <c r="N2523" s="325"/>
      <c r="O2523" s="325"/>
      <c r="P2523" s="325"/>
      <c r="Q2523" s="325"/>
      <c r="R2523" s="325"/>
      <c r="S2523" s="325"/>
      <c r="T2523" s="325"/>
      <c r="U2523" s="325"/>
      <c r="V2523" s="325"/>
      <c r="W2523" s="325"/>
      <c r="X2523" s="325"/>
      <c r="Y2523" s="325"/>
      <c r="Z2523" s="325"/>
      <c r="AA2523" s="325"/>
      <c r="AB2523" s="325"/>
      <c r="AC2523" s="325"/>
      <c r="AD2523" s="325"/>
      <c r="AE2523" s="325"/>
      <c r="AF2523" s="325"/>
      <c r="AG2523" s="325"/>
      <c r="AH2523" s="246">
        <f>SUM(AH2514:AM2522)</f>
        <v>0</v>
      </c>
      <c r="AI2523" s="246"/>
      <c r="AJ2523" s="246"/>
      <c r="AK2523" s="246"/>
      <c r="AL2523" s="246"/>
      <c r="AM2523" s="246"/>
      <c r="AN2523" s="246">
        <f>SUM(AN2514:AS2522)</f>
        <v>0</v>
      </c>
      <c r="AO2523" s="246"/>
      <c r="AP2523" s="246"/>
      <c r="AQ2523" s="246"/>
      <c r="AR2523" s="246"/>
      <c r="AS2523" s="246"/>
    </row>
    <row r="2524" spans="3:45" ht="12.75" hidden="1" customHeight="1">
      <c r="C2524" s="329" t="s">
        <v>451</v>
      </c>
      <c r="D2524" s="329"/>
      <c r="E2524" s="329"/>
      <c r="F2524" s="329"/>
      <c r="G2524" s="327" t="s">
        <v>945</v>
      </c>
      <c r="H2524" s="327"/>
      <c r="I2524" s="327"/>
      <c r="J2524" s="327"/>
      <c r="K2524" s="327"/>
      <c r="L2524" s="327"/>
      <c r="M2524" s="327"/>
      <c r="N2524" s="327"/>
      <c r="O2524" s="327"/>
      <c r="P2524" s="327"/>
      <c r="Q2524" s="327"/>
      <c r="R2524" s="327"/>
      <c r="S2524" s="327"/>
      <c r="T2524" s="327"/>
      <c r="U2524" s="327"/>
      <c r="V2524" s="327"/>
      <c r="W2524" s="327"/>
      <c r="X2524" s="327"/>
      <c r="Y2524" s="327"/>
      <c r="Z2524" s="327"/>
      <c r="AA2524" s="327"/>
      <c r="AB2524" s="327"/>
      <c r="AC2524" s="327"/>
      <c r="AD2524" s="327"/>
      <c r="AE2524" s="327"/>
      <c r="AF2524" s="327"/>
      <c r="AG2524" s="327"/>
      <c r="AH2524" s="253"/>
      <c r="AI2524" s="253"/>
      <c r="AJ2524" s="253"/>
      <c r="AK2524" s="253"/>
      <c r="AL2524" s="253"/>
      <c r="AM2524" s="253"/>
      <c r="AN2524" s="253"/>
      <c r="AO2524" s="253"/>
      <c r="AP2524" s="253"/>
      <c r="AQ2524" s="253"/>
      <c r="AR2524" s="253"/>
      <c r="AS2524" s="253"/>
    </row>
    <row r="2525" spans="3:45" ht="12.75" hidden="1" customHeight="1">
      <c r="C2525" s="235"/>
      <c r="D2525" s="235"/>
      <c r="E2525" s="235"/>
      <c r="F2525" s="235"/>
      <c r="G2525" s="236"/>
      <c r="H2525" s="236"/>
      <c r="I2525" s="236"/>
      <c r="J2525" s="236"/>
      <c r="K2525" s="236"/>
      <c r="L2525" s="236"/>
      <c r="M2525" s="236"/>
      <c r="N2525" s="236"/>
      <c r="O2525" s="236"/>
      <c r="P2525" s="236"/>
      <c r="Q2525" s="236"/>
      <c r="R2525" s="236"/>
      <c r="S2525" s="236"/>
      <c r="T2525" s="236"/>
      <c r="U2525" s="236"/>
      <c r="V2525" s="236"/>
      <c r="W2525" s="236"/>
      <c r="X2525" s="236"/>
      <c r="Y2525" s="236"/>
      <c r="Z2525" s="236"/>
      <c r="AA2525" s="236"/>
      <c r="AB2525" s="236"/>
      <c r="AC2525" s="236"/>
      <c r="AD2525" s="236"/>
      <c r="AE2525" s="236"/>
      <c r="AF2525" s="236"/>
      <c r="AG2525" s="236"/>
      <c r="AH2525" s="232"/>
      <c r="AI2525" s="232"/>
      <c r="AJ2525" s="232"/>
      <c r="AK2525" s="232"/>
      <c r="AL2525" s="232"/>
      <c r="AM2525" s="232"/>
      <c r="AN2525" s="232"/>
      <c r="AO2525" s="232"/>
      <c r="AP2525" s="232"/>
      <c r="AQ2525" s="232"/>
      <c r="AR2525" s="232"/>
      <c r="AS2525" s="232"/>
    </row>
    <row r="2526" spans="3:45" ht="12.75" hidden="1" customHeight="1">
      <c r="C2526" s="235" t="s">
        <v>452</v>
      </c>
      <c r="D2526" s="235"/>
      <c r="E2526" s="235"/>
      <c r="F2526" s="235"/>
      <c r="G2526" s="196" t="s">
        <v>112</v>
      </c>
      <c r="H2526" s="196"/>
      <c r="I2526" s="196"/>
      <c r="J2526" s="196"/>
      <c r="K2526" s="196"/>
      <c r="L2526" s="196"/>
      <c r="M2526" s="196"/>
      <c r="N2526" s="196"/>
      <c r="O2526" s="196"/>
      <c r="P2526" s="196"/>
      <c r="Q2526" s="196"/>
      <c r="R2526" s="196"/>
      <c r="S2526" s="196"/>
      <c r="T2526" s="196"/>
      <c r="U2526" s="196"/>
      <c r="V2526" s="196"/>
      <c r="W2526" s="196"/>
      <c r="X2526" s="196"/>
      <c r="Y2526" s="196"/>
      <c r="Z2526" s="196"/>
      <c r="AA2526" s="196"/>
      <c r="AB2526" s="196"/>
      <c r="AC2526" s="196"/>
      <c r="AD2526" s="196"/>
      <c r="AE2526" s="196"/>
      <c r="AF2526" s="196"/>
      <c r="AG2526" s="196"/>
      <c r="AH2526" s="139"/>
      <c r="AI2526" s="139"/>
      <c r="AJ2526" s="139"/>
      <c r="AK2526" s="139"/>
      <c r="AL2526" s="139"/>
      <c r="AM2526" s="139"/>
      <c r="AN2526" s="139"/>
      <c r="AO2526" s="139"/>
      <c r="AP2526" s="139"/>
      <c r="AQ2526" s="139"/>
      <c r="AR2526" s="139"/>
      <c r="AS2526" s="139"/>
    </row>
    <row r="2527" spans="3:45" ht="12.75" hidden="1" customHeight="1">
      <c r="C2527" s="322" t="s">
        <v>453</v>
      </c>
      <c r="D2527" s="322"/>
      <c r="E2527" s="322"/>
      <c r="F2527" s="322"/>
      <c r="G2527" s="328" t="s">
        <v>113</v>
      </c>
      <c r="H2527" s="328"/>
      <c r="I2527" s="328"/>
      <c r="J2527" s="328"/>
      <c r="K2527" s="328"/>
      <c r="L2527" s="328"/>
      <c r="M2527" s="328"/>
      <c r="N2527" s="328"/>
      <c r="O2527" s="328"/>
      <c r="P2527" s="328"/>
      <c r="Q2527" s="328"/>
      <c r="R2527" s="328"/>
      <c r="S2527" s="328"/>
      <c r="T2527" s="328"/>
      <c r="U2527" s="328"/>
      <c r="V2527" s="328"/>
      <c r="W2527" s="328"/>
      <c r="X2527" s="328"/>
      <c r="Y2527" s="328"/>
      <c r="Z2527" s="328"/>
      <c r="AA2527" s="328"/>
      <c r="AB2527" s="328"/>
      <c r="AC2527" s="328"/>
      <c r="AD2527" s="328"/>
      <c r="AE2527" s="328"/>
      <c r="AF2527" s="328"/>
      <c r="AG2527" s="328"/>
      <c r="AH2527" s="252"/>
      <c r="AI2527" s="252"/>
      <c r="AJ2527" s="252"/>
      <c r="AK2527" s="252"/>
      <c r="AL2527" s="252"/>
      <c r="AM2527" s="252"/>
      <c r="AN2527" s="252"/>
      <c r="AO2527" s="252"/>
      <c r="AP2527" s="252"/>
      <c r="AQ2527" s="252"/>
      <c r="AR2527" s="252"/>
      <c r="AS2527" s="252"/>
    </row>
    <row r="2528" spans="3:45" ht="12.75" hidden="1" customHeight="1">
      <c r="C2528" s="330" t="s">
        <v>672</v>
      </c>
      <c r="D2528" s="330"/>
      <c r="E2528" s="330"/>
      <c r="F2528" s="330"/>
      <c r="G2528" s="325" t="s">
        <v>946</v>
      </c>
      <c r="H2528" s="325"/>
      <c r="I2528" s="325"/>
      <c r="J2528" s="325"/>
      <c r="K2528" s="325"/>
      <c r="L2528" s="325"/>
      <c r="M2528" s="325"/>
      <c r="N2528" s="325"/>
      <c r="O2528" s="325"/>
      <c r="P2528" s="325"/>
      <c r="Q2528" s="325"/>
      <c r="R2528" s="325"/>
      <c r="S2528" s="325"/>
      <c r="T2528" s="325"/>
      <c r="U2528" s="325"/>
      <c r="V2528" s="325"/>
      <c r="W2528" s="325"/>
      <c r="X2528" s="325"/>
      <c r="Y2528" s="325"/>
      <c r="Z2528" s="325"/>
      <c r="AA2528" s="325"/>
      <c r="AB2528" s="325"/>
      <c r="AC2528" s="325"/>
      <c r="AD2528" s="325"/>
      <c r="AE2528" s="325"/>
      <c r="AF2528" s="325"/>
      <c r="AG2528" s="325"/>
      <c r="AH2528" s="246">
        <f>SUM(AH2523:AM2527)</f>
        <v>0</v>
      </c>
      <c r="AI2528" s="246"/>
      <c r="AJ2528" s="246"/>
      <c r="AK2528" s="246"/>
      <c r="AL2528" s="246"/>
      <c r="AM2528" s="246"/>
      <c r="AN2528" s="246">
        <f>SUM(AN2523:AS2527)</f>
        <v>0</v>
      </c>
      <c r="AO2528" s="246"/>
      <c r="AP2528" s="246"/>
      <c r="AQ2528" s="246"/>
      <c r="AR2528" s="246"/>
      <c r="AS2528" s="246"/>
    </row>
    <row r="2529" spans="3:45" ht="12.75" hidden="1" customHeight="1">
      <c r="C2529" s="140" t="s">
        <v>330</v>
      </c>
      <c r="D2529" s="140"/>
      <c r="E2529" s="140"/>
      <c r="F2529" s="140"/>
      <c r="G2529" s="140"/>
      <c r="H2529" s="140"/>
      <c r="I2529" s="140"/>
      <c r="J2529" s="140"/>
      <c r="K2529" s="140"/>
      <c r="L2529" s="140"/>
      <c r="M2529" s="140"/>
      <c r="N2529" s="140"/>
      <c r="O2529" s="140"/>
      <c r="P2529" s="140"/>
      <c r="Q2529" s="140"/>
      <c r="R2529" s="140"/>
      <c r="S2529" s="140"/>
      <c r="T2529" s="140"/>
      <c r="U2529" s="140"/>
      <c r="V2529" s="140"/>
      <c r="W2529" s="140"/>
      <c r="X2529" s="140"/>
      <c r="Y2529" s="140"/>
      <c r="Z2529" s="140"/>
      <c r="AA2529" s="140"/>
      <c r="AB2529" s="140"/>
      <c r="AC2529" s="140"/>
      <c r="AD2529" s="140"/>
      <c r="AE2529" s="140"/>
      <c r="AF2529" s="140"/>
      <c r="AG2529" s="140"/>
      <c r="AH2529" s="140"/>
      <c r="AI2529" s="140"/>
      <c r="AJ2529" s="140"/>
      <c r="AK2529" s="140"/>
      <c r="AL2529" s="140"/>
      <c r="AM2529" s="140"/>
      <c r="AN2529" s="140"/>
      <c r="AO2529" s="140"/>
      <c r="AP2529" s="140"/>
      <c r="AQ2529" s="140"/>
      <c r="AR2529" s="140"/>
      <c r="AS2529" s="140"/>
    </row>
    <row r="2530" spans="3:45" ht="12.75" hidden="1" customHeight="1">
      <c r="C2530" s="329" t="s">
        <v>454</v>
      </c>
      <c r="D2530" s="329"/>
      <c r="E2530" s="329"/>
      <c r="F2530" s="329"/>
      <c r="G2530" s="141" t="s">
        <v>331</v>
      </c>
      <c r="H2530" s="141"/>
      <c r="I2530" s="141"/>
      <c r="J2530" s="141"/>
      <c r="K2530" s="141"/>
      <c r="L2530" s="141"/>
      <c r="M2530" s="141"/>
      <c r="N2530" s="141"/>
      <c r="O2530" s="141"/>
      <c r="P2530" s="141"/>
      <c r="Q2530" s="141"/>
      <c r="R2530" s="141"/>
      <c r="S2530" s="141"/>
      <c r="T2530" s="141"/>
      <c r="U2530" s="141"/>
      <c r="V2530" s="141"/>
      <c r="W2530" s="141"/>
      <c r="X2530" s="141"/>
      <c r="Y2530" s="141"/>
      <c r="Z2530" s="141"/>
      <c r="AA2530" s="141"/>
      <c r="AB2530" s="141"/>
      <c r="AC2530" s="141"/>
      <c r="AD2530" s="141"/>
      <c r="AE2530" s="141"/>
      <c r="AF2530" s="141"/>
      <c r="AG2530" s="141"/>
      <c r="AH2530" s="111"/>
      <c r="AI2530" s="111"/>
      <c r="AJ2530" s="111"/>
      <c r="AK2530" s="111"/>
      <c r="AL2530" s="111"/>
      <c r="AM2530" s="111"/>
      <c r="AN2530" s="111"/>
      <c r="AO2530" s="111"/>
      <c r="AP2530" s="111"/>
      <c r="AQ2530" s="111"/>
      <c r="AR2530" s="111"/>
      <c r="AS2530" s="111"/>
    </row>
    <row r="2531" spans="3:45" ht="12.75" hidden="1" customHeight="1">
      <c r="C2531" s="235" t="s">
        <v>455</v>
      </c>
      <c r="D2531" s="235"/>
      <c r="E2531" s="235"/>
      <c r="F2531" s="235"/>
      <c r="G2531" s="236" t="s">
        <v>332</v>
      </c>
      <c r="H2531" s="236"/>
      <c r="I2531" s="236"/>
      <c r="J2531" s="236"/>
      <c r="K2531" s="236"/>
      <c r="L2531" s="236"/>
      <c r="M2531" s="236"/>
      <c r="N2531" s="236"/>
      <c r="O2531" s="236"/>
      <c r="P2531" s="236"/>
      <c r="Q2531" s="236"/>
      <c r="R2531" s="236"/>
      <c r="S2531" s="236"/>
      <c r="T2531" s="236"/>
      <c r="U2531" s="236"/>
      <c r="V2531" s="236"/>
      <c r="W2531" s="236"/>
      <c r="X2531" s="236"/>
      <c r="Y2531" s="236"/>
      <c r="Z2531" s="236"/>
      <c r="AA2531" s="236"/>
      <c r="AB2531" s="236"/>
      <c r="AC2531" s="236"/>
      <c r="AD2531" s="236"/>
      <c r="AE2531" s="236"/>
      <c r="AF2531" s="236"/>
      <c r="AG2531" s="236"/>
      <c r="AH2531" s="139"/>
      <c r="AI2531" s="139"/>
      <c r="AJ2531" s="139"/>
      <c r="AK2531" s="139"/>
      <c r="AL2531" s="139"/>
      <c r="AM2531" s="139"/>
      <c r="AN2531" s="139"/>
      <c r="AO2531" s="139"/>
      <c r="AP2531" s="139"/>
      <c r="AQ2531" s="139"/>
      <c r="AR2531" s="139"/>
      <c r="AS2531" s="139"/>
    </row>
    <row r="2532" spans="3:45" ht="12.75" hidden="1" customHeight="1">
      <c r="C2532" s="235" t="s">
        <v>456</v>
      </c>
      <c r="D2532" s="235"/>
      <c r="E2532" s="235"/>
      <c r="F2532" s="235"/>
      <c r="G2532" s="236" t="s">
        <v>610</v>
      </c>
      <c r="H2532" s="236"/>
      <c r="I2532" s="236"/>
      <c r="J2532" s="236"/>
      <c r="K2532" s="236"/>
      <c r="L2532" s="236"/>
      <c r="M2532" s="236"/>
      <c r="N2532" s="236"/>
      <c r="O2532" s="236"/>
      <c r="P2532" s="236"/>
      <c r="Q2532" s="236"/>
      <c r="R2532" s="236"/>
      <c r="S2532" s="236"/>
      <c r="T2532" s="236"/>
      <c r="U2532" s="236"/>
      <c r="V2532" s="236"/>
      <c r="W2532" s="236"/>
      <c r="X2532" s="236"/>
      <c r="Y2532" s="236"/>
      <c r="Z2532" s="236"/>
      <c r="AA2532" s="236"/>
      <c r="AB2532" s="236"/>
      <c r="AC2532" s="236"/>
      <c r="AD2532" s="236"/>
      <c r="AE2532" s="236"/>
      <c r="AF2532" s="236"/>
      <c r="AG2532" s="236"/>
      <c r="AH2532" s="254"/>
      <c r="AI2532" s="254"/>
      <c r="AJ2532" s="254"/>
      <c r="AK2532" s="254"/>
      <c r="AL2532" s="254"/>
      <c r="AM2532" s="254"/>
      <c r="AN2532" s="254"/>
      <c r="AO2532" s="254"/>
      <c r="AP2532" s="254"/>
      <c r="AQ2532" s="254"/>
      <c r="AR2532" s="254"/>
      <c r="AS2532" s="254"/>
    </row>
    <row r="2533" spans="3:45" ht="12.75" hidden="1" customHeight="1">
      <c r="C2533" s="235"/>
      <c r="D2533" s="235"/>
      <c r="E2533" s="235"/>
      <c r="F2533" s="235"/>
      <c r="G2533" s="236"/>
      <c r="H2533" s="236"/>
      <c r="I2533" s="236"/>
      <c r="J2533" s="236"/>
      <c r="K2533" s="236"/>
      <c r="L2533" s="236"/>
      <c r="M2533" s="236"/>
      <c r="N2533" s="236"/>
      <c r="O2533" s="236"/>
      <c r="P2533" s="236"/>
      <c r="Q2533" s="236"/>
      <c r="R2533" s="236"/>
      <c r="S2533" s="236"/>
      <c r="T2533" s="236"/>
      <c r="U2533" s="236"/>
      <c r="V2533" s="236"/>
      <c r="W2533" s="236"/>
      <c r="X2533" s="236"/>
      <c r="Y2533" s="236"/>
      <c r="Z2533" s="236"/>
      <c r="AA2533" s="236"/>
      <c r="AB2533" s="236"/>
      <c r="AC2533" s="236"/>
      <c r="AD2533" s="236"/>
      <c r="AE2533" s="236"/>
      <c r="AF2533" s="236"/>
      <c r="AG2533" s="236"/>
      <c r="AH2533" s="254"/>
      <c r="AI2533" s="254"/>
      <c r="AJ2533" s="254"/>
      <c r="AK2533" s="254"/>
      <c r="AL2533" s="254"/>
      <c r="AM2533" s="254"/>
      <c r="AN2533" s="254"/>
      <c r="AO2533" s="254"/>
      <c r="AP2533" s="254"/>
      <c r="AQ2533" s="254"/>
      <c r="AR2533" s="254"/>
      <c r="AS2533" s="254"/>
    </row>
    <row r="2534" spans="3:45" ht="12.75" hidden="1" customHeight="1">
      <c r="C2534" s="235"/>
      <c r="D2534" s="235"/>
      <c r="E2534" s="235"/>
      <c r="F2534" s="235"/>
      <c r="G2534" s="236"/>
      <c r="H2534" s="236"/>
      <c r="I2534" s="236"/>
      <c r="J2534" s="236"/>
      <c r="K2534" s="236"/>
      <c r="L2534" s="236"/>
      <c r="M2534" s="236"/>
      <c r="N2534" s="236"/>
      <c r="O2534" s="236"/>
      <c r="P2534" s="236"/>
      <c r="Q2534" s="236"/>
      <c r="R2534" s="236"/>
      <c r="S2534" s="236"/>
      <c r="T2534" s="236"/>
      <c r="U2534" s="236"/>
      <c r="V2534" s="236"/>
      <c r="W2534" s="236"/>
      <c r="X2534" s="236"/>
      <c r="Y2534" s="236"/>
      <c r="Z2534" s="236"/>
      <c r="AA2534" s="236"/>
      <c r="AB2534" s="236"/>
      <c r="AC2534" s="236"/>
      <c r="AD2534" s="236"/>
      <c r="AE2534" s="236"/>
      <c r="AF2534" s="236"/>
      <c r="AG2534" s="236"/>
      <c r="AH2534" s="254"/>
      <c r="AI2534" s="254"/>
      <c r="AJ2534" s="254"/>
      <c r="AK2534" s="254"/>
      <c r="AL2534" s="254"/>
      <c r="AM2534" s="254"/>
      <c r="AN2534" s="254"/>
      <c r="AO2534" s="254"/>
      <c r="AP2534" s="254"/>
      <c r="AQ2534" s="254"/>
      <c r="AR2534" s="254"/>
      <c r="AS2534" s="254"/>
    </row>
    <row r="2535" spans="3:45" ht="12.75" hidden="1" customHeight="1">
      <c r="C2535" s="235" t="s">
        <v>457</v>
      </c>
      <c r="D2535" s="235"/>
      <c r="E2535" s="235"/>
      <c r="F2535" s="235"/>
      <c r="G2535" s="200" t="s">
        <v>56</v>
      </c>
      <c r="H2535" s="200"/>
      <c r="I2535" s="200"/>
      <c r="J2535" s="200"/>
      <c r="K2535" s="200"/>
      <c r="L2535" s="200"/>
      <c r="M2535" s="200"/>
      <c r="N2535" s="200"/>
      <c r="O2535" s="200"/>
      <c r="P2535" s="200"/>
      <c r="Q2535" s="200"/>
      <c r="R2535" s="200"/>
      <c r="S2535" s="200"/>
      <c r="T2535" s="200"/>
      <c r="U2535" s="200"/>
      <c r="V2535" s="200"/>
      <c r="W2535" s="200"/>
      <c r="X2535" s="200"/>
      <c r="Y2535" s="200"/>
      <c r="Z2535" s="200"/>
      <c r="AA2535" s="200"/>
      <c r="AB2535" s="200"/>
      <c r="AC2535" s="200"/>
      <c r="AD2535" s="200"/>
      <c r="AE2535" s="200"/>
      <c r="AF2535" s="200"/>
      <c r="AG2535" s="200"/>
      <c r="AH2535" s="139"/>
      <c r="AI2535" s="139"/>
      <c r="AJ2535" s="139"/>
      <c r="AK2535" s="139"/>
      <c r="AL2535" s="139"/>
      <c r="AM2535" s="139"/>
      <c r="AN2535" s="139"/>
      <c r="AO2535" s="139"/>
      <c r="AP2535" s="139"/>
      <c r="AQ2535" s="139"/>
      <c r="AR2535" s="139"/>
      <c r="AS2535" s="139"/>
    </row>
    <row r="2536" spans="3:45" ht="12.75" hidden="1" customHeight="1">
      <c r="C2536" s="235" t="s">
        <v>458</v>
      </c>
      <c r="D2536" s="235"/>
      <c r="E2536" s="235"/>
      <c r="F2536" s="235"/>
      <c r="G2536" s="236" t="s">
        <v>57</v>
      </c>
      <c r="H2536" s="236"/>
      <c r="I2536" s="236"/>
      <c r="J2536" s="236"/>
      <c r="K2536" s="236"/>
      <c r="L2536" s="236"/>
      <c r="M2536" s="236"/>
      <c r="N2536" s="236"/>
      <c r="O2536" s="236"/>
      <c r="P2536" s="236"/>
      <c r="Q2536" s="236"/>
      <c r="R2536" s="236"/>
      <c r="S2536" s="236"/>
      <c r="T2536" s="236"/>
      <c r="U2536" s="236"/>
      <c r="V2536" s="236"/>
      <c r="W2536" s="236"/>
      <c r="X2536" s="236"/>
      <c r="Y2536" s="236"/>
      <c r="Z2536" s="236"/>
      <c r="AA2536" s="236"/>
      <c r="AB2536" s="236"/>
      <c r="AC2536" s="236"/>
      <c r="AD2536" s="236"/>
      <c r="AE2536" s="236"/>
      <c r="AF2536" s="236"/>
      <c r="AG2536" s="236"/>
      <c r="AH2536" s="139"/>
      <c r="AI2536" s="139"/>
      <c r="AJ2536" s="139"/>
      <c r="AK2536" s="139"/>
      <c r="AL2536" s="139"/>
      <c r="AM2536" s="139"/>
      <c r="AN2536" s="139"/>
      <c r="AO2536" s="139"/>
      <c r="AP2536" s="139"/>
      <c r="AQ2536" s="139"/>
      <c r="AR2536" s="139"/>
      <c r="AS2536" s="139"/>
    </row>
    <row r="2537" spans="3:45" ht="12.75" hidden="1" customHeight="1">
      <c r="C2537" s="235" t="s">
        <v>459</v>
      </c>
      <c r="D2537" s="235"/>
      <c r="E2537" s="235"/>
      <c r="F2537" s="235"/>
      <c r="G2537" s="236" t="s">
        <v>608</v>
      </c>
      <c r="H2537" s="236"/>
      <c r="I2537" s="236"/>
      <c r="J2537" s="236"/>
      <c r="K2537" s="236"/>
      <c r="L2537" s="236"/>
      <c r="M2537" s="236"/>
      <c r="N2537" s="236"/>
      <c r="O2537" s="236"/>
      <c r="P2537" s="236"/>
      <c r="Q2537" s="236"/>
      <c r="R2537" s="236"/>
      <c r="S2537" s="236"/>
      <c r="T2537" s="236"/>
      <c r="U2537" s="236"/>
      <c r="V2537" s="236"/>
      <c r="W2537" s="236"/>
      <c r="X2537" s="236"/>
      <c r="Y2537" s="236"/>
      <c r="Z2537" s="236"/>
      <c r="AA2537" s="236"/>
      <c r="AB2537" s="236"/>
      <c r="AC2537" s="236"/>
      <c r="AD2537" s="236"/>
      <c r="AE2537" s="236"/>
      <c r="AF2537" s="236"/>
      <c r="AG2537" s="236"/>
      <c r="AH2537" s="254"/>
      <c r="AI2537" s="254"/>
      <c r="AJ2537" s="254"/>
      <c r="AK2537" s="254"/>
      <c r="AL2537" s="254"/>
      <c r="AM2537" s="254"/>
      <c r="AN2537" s="254"/>
      <c r="AO2537" s="254"/>
      <c r="AP2537" s="254"/>
      <c r="AQ2537" s="254"/>
      <c r="AR2537" s="254"/>
      <c r="AS2537" s="254"/>
    </row>
    <row r="2538" spans="3:45" ht="12.75" hidden="1" customHeight="1">
      <c r="C2538" s="235"/>
      <c r="D2538" s="235"/>
      <c r="E2538" s="235"/>
      <c r="F2538" s="235"/>
      <c r="G2538" s="236"/>
      <c r="H2538" s="236"/>
      <c r="I2538" s="236"/>
      <c r="J2538" s="236"/>
      <c r="K2538" s="236"/>
      <c r="L2538" s="236"/>
      <c r="M2538" s="236"/>
      <c r="N2538" s="236"/>
      <c r="O2538" s="236"/>
      <c r="P2538" s="236"/>
      <c r="Q2538" s="236"/>
      <c r="R2538" s="236"/>
      <c r="S2538" s="236"/>
      <c r="T2538" s="236"/>
      <c r="U2538" s="236"/>
      <c r="V2538" s="236"/>
      <c r="W2538" s="236"/>
      <c r="X2538" s="236"/>
      <c r="Y2538" s="236"/>
      <c r="Z2538" s="236"/>
      <c r="AA2538" s="236"/>
      <c r="AB2538" s="236"/>
      <c r="AC2538" s="236"/>
      <c r="AD2538" s="236"/>
      <c r="AE2538" s="236"/>
      <c r="AF2538" s="236"/>
      <c r="AG2538" s="236"/>
      <c r="AH2538" s="254"/>
      <c r="AI2538" s="254"/>
      <c r="AJ2538" s="254"/>
      <c r="AK2538" s="254"/>
      <c r="AL2538" s="254"/>
      <c r="AM2538" s="254"/>
      <c r="AN2538" s="254"/>
      <c r="AO2538" s="254"/>
      <c r="AP2538" s="254"/>
      <c r="AQ2538" s="254"/>
      <c r="AR2538" s="254"/>
      <c r="AS2538" s="254"/>
    </row>
    <row r="2539" spans="3:45" ht="12.75" hidden="1" customHeight="1">
      <c r="C2539" s="235"/>
      <c r="D2539" s="235"/>
      <c r="E2539" s="235"/>
      <c r="F2539" s="235"/>
      <c r="G2539" s="236"/>
      <c r="H2539" s="236"/>
      <c r="I2539" s="236"/>
      <c r="J2539" s="236"/>
      <c r="K2539" s="236"/>
      <c r="L2539" s="236"/>
      <c r="M2539" s="236"/>
      <c r="N2539" s="236"/>
      <c r="O2539" s="236"/>
      <c r="P2539" s="236"/>
      <c r="Q2539" s="236"/>
      <c r="R2539" s="236"/>
      <c r="S2539" s="236"/>
      <c r="T2539" s="236"/>
      <c r="U2539" s="236"/>
      <c r="V2539" s="236"/>
      <c r="W2539" s="236"/>
      <c r="X2539" s="236"/>
      <c r="Y2539" s="236"/>
      <c r="Z2539" s="236"/>
      <c r="AA2539" s="236"/>
      <c r="AB2539" s="236"/>
      <c r="AC2539" s="236"/>
      <c r="AD2539" s="236"/>
      <c r="AE2539" s="236"/>
      <c r="AF2539" s="236"/>
      <c r="AG2539" s="236"/>
      <c r="AH2539" s="254"/>
      <c r="AI2539" s="254"/>
      <c r="AJ2539" s="254"/>
      <c r="AK2539" s="254"/>
      <c r="AL2539" s="254"/>
      <c r="AM2539" s="254"/>
      <c r="AN2539" s="254"/>
      <c r="AO2539" s="254"/>
      <c r="AP2539" s="254"/>
      <c r="AQ2539" s="254"/>
      <c r="AR2539" s="254"/>
      <c r="AS2539" s="254"/>
    </row>
    <row r="2540" spans="3:45" ht="12.75" hidden="1" customHeight="1">
      <c r="C2540" s="235" t="s">
        <v>460</v>
      </c>
      <c r="D2540" s="235"/>
      <c r="E2540" s="235"/>
      <c r="F2540" s="235"/>
      <c r="G2540" s="236" t="s">
        <v>609</v>
      </c>
      <c r="H2540" s="236"/>
      <c r="I2540" s="236"/>
      <c r="J2540" s="236"/>
      <c r="K2540" s="236"/>
      <c r="L2540" s="236"/>
      <c r="M2540" s="236"/>
      <c r="N2540" s="236"/>
      <c r="O2540" s="236"/>
      <c r="P2540" s="236"/>
      <c r="Q2540" s="236"/>
      <c r="R2540" s="236"/>
      <c r="S2540" s="236"/>
      <c r="T2540" s="236"/>
      <c r="U2540" s="236"/>
      <c r="V2540" s="236"/>
      <c r="W2540" s="236"/>
      <c r="X2540" s="236"/>
      <c r="Y2540" s="236"/>
      <c r="Z2540" s="236"/>
      <c r="AA2540" s="236"/>
      <c r="AB2540" s="236"/>
      <c r="AC2540" s="236"/>
      <c r="AD2540" s="236"/>
      <c r="AE2540" s="236"/>
      <c r="AF2540" s="236"/>
      <c r="AG2540" s="236"/>
      <c r="AH2540" s="232"/>
      <c r="AI2540" s="232"/>
      <c r="AJ2540" s="232"/>
      <c r="AK2540" s="232"/>
      <c r="AL2540" s="232"/>
      <c r="AM2540" s="232"/>
      <c r="AN2540" s="232"/>
      <c r="AO2540" s="232"/>
      <c r="AP2540" s="232"/>
      <c r="AQ2540" s="232"/>
      <c r="AR2540" s="232"/>
      <c r="AS2540" s="232"/>
    </row>
    <row r="2541" spans="3:45" ht="12.75" hidden="1" customHeight="1">
      <c r="C2541" s="235"/>
      <c r="D2541" s="235"/>
      <c r="E2541" s="235"/>
      <c r="F2541" s="235"/>
      <c r="G2541" s="236"/>
      <c r="H2541" s="236"/>
      <c r="I2541" s="236"/>
      <c r="J2541" s="236"/>
      <c r="K2541" s="236"/>
      <c r="L2541" s="236"/>
      <c r="M2541" s="236"/>
      <c r="N2541" s="236"/>
      <c r="O2541" s="236"/>
      <c r="P2541" s="236"/>
      <c r="Q2541" s="236"/>
      <c r="R2541" s="236"/>
      <c r="S2541" s="236"/>
      <c r="T2541" s="236"/>
      <c r="U2541" s="236"/>
      <c r="V2541" s="236"/>
      <c r="W2541" s="236"/>
      <c r="X2541" s="236"/>
      <c r="Y2541" s="236"/>
      <c r="Z2541" s="236"/>
      <c r="AA2541" s="236"/>
      <c r="AB2541" s="236"/>
      <c r="AC2541" s="236"/>
      <c r="AD2541" s="236"/>
      <c r="AE2541" s="236"/>
      <c r="AF2541" s="236"/>
      <c r="AG2541" s="236"/>
      <c r="AH2541" s="232"/>
      <c r="AI2541" s="232"/>
      <c r="AJ2541" s="232"/>
      <c r="AK2541" s="232"/>
      <c r="AL2541" s="232"/>
      <c r="AM2541" s="232"/>
      <c r="AN2541" s="232"/>
      <c r="AO2541" s="232"/>
      <c r="AP2541" s="232"/>
      <c r="AQ2541" s="232"/>
      <c r="AR2541" s="232"/>
      <c r="AS2541" s="232"/>
    </row>
    <row r="2542" spans="3:45" ht="12.75" hidden="1" customHeight="1">
      <c r="C2542" s="235" t="s">
        <v>461</v>
      </c>
      <c r="D2542" s="235"/>
      <c r="E2542" s="235"/>
      <c r="F2542" s="235"/>
      <c r="G2542" s="236" t="s">
        <v>611</v>
      </c>
      <c r="H2542" s="236"/>
      <c r="I2542" s="236"/>
      <c r="J2542" s="236"/>
      <c r="K2542" s="236"/>
      <c r="L2542" s="236"/>
      <c r="M2542" s="236"/>
      <c r="N2542" s="236"/>
      <c r="O2542" s="236"/>
      <c r="P2542" s="236"/>
      <c r="Q2542" s="236"/>
      <c r="R2542" s="236"/>
      <c r="S2542" s="236"/>
      <c r="T2542" s="236"/>
      <c r="U2542" s="236"/>
      <c r="V2542" s="236"/>
      <c r="W2542" s="236"/>
      <c r="X2542" s="236"/>
      <c r="Y2542" s="236"/>
      <c r="Z2542" s="236"/>
      <c r="AA2542" s="236"/>
      <c r="AB2542" s="236"/>
      <c r="AC2542" s="236"/>
      <c r="AD2542" s="236"/>
      <c r="AE2542" s="236"/>
      <c r="AF2542" s="236"/>
      <c r="AG2542" s="236"/>
      <c r="AH2542" s="232"/>
      <c r="AI2542" s="232"/>
      <c r="AJ2542" s="232"/>
      <c r="AK2542" s="232"/>
      <c r="AL2542" s="232"/>
      <c r="AM2542" s="232"/>
      <c r="AN2542" s="232"/>
      <c r="AO2542" s="232"/>
      <c r="AP2542" s="232"/>
      <c r="AQ2542" s="232"/>
      <c r="AR2542" s="232"/>
      <c r="AS2542" s="232"/>
    </row>
    <row r="2543" spans="3:45" ht="12.75" hidden="1" customHeight="1">
      <c r="C2543" s="235"/>
      <c r="D2543" s="235"/>
      <c r="E2543" s="235"/>
      <c r="F2543" s="235"/>
      <c r="G2543" s="236"/>
      <c r="H2543" s="236"/>
      <c r="I2543" s="236"/>
      <c r="J2543" s="236"/>
      <c r="K2543" s="236"/>
      <c r="L2543" s="236"/>
      <c r="M2543" s="236"/>
      <c r="N2543" s="236"/>
      <c r="O2543" s="236"/>
      <c r="P2543" s="236"/>
      <c r="Q2543" s="236"/>
      <c r="R2543" s="236"/>
      <c r="S2543" s="236"/>
      <c r="T2543" s="236"/>
      <c r="U2543" s="236"/>
      <c r="V2543" s="236"/>
      <c r="W2543" s="236"/>
      <c r="X2543" s="236"/>
      <c r="Y2543" s="236"/>
      <c r="Z2543" s="236"/>
      <c r="AA2543" s="236"/>
      <c r="AB2543" s="236"/>
      <c r="AC2543" s="236"/>
      <c r="AD2543" s="236"/>
      <c r="AE2543" s="236"/>
      <c r="AF2543" s="236"/>
      <c r="AG2543" s="236"/>
      <c r="AH2543" s="232"/>
      <c r="AI2543" s="232"/>
      <c r="AJ2543" s="232"/>
      <c r="AK2543" s="232"/>
      <c r="AL2543" s="232"/>
      <c r="AM2543" s="232"/>
      <c r="AN2543" s="232"/>
      <c r="AO2543" s="232"/>
      <c r="AP2543" s="232"/>
      <c r="AQ2543" s="232"/>
      <c r="AR2543" s="232"/>
      <c r="AS2543" s="232"/>
    </row>
    <row r="2544" spans="3:45" ht="12.75" hidden="1" customHeight="1">
      <c r="C2544" s="235" t="s">
        <v>462</v>
      </c>
      <c r="D2544" s="235"/>
      <c r="E2544" s="235"/>
      <c r="F2544" s="235"/>
      <c r="G2544" s="236" t="s">
        <v>612</v>
      </c>
      <c r="H2544" s="236"/>
      <c r="I2544" s="236"/>
      <c r="J2544" s="236"/>
      <c r="K2544" s="236"/>
      <c r="L2544" s="236"/>
      <c r="M2544" s="236"/>
      <c r="N2544" s="236"/>
      <c r="O2544" s="236"/>
      <c r="P2544" s="236"/>
      <c r="Q2544" s="236"/>
      <c r="R2544" s="236"/>
      <c r="S2544" s="236"/>
      <c r="T2544" s="236"/>
      <c r="U2544" s="236"/>
      <c r="V2544" s="236"/>
      <c r="W2544" s="236"/>
      <c r="X2544" s="236"/>
      <c r="Y2544" s="236"/>
      <c r="Z2544" s="236"/>
      <c r="AA2544" s="236"/>
      <c r="AB2544" s="236"/>
      <c r="AC2544" s="236"/>
      <c r="AD2544" s="236"/>
      <c r="AE2544" s="236"/>
      <c r="AF2544" s="236"/>
      <c r="AG2544" s="236"/>
      <c r="AH2544" s="232"/>
      <c r="AI2544" s="232"/>
      <c r="AJ2544" s="232"/>
      <c r="AK2544" s="232"/>
      <c r="AL2544" s="232"/>
      <c r="AM2544" s="232"/>
      <c r="AN2544" s="232"/>
      <c r="AO2544" s="232"/>
      <c r="AP2544" s="232"/>
      <c r="AQ2544" s="232"/>
      <c r="AR2544" s="232"/>
      <c r="AS2544" s="232"/>
    </row>
    <row r="2545" spans="3:45" ht="12.75" hidden="1" customHeight="1">
      <c r="C2545" s="235"/>
      <c r="D2545" s="235"/>
      <c r="E2545" s="235"/>
      <c r="F2545" s="235"/>
      <c r="G2545" s="236"/>
      <c r="H2545" s="236"/>
      <c r="I2545" s="236"/>
      <c r="J2545" s="236"/>
      <c r="K2545" s="236"/>
      <c r="L2545" s="236"/>
      <c r="M2545" s="236"/>
      <c r="N2545" s="236"/>
      <c r="O2545" s="236"/>
      <c r="P2545" s="236"/>
      <c r="Q2545" s="236"/>
      <c r="R2545" s="236"/>
      <c r="S2545" s="236"/>
      <c r="T2545" s="236"/>
      <c r="U2545" s="236"/>
      <c r="V2545" s="236"/>
      <c r="W2545" s="236"/>
      <c r="X2545" s="236"/>
      <c r="Y2545" s="236"/>
      <c r="Z2545" s="236"/>
      <c r="AA2545" s="236"/>
      <c r="AB2545" s="236"/>
      <c r="AC2545" s="236"/>
      <c r="AD2545" s="236"/>
      <c r="AE2545" s="236"/>
      <c r="AF2545" s="236"/>
      <c r="AG2545" s="236"/>
      <c r="AH2545" s="232"/>
      <c r="AI2545" s="232"/>
      <c r="AJ2545" s="232"/>
      <c r="AK2545" s="232"/>
      <c r="AL2545" s="232"/>
      <c r="AM2545" s="232"/>
      <c r="AN2545" s="232"/>
      <c r="AO2545" s="232"/>
      <c r="AP2545" s="232"/>
      <c r="AQ2545" s="232"/>
      <c r="AR2545" s="232"/>
      <c r="AS2545" s="232"/>
    </row>
    <row r="2546" spans="3:45" ht="12.75" hidden="1" customHeight="1">
      <c r="C2546" s="235"/>
      <c r="D2546" s="235"/>
      <c r="E2546" s="235"/>
      <c r="F2546" s="235"/>
      <c r="G2546" s="236"/>
      <c r="H2546" s="236"/>
      <c r="I2546" s="236"/>
      <c r="J2546" s="236"/>
      <c r="K2546" s="236"/>
      <c r="L2546" s="236"/>
      <c r="M2546" s="236"/>
      <c r="N2546" s="236"/>
      <c r="O2546" s="236"/>
      <c r="P2546" s="236"/>
      <c r="Q2546" s="236"/>
      <c r="R2546" s="236"/>
      <c r="S2546" s="236"/>
      <c r="T2546" s="236"/>
      <c r="U2546" s="236"/>
      <c r="V2546" s="236"/>
      <c r="W2546" s="236"/>
      <c r="X2546" s="236"/>
      <c r="Y2546" s="236"/>
      <c r="Z2546" s="236"/>
      <c r="AA2546" s="236"/>
      <c r="AB2546" s="236"/>
      <c r="AC2546" s="236"/>
      <c r="AD2546" s="236"/>
      <c r="AE2546" s="236"/>
      <c r="AF2546" s="236"/>
      <c r="AG2546" s="236"/>
      <c r="AH2546" s="232"/>
      <c r="AI2546" s="232"/>
      <c r="AJ2546" s="232"/>
      <c r="AK2546" s="232"/>
      <c r="AL2546" s="232"/>
      <c r="AM2546" s="232"/>
      <c r="AN2546" s="232"/>
      <c r="AO2546" s="232"/>
      <c r="AP2546" s="232"/>
      <c r="AQ2546" s="232"/>
      <c r="AR2546" s="232"/>
      <c r="AS2546" s="232"/>
    </row>
    <row r="2547" spans="3:45" ht="12.75" hidden="1" customHeight="1">
      <c r="C2547" s="235" t="s">
        <v>463</v>
      </c>
      <c r="D2547" s="235"/>
      <c r="E2547" s="235"/>
      <c r="F2547" s="235"/>
      <c r="G2547" s="236" t="s">
        <v>613</v>
      </c>
      <c r="H2547" s="236"/>
      <c r="I2547" s="236"/>
      <c r="J2547" s="236"/>
      <c r="K2547" s="236"/>
      <c r="L2547" s="236"/>
      <c r="M2547" s="236"/>
      <c r="N2547" s="236"/>
      <c r="O2547" s="236"/>
      <c r="P2547" s="236"/>
      <c r="Q2547" s="236"/>
      <c r="R2547" s="236"/>
      <c r="S2547" s="236"/>
      <c r="T2547" s="236"/>
      <c r="U2547" s="236"/>
      <c r="V2547" s="236"/>
      <c r="W2547" s="236"/>
      <c r="X2547" s="236"/>
      <c r="Y2547" s="236"/>
      <c r="Z2547" s="236"/>
      <c r="AA2547" s="236"/>
      <c r="AB2547" s="236"/>
      <c r="AC2547" s="236"/>
      <c r="AD2547" s="236"/>
      <c r="AE2547" s="236"/>
      <c r="AF2547" s="236"/>
      <c r="AG2547" s="236"/>
      <c r="AH2547" s="232"/>
      <c r="AI2547" s="232"/>
      <c r="AJ2547" s="232"/>
      <c r="AK2547" s="232"/>
      <c r="AL2547" s="232"/>
      <c r="AM2547" s="232"/>
      <c r="AN2547" s="232"/>
      <c r="AO2547" s="232"/>
      <c r="AP2547" s="232"/>
      <c r="AQ2547" s="232"/>
      <c r="AR2547" s="232"/>
      <c r="AS2547" s="232"/>
    </row>
    <row r="2548" spans="3:45" ht="12.75" hidden="1" customHeight="1">
      <c r="C2548" s="235"/>
      <c r="D2548" s="235"/>
      <c r="E2548" s="235"/>
      <c r="F2548" s="235"/>
      <c r="G2548" s="236"/>
      <c r="H2548" s="236"/>
      <c r="I2548" s="236"/>
      <c r="J2548" s="236"/>
      <c r="K2548" s="236"/>
      <c r="L2548" s="236"/>
      <c r="M2548" s="236"/>
      <c r="N2548" s="236"/>
      <c r="O2548" s="236"/>
      <c r="P2548" s="236"/>
      <c r="Q2548" s="236"/>
      <c r="R2548" s="236"/>
      <c r="S2548" s="236"/>
      <c r="T2548" s="236"/>
      <c r="U2548" s="236"/>
      <c r="V2548" s="236"/>
      <c r="W2548" s="236"/>
      <c r="X2548" s="236"/>
      <c r="Y2548" s="236"/>
      <c r="Z2548" s="236"/>
      <c r="AA2548" s="236"/>
      <c r="AB2548" s="236"/>
      <c r="AC2548" s="236"/>
      <c r="AD2548" s="236"/>
      <c r="AE2548" s="236"/>
      <c r="AF2548" s="236"/>
      <c r="AG2548" s="236"/>
      <c r="AH2548" s="232"/>
      <c r="AI2548" s="232"/>
      <c r="AJ2548" s="232"/>
      <c r="AK2548" s="232"/>
      <c r="AL2548" s="232"/>
      <c r="AM2548" s="232"/>
      <c r="AN2548" s="232"/>
      <c r="AO2548" s="232"/>
      <c r="AP2548" s="232"/>
      <c r="AQ2548" s="232"/>
      <c r="AR2548" s="232"/>
      <c r="AS2548" s="232"/>
    </row>
    <row r="2549" spans="3:45" ht="12.75" hidden="1" customHeight="1">
      <c r="C2549" s="235" t="s">
        <v>464</v>
      </c>
      <c r="D2549" s="235"/>
      <c r="E2549" s="235"/>
      <c r="F2549" s="235"/>
      <c r="G2549" s="236" t="s">
        <v>65</v>
      </c>
      <c r="H2549" s="236"/>
      <c r="I2549" s="236"/>
      <c r="J2549" s="236"/>
      <c r="K2549" s="236"/>
      <c r="L2549" s="236"/>
      <c r="M2549" s="236"/>
      <c r="N2549" s="236"/>
      <c r="O2549" s="236"/>
      <c r="P2549" s="236"/>
      <c r="Q2549" s="236"/>
      <c r="R2549" s="236"/>
      <c r="S2549" s="236"/>
      <c r="T2549" s="236"/>
      <c r="U2549" s="236"/>
      <c r="V2549" s="236"/>
      <c r="W2549" s="236"/>
      <c r="X2549" s="236"/>
      <c r="Y2549" s="236"/>
      <c r="Z2549" s="236"/>
      <c r="AA2549" s="236"/>
      <c r="AB2549" s="236"/>
      <c r="AC2549" s="236"/>
      <c r="AD2549" s="236"/>
      <c r="AE2549" s="236"/>
      <c r="AF2549" s="236"/>
      <c r="AG2549" s="236"/>
      <c r="AH2549" s="139"/>
      <c r="AI2549" s="139"/>
      <c r="AJ2549" s="139"/>
      <c r="AK2549" s="139"/>
      <c r="AL2549" s="139"/>
      <c r="AM2549" s="139"/>
      <c r="AN2549" s="139"/>
      <c r="AO2549" s="139"/>
      <c r="AP2549" s="139"/>
      <c r="AQ2549" s="139"/>
      <c r="AR2549" s="139"/>
      <c r="AS2549" s="139"/>
    </row>
    <row r="2550" spans="3:45" ht="12.75" hidden="1" customHeight="1">
      <c r="C2550" s="235" t="s">
        <v>465</v>
      </c>
      <c r="D2550" s="235"/>
      <c r="E2550" s="235"/>
      <c r="F2550" s="235"/>
      <c r="G2550" s="236" t="s">
        <v>66</v>
      </c>
      <c r="H2550" s="236"/>
      <c r="I2550" s="236"/>
      <c r="J2550" s="236"/>
      <c r="K2550" s="236"/>
      <c r="L2550" s="236"/>
      <c r="M2550" s="236"/>
      <c r="N2550" s="236"/>
      <c r="O2550" s="236"/>
      <c r="P2550" s="236"/>
      <c r="Q2550" s="236"/>
      <c r="R2550" s="236"/>
      <c r="S2550" s="236"/>
      <c r="T2550" s="236"/>
      <c r="U2550" s="236"/>
      <c r="V2550" s="236"/>
      <c r="W2550" s="236"/>
      <c r="X2550" s="236"/>
      <c r="Y2550" s="236"/>
      <c r="Z2550" s="236"/>
      <c r="AA2550" s="236"/>
      <c r="AB2550" s="236"/>
      <c r="AC2550" s="236"/>
      <c r="AD2550" s="236"/>
      <c r="AE2550" s="236"/>
      <c r="AF2550" s="236"/>
      <c r="AG2550" s="236"/>
      <c r="AH2550" s="232"/>
      <c r="AI2550" s="232"/>
      <c r="AJ2550" s="232"/>
      <c r="AK2550" s="232"/>
      <c r="AL2550" s="232"/>
      <c r="AM2550" s="232"/>
      <c r="AN2550" s="232"/>
      <c r="AO2550" s="232"/>
      <c r="AP2550" s="232"/>
      <c r="AQ2550" s="232"/>
      <c r="AR2550" s="232"/>
      <c r="AS2550" s="232"/>
    </row>
    <row r="2551" spans="3:45" ht="12.75" hidden="1" customHeight="1">
      <c r="C2551" s="235"/>
      <c r="D2551" s="235"/>
      <c r="E2551" s="235"/>
      <c r="F2551" s="235"/>
      <c r="G2551" s="236"/>
      <c r="H2551" s="236"/>
      <c r="I2551" s="236"/>
      <c r="J2551" s="236"/>
      <c r="K2551" s="236"/>
      <c r="L2551" s="236"/>
      <c r="M2551" s="236"/>
      <c r="N2551" s="236"/>
      <c r="O2551" s="236"/>
      <c r="P2551" s="236"/>
      <c r="Q2551" s="236"/>
      <c r="R2551" s="236"/>
      <c r="S2551" s="236"/>
      <c r="T2551" s="236"/>
      <c r="U2551" s="236"/>
      <c r="V2551" s="236"/>
      <c r="W2551" s="236"/>
      <c r="X2551" s="236"/>
      <c r="Y2551" s="236"/>
      <c r="Z2551" s="236"/>
      <c r="AA2551" s="236"/>
      <c r="AB2551" s="236"/>
      <c r="AC2551" s="236"/>
      <c r="AD2551" s="236"/>
      <c r="AE2551" s="236"/>
      <c r="AF2551" s="236"/>
      <c r="AG2551" s="236"/>
      <c r="AH2551" s="232"/>
      <c r="AI2551" s="232"/>
      <c r="AJ2551" s="232"/>
      <c r="AK2551" s="232"/>
      <c r="AL2551" s="232"/>
      <c r="AM2551" s="232"/>
      <c r="AN2551" s="232"/>
      <c r="AO2551" s="232"/>
      <c r="AP2551" s="232"/>
      <c r="AQ2551" s="232"/>
      <c r="AR2551" s="232"/>
      <c r="AS2551" s="232"/>
    </row>
    <row r="2552" spans="3:45" ht="12.75" hidden="1" customHeight="1">
      <c r="C2552" s="235" t="s">
        <v>466</v>
      </c>
      <c r="D2552" s="235"/>
      <c r="E2552" s="235"/>
      <c r="F2552" s="235"/>
      <c r="G2552" s="236" t="s">
        <v>67</v>
      </c>
      <c r="H2552" s="236"/>
      <c r="I2552" s="236"/>
      <c r="J2552" s="236"/>
      <c r="K2552" s="236"/>
      <c r="L2552" s="236"/>
      <c r="M2552" s="236"/>
      <c r="N2552" s="236"/>
      <c r="O2552" s="236"/>
      <c r="P2552" s="236"/>
      <c r="Q2552" s="236"/>
      <c r="R2552" s="236"/>
      <c r="S2552" s="236"/>
      <c r="T2552" s="236"/>
      <c r="U2552" s="236"/>
      <c r="V2552" s="236"/>
      <c r="W2552" s="236"/>
      <c r="X2552" s="236"/>
      <c r="Y2552" s="236"/>
      <c r="Z2552" s="236"/>
      <c r="AA2552" s="236"/>
      <c r="AB2552" s="236"/>
      <c r="AC2552" s="236"/>
      <c r="AD2552" s="236"/>
      <c r="AE2552" s="236"/>
      <c r="AF2552" s="236"/>
      <c r="AG2552" s="236"/>
      <c r="AH2552" s="232"/>
      <c r="AI2552" s="232"/>
      <c r="AJ2552" s="232"/>
      <c r="AK2552" s="232"/>
      <c r="AL2552" s="232"/>
      <c r="AM2552" s="232"/>
      <c r="AN2552" s="232"/>
      <c r="AO2552" s="232"/>
      <c r="AP2552" s="232"/>
      <c r="AQ2552" s="232"/>
      <c r="AR2552" s="232"/>
      <c r="AS2552" s="232"/>
    </row>
    <row r="2553" spans="3:45" ht="12.75" hidden="1" customHeight="1">
      <c r="C2553" s="235"/>
      <c r="D2553" s="235"/>
      <c r="E2553" s="235"/>
      <c r="F2553" s="235"/>
      <c r="G2553" s="236"/>
      <c r="H2553" s="236"/>
      <c r="I2553" s="236"/>
      <c r="J2553" s="236"/>
      <c r="K2553" s="236"/>
      <c r="L2553" s="236"/>
      <c r="M2553" s="236"/>
      <c r="N2553" s="236"/>
      <c r="O2553" s="236"/>
      <c r="P2553" s="236"/>
      <c r="Q2553" s="236"/>
      <c r="R2553" s="236"/>
      <c r="S2553" s="236"/>
      <c r="T2553" s="236"/>
      <c r="U2553" s="236"/>
      <c r="V2553" s="236"/>
      <c r="W2553" s="236"/>
      <c r="X2553" s="236"/>
      <c r="Y2553" s="236"/>
      <c r="Z2553" s="236"/>
      <c r="AA2553" s="236"/>
      <c r="AB2553" s="236"/>
      <c r="AC2553" s="236"/>
      <c r="AD2553" s="236"/>
      <c r="AE2553" s="236"/>
      <c r="AF2553" s="236"/>
      <c r="AG2553" s="236"/>
      <c r="AH2553" s="232"/>
      <c r="AI2553" s="232"/>
      <c r="AJ2553" s="232"/>
      <c r="AK2553" s="232"/>
      <c r="AL2553" s="232"/>
      <c r="AM2553" s="232"/>
      <c r="AN2553" s="232"/>
      <c r="AO2553" s="232"/>
      <c r="AP2553" s="232"/>
      <c r="AQ2553" s="232"/>
      <c r="AR2553" s="232"/>
      <c r="AS2553" s="232"/>
    </row>
    <row r="2554" spans="3:45" ht="12.75" hidden="1" customHeight="1">
      <c r="C2554" s="235" t="s">
        <v>467</v>
      </c>
      <c r="D2554" s="235"/>
      <c r="E2554" s="235"/>
      <c r="F2554" s="235"/>
      <c r="G2554" s="236" t="s">
        <v>69</v>
      </c>
      <c r="H2554" s="236"/>
      <c r="I2554" s="236"/>
      <c r="J2554" s="236"/>
      <c r="K2554" s="236"/>
      <c r="L2554" s="236"/>
      <c r="M2554" s="236"/>
      <c r="N2554" s="236"/>
      <c r="O2554" s="236"/>
      <c r="P2554" s="236"/>
      <c r="Q2554" s="236"/>
      <c r="R2554" s="236"/>
      <c r="S2554" s="236"/>
      <c r="T2554" s="236"/>
      <c r="U2554" s="236"/>
      <c r="V2554" s="236"/>
      <c r="W2554" s="236"/>
      <c r="X2554" s="236"/>
      <c r="Y2554" s="236"/>
      <c r="Z2554" s="236"/>
      <c r="AA2554" s="236"/>
      <c r="AB2554" s="236"/>
      <c r="AC2554" s="236"/>
      <c r="AD2554" s="236"/>
      <c r="AE2554" s="236"/>
      <c r="AF2554" s="236"/>
      <c r="AG2554" s="236"/>
      <c r="AH2554" s="232"/>
      <c r="AI2554" s="232"/>
      <c r="AJ2554" s="232"/>
      <c r="AK2554" s="232"/>
      <c r="AL2554" s="232"/>
      <c r="AM2554" s="232"/>
      <c r="AN2554" s="232"/>
      <c r="AO2554" s="232"/>
      <c r="AP2554" s="232"/>
      <c r="AQ2554" s="232"/>
      <c r="AR2554" s="232"/>
      <c r="AS2554" s="232"/>
    </row>
    <row r="2555" spans="3:45" ht="12.75" hidden="1" customHeight="1">
      <c r="C2555" s="235"/>
      <c r="D2555" s="235"/>
      <c r="E2555" s="235"/>
      <c r="F2555" s="235"/>
      <c r="G2555" s="236"/>
      <c r="H2555" s="236"/>
      <c r="I2555" s="236"/>
      <c r="J2555" s="236"/>
      <c r="K2555" s="236"/>
      <c r="L2555" s="236"/>
      <c r="M2555" s="236"/>
      <c r="N2555" s="236"/>
      <c r="O2555" s="236"/>
      <c r="P2555" s="236"/>
      <c r="Q2555" s="236"/>
      <c r="R2555" s="236"/>
      <c r="S2555" s="236"/>
      <c r="T2555" s="236"/>
      <c r="U2555" s="236"/>
      <c r="V2555" s="236"/>
      <c r="W2555" s="236"/>
      <c r="X2555" s="236"/>
      <c r="Y2555" s="236"/>
      <c r="Z2555" s="236"/>
      <c r="AA2555" s="236"/>
      <c r="AB2555" s="236"/>
      <c r="AC2555" s="236"/>
      <c r="AD2555" s="236"/>
      <c r="AE2555" s="236"/>
      <c r="AF2555" s="236"/>
      <c r="AG2555" s="236"/>
      <c r="AH2555" s="232"/>
      <c r="AI2555" s="232"/>
      <c r="AJ2555" s="232"/>
      <c r="AK2555" s="232"/>
      <c r="AL2555" s="232"/>
      <c r="AM2555" s="232"/>
      <c r="AN2555" s="232"/>
      <c r="AO2555" s="232"/>
      <c r="AP2555" s="232"/>
      <c r="AQ2555" s="232"/>
      <c r="AR2555" s="232"/>
      <c r="AS2555" s="232"/>
    </row>
    <row r="2556" spans="3:45" ht="12.75" hidden="1" customHeight="1">
      <c r="C2556" s="255" t="s">
        <v>468</v>
      </c>
      <c r="D2556" s="256"/>
      <c r="E2556" s="256"/>
      <c r="F2556" s="257"/>
      <c r="G2556" s="261" t="s">
        <v>121</v>
      </c>
      <c r="H2556" s="262"/>
      <c r="I2556" s="262"/>
      <c r="J2556" s="262"/>
      <c r="K2556" s="262"/>
      <c r="L2556" s="262"/>
      <c r="M2556" s="262"/>
      <c r="N2556" s="262"/>
      <c r="O2556" s="262"/>
      <c r="P2556" s="262"/>
      <c r="Q2556" s="262"/>
      <c r="R2556" s="262"/>
      <c r="S2556" s="262"/>
      <c r="T2556" s="262"/>
      <c r="U2556" s="262"/>
      <c r="V2556" s="262"/>
      <c r="W2556" s="262"/>
      <c r="X2556" s="262"/>
      <c r="Y2556" s="262"/>
      <c r="Z2556" s="262"/>
      <c r="AA2556" s="262"/>
      <c r="AB2556" s="262"/>
      <c r="AC2556" s="262"/>
      <c r="AD2556" s="262"/>
      <c r="AE2556" s="262"/>
      <c r="AF2556" s="262"/>
      <c r="AG2556" s="263"/>
      <c r="AH2556" s="607"/>
      <c r="AI2556" s="608"/>
      <c r="AJ2556" s="608"/>
      <c r="AK2556" s="608"/>
      <c r="AL2556" s="608"/>
      <c r="AM2556" s="609"/>
      <c r="AN2556" s="607"/>
      <c r="AO2556" s="608"/>
      <c r="AP2556" s="608"/>
      <c r="AQ2556" s="608"/>
      <c r="AR2556" s="608"/>
      <c r="AS2556" s="609"/>
    </row>
    <row r="2557" spans="3:45" ht="12.75" hidden="1" customHeight="1">
      <c r="C2557" s="258"/>
      <c r="D2557" s="259"/>
      <c r="E2557" s="259"/>
      <c r="F2557" s="260"/>
      <c r="G2557" s="264"/>
      <c r="H2557" s="265"/>
      <c r="I2557" s="265"/>
      <c r="J2557" s="265"/>
      <c r="K2557" s="265"/>
      <c r="L2557" s="265"/>
      <c r="M2557" s="265"/>
      <c r="N2557" s="265"/>
      <c r="O2557" s="265"/>
      <c r="P2557" s="265"/>
      <c r="Q2557" s="265"/>
      <c r="R2557" s="265"/>
      <c r="S2557" s="265"/>
      <c r="T2557" s="265"/>
      <c r="U2557" s="265"/>
      <c r="V2557" s="265"/>
      <c r="W2557" s="265"/>
      <c r="X2557" s="265"/>
      <c r="Y2557" s="265"/>
      <c r="Z2557" s="265"/>
      <c r="AA2557" s="265"/>
      <c r="AB2557" s="265"/>
      <c r="AC2557" s="265"/>
      <c r="AD2557" s="265"/>
      <c r="AE2557" s="265"/>
      <c r="AF2557" s="265"/>
      <c r="AG2557" s="266"/>
      <c r="AH2557" s="829"/>
      <c r="AI2557" s="830"/>
      <c r="AJ2557" s="830"/>
      <c r="AK2557" s="830"/>
      <c r="AL2557" s="830"/>
      <c r="AM2557" s="831"/>
      <c r="AN2557" s="829"/>
      <c r="AO2557" s="830"/>
      <c r="AP2557" s="830"/>
      <c r="AQ2557" s="830"/>
      <c r="AR2557" s="830"/>
      <c r="AS2557" s="831"/>
    </row>
    <row r="2558" spans="3:45" ht="12.75" hidden="1" customHeight="1">
      <c r="C2558" s="235" t="s">
        <v>469</v>
      </c>
      <c r="D2558" s="235"/>
      <c r="E2558" s="235"/>
      <c r="F2558" s="235"/>
      <c r="G2558" s="196" t="s">
        <v>114</v>
      </c>
      <c r="H2558" s="196"/>
      <c r="I2558" s="196"/>
      <c r="J2558" s="196"/>
      <c r="K2558" s="196"/>
      <c r="L2558" s="196"/>
      <c r="M2558" s="196"/>
      <c r="N2558" s="196"/>
      <c r="O2558" s="196"/>
      <c r="P2558" s="196"/>
      <c r="Q2558" s="196"/>
      <c r="R2558" s="196"/>
      <c r="S2558" s="196"/>
      <c r="T2558" s="196"/>
      <c r="U2558" s="196"/>
      <c r="V2558" s="196"/>
      <c r="W2558" s="196"/>
      <c r="X2558" s="196"/>
      <c r="Y2558" s="196"/>
      <c r="Z2558" s="196"/>
      <c r="AA2558" s="196"/>
      <c r="AB2558" s="196"/>
      <c r="AC2558" s="196"/>
      <c r="AD2558" s="196"/>
      <c r="AE2558" s="196"/>
      <c r="AF2558" s="196"/>
      <c r="AG2558" s="196"/>
      <c r="AH2558" s="139"/>
      <c r="AI2558" s="139"/>
      <c r="AJ2558" s="139"/>
      <c r="AK2558" s="139"/>
      <c r="AL2558" s="139"/>
      <c r="AM2558" s="139"/>
      <c r="AN2558" s="139"/>
      <c r="AO2558" s="139"/>
      <c r="AP2558" s="139"/>
      <c r="AQ2558" s="139"/>
      <c r="AR2558" s="139"/>
      <c r="AS2558" s="139"/>
    </row>
    <row r="2559" spans="3:45" ht="12.75" hidden="1" customHeight="1">
      <c r="C2559" s="235" t="s">
        <v>470</v>
      </c>
      <c r="D2559" s="235"/>
      <c r="E2559" s="235"/>
      <c r="F2559" s="235"/>
      <c r="G2559" s="196" t="s">
        <v>115</v>
      </c>
      <c r="H2559" s="196"/>
      <c r="I2559" s="196"/>
      <c r="J2559" s="196"/>
      <c r="K2559" s="196"/>
      <c r="L2559" s="196"/>
      <c r="M2559" s="196"/>
      <c r="N2559" s="196"/>
      <c r="O2559" s="196"/>
      <c r="P2559" s="196"/>
      <c r="Q2559" s="196"/>
      <c r="R2559" s="196"/>
      <c r="S2559" s="196"/>
      <c r="T2559" s="196"/>
      <c r="U2559" s="196"/>
      <c r="V2559" s="196"/>
      <c r="W2559" s="196"/>
      <c r="X2559" s="196"/>
      <c r="Y2559" s="196"/>
      <c r="Z2559" s="196"/>
      <c r="AA2559" s="196"/>
      <c r="AB2559" s="196"/>
      <c r="AC2559" s="196"/>
      <c r="AD2559" s="196"/>
      <c r="AE2559" s="196"/>
      <c r="AF2559" s="196"/>
      <c r="AG2559" s="196"/>
      <c r="AH2559" s="139"/>
      <c r="AI2559" s="139"/>
      <c r="AJ2559" s="139"/>
      <c r="AK2559" s="139"/>
      <c r="AL2559" s="139"/>
      <c r="AM2559" s="139"/>
      <c r="AN2559" s="139"/>
      <c r="AO2559" s="139"/>
      <c r="AP2559" s="139"/>
      <c r="AQ2559" s="139"/>
      <c r="AR2559" s="139"/>
      <c r="AS2559" s="139"/>
    </row>
    <row r="2560" spans="3:45" ht="12.75" hidden="1" customHeight="1">
      <c r="C2560" s="235" t="s">
        <v>471</v>
      </c>
      <c r="D2560" s="235"/>
      <c r="E2560" s="235"/>
      <c r="F2560" s="235"/>
      <c r="G2560" s="200" t="s">
        <v>70</v>
      </c>
      <c r="H2560" s="200"/>
      <c r="I2560" s="200"/>
      <c r="J2560" s="200"/>
      <c r="K2560" s="200"/>
      <c r="L2560" s="200"/>
      <c r="M2560" s="200"/>
      <c r="N2560" s="200"/>
      <c r="O2560" s="200"/>
      <c r="P2560" s="200"/>
      <c r="Q2560" s="200"/>
      <c r="R2560" s="200"/>
      <c r="S2560" s="200"/>
      <c r="T2560" s="200"/>
      <c r="U2560" s="200"/>
      <c r="V2560" s="200"/>
      <c r="W2560" s="200"/>
      <c r="X2560" s="200"/>
      <c r="Y2560" s="200"/>
      <c r="Z2560" s="200"/>
      <c r="AA2560" s="200"/>
      <c r="AB2560" s="200"/>
      <c r="AC2560" s="200"/>
      <c r="AD2560" s="200"/>
      <c r="AE2560" s="200"/>
      <c r="AF2560" s="200"/>
      <c r="AG2560" s="200"/>
      <c r="AH2560" s="139"/>
      <c r="AI2560" s="139"/>
      <c r="AJ2560" s="139"/>
      <c r="AK2560" s="139"/>
      <c r="AL2560" s="139"/>
      <c r="AM2560" s="139"/>
      <c r="AN2560" s="139"/>
      <c r="AO2560" s="139"/>
      <c r="AP2560" s="139"/>
      <c r="AQ2560" s="139"/>
      <c r="AR2560" s="139"/>
      <c r="AS2560" s="139"/>
    </row>
    <row r="2561" spans="3:45" ht="12.75" hidden="1" customHeight="1">
      <c r="C2561" s="322" t="s">
        <v>472</v>
      </c>
      <c r="D2561" s="322"/>
      <c r="E2561" s="322"/>
      <c r="F2561" s="322"/>
      <c r="G2561" s="323" t="s">
        <v>71</v>
      </c>
      <c r="H2561" s="323"/>
      <c r="I2561" s="323"/>
      <c r="J2561" s="323"/>
      <c r="K2561" s="323"/>
      <c r="L2561" s="323"/>
      <c r="M2561" s="323"/>
      <c r="N2561" s="323"/>
      <c r="O2561" s="323"/>
      <c r="P2561" s="323"/>
      <c r="Q2561" s="323"/>
      <c r="R2561" s="323"/>
      <c r="S2561" s="323"/>
      <c r="T2561" s="323"/>
      <c r="U2561" s="323"/>
      <c r="V2561" s="323"/>
      <c r="W2561" s="323"/>
      <c r="X2561" s="323"/>
      <c r="Y2561" s="323"/>
      <c r="Z2561" s="323"/>
      <c r="AA2561" s="323"/>
      <c r="AB2561" s="323"/>
      <c r="AC2561" s="323"/>
      <c r="AD2561" s="323"/>
      <c r="AE2561" s="323"/>
      <c r="AF2561" s="323"/>
      <c r="AG2561" s="323"/>
      <c r="AH2561" s="252"/>
      <c r="AI2561" s="252"/>
      <c r="AJ2561" s="252"/>
      <c r="AK2561" s="252"/>
      <c r="AL2561" s="252"/>
      <c r="AM2561" s="252"/>
      <c r="AN2561" s="252"/>
      <c r="AO2561" s="252"/>
      <c r="AP2561" s="252"/>
      <c r="AQ2561" s="252"/>
      <c r="AR2561" s="252"/>
      <c r="AS2561" s="252"/>
    </row>
    <row r="2562" spans="3:45" ht="12.75" hidden="1" customHeight="1">
      <c r="C2562" s="321" t="s">
        <v>473</v>
      </c>
      <c r="D2562" s="321"/>
      <c r="E2562" s="321"/>
      <c r="F2562" s="321"/>
      <c r="G2562" s="321" t="s">
        <v>68</v>
      </c>
      <c r="H2562" s="321"/>
      <c r="I2562" s="321"/>
      <c r="J2562" s="321"/>
      <c r="K2562" s="321"/>
      <c r="L2562" s="321"/>
      <c r="M2562" s="321"/>
      <c r="N2562" s="321"/>
      <c r="O2562" s="321"/>
      <c r="P2562" s="321"/>
      <c r="Q2562" s="321"/>
      <c r="R2562" s="321"/>
      <c r="S2562" s="321"/>
      <c r="T2562" s="321"/>
      <c r="U2562" s="321"/>
      <c r="V2562" s="321"/>
      <c r="W2562" s="321"/>
      <c r="X2562" s="321"/>
      <c r="Y2562" s="321"/>
      <c r="Z2562" s="321"/>
      <c r="AA2562" s="321"/>
      <c r="AB2562" s="321"/>
      <c r="AC2562" s="321"/>
      <c r="AD2562" s="321"/>
      <c r="AE2562" s="321"/>
      <c r="AF2562" s="321"/>
      <c r="AG2562" s="321"/>
      <c r="AH2562" s="246">
        <f>SUM(AH2530:AM2561)</f>
        <v>0</v>
      </c>
      <c r="AI2562" s="246"/>
      <c r="AJ2562" s="246"/>
      <c r="AK2562" s="246"/>
      <c r="AL2562" s="246"/>
      <c r="AM2562" s="246"/>
      <c r="AN2562" s="246">
        <f>SUM(AN2530:AS2561)</f>
        <v>0</v>
      </c>
      <c r="AO2562" s="246"/>
      <c r="AP2562" s="246"/>
      <c r="AQ2562" s="246"/>
      <c r="AR2562" s="246"/>
      <c r="AS2562" s="246"/>
    </row>
    <row r="2563" spans="3:45" ht="12.75" hidden="1" customHeight="1">
      <c r="C2563" s="140" t="s">
        <v>58</v>
      </c>
      <c r="D2563" s="140"/>
      <c r="E2563" s="140"/>
      <c r="F2563" s="140"/>
      <c r="G2563" s="140"/>
      <c r="H2563" s="140"/>
      <c r="I2563" s="140"/>
      <c r="J2563" s="140"/>
      <c r="K2563" s="140"/>
      <c r="L2563" s="140"/>
      <c r="M2563" s="140"/>
      <c r="N2563" s="140"/>
      <c r="O2563" s="140"/>
      <c r="P2563" s="140"/>
      <c r="Q2563" s="140"/>
      <c r="R2563" s="140"/>
      <c r="S2563" s="140"/>
      <c r="T2563" s="140"/>
      <c r="U2563" s="140"/>
      <c r="V2563" s="140"/>
      <c r="W2563" s="140"/>
      <c r="X2563" s="140"/>
      <c r="Y2563" s="140"/>
      <c r="Z2563" s="140"/>
      <c r="AA2563" s="140"/>
      <c r="AB2563" s="140"/>
      <c r="AC2563" s="140"/>
      <c r="AD2563" s="140"/>
      <c r="AE2563" s="140"/>
      <c r="AF2563" s="140"/>
      <c r="AG2563" s="140"/>
      <c r="AH2563" s="140"/>
      <c r="AI2563" s="140"/>
      <c r="AJ2563" s="140"/>
      <c r="AK2563" s="140"/>
      <c r="AL2563" s="140"/>
      <c r="AM2563" s="140"/>
      <c r="AN2563" s="140"/>
      <c r="AO2563" s="140"/>
      <c r="AP2563" s="140"/>
      <c r="AQ2563" s="140"/>
      <c r="AR2563" s="140"/>
      <c r="AS2563" s="140"/>
    </row>
    <row r="2564" spans="3:45" ht="12.75" hidden="1" customHeight="1">
      <c r="C2564" s="319" t="s">
        <v>474</v>
      </c>
      <c r="D2564" s="319"/>
      <c r="E2564" s="319"/>
      <c r="F2564" s="319"/>
      <c r="G2564" s="320" t="s">
        <v>72</v>
      </c>
      <c r="H2564" s="320"/>
      <c r="I2564" s="320"/>
      <c r="J2564" s="320"/>
      <c r="K2564" s="320"/>
      <c r="L2564" s="320"/>
      <c r="M2564" s="320"/>
      <c r="N2564" s="320"/>
      <c r="O2564" s="320"/>
      <c r="P2564" s="320"/>
      <c r="Q2564" s="320"/>
      <c r="R2564" s="320"/>
      <c r="S2564" s="320"/>
      <c r="T2564" s="320"/>
      <c r="U2564" s="320"/>
      <c r="V2564" s="320"/>
      <c r="W2564" s="320"/>
      <c r="X2564" s="320"/>
      <c r="Y2564" s="320"/>
      <c r="Z2564" s="320"/>
      <c r="AA2564" s="320"/>
      <c r="AB2564" s="320"/>
      <c r="AC2564" s="320"/>
      <c r="AD2564" s="320"/>
      <c r="AE2564" s="320"/>
      <c r="AF2564" s="320"/>
      <c r="AG2564" s="320"/>
      <c r="AH2564" s="276">
        <f>SUM(AH2565:AM2575)</f>
        <v>0</v>
      </c>
      <c r="AI2564" s="276"/>
      <c r="AJ2564" s="276"/>
      <c r="AK2564" s="276"/>
      <c r="AL2564" s="276"/>
      <c r="AM2564" s="276"/>
      <c r="AN2564" s="276">
        <f>SUM(AN2565:AS2575)</f>
        <v>0</v>
      </c>
      <c r="AO2564" s="276"/>
      <c r="AP2564" s="276"/>
      <c r="AQ2564" s="276"/>
      <c r="AR2564" s="276"/>
      <c r="AS2564" s="276"/>
    </row>
    <row r="2565" spans="3:45" ht="12.75" hidden="1" customHeight="1">
      <c r="C2565" s="317" t="s">
        <v>475</v>
      </c>
      <c r="D2565" s="317"/>
      <c r="E2565" s="317"/>
      <c r="F2565" s="317"/>
      <c r="G2565" s="318" t="s">
        <v>59</v>
      </c>
      <c r="H2565" s="318"/>
      <c r="I2565" s="318"/>
      <c r="J2565" s="318"/>
      <c r="K2565" s="318"/>
      <c r="L2565" s="318"/>
      <c r="M2565" s="318"/>
      <c r="N2565" s="318"/>
      <c r="O2565" s="318"/>
      <c r="P2565" s="318"/>
      <c r="Q2565" s="318"/>
      <c r="R2565" s="318"/>
      <c r="S2565" s="318"/>
      <c r="T2565" s="318"/>
      <c r="U2565" s="318"/>
      <c r="V2565" s="318"/>
      <c r="W2565" s="318"/>
      <c r="X2565" s="318"/>
      <c r="Y2565" s="318"/>
      <c r="Z2565" s="318"/>
      <c r="AA2565" s="318"/>
      <c r="AB2565" s="318"/>
      <c r="AC2565" s="318"/>
      <c r="AD2565" s="318"/>
      <c r="AE2565" s="318"/>
      <c r="AF2565" s="318"/>
      <c r="AG2565" s="318"/>
      <c r="AH2565" s="237"/>
      <c r="AI2565" s="237"/>
      <c r="AJ2565" s="237"/>
      <c r="AK2565" s="237"/>
      <c r="AL2565" s="237"/>
      <c r="AM2565" s="237"/>
      <c r="AN2565" s="237"/>
      <c r="AO2565" s="237"/>
      <c r="AP2565" s="237"/>
      <c r="AQ2565" s="237"/>
      <c r="AR2565" s="237"/>
      <c r="AS2565" s="237"/>
    </row>
    <row r="2566" spans="3:45" ht="12.75" hidden="1" customHeight="1">
      <c r="C2566" s="235" t="s">
        <v>476</v>
      </c>
      <c r="D2566" s="235"/>
      <c r="E2566" s="235"/>
      <c r="F2566" s="235"/>
      <c r="G2566" s="236" t="s">
        <v>73</v>
      </c>
      <c r="H2566" s="236"/>
      <c r="I2566" s="236"/>
      <c r="J2566" s="236"/>
      <c r="K2566" s="236"/>
      <c r="L2566" s="236"/>
      <c r="M2566" s="236"/>
      <c r="N2566" s="236"/>
      <c r="O2566" s="236"/>
      <c r="P2566" s="236"/>
      <c r="Q2566" s="236"/>
      <c r="R2566" s="236"/>
      <c r="S2566" s="236"/>
      <c r="T2566" s="236"/>
      <c r="U2566" s="236"/>
      <c r="V2566" s="236"/>
      <c r="W2566" s="236"/>
      <c r="X2566" s="236"/>
      <c r="Y2566" s="236"/>
      <c r="Z2566" s="236"/>
      <c r="AA2566" s="236"/>
      <c r="AB2566" s="236"/>
      <c r="AC2566" s="236"/>
      <c r="AD2566" s="236"/>
      <c r="AE2566" s="236"/>
      <c r="AF2566" s="236"/>
      <c r="AG2566" s="236"/>
      <c r="AH2566" s="232"/>
      <c r="AI2566" s="232"/>
      <c r="AJ2566" s="232"/>
      <c r="AK2566" s="232"/>
      <c r="AL2566" s="232"/>
      <c r="AM2566" s="232"/>
      <c r="AN2566" s="232"/>
      <c r="AO2566" s="232"/>
      <c r="AP2566" s="232"/>
      <c r="AQ2566" s="232"/>
      <c r="AR2566" s="232"/>
      <c r="AS2566" s="232"/>
    </row>
    <row r="2567" spans="3:45" ht="12.75" hidden="1" customHeight="1">
      <c r="C2567" s="235"/>
      <c r="D2567" s="235"/>
      <c r="E2567" s="235"/>
      <c r="F2567" s="235"/>
      <c r="G2567" s="236"/>
      <c r="H2567" s="236"/>
      <c r="I2567" s="236"/>
      <c r="J2567" s="236"/>
      <c r="K2567" s="236"/>
      <c r="L2567" s="236"/>
      <c r="M2567" s="236"/>
      <c r="N2567" s="236"/>
      <c r="O2567" s="236"/>
      <c r="P2567" s="236"/>
      <c r="Q2567" s="236"/>
      <c r="R2567" s="236"/>
      <c r="S2567" s="236"/>
      <c r="T2567" s="236"/>
      <c r="U2567" s="236"/>
      <c r="V2567" s="236"/>
      <c r="W2567" s="236"/>
      <c r="X2567" s="236"/>
      <c r="Y2567" s="236"/>
      <c r="Z2567" s="236"/>
      <c r="AA2567" s="236"/>
      <c r="AB2567" s="236"/>
      <c r="AC2567" s="236"/>
      <c r="AD2567" s="236"/>
      <c r="AE2567" s="236"/>
      <c r="AF2567" s="236"/>
      <c r="AG2567" s="236"/>
      <c r="AH2567" s="232"/>
      <c r="AI2567" s="232"/>
      <c r="AJ2567" s="232"/>
      <c r="AK2567" s="232"/>
      <c r="AL2567" s="232"/>
      <c r="AM2567" s="232"/>
      <c r="AN2567" s="232"/>
      <c r="AO2567" s="232"/>
      <c r="AP2567" s="232"/>
      <c r="AQ2567" s="232"/>
      <c r="AR2567" s="232"/>
      <c r="AS2567" s="232"/>
    </row>
    <row r="2568" spans="3:45" ht="12.75" hidden="1" customHeight="1">
      <c r="C2568" s="235" t="s">
        <v>477</v>
      </c>
      <c r="D2568" s="235"/>
      <c r="E2568" s="235"/>
      <c r="F2568" s="235"/>
      <c r="G2568" s="200" t="s">
        <v>501</v>
      </c>
      <c r="H2568" s="200"/>
      <c r="I2568" s="200"/>
      <c r="J2568" s="200"/>
      <c r="K2568" s="200"/>
      <c r="L2568" s="200"/>
      <c r="M2568" s="200"/>
      <c r="N2568" s="200"/>
      <c r="O2568" s="200"/>
      <c r="P2568" s="200"/>
      <c r="Q2568" s="200"/>
      <c r="R2568" s="200"/>
      <c r="S2568" s="200"/>
      <c r="T2568" s="200"/>
      <c r="U2568" s="200"/>
      <c r="V2568" s="200"/>
      <c r="W2568" s="200"/>
      <c r="X2568" s="200"/>
      <c r="Y2568" s="200"/>
      <c r="Z2568" s="200"/>
      <c r="AA2568" s="200"/>
      <c r="AB2568" s="200"/>
      <c r="AC2568" s="200"/>
      <c r="AD2568" s="200"/>
      <c r="AE2568" s="200"/>
      <c r="AF2568" s="200"/>
      <c r="AG2568" s="200"/>
      <c r="AH2568" s="139"/>
      <c r="AI2568" s="139"/>
      <c r="AJ2568" s="139"/>
      <c r="AK2568" s="139"/>
      <c r="AL2568" s="139"/>
      <c r="AM2568" s="139"/>
      <c r="AN2568" s="139"/>
      <c r="AO2568" s="139"/>
      <c r="AP2568" s="139"/>
      <c r="AQ2568" s="139"/>
      <c r="AR2568" s="139"/>
      <c r="AS2568" s="139"/>
    </row>
    <row r="2569" spans="3:45" ht="12.75" hidden="1" customHeight="1">
      <c r="C2569" s="235" t="s">
        <v>478</v>
      </c>
      <c r="D2569" s="235"/>
      <c r="E2569" s="235"/>
      <c r="F2569" s="235"/>
      <c r="G2569" s="200" t="s">
        <v>60</v>
      </c>
      <c r="H2569" s="200"/>
      <c r="I2569" s="200"/>
      <c r="J2569" s="200"/>
      <c r="K2569" s="200"/>
      <c r="L2569" s="200"/>
      <c r="M2569" s="200"/>
      <c r="N2569" s="200"/>
      <c r="O2569" s="200"/>
      <c r="P2569" s="200"/>
      <c r="Q2569" s="200"/>
      <c r="R2569" s="200"/>
      <c r="S2569" s="200"/>
      <c r="T2569" s="200"/>
      <c r="U2569" s="200"/>
      <c r="V2569" s="200"/>
      <c r="W2569" s="200"/>
      <c r="X2569" s="200"/>
      <c r="Y2569" s="200"/>
      <c r="Z2569" s="200"/>
      <c r="AA2569" s="200"/>
      <c r="AB2569" s="200"/>
      <c r="AC2569" s="200"/>
      <c r="AD2569" s="200"/>
      <c r="AE2569" s="200"/>
      <c r="AF2569" s="200"/>
      <c r="AG2569" s="200"/>
      <c r="AH2569" s="139"/>
      <c r="AI2569" s="139"/>
      <c r="AJ2569" s="139"/>
      <c r="AK2569" s="139"/>
      <c r="AL2569" s="139"/>
      <c r="AM2569" s="139"/>
      <c r="AN2569" s="139"/>
      <c r="AO2569" s="139"/>
      <c r="AP2569" s="139"/>
      <c r="AQ2569" s="139"/>
      <c r="AR2569" s="139"/>
      <c r="AS2569" s="139"/>
    </row>
    <row r="2570" spans="3:45" ht="12.75" hidden="1" customHeight="1">
      <c r="C2570" s="255" t="s">
        <v>479</v>
      </c>
      <c r="D2570" s="256"/>
      <c r="E2570" s="256"/>
      <c r="F2570" s="257"/>
      <c r="G2570" s="261" t="s">
        <v>302</v>
      </c>
      <c r="H2570" s="262"/>
      <c r="I2570" s="262"/>
      <c r="J2570" s="262"/>
      <c r="K2570" s="262"/>
      <c r="L2570" s="262"/>
      <c r="M2570" s="262"/>
      <c r="N2570" s="262"/>
      <c r="O2570" s="262"/>
      <c r="P2570" s="262"/>
      <c r="Q2570" s="262"/>
      <c r="R2570" s="262"/>
      <c r="S2570" s="262"/>
      <c r="T2570" s="262"/>
      <c r="U2570" s="262"/>
      <c r="V2570" s="262"/>
      <c r="W2570" s="262"/>
      <c r="X2570" s="262"/>
      <c r="Y2570" s="262"/>
      <c r="Z2570" s="262"/>
      <c r="AA2570" s="262"/>
      <c r="AB2570" s="262"/>
      <c r="AC2570" s="262"/>
      <c r="AD2570" s="262"/>
      <c r="AE2570" s="262"/>
      <c r="AF2570" s="262"/>
      <c r="AG2570" s="263"/>
      <c r="AH2570" s="267"/>
      <c r="AI2570" s="268"/>
      <c r="AJ2570" s="268"/>
      <c r="AK2570" s="268"/>
      <c r="AL2570" s="268"/>
      <c r="AM2570" s="269"/>
      <c r="AN2570" s="201"/>
      <c r="AO2570" s="202"/>
      <c r="AP2570" s="202"/>
      <c r="AQ2570" s="202"/>
      <c r="AR2570" s="202"/>
      <c r="AS2570" s="203"/>
    </row>
    <row r="2571" spans="3:45" ht="12.75" hidden="1" customHeight="1">
      <c r="C2571" s="258"/>
      <c r="D2571" s="259"/>
      <c r="E2571" s="259"/>
      <c r="F2571" s="260"/>
      <c r="G2571" s="264"/>
      <c r="H2571" s="265"/>
      <c r="I2571" s="265"/>
      <c r="J2571" s="265"/>
      <c r="K2571" s="265"/>
      <c r="L2571" s="265"/>
      <c r="M2571" s="265"/>
      <c r="N2571" s="265"/>
      <c r="O2571" s="265"/>
      <c r="P2571" s="265"/>
      <c r="Q2571" s="265"/>
      <c r="R2571" s="265"/>
      <c r="S2571" s="265"/>
      <c r="T2571" s="265"/>
      <c r="U2571" s="265"/>
      <c r="V2571" s="265"/>
      <c r="W2571" s="265"/>
      <c r="X2571" s="265"/>
      <c r="Y2571" s="265"/>
      <c r="Z2571" s="265"/>
      <c r="AA2571" s="265"/>
      <c r="AB2571" s="265"/>
      <c r="AC2571" s="265"/>
      <c r="AD2571" s="265"/>
      <c r="AE2571" s="265"/>
      <c r="AF2571" s="265"/>
      <c r="AG2571" s="266"/>
      <c r="AH2571" s="270"/>
      <c r="AI2571" s="271"/>
      <c r="AJ2571" s="271"/>
      <c r="AK2571" s="271"/>
      <c r="AL2571" s="271"/>
      <c r="AM2571" s="272"/>
      <c r="AN2571" s="273"/>
      <c r="AO2571" s="274"/>
      <c r="AP2571" s="274"/>
      <c r="AQ2571" s="274"/>
      <c r="AR2571" s="274"/>
      <c r="AS2571" s="275"/>
    </row>
    <row r="2572" spans="3:45" ht="12.75" hidden="1" customHeight="1">
      <c r="C2572" s="235" t="s">
        <v>480</v>
      </c>
      <c r="D2572" s="235"/>
      <c r="E2572" s="235"/>
      <c r="F2572" s="235"/>
      <c r="G2572" s="200" t="s">
        <v>61</v>
      </c>
      <c r="H2572" s="200"/>
      <c r="I2572" s="200"/>
      <c r="J2572" s="200"/>
      <c r="K2572" s="200"/>
      <c r="L2572" s="200"/>
      <c r="M2572" s="200"/>
      <c r="N2572" s="200"/>
      <c r="O2572" s="200"/>
      <c r="P2572" s="200"/>
      <c r="Q2572" s="200"/>
      <c r="R2572" s="200"/>
      <c r="S2572" s="200"/>
      <c r="T2572" s="200"/>
      <c r="U2572" s="200"/>
      <c r="V2572" s="200"/>
      <c r="W2572" s="200"/>
      <c r="X2572" s="200"/>
      <c r="Y2572" s="200"/>
      <c r="Z2572" s="200"/>
      <c r="AA2572" s="200"/>
      <c r="AB2572" s="200"/>
      <c r="AC2572" s="200"/>
      <c r="AD2572" s="200"/>
      <c r="AE2572" s="200"/>
      <c r="AF2572" s="200"/>
      <c r="AG2572" s="200"/>
      <c r="AH2572" s="139"/>
      <c r="AI2572" s="139"/>
      <c r="AJ2572" s="139"/>
      <c r="AK2572" s="139"/>
      <c r="AL2572" s="139"/>
      <c r="AM2572" s="139"/>
      <c r="AN2572" s="139"/>
      <c r="AO2572" s="139"/>
      <c r="AP2572" s="139"/>
      <c r="AQ2572" s="139"/>
      <c r="AR2572" s="139"/>
      <c r="AS2572" s="139"/>
    </row>
    <row r="2573" spans="3:45" ht="12.75" hidden="1" customHeight="1">
      <c r="C2573" s="235" t="s">
        <v>481</v>
      </c>
      <c r="D2573" s="235"/>
      <c r="E2573" s="235"/>
      <c r="F2573" s="235"/>
      <c r="G2573" s="236" t="s">
        <v>303</v>
      </c>
      <c r="H2573" s="236"/>
      <c r="I2573" s="236"/>
      <c r="J2573" s="236"/>
      <c r="K2573" s="236"/>
      <c r="L2573" s="236"/>
      <c r="M2573" s="236"/>
      <c r="N2573" s="236"/>
      <c r="O2573" s="236"/>
      <c r="P2573" s="236"/>
      <c r="Q2573" s="236"/>
      <c r="R2573" s="236"/>
      <c r="S2573" s="236"/>
      <c r="T2573" s="236"/>
      <c r="U2573" s="236"/>
      <c r="V2573" s="236"/>
      <c r="W2573" s="236"/>
      <c r="X2573" s="236"/>
      <c r="Y2573" s="236"/>
      <c r="Z2573" s="236"/>
      <c r="AA2573" s="236"/>
      <c r="AB2573" s="236"/>
      <c r="AC2573" s="236"/>
      <c r="AD2573" s="236"/>
      <c r="AE2573" s="236"/>
      <c r="AF2573" s="236"/>
      <c r="AG2573" s="236"/>
      <c r="AH2573" s="232"/>
      <c r="AI2573" s="232"/>
      <c r="AJ2573" s="232"/>
      <c r="AK2573" s="232"/>
      <c r="AL2573" s="232"/>
      <c r="AM2573" s="232"/>
      <c r="AN2573" s="232"/>
      <c r="AO2573" s="232"/>
      <c r="AP2573" s="232"/>
      <c r="AQ2573" s="232"/>
      <c r="AR2573" s="232"/>
      <c r="AS2573" s="232"/>
    </row>
    <row r="2574" spans="3:45" ht="12.75" hidden="1" customHeight="1">
      <c r="C2574" s="235"/>
      <c r="D2574" s="235"/>
      <c r="E2574" s="235"/>
      <c r="F2574" s="235"/>
      <c r="G2574" s="236"/>
      <c r="H2574" s="236"/>
      <c r="I2574" s="236"/>
      <c r="J2574" s="236"/>
      <c r="K2574" s="236"/>
      <c r="L2574" s="236"/>
      <c r="M2574" s="236"/>
      <c r="N2574" s="236"/>
      <c r="O2574" s="236"/>
      <c r="P2574" s="236"/>
      <c r="Q2574" s="236"/>
      <c r="R2574" s="236"/>
      <c r="S2574" s="236"/>
      <c r="T2574" s="236"/>
      <c r="U2574" s="236"/>
      <c r="V2574" s="236"/>
      <c r="W2574" s="236"/>
      <c r="X2574" s="236"/>
      <c r="Y2574" s="236"/>
      <c r="Z2574" s="236"/>
      <c r="AA2574" s="236"/>
      <c r="AB2574" s="236"/>
      <c r="AC2574" s="236"/>
      <c r="AD2574" s="236"/>
      <c r="AE2574" s="236"/>
      <c r="AF2574" s="236"/>
      <c r="AG2574" s="236"/>
      <c r="AH2574" s="232"/>
      <c r="AI2574" s="232"/>
      <c r="AJ2574" s="232"/>
      <c r="AK2574" s="232"/>
      <c r="AL2574" s="232"/>
      <c r="AM2574" s="232"/>
      <c r="AN2574" s="232"/>
      <c r="AO2574" s="232"/>
      <c r="AP2574" s="232"/>
      <c r="AQ2574" s="232"/>
      <c r="AR2574" s="232"/>
      <c r="AS2574" s="232"/>
    </row>
    <row r="2575" spans="3:45" ht="12.75" hidden="1" customHeight="1">
      <c r="C2575" s="311" t="s">
        <v>304</v>
      </c>
      <c r="D2575" s="311"/>
      <c r="E2575" s="311"/>
      <c r="F2575" s="311"/>
      <c r="G2575" s="312" t="s">
        <v>305</v>
      </c>
      <c r="H2575" s="312"/>
      <c r="I2575" s="312"/>
      <c r="J2575" s="312"/>
      <c r="K2575" s="312"/>
      <c r="L2575" s="312"/>
      <c r="M2575" s="312"/>
      <c r="N2575" s="312"/>
      <c r="O2575" s="312"/>
      <c r="P2575" s="312"/>
      <c r="Q2575" s="312"/>
      <c r="R2575" s="312"/>
      <c r="S2575" s="312"/>
      <c r="T2575" s="312"/>
      <c r="U2575" s="312"/>
      <c r="V2575" s="312"/>
      <c r="W2575" s="312"/>
      <c r="X2575" s="312"/>
      <c r="Y2575" s="312"/>
      <c r="Z2575" s="312"/>
      <c r="AA2575" s="312"/>
      <c r="AB2575" s="312"/>
      <c r="AC2575" s="312"/>
      <c r="AD2575" s="312"/>
      <c r="AE2575" s="312"/>
      <c r="AF2575" s="312"/>
      <c r="AG2575" s="312"/>
      <c r="AH2575" s="234"/>
      <c r="AI2575" s="234"/>
      <c r="AJ2575" s="234"/>
      <c r="AK2575" s="234"/>
      <c r="AL2575" s="234"/>
      <c r="AM2575" s="234"/>
      <c r="AN2575" s="234"/>
      <c r="AO2575" s="234"/>
      <c r="AP2575" s="234"/>
      <c r="AQ2575" s="234"/>
      <c r="AR2575" s="234"/>
      <c r="AS2575" s="234"/>
    </row>
    <row r="2576" spans="3:45" ht="12.75" hidden="1" customHeight="1">
      <c r="C2576" s="313" t="s">
        <v>482</v>
      </c>
      <c r="D2576" s="313"/>
      <c r="E2576" s="313"/>
      <c r="F2576" s="313"/>
      <c r="G2576" s="315" t="s">
        <v>306</v>
      </c>
      <c r="H2576" s="315"/>
      <c r="I2576" s="315"/>
      <c r="J2576" s="315"/>
      <c r="K2576" s="315"/>
      <c r="L2576" s="315"/>
      <c r="M2576" s="315"/>
      <c r="N2576" s="315"/>
      <c r="O2576" s="315"/>
      <c r="P2576" s="315"/>
      <c r="Q2576" s="315"/>
      <c r="R2576" s="315"/>
      <c r="S2576" s="315"/>
      <c r="T2576" s="315"/>
      <c r="U2576" s="315"/>
      <c r="V2576" s="315"/>
      <c r="W2576" s="315"/>
      <c r="X2576" s="315"/>
      <c r="Y2576" s="315"/>
      <c r="Z2576" s="315"/>
      <c r="AA2576" s="315"/>
      <c r="AB2576" s="315"/>
      <c r="AC2576" s="315"/>
      <c r="AD2576" s="315"/>
      <c r="AE2576" s="315"/>
      <c r="AF2576" s="315"/>
      <c r="AG2576" s="315"/>
      <c r="AH2576" s="248">
        <f>SUM(AH2578:AM2594)</f>
        <v>0</v>
      </c>
      <c r="AI2576" s="248"/>
      <c r="AJ2576" s="248"/>
      <c r="AK2576" s="248"/>
      <c r="AL2576" s="248"/>
      <c r="AM2576" s="248"/>
      <c r="AN2576" s="248">
        <f>SUM(AN2578:AS2594)</f>
        <v>0</v>
      </c>
      <c r="AO2576" s="248"/>
      <c r="AP2576" s="248"/>
      <c r="AQ2576" s="248"/>
      <c r="AR2576" s="248"/>
      <c r="AS2576" s="248"/>
    </row>
    <row r="2577" spans="3:45" ht="12.75" hidden="1" customHeight="1">
      <c r="C2577" s="314"/>
      <c r="D2577" s="314"/>
      <c r="E2577" s="314"/>
      <c r="F2577" s="314"/>
      <c r="G2577" s="316"/>
      <c r="H2577" s="316"/>
      <c r="I2577" s="316"/>
      <c r="J2577" s="316"/>
      <c r="K2577" s="316"/>
      <c r="L2577" s="316"/>
      <c r="M2577" s="316"/>
      <c r="N2577" s="316"/>
      <c r="O2577" s="316"/>
      <c r="P2577" s="316"/>
      <c r="Q2577" s="316"/>
      <c r="R2577" s="316"/>
      <c r="S2577" s="316"/>
      <c r="T2577" s="316"/>
      <c r="U2577" s="316"/>
      <c r="V2577" s="316"/>
      <c r="W2577" s="316"/>
      <c r="X2577" s="316"/>
      <c r="Y2577" s="316"/>
      <c r="Z2577" s="316"/>
      <c r="AA2577" s="316"/>
      <c r="AB2577" s="316"/>
      <c r="AC2577" s="316"/>
      <c r="AD2577" s="316"/>
      <c r="AE2577" s="316"/>
      <c r="AF2577" s="316"/>
      <c r="AG2577" s="316"/>
      <c r="AH2577" s="249"/>
      <c r="AI2577" s="249"/>
      <c r="AJ2577" s="249"/>
      <c r="AK2577" s="249"/>
      <c r="AL2577" s="249"/>
      <c r="AM2577" s="249"/>
      <c r="AN2577" s="249"/>
      <c r="AO2577" s="249"/>
      <c r="AP2577" s="249"/>
      <c r="AQ2577" s="249"/>
      <c r="AR2577" s="249"/>
      <c r="AS2577" s="249"/>
    </row>
    <row r="2578" spans="3:45" ht="12.75" hidden="1" customHeight="1">
      <c r="C2578" s="317" t="s">
        <v>483</v>
      </c>
      <c r="D2578" s="317"/>
      <c r="E2578" s="317"/>
      <c r="F2578" s="317"/>
      <c r="G2578" s="318" t="s">
        <v>62</v>
      </c>
      <c r="H2578" s="318"/>
      <c r="I2578" s="318"/>
      <c r="J2578" s="318"/>
      <c r="K2578" s="318"/>
      <c r="L2578" s="318"/>
      <c r="M2578" s="318"/>
      <c r="N2578" s="318"/>
      <c r="O2578" s="318"/>
      <c r="P2578" s="318"/>
      <c r="Q2578" s="318"/>
      <c r="R2578" s="318"/>
      <c r="S2578" s="318"/>
      <c r="T2578" s="318"/>
      <c r="U2578" s="318"/>
      <c r="V2578" s="318"/>
      <c r="W2578" s="318"/>
      <c r="X2578" s="318"/>
      <c r="Y2578" s="318"/>
      <c r="Z2578" s="318"/>
      <c r="AA2578" s="318"/>
      <c r="AB2578" s="318"/>
      <c r="AC2578" s="318"/>
      <c r="AD2578" s="318"/>
      <c r="AE2578" s="318"/>
      <c r="AF2578" s="318"/>
      <c r="AG2578" s="318"/>
      <c r="AH2578" s="237"/>
      <c r="AI2578" s="237"/>
      <c r="AJ2578" s="237"/>
      <c r="AK2578" s="237"/>
      <c r="AL2578" s="237"/>
      <c r="AM2578" s="237"/>
      <c r="AN2578" s="237"/>
      <c r="AO2578" s="237"/>
      <c r="AP2578" s="237"/>
      <c r="AQ2578" s="237"/>
      <c r="AR2578" s="237"/>
      <c r="AS2578" s="237"/>
    </row>
    <row r="2579" spans="3:45" ht="12.75" hidden="1" customHeight="1">
      <c r="C2579" s="235" t="s">
        <v>484</v>
      </c>
      <c r="D2579" s="235"/>
      <c r="E2579" s="235"/>
      <c r="F2579" s="235"/>
      <c r="G2579" s="200" t="s">
        <v>63</v>
      </c>
      <c r="H2579" s="200"/>
      <c r="I2579" s="200"/>
      <c r="J2579" s="200"/>
      <c r="K2579" s="200"/>
      <c r="L2579" s="200"/>
      <c r="M2579" s="200"/>
      <c r="N2579" s="200"/>
      <c r="O2579" s="200"/>
      <c r="P2579" s="200"/>
      <c r="Q2579" s="200"/>
      <c r="R2579" s="200"/>
      <c r="S2579" s="200"/>
      <c r="T2579" s="200"/>
      <c r="U2579" s="200"/>
      <c r="V2579" s="200"/>
      <c r="W2579" s="200"/>
      <c r="X2579" s="200"/>
      <c r="Y2579" s="200"/>
      <c r="Z2579" s="200"/>
      <c r="AA2579" s="200"/>
      <c r="AB2579" s="200"/>
      <c r="AC2579" s="200"/>
      <c r="AD2579" s="200"/>
      <c r="AE2579" s="200"/>
      <c r="AF2579" s="200"/>
      <c r="AG2579" s="200"/>
      <c r="AH2579" s="139"/>
      <c r="AI2579" s="139"/>
      <c r="AJ2579" s="139"/>
      <c r="AK2579" s="139"/>
      <c r="AL2579" s="139"/>
      <c r="AM2579" s="139"/>
      <c r="AN2579" s="139"/>
      <c r="AO2579" s="139"/>
      <c r="AP2579" s="139"/>
      <c r="AQ2579" s="139"/>
      <c r="AR2579" s="139"/>
      <c r="AS2579" s="139"/>
    </row>
    <row r="2580" spans="3:45" ht="12.75" hidden="1" customHeight="1">
      <c r="C2580" s="235" t="s">
        <v>485</v>
      </c>
      <c r="D2580" s="235"/>
      <c r="E2580" s="235"/>
      <c r="F2580" s="235"/>
      <c r="G2580" s="236" t="s">
        <v>696</v>
      </c>
      <c r="H2580" s="236"/>
      <c r="I2580" s="236"/>
      <c r="J2580" s="236"/>
      <c r="K2580" s="236"/>
      <c r="L2580" s="236"/>
      <c r="M2580" s="236"/>
      <c r="N2580" s="236"/>
      <c r="O2580" s="236"/>
      <c r="P2580" s="236"/>
      <c r="Q2580" s="236"/>
      <c r="R2580" s="236"/>
      <c r="S2580" s="236"/>
      <c r="T2580" s="236"/>
      <c r="U2580" s="236"/>
      <c r="V2580" s="236"/>
      <c r="W2580" s="236"/>
      <c r="X2580" s="236"/>
      <c r="Y2580" s="236"/>
      <c r="Z2580" s="236"/>
      <c r="AA2580" s="236"/>
      <c r="AB2580" s="236"/>
      <c r="AC2580" s="236"/>
      <c r="AD2580" s="236"/>
      <c r="AE2580" s="236"/>
      <c r="AF2580" s="236"/>
      <c r="AG2580" s="236"/>
      <c r="AH2580" s="232"/>
      <c r="AI2580" s="232"/>
      <c r="AJ2580" s="232"/>
      <c r="AK2580" s="232"/>
      <c r="AL2580" s="232"/>
      <c r="AM2580" s="232"/>
      <c r="AN2580" s="232"/>
      <c r="AO2580" s="232"/>
      <c r="AP2580" s="232"/>
      <c r="AQ2580" s="232"/>
      <c r="AR2580" s="232"/>
      <c r="AS2580" s="232"/>
    </row>
    <row r="2581" spans="3:45" ht="12.75" hidden="1" customHeight="1">
      <c r="C2581" s="235"/>
      <c r="D2581" s="235"/>
      <c r="E2581" s="235"/>
      <c r="F2581" s="235"/>
      <c r="G2581" s="236"/>
      <c r="H2581" s="236"/>
      <c r="I2581" s="236"/>
      <c r="J2581" s="236"/>
      <c r="K2581" s="236"/>
      <c r="L2581" s="236"/>
      <c r="M2581" s="236"/>
      <c r="N2581" s="236"/>
      <c r="O2581" s="236"/>
      <c r="P2581" s="236"/>
      <c r="Q2581" s="236"/>
      <c r="R2581" s="236"/>
      <c r="S2581" s="236"/>
      <c r="T2581" s="236"/>
      <c r="U2581" s="236"/>
      <c r="V2581" s="236"/>
      <c r="W2581" s="236"/>
      <c r="X2581" s="236"/>
      <c r="Y2581" s="236"/>
      <c r="Z2581" s="236"/>
      <c r="AA2581" s="236"/>
      <c r="AB2581" s="236"/>
      <c r="AC2581" s="236"/>
      <c r="AD2581" s="236"/>
      <c r="AE2581" s="236"/>
      <c r="AF2581" s="236"/>
      <c r="AG2581" s="236"/>
      <c r="AH2581" s="232"/>
      <c r="AI2581" s="232"/>
      <c r="AJ2581" s="232"/>
      <c r="AK2581" s="232"/>
      <c r="AL2581" s="232"/>
      <c r="AM2581" s="232"/>
      <c r="AN2581" s="232"/>
      <c r="AO2581" s="232"/>
      <c r="AP2581" s="232"/>
      <c r="AQ2581" s="232"/>
      <c r="AR2581" s="232"/>
      <c r="AS2581" s="232"/>
    </row>
    <row r="2582" spans="3:45" ht="12.75" hidden="1" customHeight="1">
      <c r="C2582" s="235" t="s">
        <v>486</v>
      </c>
      <c r="D2582" s="235"/>
      <c r="E2582" s="235"/>
      <c r="F2582" s="235"/>
      <c r="G2582" s="236" t="s">
        <v>807</v>
      </c>
      <c r="H2582" s="236"/>
      <c r="I2582" s="236"/>
      <c r="J2582" s="236"/>
      <c r="K2582" s="236"/>
      <c r="L2582" s="236"/>
      <c r="M2582" s="236"/>
      <c r="N2582" s="236"/>
      <c r="O2582" s="236"/>
      <c r="P2582" s="236"/>
      <c r="Q2582" s="236"/>
      <c r="R2582" s="236"/>
      <c r="S2582" s="236"/>
      <c r="T2582" s="236"/>
      <c r="U2582" s="236"/>
      <c r="V2582" s="236"/>
      <c r="W2582" s="236"/>
      <c r="X2582" s="236"/>
      <c r="Y2582" s="236"/>
      <c r="Z2582" s="236"/>
      <c r="AA2582" s="236"/>
      <c r="AB2582" s="236"/>
      <c r="AC2582" s="236"/>
      <c r="AD2582" s="236"/>
      <c r="AE2582" s="236"/>
      <c r="AF2582" s="236"/>
      <c r="AG2582" s="236"/>
      <c r="AH2582" s="232"/>
      <c r="AI2582" s="232"/>
      <c r="AJ2582" s="232"/>
      <c r="AK2582" s="232"/>
      <c r="AL2582" s="232"/>
      <c r="AM2582" s="232"/>
      <c r="AN2582" s="232"/>
      <c r="AO2582" s="232"/>
      <c r="AP2582" s="232"/>
      <c r="AQ2582" s="232"/>
      <c r="AR2582" s="232"/>
      <c r="AS2582" s="232"/>
    </row>
    <row r="2583" spans="3:45" ht="12.75" hidden="1" customHeight="1">
      <c r="C2583" s="235"/>
      <c r="D2583" s="235"/>
      <c r="E2583" s="235"/>
      <c r="F2583" s="235"/>
      <c r="G2583" s="236"/>
      <c r="H2583" s="236"/>
      <c r="I2583" s="236"/>
      <c r="J2583" s="236"/>
      <c r="K2583" s="236"/>
      <c r="L2583" s="236"/>
      <c r="M2583" s="236"/>
      <c r="N2583" s="236"/>
      <c r="O2583" s="236"/>
      <c r="P2583" s="236"/>
      <c r="Q2583" s="236"/>
      <c r="R2583" s="236"/>
      <c r="S2583" s="236"/>
      <c r="T2583" s="236"/>
      <c r="U2583" s="236"/>
      <c r="V2583" s="236"/>
      <c r="W2583" s="236"/>
      <c r="X2583" s="236"/>
      <c r="Y2583" s="236"/>
      <c r="Z2583" s="236"/>
      <c r="AA2583" s="236"/>
      <c r="AB2583" s="236"/>
      <c r="AC2583" s="236"/>
      <c r="AD2583" s="236"/>
      <c r="AE2583" s="236"/>
      <c r="AF2583" s="236"/>
      <c r="AG2583" s="236"/>
      <c r="AH2583" s="232"/>
      <c r="AI2583" s="232"/>
      <c r="AJ2583" s="232"/>
      <c r="AK2583" s="232"/>
      <c r="AL2583" s="232"/>
      <c r="AM2583" s="232"/>
      <c r="AN2583" s="232"/>
      <c r="AO2583" s="232"/>
      <c r="AP2583" s="232"/>
      <c r="AQ2583" s="232"/>
      <c r="AR2583" s="232"/>
      <c r="AS2583" s="232"/>
    </row>
    <row r="2584" spans="3:45" ht="12.75" hidden="1" customHeight="1">
      <c r="C2584" s="235"/>
      <c r="D2584" s="235"/>
      <c r="E2584" s="235"/>
      <c r="F2584" s="235"/>
      <c r="G2584" s="236"/>
      <c r="H2584" s="236"/>
      <c r="I2584" s="236"/>
      <c r="J2584" s="236"/>
      <c r="K2584" s="236"/>
      <c r="L2584" s="236"/>
      <c r="M2584" s="236"/>
      <c r="N2584" s="236"/>
      <c r="O2584" s="236"/>
      <c r="P2584" s="236"/>
      <c r="Q2584" s="236"/>
      <c r="R2584" s="236"/>
      <c r="S2584" s="236"/>
      <c r="T2584" s="236"/>
      <c r="U2584" s="236"/>
      <c r="V2584" s="236"/>
      <c r="W2584" s="236"/>
      <c r="X2584" s="236"/>
      <c r="Y2584" s="236"/>
      <c r="Z2584" s="236"/>
      <c r="AA2584" s="236"/>
      <c r="AB2584" s="236"/>
      <c r="AC2584" s="236"/>
      <c r="AD2584" s="236"/>
      <c r="AE2584" s="236"/>
      <c r="AF2584" s="236"/>
      <c r="AG2584" s="236"/>
      <c r="AH2584" s="232"/>
      <c r="AI2584" s="232"/>
      <c r="AJ2584" s="232"/>
      <c r="AK2584" s="232"/>
      <c r="AL2584" s="232"/>
      <c r="AM2584" s="232"/>
      <c r="AN2584" s="232"/>
      <c r="AO2584" s="232"/>
      <c r="AP2584" s="232"/>
      <c r="AQ2584" s="232"/>
      <c r="AR2584" s="232"/>
      <c r="AS2584" s="232"/>
    </row>
    <row r="2585" spans="3:45" ht="12.75" hidden="1" customHeight="1">
      <c r="C2585" s="235" t="s">
        <v>487</v>
      </c>
      <c r="D2585" s="235"/>
      <c r="E2585" s="235"/>
      <c r="F2585" s="235"/>
      <c r="G2585" s="200" t="s">
        <v>64</v>
      </c>
      <c r="H2585" s="200"/>
      <c r="I2585" s="200"/>
      <c r="J2585" s="200"/>
      <c r="K2585" s="200"/>
      <c r="L2585" s="200"/>
      <c r="M2585" s="200"/>
      <c r="N2585" s="200"/>
      <c r="O2585" s="200"/>
      <c r="P2585" s="200"/>
      <c r="Q2585" s="200"/>
      <c r="R2585" s="200"/>
      <c r="S2585" s="200"/>
      <c r="T2585" s="200"/>
      <c r="U2585" s="200"/>
      <c r="V2585" s="200"/>
      <c r="W2585" s="200"/>
      <c r="X2585" s="200"/>
      <c r="Y2585" s="200"/>
      <c r="Z2585" s="200"/>
      <c r="AA2585" s="200"/>
      <c r="AB2585" s="200"/>
      <c r="AC2585" s="200"/>
      <c r="AD2585" s="200"/>
      <c r="AE2585" s="200"/>
      <c r="AF2585" s="200"/>
      <c r="AG2585" s="200"/>
      <c r="AH2585" s="139"/>
      <c r="AI2585" s="139"/>
      <c r="AJ2585" s="139"/>
      <c r="AK2585" s="139"/>
      <c r="AL2585" s="139"/>
      <c r="AM2585" s="139"/>
      <c r="AN2585" s="139"/>
      <c r="AO2585" s="139"/>
      <c r="AP2585" s="139"/>
      <c r="AQ2585" s="139"/>
      <c r="AR2585" s="139"/>
      <c r="AS2585" s="139"/>
    </row>
    <row r="2586" spans="3:45" ht="12.75" hidden="1" customHeight="1">
      <c r="C2586" s="235" t="s">
        <v>488</v>
      </c>
      <c r="D2586" s="235"/>
      <c r="E2586" s="235"/>
      <c r="F2586" s="235"/>
      <c r="G2586" s="200" t="s">
        <v>970</v>
      </c>
      <c r="H2586" s="200"/>
      <c r="I2586" s="200"/>
      <c r="J2586" s="200"/>
      <c r="K2586" s="200"/>
      <c r="L2586" s="200"/>
      <c r="M2586" s="200"/>
      <c r="N2586" s="200"/>
      <c r="O2586" s="200"/>
      <c r="P2586" s="200"/>
      <c r="Q2586" s="200"/>
      <c r="R2586" s="200"/>
      <c r="S2586" s="200"/>
      <c r="T2586" s="200"/>
      <c r="U2586" s="200"/>
      <c r="V2586" s="200"/>
      <c r="W2586" s="200"/>
      <c r="X2586" s="200"/>
      <c r="Y2586" s="200"/>
      <c r="Z2586" s="200"/>
      <c r="AA2586" s="200"/>
      <c r="AB2586" s="200"/>
      <c r="AC2586" s="200"/>
      <c r="AD2586" s="200"/>
      <c r="AE2586" s="200"/>
      <c r="AF2586" s="200"/>
      <c r="AG2586" s="200"/>
      <c r="AH2586" s="139"/>
      <c r="AI2586" s="139"/>
      <c r="AJ2586" s="139"/>
      <c r="AK2586" s="139"/>
      <c r="AL2586" s="139"/>
      <c r="AM2586" s="139"/>
      <c r="AN2586" s="139"/>
      <c r="AO2586" s="139"/>
      <c r="AP2586" s="139"/>
      <c r="AQ2586" s="139"/>
      <c r="AR2586" s="139"/>
      <c r="AS2586" s="139"/>
    </row>
    <row r="2587" spans="3:45" ht="12.75" hidden="1" customHeight="1">
      <c r="C2587" s="235" t="s">
        <v>489</v>
      </c>
      <c r="D2587" s="235"/>
      <c r="E2587" s="235"/>
      <c r="F2587" s="235"/>
      <c r="G2587" s="236" t="s">
        <v>808</v>
      </c>
      <c r="H2587" s="236"/>
      <c r="I2587" s="236"/>
      <c r="J2587" s="236"/>
      <c r="K2587" s="236"/>
      <c r="L2587" s="236"/>
      <c r="M2587" s="236"/>
      <c r="N2587" s="236"/>
      <c r="O2587" s="236"/>
      <c r="P2587" s="236"/>
      <c r="Q2587" s="236"/>
      <c r="R2587" s="236"/>
      <c r="S2587" s="236"/>
      <c r="T2587" s="236"/>
      <c r="U2587" s="236"/>
      <c r="V2587" s="236"/>
      <c r="W2587" s="236"/>
      <c r="X2587" s="236"/>
      <c r="Y2587" s="236"/>
      <c r="Z2587" s="236"/>
      <c r="AA2587" s="236"/>
      <c r="AB2587" s="236"/>
      <c r="AC2587" s="236"/>
      <c r="AD2587" s="236"/>
      <c r="AE2587" s="236"/>
      <c r="AF2587" s="236"/>
      <c r="AG2587" s="236"/>
      <c r="AH2587" s="232"/>
      <c r="AI2587" s="232"/>
      <c r="AJ2587" s="232"/>
      <c r="AK2587" s="232"/>
      <c r="AL2587" s="232"/>
      <c r="AM2587" s="232"/>
      <c r="AN2587" s="232"/>
      <c r="AO2587" s="232"/>
      <c r="AP2587" s="232"/>
      <c r="AQ2587" s="232"/>
      <c r="AR2587" s="232"/>
      <c r="AS2587" s="232"/>
    </row>
    <row r="2588" spans="3:45" ht="12.75" hidden="1" customHeight="1">
      <c r="C2588" s="235"/>
      <c r="D2588" s="235"/>
      <c r="E2588" s="235"/>
      <c r="F2588" s="235"/>
      <c r="G2588" s="236"/>
      <c r="H2588" s="236"/>
      <c r="I2588" s="236"/>
      <c r="J2588" s="236"/>
      <c r="K2588" s="236"/>
      <c r="L2588" s="236"/>
      <c r="M2588" s="236"/>
      <c r="N2588" s="236"/>
      <c r="O2588" s="236"/>
      <c r="P2588" s="236"/>
      <c r="Q2588" s="236"/>
      <c r="R2588" s="236"/>
      <c r="S2588" s="236"/>
      <c r="T2588" s="236"/>
      <c r="U2588" s="236"/>
      <c r="V2588" s="236"/>
      <c r="W2588" s="236"/>
      <c r="X2588" s="236"/>
      <c r="Y2588" s="236"/>
      <c r="Z2588" s="236"/>
      <c r="AA2588" s="236"/>
      <c r="AB2588" s="236"/>
      <c r="AC2588" s="236"/>
      <c r="AD2588" s="236"/>
      <c r="AE2588" s="236"/>
      <c r="AF2588" s="236"/>
      <c r="AG2588" s="236"/>
      <c r="AH2588" s="232"/>
      <c r="AI2588" s="232"/>
      <c r="AJ2588" s="232"/>
      <c r="AK2588" s="232"/>
      <c r="AL2588" s="232"/>
      <c r="AM2588" s="232"/>
      <c r="AN2588" s="232"/>
      <c r="AO2588" s="232"/>
      <c r="AP2588" s="232"/>
      <c r="AQ2588" s="232"/>
      <c r="AR2588" s="232"/>
      <c r="AS2588" s="232"/>
    </row>
    <row r="2589" spans="3:45" ht="12.75" hidden="1" customHeight="1">
      <c r="C2589" s="235" t="s">
        <v>490</v>
      </c>
      <c r="D2589" s="235"/>
      <c r="E2589" s="235"/>
      <c r="F2589" s="235"/>
      <c r="G2589" s="236" t="s">
        <v>809</v>
      </c>
      <c r="H2589" s="236"/>
      <c r="I2589" s="236"/>
      <c r="J2589" s="236"/>
      <c r="K2589" s="236"/>
      <c r="L2589" s="236"/>
      <c r="M2589" s="236"/>
      <c r="N2589" s="236"/>
      <c r="O2589" s="236"/>
      <c r="P2589" s="236"/>
      <c r="Q2589" s="236"/>
      <c r="R2589" s="236"/>
      <c r="S2589" s="236"/>
      <c r="T2589" s="236"/>
      <c r="U2589" s="236"/>
      <c r="V2589" s="236"/>
      <c r="W2589" s="236"/>
      <c r="X2589" s="236"/>
      <c r="Y2589" s="236"/>
      <c r="Z2589" s="236"/>
      <c r="AA2589" s="236"/>
      <c r="AB2589" s="236"/>
      <c r="AC2589" s="236"/>
      <c r="AD2589" s="236"/>
      <c r="AE2589" s="236"/>
      <c r="AF2589" s="236"/>
      <c r="AG2589" s="236"/>
      <c r="AH2589" s="254"/>
      <c r="AI2589" s="254"/>
      <c r="AJ2589" s="254"/>
      <c r="AK2589" s="254"/>
      <c r="AL2589" s="254"/>
      <c r="AM2589" s="254"/>
      <c r="AN2589" s="254"/>
      <c r="AO2589" s="254"/>
      <c r="AP2589" s="254"/>
      <c r="AQ2589" s="254"/>
      <c r="AR2589" s="254"/>
      <c r="AS2589" s="254"/>
    </row>
    <row r="2590" spans="3:45" ht="12.75" hidden="1" customHeight="1">
      <c r="C2590" s="235"/>
      <c r="D2590" s="235"/>
      <c r="E2590" s="235"/>
      <c r="F2590" s="235"/>
      <c r="G2590" s="236"/>
      <c r="H2590" s="236"/>
      <c r="I2590" s="236"/>
      <c r="J2590" s="236"/>
      <c r="K2590" s="236"/>
      <c r="L2590" s="236"/>
      <c r="M2590" s="236"/>
      <c r="N2590" s="236"/>
      <c r="O2590" s="236"/>
      <c r="P2590" s="236"/>
      <c r="Q2590" s="236"/>
      <c r="R2590" s="236"/>
      <c r="S2590" s="236"/>
      <c r="T2590" s="236"/>
      <c r="U2590" s="236"/>
      <c r="V2590" s="236"/>
      <c r="W2590" s="236"/>
      <c r="X2590" s="236"/>
      <c r="Y2590" s="236"/>
      <c r="Z2590" s="236"/>
      <c r="AA2590" s="236"/>
      <c r="AB2590" s="236"/>
      <c r="AC2590" s="236"/>
      <c r="AD2590" s="236"/>
      <c r="AE2590" s="236"/>
      <c r="AF2590" s="236"/>
      <c r="AG2590" s="236"/>
      <c r="AH2590" s="254"/>
      <c r="AI2590" s="254"/>
      <c r="AJ2590" s="254"/>
      <c r="AK2590" s="254"/>
      <c r="AL2590" s="254"/>
      <c r="AM2590" s="254"/>
      <c r="AN2590" s="254"/>
      <c r="AO2590" s="254"/>
      <c r="AP2590" s="254"/>
      <c r="AQ2590" s="254"/>
      <c r="AR2590" s="254"/>
      <c r="AS2590" s="254"/>
    </row>
    <row r="2591" spans="3:45" ht="12.75" hidden="1" customHeight="1">
      <c r="C2591" s="235"/>
      <c r="D2591" s="235"/>
      <c r="E2591" s="235"/>
      <c r="F2591" s="235"/>
      <c r="G2591" s="236"/>
      <c r="H2591" s="236"/>
      <c r="I2591" s="236"/>
      <c r="J2591" s="236"/>
      <c r="K2591" s="236"/>
      <c r="L2591" s="236"/>
      <c r="M2591" s="236"/>
      <c r="N2591" s="236"/>
      <c r="O2591" s="236"/>
      <c r="P2591" s="236"/>
      <c r="Q2591" s="236"/>
      <c r="R2591" s="236"/>
      <c r="S2591" s="236"/>
      <c r="T2591" s="236"/>
      <c r="U2591" s="236"/>
      <c r="V2591" s="236"/>
      <c r="W2591" s="236"/>
      <c r="X2591" s="236"/>
      <c r="Y2591" s="236"/>
      <c r="Z2591" s="236"/>
      <c r="AA2591" s="236"/>
      <c r="AB2591" s="236"/>
      <c r="AC2591" s="236"/>
      <c r="AD2591" s="236"/>
      <c r="AE2591" s="236"/>
      <c r="AF2591" s="236"/>
      <c r="AG2591" s="236"/>
      <c r="AH2591" s="254"/>
      <c r="AI2591" s="254"/>
      <c r="AJ2591" s="254"/>
      <c r="AK2591" s="254"/>
      <c r="AL2591" s="254"/>
      <c r="AM2591" s="254"/>
      <c r="AN2591" s="254"/>
      <c r="AO2591" s="254"/>
      <c r="AP2591" s="254"/>
      <c r="AQ2591" s="254"/>
      <c r="AR2591" s="254"/>
      <c r="AS2591" s="254"/>
    </row>
    <row r="2592" spans="3:45" ht="12.75" hidden="1" customHeight="1">
      <c r="C2592" s="235" t="s">
        <v>491</v>
      </c>
      <c r="D2592" s="235"/>
      <c r="E2592" s="235"/>
      <c r="F2592" s="235"/>
      <c r="G2592" s="236" t="s">
        <v>810</v>
      </c>
      <c r="H2592" s="236"/>
      <c r="I2592" s="236"/>
      <c r="J2592" s="236"/>
      <c r="K2592" s="236"/>
      <c r="L2592" s="236"/>
      <c r="M2592" s="236"/>
      <c r="N2592" s="236"/>
      <c r="O2592" s="236"/>
      <c r="P2592" s="236"/>
      <c r="Q2592" s="236"/>
      <c r="R2592" s="236"/>
      <c r="S2592" s="236"/>
      <c r="T2592" s="236"/>
      <c r="U2592" s="236"/>
      <c r="V2592" s="236"/>
      <c r="W2592" s="236"/>
      <c r="X2592" s="236"/>
      <c r="Y2592" s="236"/>
      <c r="Z2592" s="236"/>
      <c r="AA2592" s="236"/>
      <c r="AB2592" s="236"/>
      <c r="AC2592" s="236"/>
      <c r="AD2592" s="236"/>
      <c r="AE2592" s="236"/>
      <c r="AF2592" s="236"/>
      <c r="AG2592" s="236"/>
      <c r="AH2592" s="254"/>
      <c r="AI2592" s="254"/>
      <c r="AJ2592" s="254"/>
      <c r="AK2592" s="254"/>
      <c r="AL2592" s="254"/>
      <c r="AM2592" s="254"/>
      <c r="AN2592" s="254"/>
      <c r="AO2592" s="254"/>
      <c r="AP2592" s="254"/>
      <c r="AQ2592" s="254"/>
      <c r="AR2592" s="254"/>
      <c r="AS2592" s="254"/>
    </row>
    <row r="2593" spans="3:45" ht="12.75" hidden="1" customHeight="1">
      <c r="C2593" s="235"/>
      <c r="D2593" s="235"/>
      <c r="E2593" s="235"/>
      <c r="F2593" s="235"/>
      <c r="G2593" s="236"/>
      <c r="H2593" s="236"/>
      <c r="I2593" s="236"/>
      <c r="J2593" s="236"/>
      <c r="K2593" s="236"/>
      <c r="L2593" s="236"/>
      <c r="M2593" s="236"/>
      <c r="N2593" s="236"/>
      <c r="O2593" s="236"/>
      <c r="P2593" s="236"/>
      <c r="Q2593" s="236"/>
      <c r="R2593" s="236"/>
      <c r="S2593" s="236"/>
      <c r="T2593" s="236"/>
      <c r="U2593" s="236"/>
      <c r="V2593" s="236"/>
      <c r="W2593" s="236"/>
      <c r="X2593" s="236"/>
      <c r="Y2593" s="236"/>
      <c r="Z2593" s="236"/>
      <c r="AA2593" s="236"/>
      <c r="AB2593" s="236"/>
      <c r="AC2593" s="236"/>
      <c r="AD2593" s="236"/>
      <c r="AE2593" s="236"/>
      <c r="AF2593" s="236"/>
      <c r="AG2593" s="236"/>
      <c r="AH2593" s="254"/>
      <c r="AI2593" s="254"/>
      <c r="AJ2593" s="254"/>
      <c r="AK2593" s="254"/>
      <c r="AL2593" s="254"/>
      <c r="AM2593" s="254"/>
      <c r="AN2593" s="254"/>
      <c r="AO2593" s="254"/>
      <c r="AP2593" s="254"/>
      <c r="AQ2593" s="254"/>
      <c r="AR2593" s="254"/>
      <c r="AS2593" s="254"/>
    </row>
    <row r="2594" spans="3:45" ht="12.75" hidden="1" customHeight="1">
      <c r="C2594" s="295"/>
      <c r="D2594" s="295"/>
      <c r="E2594" s="295"/>
      <c r="F2594" s="295"/>
      <c r="G2594" s="296"/>
      <c r="H2594" s="296"/>
      <c r="I2594" s="296"/>
      <c r="J2594" s="296"/>
      <c r="K2594" s="296"/>
      <c r="L2594" s="296"/>
      <c r="M2594" s="296"/>
      <c r="N2594" s="296"/>
      <c r="O2594" s="296"/>
      <c r="P2594" s="296"/>
      <c r="Q2594" s="296"/>
      <c r="R2594" s="296"/>
      <c r="S2594" s="296"/>
      <c r="T2594" s="296"/>
      <c r="U2594" s="296"/>
      <c r="V2594" s="296"/>
      <c r="W2594" s="296"/>
      <c r="X2594" s="296"/>
      <c r="Y2594" s="296"/>
      <c r="Z2594" s="296"/>
      <c r="AA2594" s="296"/>
      <c r="AB2594" s="296"/>
      <c r="AC2594" s="296"/>
      <c r="AD2594" s="296"/>
      <c r="AE2594" s="296"/>
      <c r="AF2594" s="296"/>
      <c r="AG2594" s="296"/>
      <c r="AH2594" s="292"/>
      <c r="AI2594" s="292"/>
      <c r="AJ2594" s="292"/>
      <c r="AK2594" s="292"/>
      <c r="AL2594" s="292"/>
      <c r="AM2594" s="292"/>
      <c r="AN2594" s="292"/>
      <c r="AO2594" s="292"/>
      <c r="AP2594" s="292"/>
      <c r="AQ2594" s="292"/>
      <c r="AR2594" s="292"/>
      <c r="AS2594" s="292"/>
    </row>
    <row r="2595" spans="3:45" ht="12.75" hidden="1" customHeight="1">
      <c r="C2595" s="277" t="s">
        <v>492</v>
      </c>
      <c r="D2595" s="278"/>
      <c r="E2595" s="278"/>
      <c r="F2595" s="279"/>
      <c r="G2595" s="283" t="s">
        <v>811</v>
      </c>
      <c r="H2595" s="284"/>
      <c r="I2595" s="284"/>
      <c r="J2595" s="284"/>
      <c r="K2595" s="284"/>
      <c r="L2595" s="284"/>
      <c r="M2595" s="284"/>
      <c r="N2595" s="284"/>
      <c r="O2595" s="284"/>
      <c r="P2595" s="284"/>
      <c r="Q2595" s="284"/>
      <c r="R2595" s="284"/>
      <c r="S2595" s="284"/>
      <c r="T2595" s="284"/>
      <c r="U2595" s="284"/>
      <c r="V2595" s="284"/>
      <c r="W2595" s="284"/>
      <c r="X2595" s="284"/>
      <c r="Y2595" s="284"/>
      <c r="Z2595" s="284"/>
      <c r="AA2595" s="284"/>
      <c r="AB2595" s="284"/>
      <c r="AC2595" s="284"/>
      <c r="AD2595" s="284"/>
      <c r="AE2595" s="284"/>
      <c r="AF2595" s="284"/>
      <c r="AG2595" s="285"/>
      <c r="AH2595" s="286"/>
      <c r="AI2595" s="287"/>
      <c r="AJ2595" s="287"/>
      <c r="AK2595" s="287"/>
      <c r="AL2595" s="287"/>
      <c r="AM2595" s="288"/>
      <c r="AN2595" s="286"/>
      <c r="AO2595" s="287"/>
      <c r="AP2595" s="287"/>
      <c r="AQ2595" s="287"/>
      <c r="AR2595" s="287"/>
      <c r="AS2595" s="288"/>
    </row>
    <row r="2596" spans="3:45" ht="12.75" hidden="1" customHeight="1">
      <c r="C2596" s="280"/>
      <c r="D2596" s="281"/>
      <c r="E2596" s="281"/>
      <c r="F2596" s="282"/>
      <c r="G2596" s="264"/>
      <c r="H2596" s="265"/>
      <c r="I2596" s="265"/>
      <c r="J2596" s="265"/>
      <c r="K2596" s="265"/>
      <c r="L2596" s="265"/>
      <c r="M2596" s="265"/>
      <c r="N2596" s="265"/>
      <c r="O2596" s="265"/>
      <c r="P2596" s="265"/>
      <c r="Q2596" s="265"/>
      <c r="R2596" s="265"/>
      <c r="S2596" s="265"/>
      <c r="T2596" s="265"/>
      <c r="U2596" s="265"/>
      <c r="V2596" s="265"/>
      <c r="W2596" s="265"/>
      <c r="X2596" s="265"/>
      <c r="Y2596" s="265"/>
      <c r="Z2596" s="265"/>
      <c r="AA2596" s="265"/>
      <c r="AB2596" s="265"/>
      <c r="AC2596" s="265"/>
      <c r="AD2596" s="265"/>
      <c r="AE2596" s="265"/>
      <c r="AF2596" s="265"/>
      <c r="AG2596" s="266"/>
      <c r="AH2596" s="289"/>
      <c r="AI2596" s="290"/>
      <c r="AJ2596" s="290"/>
      <c r="AK2596" s="290"/>
      <c r="AL2596" s="290"/>
      <c r="AM2596" s="291"/>
      <c r="AN2596" s="289"/>
      <c r="AO2596" s="290"/>
      <c r="AP2596" s="290"/>
      <c r="AQ2596" s="290"/>
      <c r="AR2596" s="290"/>
      <c r="AS2596" s="291"/>
    </row>
    <row r="2597" spans="3:45" ht="12.75" hidden="1" customHeight="1">
      <c r="C2597" s="235" t="s">
        <v>493</v>
      </c>
      <c r="D2597" s="235"/>
      <c r="E2597" s="235"/>
      <c r="F2597" s="235"/>
      <c r="G2597" s="236" t="s">
        <v>812</v>
      </c>
      <c r="H2597" s="236"/>
      <c r="I2597" s="236"/>
      <c r="J2597" s="236"/>
      <c r="K2597" s="236"/>
      <c r="L2597" s="236"/>
      <c r="M2597" s="236"/>
      <c r="N2597" s="236"/>
      <c r="O2597" s="236"/>
      <c r="P2597" s="236"/>
      <c r="Q2597" s="236"/>
      <c r="R2597" s="236"/>
      <c r="S2597" s="236"/>
      <c r="T2597" s="236"/>
      <c r="U2597" s="236"/>
      <c r="V2597" s="236"/>
      <c r="W2597" s="236"/>
      <c r="X2597" s="236"/>
      <c r="Y2597" s="236"/>
      <c r="Z2597" s="236"/>
      <c r="AA2597" s="236"/>
      <c r="AB2597" s="236"/>
      <c r="AC2597" s="236"/>
      <c r="AD2597" s="236"/>
      <c r="AE2597" s="236"/>
      <c r="AF2597" s="236"/>
      <c r="AG2597" s="236"/>
      <c r="AH2597" s="232"/>
      <c r="AI2597" s="232"/>
      <c r="AJ2597" s="232"/>
      <c r="AK2597" s="232"/>
      <c r="AL2597" s="232"/>
      <c r="AM2597" s="232"/>
      <c r="AN2597" s="232"/>
      <c r="AO2597" s="232"/>
      <c r="AP2597" s="232"/>
      <c r="AQ2597" s="232"/>
      <c r="AR2597" s="232"/>
      <c r="AS2597" s="232"/>
    </row>
    <row r="2598" spans="3:45" ht="12.75" hidden="1" customHeight="1">
      <c r="C2598" s="235"/>
      <c r="D2598" s="235"/>
      <c r="E2598" s="235"/>
      <c r="F2598" s="235"/>
      <c r="G2598" s="236"/>
      <c r="H2598" s="236"/>
      <c r="I2598" s="236"/>
      <c r="J2598" s="236"/>
      <c r="K2598" s="236"/>
      <c r="L2598" s="236"/>
      <c r="M2598" s="236"/>
      <c r="N2598" s="236"/>
      <c r="O2598" s="236"/>
      <c r="P2598" s="236"/>
      <c r="Q2598" s="236"/>
      <c r="R2598" s="236"/>
      <c r="S2598" s="236"/>
      <c r="T2598" s="236"/>
      <c r="U2598" s="236"/>
      <c r="V2598" s="236"/>
      <c r="W2598" s="236"/>
      <c r="X2598" s="236"/>
      <c r="Y2598" s="236"/>
      <c r="Z2598" s="236"/>
      <c r="AA2598" s="236"/>
      <c r="AB2598" s="236"/>
      <c r="AC2598" s="236"/>
      <c r="AD2598" s="236"/>
      <c r="AE2598" s="236"/>
      <c r="AF2598" s="236"/>
      <c r="AG2598" s="236"/>
      <c r="AH2598" s="232"/>
      <c r="AI2598" s="232"/>
      <c r="AJ2598" s="232"/>
      <c r="AK2598" s="232"/>
      <c r="AL2598" s="232"/>
      <c r="AM2598" s="232"/>
      <c r="AN2598" s="232"/>
      <c r="AO2598" s="232"/>
      <c r="AP2598" s="232"/>
      <c r="AQ2598" s="232"/>
      <c r="AR2598" s="232"/>
      <c r="AS2598" s="232"/>
    </row>
    <row r="2599" spans="3:45" ht="12.75" hidden="1" customHeight="1">
      <c r="C2599" s="235" t="s">
        <v>494</v>
      </c>
      <c r="D2599" s="235"/>
      <c r="E2599" s="235"/>
      <c r="F2599" s="235"/>
      <c r="G2599" s="236" t="s">
        <v>813</v>
      </c>
      <c r="H2599" s="236"/>
      <c r="I2599" s="236"/>
      <c r="J2599" s="236"/>
      <c r="K2599" s="236"/>
      <c r="L2599" s="236"/>
      <c r="M2599" s="236"/>
      <c r="N2599" s="236"/>
      <c r="O2599" s="236"/>
      <c r="P2599" s="236"/>
      <c r="Q2599" s="236"/>
      <c r="R2599" s="236"/>
      <c r="S2599" s="236"/>
      <c r="T2599" s="236"/>
      <c r="U2599" s="236"/>
      <c r="V2599" s="236"/>
      <c r="W2599" s="236"/>
      <c r="X2599" s="236"/>
      <c r="Y2599" s="236"/>
      <c r="Z2599" s="236"/>
      <c r="AA2599" s="236"/>
      <c r="AB2599" s="236"/>
      <c r="AC2599" s="236"/>
      <c r="AD2599" s="236"/>
      <c r="AE2599" s="236"/>
      <c r="AF2599" s="236"/>
      <c r="AG2599" s="236"/>
      <c r="AH2599" s="232"/>
      <c r="AI2599" s="232"/>
      <c r="AJ2599" s="232"/>
      <c r="AK2599" s="232"/>
      <c r="AL2599" s="232"/>
      <c r="AM2599" s="232"/>
      <c r="AN2599" s="232"/>
      <c r="AO2599" s="232"/>
      <c r="AP2599" s="232"/>
      <c r="AQ2599" s="232"/>
      <c r="AR2599" s="232"/>
      <c r="AS2599" s="232"/>
    </row>
    <row r="2600" spans="3:45" ht="12.75" hidden="1" customHeight="1">
      <c r="C2600" s="235"/>
      <c r="D2600" s="235"/>
      <c r="E2600" s="235"/>
      <c r="F2600" s="235"/>
      <c r="G2600" s="236"/>
      <c r="H2600" s="236"/>
      <c r="I2600" s="236"/>
      <c r="J2600" s="236"/>
      <c r="K2600" s="236"/>
      <c r="L2600" s="236"/>
      <c r="M2600" s="236"/>
      <c r="N2600" s="236"/>
      <c r="O2600" s="236"/>
      <c r="P2600" s="236"/>
      <c r="Q2600" s="236"/>
      <c r="R2600" s="236"/>
      <c r="S2600" s="236"/>
      <c r="T2600" s="236"/>
      <c r="U2600" s="236"/>
      <c r="V2600" s="236"/>
      <c r="W2600" s="236"/>
      <c r="X2600" s="236"/>
      <c r="Y2600" s="236"/>
      <c r="Z2600" s="236"/>
      <c r="AA2600" s="236"/>
      <c r="AB2600" s="236"/>
      <c r="AC2600" s="236"/>
      <c r="AD2600" s="236"/>
      <c r="AE2600" s="236"/>
      <c r="AF2600" s="236"/>
      <c r="AG2600" s="236"/>
      <c r="AH2600" s="232"/>
      <c r="AI2600" s="232"/>
      <c r="AJ2600" s="232"/>
      <c r="AK2600" s="232"/>
      <c r="AL2600" s="232"/>
      <c r="AM2600" s="232"/>
      <c r="AN2600" s="232"/>
      <c r="AO2600" s="232"/>
      <c r="AP2600" s="232"/>
      <c r="AQ2600" s="232"/>
      <c r="AR2600" s="232"/>
      <c r="AS2600" s="232"/>
    </row>
    <row r="2601" spans="3:45" ht="12.75" hidden="1" customHeight="1">
      <c r="C2601" s="235" t="s">
        <v>495</v>
      </c>
      <c r="D2601" s="235"/>
      <c r="E2601" s="235"/>
      <c r="F2601" s="235"/>
      <c r="G2601" s="236" t="s">
        <v>814</v>
      </c>
      <c r="H2601" s="236"/>
      <c r="I2601" s="236"/>
      <c r="J2601" s="236"/>
      <c r="K2601" s="236"/>
      <c r="L2601" s="236"/>
      <c r="M2601" s="236"/>
      <c r="N2601" s="236"/>
      <c r="O2601" s="236"/>
      <c r="P2601" s="236"/>
      <c r="Q2601" s="236"/>
      <c r="R2601" s="236"/>
      <c r="S2601" s="236"/>
      <c r="T2601" s="236"/>
      <c r="U2601" s="236"/>
      <c r="V2601" s="236"/>
      <c r="W2601" s="236"/>
      <c r="X2601" s="236"/>
      <c r="Y2601" s="236"/>
      <c r="Z2601" s="236"/>
      <c r="AA2601" s="236"/>
      <c r="AB2601" s="236"/>
      <c r="AC2601" s="236"/>
      <c r="AD2601" s="236"/>
      <c r="AE2601" s="236"/>
      <c r="AF2601" s="236"/>
      <c r="AG2601" s="236"/>
      <c r="AH2601" s="232"/>
      <c r="AI2601" s="232"/>
      <c r="AJ2601" s="232"/>
      <c r="AK2601" s="232"/>
      <c r="AL2601" s="232"/>
      <c r="AM2601" s="232"/>
      <c r="AN2601" s="232"/>
      <c r="AO2601" s="232"/>
      <c r="AP2601" s="232"/>
      <c r="AQ2601" s="232"/>
      <c r="AR2601" s="232"/>
      <c r="AS2601" s="232"/>
    </row>
    <row r="2602" spans="3:45" ht="12.75" hidden="1" customHeight="1">
      <c r="C2602" s="235"/>
      <c r="D2602" s="235"/>
      <c r="E2602" s="235"/>
      <c r="F2602" s="235"/>
      <c r="G2602" s="236"/>
      <c r="H2602" s="236"/>
      <c r="I2602" s="236"/>
      <c r="J2602" s="236"/>
      <c r="K2602" s="236"/>
      <c r="L2602" s="236"/>
      <c r="M2602" s="236"/>
      <c r="N2602" s="236"/>
      <c r="O2602" s="236"/>
      <c r="P2602" s="236"/>
      <c r="Q2602" s="236"/>
      <c r="R2602" s="236"/>
      <c r="S2602" s="236"/>
      <c r="T2602" s="236"/>
      <c r="U2602" s="236"/>
      <c r="V2602" s="236"/>
      <c r="W2602" s="236"/>
      <c r="X2602" s="236"/>
      <c r="Y2602" s="236"/>
      <c r="Z2602" s="236"/>
      <c r="AA2602" s="236"/>
      <c r="AB2602" s="236"/>
      <c r="AC2602" s="236"/>
      <c r="AD2602" s="236"/>
      <c r="AE2602" s="236"/>
      <c r="AF2602" s="236"/>
      <c r="AG2602" s="236"/>
      <c r="AH2602" s="232"/>
      <c r="AI2602" s="232"/>
      <c r="AJ2602" s="232"/>
      <c r="AK2602" s="232"/>
      <c r="AL2602" s="232"/>
      <c r="AM2602" s="232"/>
      <c r="AN2602" s="232"/>
      <c r="AO2602" s="232"/>
      <c r="AP2602" s="232"/>
      <c r="AQ2602" s="232"/>
      <c r="AR2602" s="232"/>
      <c r="AS2602" s="232"/>
    </row>
    <row r="2603" spans="3:45" ht="12.75" hidden="1" customHeight="1">
      <c r="C2603" s="235" t="s">
        <v>496</v>
      </c>
      <c r="D2603" s="235"/>
      <c r="E2603" s="235"/>
      <c r="F2603" s="235"/>
      <c r="G2603" s="236" t="s">
        <v>815</v>
      </c>
      <c r="H2603" s="236"/>
      <c r="I2603" s="236"/>
      <c r="J2603" s="236"/>
      <c r="K2603" s="236"/>
      <c r="L2603" s="236"/>
      <c r="M2603" s="236"/>
      <c r="N2603" s="236"/>
      <c r="O2603" s="236"/>
      <c r="P2603" s="236"/>
      <c r="Q2603" s="236"/>
      <c r="R2603" s="236"/>
      <c r="S2603" s="236"/>
      <c r="T2603" s="236"/>
      <c r="U2603" s="236"/>
      <c r="V2603" s="236"/>
      <c r="W2603" s="236"/>
      <c r="X2603" s="236"/>
      <c r="Y2603" s="236"/>
      <c r="Z2603" s="236"/>
      <c r="AA2603" s="236"/>
      <c r="AB2603" s="236"/>
      <c r="AC2603" s="236"/>
      <c r="AD2603" s="236"/>
      <c r="AE2603" s="236"/>
      <c r="AF2603" s="236"/>
      <c r="AG2603" s="236"/>
      <c r="AH2603" s="139"/>
      <c r="AI2603" s="139"/>
      <c r="AJ2603" s="139"/>
      <c r="AK2603" s="139"/>
      <c r="AL2603" s="139"/>
      <c r="AM2603" s="139"/>
      <c r="AN2603" s="139"/>
      <c r="AO2603" s="139"/>
      <c r="AP2603" s="139"/>
      <c r="AQ2603" s="139"/>
      <c r="AR2603" s="139"/>
      <c r="AS2603" s="139"/>
    </row>
    <row r="2604" spans="3:45" ht="12.75" hidden="1" customHeight="1">
      <c r="C2604" s="235" t="s">
        <v>497</v>
      </c>
      <c r="D2604" s="235"/>
      <c r="E2604" s="235"/>
      <c r="F2604" s="235"/>
      <c r="G2604" s="833" t="s">
        <v>116</v>
      </c>
      <c r="H2604" s="833"/>
      <c r="I2604" s="833"/>
      <c r="J2604" s="833"/>
      <c r="K2604" s="833"/>
      <c r="L2604" s="833"/>
      <c r="M2604" s="833"/>
      <c r="N2604" s="833"/>
      <c r="O2604" s="833"/>
      <c r="P2604" s="833"/>
      <c r="Q2604" s="833"/>
      <c r="R2604" s="833"/>
      <c r="S2604" s="833"/>
      <c r="T2604" s="833"/>
      <c r="U2604" s="833"/>
      <c r="V2604" s="833"/>
      <c r="W2604" s="833"/>
      <c r="X2604" s="833"/>
      <c r="Y2604" s="833"/>
      <c r="Z2604" s="833"/>
      <c r="AA2604" s="833"/>
      <c r="AB2604" s="833"/>
      <c r="AC2604" s="833"/>
      <c r="AD2604" s="833"/>
      <c r="AE2604" s="833"/>
      <c r="AF2604" s="833"/>
      <c r="AG2604" s="833"/>
      <c r="AH2604" s="139"/>
      <c r="AI2604" s="139"/>
      <c r="AJ2604" s="139"/>
      <c r="AK2604" s="139"/>
      <c r="AL2604" s="139"/>
      <c r="AM2604" s="139"/>
      <c r="AN2604" s="139"/>
      <c r="AO2604" s="139"/>
      <c r="AP2604" s="139"/>
      <c r="AQ2604" s="139"/>
      <c r="AR2604" s="139"/>
      <c r="AS2604" s="139"/>
    </row>
    <row r="2605" spans="3:45" ht="12.75" hidden="1" customHeight="1">
      <c r="C2605" s="322" t="s">
        <v>498</v>
      </c>
      <c r="D2605" s="322"/>
      <c r="E2605" s="322"/>
      <c r="F2605" s="322"/>
      <c r="G2605" s="328" t="s">
        <v>117</v>
      </c>
      <c r="H2605" s="328"/>
      <c r="I2605" s="328"/>
      <c r="J2605" s="328"/>
      <c r="K2605" s="328"/>
      <c r="L2605" s="328"/>
      <c r="M2605" s="328"/>
      <c r="N2605" s="328"/>
      <c r="O2605" s="328"/>
      <c r="P2605" s="328"/>
      <c r="Q2605" s="328"/>
      <c r="R2605" s="328"/>
      <c r="S2605" s="328"/>
      <c r="T2605" s="328"/>
      <c r="U2605" s="328"/>
      <c r="V2605" s="328"/>
      <c r="W2605" s="328"/>
      <c r="X2605" s="328"/>
      <c r="Y2605" s="328"/>
      <c r="Z2605" s="328"/>
      <c r="AA2605" s="328"/>
      <c r="AB2605" s="328"/>
      <c r="AC2605" s="328"/>
      <c r="AD2605" s="328"/>
      <c r="AE2605" s="328"/>
      <c r="AF2605" s="328"/>
      <c r="AG2605" s="328"/>
      <c r="AH2605" s="252"/>
      <c r="AI2605" s="252"/>
      <c r="AJ2605" s="252"/>
      <c r="AK2605" s="252"/>
      <c r="AL2605" s="252"/>
      <c r="AM2605" s="252"/>
      <c r="AN2605" s="252"/>
      <c r="AO2605" s="252"/>
      <c r="AP2605" s="252"/>
      <c r="AQ2605" s="252"/>
      <c r="AR2605" s="252"/>
      <c r="AS2605" s="252"/>
    </row>
    <row r="2606" spans="3:45" ht="12.75" hidden="1" customHeight="1">
      <c r="C2606" s="297" t="s">
        <v>499</v>
      </c>
      <c r="D2606" s="297"/>
      <c r="E2606" s="297"/>
      <c r="F2606" s="297"/>
      <c r="G2606" s="298" t="s">
        <v>816</v>
      </c>
      <c r="H2606" s="298"/>
      <c r="I2606" s="298"/>
      <c r="J2606" s="298"/>
      <c r="K2606" s="298"/>
      <c r="L2606" s="298"/>
      <c r="M2606" s="298"/>
      <c r="N2606" s="298"/>
      <c r="O2606" s="298"/>
      <c r="P2606" s="298"/>
      <c r="Q2606" s="298"/>
      <c r="R2606" s="298"/>
      <c r="S2606" s="298"/>
      <c r="T2606" s="298"/>
      <c r="U2606" s="298"/>
      <c r="V2606" s="298"/>
      <c r="W2606" s="298"/>
      <c r="X2606" s="298"/>
      <c r="Y2606" s="298"/>
      <c r="Z2606" s="298"/>
      <c r="AA2606" s="298"/>
      <c r="AB2606" s="298"/>
      <c r="AC2606" s="298"/>
      <c r="AD2606" s="298"/>
      <c r="AE2606" s="298"/>
      <c r="AF2606" s="298"/>
      <c r="AG2606" s="298"/>
      <c r="AH2606" s="238">
        <f>SUM(AH2595:AM2605)+AH2576+AH2564</f>
        <v>0</v>
      </c>
      <c r="AI2606" s="238"/>
      <c r="AJ2606" s="238"/>
      <c r="AK2606" s="238"/>
      <c r="AL2606" s="238"/>
      <c r="AM2606" s="238"/>
      <c r="AN2606" s="238">
        <f>SUM(AN2595:AS2605)+AN2576+AN2564</f>
        <v>0</v>
      </c>
      <c r="AO2606" s="238"/>
      <c r="AP2606" s="238"/>
      <c r="AQ2606" s="238"/>
      <c r="AR2606" s="238"/>
      <c r="AS2606" s="238"/>
    </row>
    <row r="2607" spans="3:45" ht="12.75" hidden="1" customHeight="1">
      <c r="C2607" s="293" t="s">
        <v>500</v>
      </c>
      <c r="D2607" s="293"/>
      <c r="E2607" s="293"/>
      <c r="F2607" s="293"/>
      <c r="G2607" s="294" t="s">
        <v>817</v>
      </c>
      <c r="H2607" s="294"/>
      <c r="I2607" s="294"/>
      <c r="J2607" s="294"/>
      <c r="K2607" s="294"/>
      <c r="L2607" s="294"/>
      <c r="M2607" s="294"/>
      <c r="N2607" s="294"/>
      <c r="O2607" s="294"/>
      <c r="P2607" s="294"/>
      <c r="Q2607" s="294"/>
      <c r="R2607" s="294"/>
      <c r="S2607" s="294"/>
      <c r="T2607" s="294"/>
      <c r="U2607" s="294"/>
      <c r="V2607" s="294"/>
      <c r="W2607" s="294"/>
      <c r="X2607" s="294"/>
      <c r="Y2607" s="294"/>
      <c r="Z2607" s="294"/>
      <c r="AA2607" s="294"/>
      <c r="AB2607" s="294"/>
      <c r="AC2607" s="294"/>
      <c r="AD2607" s="294"/>
      <c r="AE2607" s="294"/>
      <c r="AF2607" s="294"/>
      <c r="AG2607" s="294"/>
      <c r="AH2607" s="239">
        <f>AH2606+AH2562+AH2528</f>
        <v>0</v>
      </c>
      <c r="AI2607" s="239"/>
      <c r="AJ2607" s="239"/>
      <c r="AK2607" s="239"/>
      <c r="AL2607" s="239"/>
      <c r="AM2607" s="239"/>
      <c r="AN2607" s="239">
        <f>AN2606+AN2562+AN2528</f>
        <v>0</v>
      </c>
      <c r="AO2607" s="239"/>
      <c r="AP2607" s="239"/>
      <c r="AQ2607" s="239"/>
      <c r="AR2607" s="239"/>
      <c r="AS2607" s="239"/>
    </row>
    <row r="2608" spans="3:45" ht="12.75" hidden="1" customHeight="1">
      <c r="C2608" s="299" t="s">
        <v>803</v>
      </c>
      <c r="D2608" s="300"/>
      <c r="E2608" s="300"/>
      <c r="F2608" s="301"/>
      <c r="G2608" s="305" t="s">
        <v>856</v>
      </c>
      <c r="H2608" s="306"/>
      <c r="I2608" s="306"/>
      <c r="J2608" s="306"/>
      <c r="K2608" s="306"/>
      <c r="L2608" s="306"/>
      <c r="M2608" s="306"/>
      <c r="N2608" s="306"/>
      <c r="O2608" s="306"/>
      <c r="P2608" s="306"/>
      <c r="Q2608" s="306"/>
      <c r="R2608" s="306"/>
      <c r="S2608" s="306"/>
      <c r="T2608" s="306"/>
      <c r="U2608" s="306"/>
      <c r="V2608" s="306"/>
      <c r="W2608" s="306"/>
      <c r="X2608" s="306"/>
      <c r="Y2608" s="306"/>
      <c r="Z2608" s="306"/>
      <c r="AA2608" s="306"/>
      <c r="AB2608" s="306"/>
      <c r="AC2608" s="306"/>
      <c r="AD2608" s="306"/>
      <c r="AE2608" s="306"/>
      <c r="AF2608" s="306"/>
      <c r="AG2608" s="307"/>
      <c r="AH2608" s="240"/>
      <c r="AI2608" s="241"/>
      <c r="AJ2608" s="241"/>
      <c r="AK2608" s="241"/>
      <c r="AL2608" s="241"/>
      <c r="AM2608" s="242"/>
      <c r="AN2608" s="240"/>
      <c r="AO2608" s="241"/>
      <c r="AP2608" s="241"/>
      <c r="AQ2608" s="241"/>
      <c r="AR2608" s="241"/>
      <c r="AS2608" s="242"/>
    </row>
    <row r="2609" spans="3:45" ht="12.75" hidden="1" customHeight="1">
      <c r="C2609" s="302"/>
      <c r="D2609" s="303"/>
      <c r="E2609" s="303"/>
      <c r="F2609" s="304"/>
      <c r="G2609" s="308"/>
      <c r="H2609" s="309"/>
      <c r="I2609" s="309"/>
      <c r="J2609" s="309"/>
      <c r="K2609" s="309"/>
      <c r="L2609" s="309"/>
      <c r="M2609" s="309"/>
      <c r="N2609" s="309"/>
      <c r="O2609" s="309"/>
      <c r="P2609" s="309"/>
      <c r="Q2609" s="309"/>
      <c r="R2609" s="309"/>
      <c r="S2609" s="309"/>
      <c r="T2609" s="309"/>
      <c r="U2609" s="309"/>
      <c r="V2609" s="309"/>
      <c r="W2609" s="309"/>
      <c r="X2609" s="309"/>
      <c r="Y2609" s="309"/>
      <c r="Z2609" s="309"/>
      <c r="AA2609" s="309"/>
      <c r="AB2609" s="309"/>
      <c r="AC2609" s="309"/>
      <c r="AD2609" s="309"/>
      <c r="AE2609" s="309"/>
      <c r="AF2609" s="309"/>
      <c r="AG2609" s="310"/>
      <c r="AH2609" s="243"/>
      <c r="AI2609" s="244"/>
      <c r="AJ2609" s="244"/>
      <c r="AK2609" s="244"/>
      <c r="AL2609" s="244"/>
      <c r="AM2609" s="245"/>
      <c r="AN2609" s="243"/>
      <c r="AO2609" s="244"/>
      <c r="AP2609" s="244"/>
      <c r="AQ2609" s="244"/>
      <c r="AR2609" s="244"/>
      <c r="AS2609" s="245"/>
    </row>
    <row r="2610" spans="3:45" ht="12.75" hidden="1" customHeight="1">
      <c r="C2610" s="293" t="s">
        <v>230</v>
      </c>
      <c r="D2610" s="293"/>
      <c r="E2610" s="293"/>
      <c r="F2610" s="293"/>
      <c r="G2610" s="294" t="s">
        <v>857</v>
      </c>
      <c r="H2610" s="294"/>
      <c r="I2610" s="294"/>
      <c r="J2610" s="294"/>
      <c r="K2610" s="294"/>
      <c r="L2610" s="294"/>
      <c r="M2610" s="294"/>
      <c r="N2610" s="294"/>
      <c r="O2610" s="294"/>
      <c r="P2610" s="294"/>
      <c r="Q2610" s="294"/>
      <c r="R2610" s="294"/>
      <c r="S2610" s="294"/>
      <c r="T2610" s="294"/>
      <c r="U2610" s="294"/>
      <c r="V2610" s="294"/>
      <c r="W2610" s="294"/>
      <c r="X2610" s="294"/>
      <c r="Y2610" s="294"/>
      <c r="Z2610" s="294"/>
      <c r="AA2610" s="294"/>
      <c r="AB2610" s="294"/>
      <c r="AC2610" s="294"/>
      <c r="AD2610" s="294"/>
      <c r="AE2610" s="294"/>
      <c r="AF2610" s="294"/>
      <c r="AG2610" s="294"/>
      <c r="AH2610" s="239">
        <f>AH2607+AH2608</f>
        <v>0</v>
      </c>
      <c r="AI2610" s="239"/>
      <c r="AJ2610" s="239"/>
      <c r="AK2610" s="239"/>
      <c r="AL2610" s="239"/>
      <c r="AM2610" s="239"/>
      <c r="AN2610" s="239">
        <f>AN2607+AN2608</f>
        <v>0</v>
      </c>
      <c r="AO2610" s="239"/>
      <c r="AP2610" s="239"/>
      <c r="AQ2610" s="239"/>
      <c r="AR2610" s="239"/>
      <c r="AS2610" s="239"/>
    </row>
    <row r="2611" spans="3:45" ht="12.75" hidden="1" customHeight="1">
      <c r="C2611" s="293"/>
      <c r="D2611" s="293"/>
      <c r="E2611" s="293"/>
      <c r="F2611" s="293"/>
      <c r="G2611" s="294"/>
      <c r="H2611" s="294"/>
      <c r="I2611" s="294"/>
      <c r="J2611" s="294"/>
      <c r="K2611" s="294"/>
      <c r="L2611" s="294"/>
      <c r="M2611" s="294"/>
      <c r="N2611" s="294"/>
      <c r="O2611" s="294"/>
      <c r="P2611" s="294"/>
      <c r="Q2611" s="294"/>
      <c r="R2611" s="294"/>
      <c r="S2611" s="294"/>
      <c r="T2611" s="294"/>
      <c r="U2611" s="294"/>
      <c r="V2611" s="294"/>
      <c r="W2611" s="294"/>
      <c r="X2611" s="294"/>
      <c r="Y2611" s="294"/>
      <c r="Z2611" s="294"/>
      <c r="AA2611" s="294"/>
      <c r="AB2611" s="294"/>
      <c r="AC2611" s="294"/>
      <c r="AD2611" s="294"/>
      <c r="AE2611" s="294"/>
      <c r="AF2611" s="294"/>
      <c r="AG2611" s="294"/>
      <c r="AH2611" s="239"/>
      <c r="AI2611" s="239"/>
      <c r="AJ2611" s="239"/>
      <c r="AK2611" s="239"/>
      <c r="AL2611" s="239"/>
      <c r="AM2611" s="239"/>
      <c r="AN2611" s="239"/>
      <c r="AO2611" s="239"/>
      <c r="AP2611" s="239"/>
      <c r="AQ2611" s="239"/>
      <c r="AR2611" s="239"/>
      <c r="AS2611" s="239"/>
    </row>
    <row r="2612" spans="3:45" ht="12.75" hidden="1" customHeight="1">
      <c r="C2612" s="293"/>
      <c r="D2612" s="293"/>
      <c r="E2612" s="293"/>
      <c r="F2612" s="293"/>
      <c r="G2612" s="294"/>
      <c r="H2612" s="294"/>
      <c r="I2612" s="294"/>
      <c r="J2612" s="294"/>
      <c r="K2612" s="294"/>
      <c r="L2612" s="294"/>
      <c r="M2612" s="294"/>
      <c r="N2612" s="294"/>
      <c r="O2612" s="294"/>
      <c r="P2612" s="294"/>
      <c r="Q2612" s="294"/>
      <c r="R2612" s="294"/>
      <c r="S2612" s="294"/>
      <c r="T2612" s="294"/>
      <c r="U2612" s="294"/>
      <c r="V2612" s="294"/>
      <c r="W2612" s="294"/>
      <c r="X2612" s="294"/>
      <c r="Y2612" s="294"/>
      <c r="Z2612" s="294"/>
      <c r="AA2612" s="294"/>
      <c r="AB2612" s="294"/>
      <c r="AC2612" s="294"/>
      <c r="AD2612" s="294"/>
      <c r="AE2612" s="294"/>
      <c r="AF2612" s="294"/>
      <c r="AG2612" s="294"/>
      <c r="AH2612" s="239"/>
      <c r="AI2612" s="239"/>
      <c r="AJ2612" s="239"/>
      <c r="AK2612" s="239"/>
      <c r="AL2612" s="239"/>
      <c r="AM2612" s="239"/>
      <c r="AN2612" s="239"/>
      <c r="AO2612" s="239"/>
      <c r="AP2612" s="239"/>
      <c r="AQ2612" s="239"/>
      <c r="AR2612" s="239"/>
      <c r="AS2612" s="239"/>
    </row>
    <row r="2613" spans="3:45" ht="12.75" hidden="1" customHeight="1">
      <c r="C2613" s="293" t="s">
        <v>251</v>
      </c>
      <c r="D2613" s="293"/>
      <c r="E2613" s="293"/>
      <c r="F2613" s="293"/>
      <c r="G2613" s="294" t="s">
        <v>858</v>
      </c>
      <c r="H2613" s="294"/>
      <c r="I2613" s="294"/>
      <c r="J2613" s="294"/>
      <c r="K2613" s="294"/>
      <c r="L2613" s="294"/>
      <c r="M2613" s="294"/>
      <c r="N2613" s="294"/>
      <c r="O2613" s="294"/>
      <c r="P2613" s="294"/>
      <c r="Q2613" s="294"/>
      <c r="R2613" s="294"/>
      <c r="S2613" s="294"/>
      <c r="T2613" s="294"/>
      <c r="U2613" s="294"/>
      <c r="V2613" s="294"/>
      <c r="W2613" s="294"/>
      <c r="X2613" s="294"/>
      <c r="Y2613" s="294"/>
      <c r="Z2613" s="294"/>
      <c r="AA2613" s="294"/>
      <c r="AB2613" s="294"/>
      <c r="AC2613" s="294"/>
      <c r="AD2613" s="294"/>
      <c r="AE2613" s="294"/>
      <c r="AF2613" s="294"/>
      <c r="AG2613" s="294"/>
      <c r="AH2613" s="246"/>
      <c r="AI2613" s="246"/>
      <c r="AJ2613" s="246"/>
      <c r="AK2613" s="246"/>
      <c r="AL2613" s="246"/>
      <c r="AM2613" s="246"/>
      <c r="AN2613" s="246"/>
      <c r="AO2613" s="246"/>
      <c r="AP2613" s="246"/>
      <c r="AQ2613" s="246"/>
      <c r="AR2613" s="246"/>
      <c r="AS2613" s="246"/>
    </row>
    <row r="2614" spans="3:45" ht="12.75" hidden="1" customHeight="1">
      <c r="C2614" s="293"/>
      <c r="D2614" s="293"/>
      <c r="E2614" s="293"/>
      <c r="F2614" s="293"/>
      <c r="G2614" s="294"/>
      <c r="H2614" s="294"/>
      <c r="I2614" s="294"/>
      <c r="J2614" s="294"/>
      <c r="K2614" s="294"/>
      <c r="L2614" s="294"/>
      <c r="M2614" s="294"/>
      <c r="N2614" s="294"/>
      <c r="O2614" s="294"/>
      <c r="P2614" s="294"/>
      <c r="Q2614" s="294"/>
      <c r="R2614" s="294"/>
      <c r="S2614" s="294"/>
      <c r="T2614" s="294"/>
      <c r="U2614" s="294"/>
      <c r="V2614" s="294"/>
      <c r="W2614" s="294"/>
      <c r="X2614" s="294"/>
      <c r="Y2614" s="294"/>
      <c r="Z2614" s="294"/>
      <c r="AA2614" s="294"/>
      <c r="AB2614" s="294"/>
      <c r="AC2614" s="294"/>
      <c r="AD2614" s="294"/>
      <c r="AE2614" s="294"/>
      <c r="AF2614" s="294"/>
      <c r="AG2614" s="294"/>
      <c r="AH2614" s="246"/>
      <c r="AI2614" s="246"/>
      <c r="AJ2614" s="246"/>
      <c r="AK2614" s="246"/>
      <c r="AL2614" s="246"/>
      <c r="AM2614" s="246"/>
      <c r="AN2614" s="246"/>
      <c r="AO2614" s="246"/>
      <c r="AP2614" s="246"/>
      <c r="AQ2614" s="246"/>
      <c r="AR2614" s="246"/>
      <c r="AS2614" s="246"/>
    </row>
    <row r="2615" spans="3:45" ht="12.75" hidden="1" customHeight="1">
      <c r="C2615" s="293" t="s">
        <v>831</v>
      </c>
      <c r="D2615" s="293"/>
      <c r="E2615" s="293"/>
      <c r="F2615" s="293"/>
      <c r="G2615" s="294" t="s">
        <v>859</v>
      </c>
      <c r="H2615" s="294"/>
      <c r="I2615" s="294"/>
      <c r="J2615" s="294"/>
      <c r="K2615" s="294"/>
      <c r="L2615" s="294"/>
      <c r="M2615" s="294"/>
      <c r="N2615" s="294"/>
      <c r="O2615" s="294"/>
      <c r="P2615" s="294"/>
      <c r="Q2615" s="294"/>
      <c r="R2615" s="294"/>
      <c r="S2615" s="294"/>
      <c r="T2615" s="294"/>
      <c r="U2615" s="294"/>
      <c r="V2615" s="294"/>
      <c r="W2615" s="294"/>
      <c r="X2615" s="294"/>
      <c r="Y2615" s="294"/>
      <c r="Z2615" s="294"/>
      <c r="AA2615" s="294"/>
      <c r="AB2615" s="294"/>
      <c r="AC2615" s="294"/>
      <c r="AD2615" s="294"/>
      <c r="AE2615" s="294"/>
      <c r="AF2615" s="294"/>
      <c r="AG2615" s="294"/>
      <c r="AH2615" s="246">
        <f>AH2610+AH2613</f>
        <v>0</v>
      </c>
      <c r="AI2615" s="246"/>
      <c r="AJ2615" s="246"/>
      <c r="AK2615" s="246"/>
      <c r="AL2615" s="246"/>
      <c r="AM2615" s="246"/>
      <c r="AN2615" s="246">
        <f>AN2610+AN2613</f>
        <v>0</v>
      </c>
      <c r="AO2615" s="246"/>
      <c r="AP2615" s="246"/>
      <c r="AQ2615" s="246"/>
      <c r="AR2615" s="246"/>
      <c r="AS2615" s="246"/>
    </row>
    <row r="2616" spans="3:45" ht="12.75" hidden="1" customHeight="1">
      <c r="C2616" s="293"/>
      <c r="D2616" s="293"/>
      <c r="E2616" s="293"/>
      <c r="F2616" s="293"/>
      <c r="G2616" s="294"/>
      <c r="H2616" s="294"/>
      <c r="I2616" s="294"/>
      <c r="J2616" s="294"/>
      <c r="K2616" s="294"/>
      <c r="L2616" s="294"/>
      <c r="M2616" s="294"/>
      <c r="N2616" s="294"/>
      <c r="O2616" s="294"/>
      <c r="P2616" s="294"/>
      <c r="Q2616" s="294"/>
      <c r="R2616" s="294"/>
      <c r="S2616" s="294"/>
      <c r="T2616" s="294"/>
      <c r="U2616" s="294"/>
      <c r="V2616" s="294"/>
      <c r="W2616" s="294"/>
      <c r="X2616" s="294"/>
      <c r="Y2616" s="294"/>
      <c r="Z2616" s="294"/>
      <c r="AA2616" s="294"/>
      <c r="AB2616" s="294"/>
      <c r="AC2616" s="294"/>
      <c r="AD2616" s="294"/>
      <c r="AE2616" s="294"/>
      <c r="AF2616" s="294"/>
      <c r="AG2616" s="294"/>
      <c r="AH2616" s="246"/>
      <c r="AI2616" s="246"/>
      <c r="AJ2616" s="246"/>
      <c r="AK2616" s="246"/>
      <c r="AL2616" s="246"/>
      <c r="AM2616" s="246"/>
      <c r="AN2616" s="246"/>
      <c r="AO2616" s="246"/>
      <c r="AP2616" s="246"/>
      <c r="AQ2616" s="246"/>
      <c r="AR2616" s="246"/>
      <c r="AS2616" s="246"/>
    </row>
    <row r="2617" spans="3:45" ht="12.75" hidden="1" customHeight="1">
      <c r="C2617" s="293"/>
      <c r="D2617" s="293"/>
      <c r="E2617" s="293"/>
      <c r="F2617" s="293"/>
      <c r="G2617" s="294"/>
      <c r="H2617" s="294"/>
      <c r="I2617" s="294"/>
      <c r="J2617" s="294"/>
      <c r="K2617" s="294"/>
      <c r="L2617" s="294"/>
      <c r="M2617" s="294"/>
      <c r="N2617" s="294"/>
      <c r="O2617" s="294"/>
      <c r="P2617" s="294"/>
      <c r="Q2617" s="294"/>
      <c r="R2617" s="294"/>
      <c r="S2617" s="294"/>
      <c r="T2617" s="294"/>
      <c r="U2617" s="294"/>
      <c r="V2617" s="294"/>
      <c r="W2617" s="294"/>
      <c r="X2617" s="294"/>
      <c r="Y2617" s="294"/>
      <c r="Z2617" s="294"/>
      <c r="AA2617" s="294"/>
      <c r="AB2617" s="294"/>
      <c r="AC2617" s="294"/>
      <c r="AD2617" s="294"/>
      <c r="AE2617" s="294"/>
      <c r="AF2617" s="294"/>
      <c r="AG2617" s="294"/>
      <c r="AH2617" s="246"/>
      <c r="AI2617" s="246"/>
      <c r="AJ2617" s="246"/>
      <c r="AK2617" s="246"/>
      <c r="AL2617" s="246"/>
      <c r="AM2617" s="246"/>
      <c r="AN2617" s="246"/>
      <c r="AO2617" s="246"/>
      <c r="AP2617" s="246"/>
      <c r="AQ2617" s="246"/>
      <c r="AR2617" s="246"/>
      <c r="AS2617" s="246"/>
    </row>
    <row r="2619" spans="3:45" ht="12.75" customHeight="1">
      <c r="C2619" s="250" t="s">
        <v>76</v>
      </c>
      <c r="D2619" s="250"/>
      <c r="E2619" s="250"/>
      <c r="F2619" s="250"/>
      <c r="G2619" s="250"/>
      <c r="H2619" s="250"/>
      <c r="I2619" s="250"/>
      <c r="J2619" s="250"/>
      <c r="K2619" s="250"/>
      <c r="L2619" s="250"/>
      <c r="M2619" s="250"/>
      <c r="N2619" s="250"/>
      <c r="O2619" s="250"/>
      <c r="P2619" s="250"/>
      <c r="Q2619" s="250"/>
      <c r="R2619" s="250"/>
      <c r="S2619" s="250"/>
      <c r="T2619" s="250"/>
      <c r="U2619" s="250"/>
      <c r="V2619" s="250"/>
      <c r="W2619" s="250"/>
      <c r="X2619" s="250"/>
      <c r="Y2619" s="250"/>
      <c r="Z2619" s="250"/>
      <c r="AA2619" s="250"/>
      <c r="AB2619" s="250"/>
      <c r="AC2619" s="250"/>
      <c r="AD2619" s="250"/>
      <c r="AE2619" s="250"/>
      <c r="AF2619" s="250"/>
      <c r="AG2619" s="250"/>
      <c r="AH2619" s="250"/>
      <c r="AI2619" s="250"/>
      <c r="AJ2619" s="250"/>
      <c r="AK2619" s="250"/>
      <c r="AL2619" s="250"/>
      <c r="AM2619" s="250"/>
      <c r="AN2619" s="250"/>
      <c r="AO2619" s="250"/>
      <c r="AP2619" s="250"/>
      <c r="AQ2619" s="250"/>
      <c r="AR2619" s="250"/>
      <c r="AS2619" s="250"/>
    </row>
    <row r="2620" spans="3:45" ht="12.75" customHeight="1">
      <c r="C2620" s="2"/>
    </row>
    <row r="2621" spans="3:45" ht="12.75" customHeight="1">
      <c r="C2621" s="251" t="s">
        <v>77</v>
      </c>
      <c r="D2621" s="251"/>
      <c r="E2621" s="251"/>
      <c r="F2621" s="251"/>
      <c r="G2621" s="251"/>
      <c r="H2621" s="251"/>
      <c r="I2621" s="251"/>
      <c r="J2621" s="251"/>
      <c r="K2621" s="251"/>
      <c r="L2621" s="251"/>
      <c r="M2621" s="251"/>
      <c r="N2621" s="251"/>
      <c r="O2621" s="251"/>
      <c r="P2621" s="251"/>
      <c r="Q2621" s="251"/>
      <c r="R2621" s="251"/>
      <c r="S2621" s="251"/>
      <c r="T2621" s="251"/>
      <c r="U2621" s="251"/>
      <c r="V2621" s="251"/>
      <c r="W2621" s="251"/>
      <c r="X2621" s="251"/>
      <c r="Y2621" s="251"/>
      <c r="Z2621" s="251"/>
      <c r="AA2621" s="251"/>
      <c r="AB2621" s="251"/>
      <c r="AC2621" s="251"/>
      <c r="AD2621" s="251"/>
      <c r="AE2621" s="251"/>
      <c r="AF2621" s="251"/>
      <c r="AG2621" s="251"/>
      <c r="AH2621" s="251"/>
      <c r="AI2621" s="251"/>
      <c r="AJ2621" s="251"/>
      <c r="AK2621" s="251"/>
      <c r="AL2621" s="251"/>
      <c r="AM2621" s="251"/>
      <c r="AN2621" s="251"/>
      <c r="AO2621" s="251"/>
      <c r="AP2621" s="251"/>
      <c r="AQ2621" s="251"/>
      <c r="AR2621" s="251"/>
      <c r="AS2621" s="251"/>
    </row>
    <row r="2622" spans="3:45" ht="12.75" customHeight="1">
      <c r="C2622" s="251"/>
      <c r="D2622" s="251"/>
      <c r="E2622" s="251"/>
      <c r="F2622" s="251"/>
      <c r="G2622" s="251"/>
      <c r="H2622" s="251"/>
      <c r="I2622" s="251"/>
      <c r="J2622" s="251"/>
      <c r="K2622" s="251"/>
      <c r="L2622" s="251"/>
      <c r="M2622" s="251"/>
      <c r="N2622" s="251"/>
      <c r="O2622" s="251"/>
      <c r="P2622" s="251"/>
      <c r="Q2622" s="251"/>
      <c r="R2622" s="251"/>
      <c r="S2622" s="251"/>
      <c r="T2622" s="251"/>
      <c r="U2622" s="251"/>
      <c r="V2622" s="251"/>
      <c r="W2622" s="251"/>
      <c r="X2622" s="251"/>
      <c r="Y2622" s="251"/>
      <c r="Z2622" s="251"/>
      <c r="AA2622" s="251"/>
      <c r="AB2622" s="251"/>
      <c r="AC2622" s="251"/>
      <c r="AD2622" s="251"/>
      <c r="AE2622" s="251"/>
      <c r="AF2622" s="251"/>
      <c r="AG2622" s="251"/>
      <c r="AH2622" s="251"/>
      <c r="AI2622" s="251"/>
      <c r="AJ2622" s="251"/>
      <c r="AK2622" s="251"/>
      <c r="AL2622" s="251"/>
      <c r="AM2622" s="251"/>
      <c r="AN2622" s="251"/>
      <c r="AO2622" s="251"/>
      <c r="AP2622" s="251"/>
      <c r="AQ2622" s="251"/>
      <c r="AR2622" s="251"/>
      <c r="AS2622" s="251"/>
    </row>
    <row r="2623" spans="3:45" ht="12.75" customHeight="1">
      <c r="C2623" s="251"/>
      <c r="D2623" s="251"/>
      <c r="E2623" s="251"/>
      <c r="F2623" s="251"/>
      <c r="G2623" s="251"/>
      <c r="H2623" s="251"/>
      <c r="I2623" s="251"/>
      <c r="J2623" s="251"/>
      <c r="K2623" s="251"/>
      <c r="L2623" s="251"/>
      <c r="M2623" s="251"/>
      <c r="N2623" s="251"/>
      <c r="O2623" s="251"/>
      <c r="P2623" s="251"/>
      <c r="Q2623" s="251"/>
      <c r="R2623" s="251"/>
      <c r="S2623" s="251"/>
      <c r="T2623" s="251"/>
      <c r="U2623" s="251"/>
      <c r="V2623" s="251"/>
      <c r="W2623" s="251"/>
      <c r="X2623" s="251"/>
      <c r="Y2623" s="251"/>
      <c r="Z2623" s="251"/>
      <c r="AA2623" s="251"/>
      <c r="AB2623" s="251"/>
      <c r="AC2623" s="251"/>
      <c r="AD2623" s="251"/>
      <c r="AE2623" s="251"/>
      <c r="AF2623" s="251"/>
      <c r="AG2623" s="251"/>
      <c r="AH2623" s="251"/>
      <c r="AI2623" s="251"/>
      <c r="AJ2623" s="251"/>
      <c r="AK2623" s="251"/>
      <c r="AL2623" s="251"/>
      <c r="AM2623" s="251"/>
      <c r="AN2623" s="251"/>
      <c r="AO2623" s="251"/>
      <c r="AP2623" s="251"/>
      <c r="AQ2623" s="251"/>
      <c r="AR2623" s="251"/>
      <c r="AS2623" s="251"/>
    </row>
    <row r="2625" spans="3:45" ht="12.75" customHeight="1">
      <c r="C2625" s="250" t="s">
        <v>78</v>
      </c>
      <c r="D2625" s="250"/>
      <c r="E2625" s="250"/>
      <c r="F2625" s="250"/>
      <c r="G2625" s="250"/>
      <c r="H2625" s="250"/>
      <c r="I2625" s="250"/>
      <c r="J2625" s="250"/>
      <c r="K2625" s="250"/>
      <c r="L2625" s="250"/>
      <c r="M2625" s="250"/>
      <c r="N2625" s="250"/>
      <c r="O2625" s="250"/>
      <c r="P2625" s="250"/>
      <c r="Q2625" s="250"/>
      <c r="R2625" s="250"/>
      <c r="S2625" s="250"/>
      <c r="T2625" s="250"/>
      <c r="U2625" s="250"/>
      <c r="V2625" s="250"/>
      <c r="W2625" s="250"/>
      <c r="X2625" s="250"/>
      <c r="Y2625" s="250"/>
      <c r="Z2625" s="250"/>
      <c r="AA2625" s="250"/>
      <c r="AB2625" s="250"/>
      <c r="AC2625" s="250"/>
      <c r="AD2625" s="250"/>
      <c r="AE2625" s="250"/>
      <c r="AF2625" s="250"/>
      <c r="AG2625" s="250"/>
      <c r="AH2625" s="250"/>
      <c r="AI2625" s="250"/>
      <c r="AJ2625" s="250"/>
      <c r="AK2625" s="250"/>
      <c r="AL2625" s="250"/>
      <c r="AM2625" s="250"/>
      <c r="AN2625" s="250"/>
      <c r="AO2625" s="250"/>
      <c r="AP2625" s="250"/>
      <c r="AQ2625" s="250"/>
      <c r="AR2625" s="250"/>
      <c r="AS2625" s="250"/>
    </row>
    <row r="2627" spans="3:45" ht="20.100000000000001" customHeight="1">
      <c r="C2627" s="247" t="s">
        <v>651</v>
      </c>
      <c r="D2627" s="247"/>
      <c r="E2627" s="247"/>
      <c r="F2627" s="247"/>
      <c r="G2627" s="247"/>
      <c r="H2627" s="247"/>
      <c r="I2627" s="247"/>
      <c r="J2627" s="247"/>
      <c r="K2627" s="247"/>
      <c r="L2627" s="247"/>
      <c r="M2627" s="247"/>
      <c r="N2627" s="247"/>
      <c r="O2627" s="247"/>
      <c r="P2627" s="247"/>
      <c r="Q2627" s="247"/>
      <c r="R2627" s="247"/>
      <c r="S2627" s="247"/>
      <c r="T2627" s="247"/>
      <c r="U2627" s="247"/>
      <c r="V2627" s="247"/>
      <c r="W2627" s="247"/>
      <c r="X2627" s="247"/>
      <c r="Y2627" s="247"/>
      <c r="Z2627" s="247"/>
      <c r="AA2627" s="247"/>
      <c r="AB2627" s="247"/>
      <c r="AC2627" s="247"/>
      <c r="AD2627" s="247"/>
      <c r="AE2627" s="247"/>
      <c r="AF2627" s="247"/>
      <c r="AG2627" s="247"/>
      <c r="AH2627" s="247"/>
      <c r="AI2627" s="247"/>
      <c r="AJ2627" s="247"/>
      <c r="AK2627" s="247"/>
      <c r="AL2627" s="247"/>
      <c r="AM2627" s="247"/>
      <c r="AN2627" s="247"/>
      <c r="AO2627" s="247"/>
      <c r="AP2627" s="247"/>
      <c r="AQ2627" s="247"/>
      <c r="AR2627" s="247"/>
      <c r="AS2627" s="247"/>
    </row>
    <row r="2628" spans="3:45" ht="20.100000000000001" customHeight="1">
      <c r="C2628" s="247"/>
      <c r="D2628" s="247"/>
      <c r="E2628" s="247"/>
      <c r="F2628" s="247"/>
      <c r="G2628" s="247"/>
      <c r="H2628" s="247"/>
      <c r="I2628" s="247"/>
      <c r="J2628" s="247"/>
      <c r="K2628" s="247"/>
      <c r="L2628" s="247"/>
      <c r="M2628" s="247"/>
      <c r="N2628" s="247"/>
      <c r="O2628" s="247"/>
      <c r="P2628" s="247"/>
      <c r="Q2628" s="247"/>
      <c r="R2628" s="247"/>
      <c r="S2628" s="247"/>
      <c r="T2628" s="247"/>
      <c r="U2628" s="247"/>
      <c r="V2628" s="247"/>
      <c r="W2628" s="247"/>
      <c r="X2628" s="247"/>
      <c r="Y2628" s="247"/>
      <c r="Z2628" s="247"/>
      <c r="AA2628" s="247"/>
      <c r="AB2628" s="247"/>
      <c r="AC2628" s="247"/>
      <c r="AD2628" s="247"/>
      <c r="AE2628" s="247"/>
      <c r="AF2628" s="247"/>
      <c r="AG2628" s="247"/>
      <c r="AH2628" s="247"/>
      <c r="AI2628" s="247"/>
      <c r="AJ2628" s="247"/>
      <c r="AK2628" s="247"/>
      <c r="AL2628" s="247"/>
      <c r="AM2628" s="247"/>
      <c r="AN2628" s="247"/>
      <c r="AO2628" s="247"/>
      <c r="AP2628" s="247"/>
      <c r="AQ2628" s="247"/>
      <c r="AR2628" s="247"/>
      <c r="AS2628" s="247"/>
    </row>
    <row r="2629" spans="3:45" ht="20.100000000000001" customHeight="1">
      <c r="C2629" s="247"/>
      <c r="D2629" s="247"/>
      <c r="E2629" s="247"/>
      <c r="F2629" s="247"/>
      <c r="G2629" s="247"/>
      <c r="H2629" s="247"/>
      <c r="I2629" s="247"/>
      <c r="J2629" s="247"/>
      <c r="K2629" s="247"/>
      <c r="L2629" s="247"/>
      <c r="M2629" s="247"/>
      <c r="N2629" s="247"/>
      <c r="O2629" s="247"/>
      <c r="P2629" s="247"/>
      <c r="Q2629" s="247"/>
      <c r="R2629" s="247"/>
      <c r="S2629" s="247"/>
      <c r="T2629" s="247"/>
      <c r="U2629" s="247"/>
      <c r="V2629" s="247"/>
      <c r="W2629" s="247"/>
      <c r="X2629" s="247"/>
      <c r="Y2629" s="247"/>
      <c r="Z2629" s="247"/>
      <c r="AA2629" s="247"/>
      <c r="AB2629" s="247"/>
      <c r="AC2629" s="247"/>
      <c r="AD2629" s="247"/>
      <c r="AE2629" s="247"/>
      <c r="AF2629" s="247"/>
      <c r="AG2629" s="247"/>
      <c r="AH2629" s="247"/>
      <c r="AI2629" s="247"/>
      <c r="AJ2629" s="247"/>
      <c r="AK2629" s="247"/>
      <c r="AL2629" s="247"/>
      <c r="AM2629" s="247"/>
      <c r="AN2629" s="247"/>
      <c r="AO2629" s="247"/>
      <c r="AP2629" s="247"/>
      <c r="AQ2629" s="247"/>
      <c r="AR2629" s="247"/>
      <c r="AS2629" s="247"/>
    </row>
    <row r="2630" spans="3:45" ht="20.100000000000001" customHeight="1">
      <c r="C2630" s="247"/>
      <c r="D2630" s="247"/>
      <c r="E2630" s="247"/>
      <c r="F2630" s="247"/>
      <c r="G2630" s="247"/>
      <c r="H2630" s="247"/>
      <c r="I2630" s="247"/>
      <c r="J2630" s="247"/>
      <c r="K2630" s="247"/>
      <c r="L2630" s="247"/>
      <c r="M2630" s="247"/>
      <c r="N2630" s="247"/>
      <c r="O2630" s="247"/>
      <c r="P2630" s="247"/>
      <c r="Q2630" s="247"/>
      <c r="R2630" s="247"/>
      <c r="S2630" s="247"/>
      <c r="T2630" s="247"/>
      <c r="U2630" s="247"/>
      <c r="V2630" s="247"/>
      <c r="W2630" s="247"/>
      <c r="X2630" s="247"/>
      <c r="Y2630" s="247"/>
      <c r="Z2630" s="247"/>
      <c r="AA2630" s="247"/>
      <c r="AB2630" s="247"/>
      <c r="AC2630" s="247"/>
      <c r="AD2630" s="247"/>
      <c r="AE2630" s="247"/>
      <c r="AF2630" s="247"/>
      <c r="AG2630" s="247"/>
      <c r="AH2630" s="247"/>
      <c r="AI2630" s="247"/>
      <c r="AJ2630" s="247"/>
      <c r="AK2630" s="247"/>
      <c r="AL2630" s="247"/>
      <c r="AM2630" s="247"/>
      <c r="AN2630" s="247"/>
      <c r="AO2630" s="247"/>
      <c r="AP2630" s="247"/>
      <c r="AQ2630" s="247"/>
      <c r="AR2630" s="247"/>
      <c r="AS2630" s="247"/>
    </row>
    <row r="2631" spans="3:45" ht="12.75" customHeight="1">
      <c r="C2631" s="7"/>
      <c r="D2631" s="7"/>
      <c r="E2631" s="7"/>
      <c r="F2631" s="7"/>
      <c r="G2631" s="7"/>
      <c r="H2631" s="7"/>
      <c r="I2631" s="7"/>
      <c r="J2631" s="7"/>
      <c r="K2631" s="7"/>
      <c r="L2631" s="7"/>
      <c r="M2631" s="7"/>
      <c r="N2631" s="7"/>
      <c r="O2631" s="7"/>
      <c r="P2631" s="7"/>
      <c r="Q2631" s="7"/>
      <c r="R2631" s="7"/>
      <c r="S2631" s="7"/>
      <c r="T2631" s="7"/>
      <c r="U2631" s="7"/>
      <c r="V2631" s="7"/>
      <c r="W2631" s="7"/>
      <c r="X2631" s="7"/>
      <c r="Y2631" s="7"/>
      <c r="Z2631" s="7"/>
      <c r="AA2631" s="7"/>
      <c r="AB2631" s="7"/>
      <c r="AC2631" s="7"/>
      <c r="AD2631" s="7"/>
      <c r="AE2631" s="7"/>
      <c r="AF2631" s="7"/>
      <c r="AG2631" s="7"/>
      <c r="AH2631" s="7"/>
      <c r="AI2631" s="7"/>
      <c r="AJ2631" s="7"/>
      <c r="AK2631" s="7"/>
      <c r="AL2631" s="7"/>
      <c r="AM2631" s="7"/>
      <c r="AN2631" s="7"/>
      <c r="AO2631" s="7"/>
      <c r="AP2631" s="7"/>
      <c r="AQ2631" s="7"/>
      <c r="AR2631" s="7"/>
      <c r="AS2631" s="7"/>
    </row>
  </sheetData>
  <mergeCells count="4574">
    <mergeCell ref="AA1737:AE1737"/>
    <mergeCell ref="AF1737:AJ1737"/>
    <mergeCell ref="V1727:Z1728"/>
    <mergeCell ref="AA1727:AE1728"/>
    <mergeCell ref="AF1727:AJ1728"/>
    <mergeCell ref="V1731:Z1731"/>
    <mergeCell ref="R1724:U1724"/>
    <mergeCell ref="R1725:U1725"/>
    <mergeCell ref="AA2449:AE2451"/>
    <mergeCell ref="AF2449:AJ2451"/>
    <mergeCell ref="C2604:F2604"/>
    <mergeCell ref="G2604:AG2604"/>
    <mergeCell ref="C2605:F2605"/>
    <mergeCell ref="G2605:AG2605"/>
    <mergeCell ref="C2474:AS2475"/>
    <mergeCell ref="C2460:AS2460"/>
    <mergeCell ref="C2490:F2490"/>
    <mergeCell ref="C2491:F2491"/>
    <mergeCell ref="C2482:AS2482"/>
    <mergeCell ref="C2483:F2483"/>
    <mergeCell ref="C61:I61"/>
    <mergeCell ref="J61:V61"/>
    <mergeCell ref="C62:I62"/>
    <mergeCell ref="J62:V62"/>
    <mergeCell ref="C59:I59"/>
    <mergeCell ref="J59:V59"/>
    <mergeCell ref="C60:I60"/>
    <mergeCell ref="J60:V60"/>
    <mergeCell ref="C65:I65"/>
    <mergeCell ref="J65:V65"/>
    <mergeCell ref="C66:I66"/>
    <mergeCell ref="J66:V66"/>
    <mergeCell ref="C63:I63"/>
    <mergeCell ref="J63:V63"/>
    <mergeCell ref="C64:I64"/>
    <mergeCell ref="J64:V64"/>
    <mergeCell ref="C74:I74"/>
    <mergeCell ref="C75:I75"/>
    <mergeCell ref="J74:V74"/>
    <mergeCell ref="J75:V75"/>
    <mergeCell ref="AA2425:AE2425"/>
    <mergeCell ref="C2430:K2430"/>
    <mergeCell ref="C2556:F2557"/>
    <mergeCell ref="G2556:AG2557"/>
    <mergeCell ref="AH2556:AM2557"/>
    <mergeCell ref="AN2556:AS2557"/>
    <mergeCell ref="Z2306:AB2306"/>
    <mergeCell ref="AC2306:AE2306"/>
    <mergeCell ref="C2307:Y2307"/>
    <mergeCell ref="Z2307:AB2307"/>
    <mergeCell ref="AC2307:AE2307"/>
    <mergeCell ref="C2308:Y2308"/>
    <mergeCell ref="C2484:F2485"/>
    <mergeCell ref="C2486:F2486"/>
    <mergeCell ref="AN2484:AS2485"/>
    <mergeCell ref="AH2484:AM2485"/>
    <mergeCell ref="AH2486:AM2486"/>
    <mergeCell ref="AN2486:AS2486"/>
    <mergeCell ref="C2452:K2452"/>
    <mergeCell ref="L2452:P2452"/>
    <mergeCell ref="Q2452:U2452"/>
    <mergeCell ref="V2452:Z2452"/>
    <mergeCell ref="AA2452:AE2452"/>
    <mergeCell ref="AF2452:AJ2452"/>
    <mergeCell ref="C2459:AS2459"/>
    <mergeCell ref="C2457:AS2458"/>
    <mergeCell ref="C2455:AS2455"/>
    <mergeCell ref="C2477:AS2477"/>
    <mergeCell ref="C2449:K2451"/>
    <mergeCell ref="L2449:P2451"/>
    <mergeCell ref="Q2449:U2451"/>
    <mergeCell ref="V2449:Z2451"/>
    <mergeCell ref="A2293:A2295"/>
    <mergeCell ref="C2297:AS2297"/>
    <mergeCell ref="C2299:Y2299"/>
    <mergeCell ref="Z2299:AB2299"/>
    <mergeCell ref="AC2299:AE2299"/>
    <mergeCell ref="C2293:AS2295"/>
    <mergeCell ref="Q2423:U2423"/>
    <mergeCell ref="C2424:K2424"/>
    <mergeCell ref="C2326:AS2327"/>
    <mergeCell ref="C2324:AS2324"/>
    <mergeCell ref="C2337:AS2337"/>
    <mergeCell ref="C2339:AS2339"/>
    <mergeCell ref="C2341:K2345"/>
    <mergeCell ref="L2341:AJ2341"/>
    <mergeCell ref="L2342:P2345"/>
    <mergeCell ref="Q2342:U2345"/>
    <mergeCell ref="C2417:K2417"/>
    <mergeCell ref="L2417:P2417"/>
    <mergeCell ref="Q2417:U2417"/>
    <mergeCell ref="Q2418:U2418"/>
    <mergeCell ref="C2420:K2420"/>
    <mergeCell ref="L2420:P2420"/>
    <mergeCell ref="Q2420:U2420"/>
    <mergeCell ref="L2419:P2419"/>
    <mergeCell ref="Q2419:U2419"/>
    <mergeCell ref="Z2308:AB2308"/>
    <mergeCell ref="AC2308:AE2308"/>
    <mergeCell ref="C2309:Y2309"/>
    <mergeCell ref="Z2309:AB2309"/>
    <mergeCell ref="AC2309:AE2309"/>
    <mergeCell ref="C2291:Y2291"/>
    <mergeCell ref="C2310:Y2311"/>
    <mergeCell ref="Z2310:AB2311"/>
    <mergeCell ref="AC2310:AE2311"/>
    <mergeCell ref="C2304:Y2304"/>
    <mergeCell ref="Z2304:AB2304"/>
    <mergeCell ref="AC2304:AE2304"/>
    <mergeCell ref="C2305:Y2305"/>
    <mergeCell ref="Z2305:AB2305"/>
    <mergeCell ref="AC2305:AE2305"/>
    <mergeCell ref="C2306:Y2306"/>
    <mergeCell ref="C2302:Y2302"/>
    <mergeCell ref="Z2302:AB2302"/>
    <mergeCell ref="AC2302:AE2302"/>
    <mergeCell ref="C2303:Y2303"/>
    <mergeCell ref="Z2303:AB2303"/>
    <mergeCell ref="AC2303:AE2303"/>
    <mergeCell ref="C2300:Y2300"/>
    <mergeCell ref="Z2300:AB2300"/>
    <mergeCell ref="AC2300:AE2300"/>
    <mergeCell ref="C2301:Y2301"/>
    <mergeCell ref="Z2301:AB2301"/>
    <mergeCell ref="AC2301:AE2301"/>
    <mergeCell ref="AH2230:AL2230"/>
    <mergeCell ref="AH2231:AL2231"/>
    <mergeCell ref="AH2232:AL2232"/>
    <mergeCell ref="AH2233:AL2233"/>
    <mergeCell ref="X2220:AB2220"/>
    <mergeCell ref="X2221:AB2221"/>
    <mergeCell ref="X2222:AB2222"/>
    <mergeCell ref="X2223:AB2223"/>
    <mergeCell ref="X2224:AB2224"/>
    <mergeCell ref="X2225:AB2225"/>
    <mergeCell ref="AH2224:AL2224"/>
    <mergeCell ref="AH2225:AL2225"/>
    <mergeCell ref="AH2226:AL2226"/>
    <mergeCell ref="AH2227:AL2227"/>
    <mergeCell ref="AH2228:AL2228"/>
    <mergeCell ref="AH2229:AL2229"/>
    <mergeCell ref="C2285:Y2285"/>
    <mergeCell ref="C2238:AS2238"/>
    <mergeCell ref="C2241:AS2241"/>
    <mergeCell ref="C2243:Y2246"/>
    <mergeCell ref="Z2244:AF2246"/>
    <mergeCell ref="AG2244:AM2246"/>
    <mergeCell ref="Z2243:AM2243"/>
    <mergeCell ref="Z2262:AF2262"/>
    <mergeCell ref="AG2262:AM2262"/>
    <mergeCell ref="C2264:Y2264"/>
    <mergeCell ref="C2259:Y2259"/>
    <mergeCell ref="C2266:Y2266"/>
    <mergeCell ref="C2267:Y2267"/>
    <mergeCell ref="C2269:Y2269"/>
    <mergeCell ref="Z2266:AF2266"/>
    <mergeCell ref="AG2266:AM2266"/>
    <mergeCell ref="N2229:R2229"/>
    <mergeCell ref="N2230:R2230"/>
    <mergeCell ref="N2231:R2231"/>
    <mergeCell ref="N2220:R2220"/>
    <mergeCell ref="N2221:R2221"/>
    <mergeCell ref="N2222:R2222"/>
    <mergeCell ref="N2223:R2223"/>
    <mergeCell ref="N2224:R2224"/>
    <mergeCell ref="N2225:R2225"/>
    <mergeCell ref="AC2228:AG2228"/>
    <mergeCell ref="AC2229:AG2229"/>
    <mergeCell ref="AC2230:AG2230"/>
    <mergeCell ref="AC2231:AG2231"/>
    <mergeCell ref="AC2232:AG2232"/>
    <mergeCell ref="AC2233:AG2233"/>
    <mergeCell ref="X2232:AB2232"/>
    <mergeCell ref="X2233:AB2233"/>
    <mergeCell ref="AC2220:AG2220"/>
    <mergeCell ref="AC2221:AG2221"/>
    <mergeCell ref="AC2222:AG2222"/>
    <mergeCell ref="AC2223:AG2223"/>
    <mergeCell ref="AC2224:AG2224"/>
    <mergeCell ref="AC2225:AG2225"/>
    <mergeCell ref="AC2226:AG2226"/>
    <mergeCell ref="AC2227:AG2227"/>
    <mergeCell ref="X2226:AB2226"/>
    <mergeCell ref="X2227:AB2227"/>
    <mergeCell ref="X2228:AB2228"/>
    <mergeCell ref="X2229:AB2229"/>
    <mergeCell ref="X2230:AB2230"/>
    <mergeCell ref="X2231:AB2231"/>
    <mergeCell ref="A2198:A2200"/>
    <mergeCell ref="C2211:AS2211"/>
    <mergeCell ref="C2205:AS2206"/>
    <mergeCell ref="C2202:AS2203"/>
    <mergeCell ref="C2213:H2219"/>
    <mergeCell ref="I2215:M2216"/>
    <mergeCell ref="N2215:R2216"/>
    <mergeCell ref="I2226:M2226"/>
    <mergeCell ref="I2227:M2227"/>
    <mergeCell ref="I2228:M2228"/>
    <mergeCell ref="I2229:M2229"/>
    <mergeCell ref="I2230:M2230"/>
    <mergeCell ref="I2231:M2231"/>
    <mergeCell ref="I2220:M2220"/>
    <mergeCell ref="I2221:M2221"/>
    <mergeCell ref="I2222:M2222"/>
    <mergeCell ref="I2223:M2223"/>
    <mergeCell ref="I2224:M2224"/>
    <mergeCell ref="I2225:M2225"/>
    <mergeCell ref="C2222:H2223"/>
    <mergeCell ref="C2224:H2225"/>
    <mergeCell ref="C2226:H2227"/>
    <mergeCell ref="C2228:H2229"/>
    <mergeCell ref="C2230:H2231"/>
    <mergeCell ref="S2220:W2220"/>
    <mergeCell ref="S2221:W2221"/>
    <mergeCell ref="S2224:W2224"/>
    <mergeCell ref="S2225:W2225"/>
    <mergeCell ref="S2226:W2226"/>
    <mergeCell ref="S2227:W2227"/>
    <mergeCell ref="S2228:W2228"/>
    <mergeCell ref="S2229:W2229"/>
    <mergeCell ref="S2230:W2230"/>
    <mergeCell ref="S2231:W2231"/>
    <mergeCell ref="S2232:W2232"/>
    <mergeCell ref="S2233:W2233"/>
    <mergeCell ref="C2220:H2221"/>
    <mergeCell ref="C2184:T2184"/>
    <mergeCell ref="U2184:AA2184"/>
    <mergeCell ref="S2222:W2222"/>
    <mergeCell ref="S2223:W2223"/>
    <mergeCell ref="AH2220:AL2220"/>
    <mergeCell ref="AH2221:AL2221"/>
    <mergeCell ref="AH2222:AL2222"/>
    <mergeCell ref="AH2223:AL2223"/>
    <mergeCell ref="S2215:W2216"/>
    <mergeCell ref="I2213:W2214"/>
    <mergeCell ref="I2217:W2217"/>
    <mergeCell ref="I2218:W2219"/>
    <mergeCell ref="X2213:AL2214"/>
    <mergeCell ref="X2215:AB2216"/>
    <mergeCell ref="AC2215:AG2216"/>
    <mergeCell ref="AH2215:AL2216"/>
    <mergeCell ref="X2217:AL2217"/>
    <mergeCell ref="X2218:AL2219"/>
    <mergeCell ref="I2232:M2232"/>
    <mergeCell ref="I2233:M2233"/>
    <mergeCell ref="C2198:AS2200"/>
    <mergeCell ref="C2232:H2233"/>
    <mergeCell ref="N2232:R2232"/>
    <mergeCell ref="N2233:R2233"/>
    <mergeCell ref="N2226:R2226"/>
    <mergeCell ref="N2227:R2227"/>
    <mergeCell ref="N2228:R2228"/>
    <mergeCell ref="C2182:T2183"/>
    <mergeCell ref="AB2182:AH2183"/>
    <mergeCell ref="U2182:AA2183"/>
    <mergeCell ref="C2175:T2177"/>
    <mergeCell ref="U2175:AA2177"/>
    <mergeCell ref="AB2175:AH2177"/>
    <mergeCell ref="C2178:T2178"/>
    <mergeCell ref="U2178:AA2178"/>
    <mergeCell ref="AB2178:AH2178"/>
    <mergeCell ref="C2179:T2179"/>
    <mergeCell ref="AB2184:AH2184"/>
    <mergeCell ref="C2185:T2185"/>
    <mergeCell ref="U2185:AA2185"/>
    <mergeCell ref="AB2185:AH2185"/>
    <mergeCell ref="C2186:T2186"/>
    <mergeCell ref="U2186:AA2186"/>
    <mergeCell ref="AB2186:AH2186"/>
    <mergeCell ref="C2079:AS2079"/>
    <mergeCell ref="C2173:AS2173"/>
    <mergeCell ref="C2169:AS2171"/>
    <mergeCell ref="C2168:AS2168"/>
    <mergeCell ref="C2165:AS2166"/>
    <mergeCell ref="C2160:AS2163"/>
    <mergeCell ref="C2158:AS2158"/>
    <mergeCell ref="C2154:AS2156"/>
    <mergeCell ref="C2151:AS2152"/>
    <mergeCell ref="C2150:AS2150"/>
    <mergeCell ref="U2179:AA2179"/>
    <mergeCell ref="AB2179:AH2179"/>
    <mergeCell ref="C2180:T2180"/>
    <mergeCell ref="U2180:AA2180"/>
    <mergeCell ref="AB2180:AH2180"/>
    <mergeCell ref="C2181:T2181"/>
    <mergeCell ref="U2181:AA2181"/>
    <mergeCell ref="AB2181:AH2181"/>
    <mergeCell ref="C2147:T2147"/>
    <mergeCell ref="U2147:AA2147"/>
    <mergeCell ref="AB2147:AH2147"/>
    <mergeCell ref="U2137:AH2138"/>
    <mergeCell ref="C2142:T2142"/>
    <mergeCell ref="U2142:AA2142"/>
    <mergeCell ref="AB2142:AH2142"/>
    <mergeCell ref="C2145:T2145"/>
    <mergeCell ref="U2145:AA2145"/>
    <mergeCell ref="AB2145:AH2145"/>
    <mergeCell ref="C2149:AS2149"/>
    <mergeCell ref="C2146:T2146"/>
    <mergeCell ref="U2146:AA2146"/>
    <mergeCell ref="AB2146:AH2146"/>
    <mergeCell ref="C2143:T2143"/>
    <mergeCell ref="U2143:AA2143"/>
    <mergeCell ref="AB2143:AH2143"/>
    <mergeCell ref="C2144:T2144"/>
    <mergeCell ref="U2144:AA2144"/>
    <mergeCell ref="AB2144:AH2144"/>
    <mergeCell ref="AB2129:AH2129"/>
    <mergeCell ref="C2094:AS2094"/>
    <mergeCell ref="C2096:AS2096"/>
    <mergeCell ref="C2097:AS2097"/>
    <mergeCell ref="C2098:AS2099"/>
    <mergeCell ref="C2119:AS2119"/>
    <mergeCell ref="C2115:AS2117"/>
    <mergeCell ref="C2111:AS2113"/>
    <mergeCell ref="C2105:AS2109"/>
    <mergeCell ref="C2101:AS2103"/>
    <mergeCell ref="C2135:AS2135"/>
    <mergeCell ref="C2137:T2141"/>
    <mergeCell ref="U2139:AA2141"/>
    <mergeCell ref="AB2139:AH2141"/>
    <mergeCell ref="AB2127:AH2127"/>
    <mergeCell ref="C2128:T2128"/>
    <mergeCell ref="U2128:AA2128"/>
    <mergeCell ref="AB2128:AH2128"/>
    <mergeCell ref="C2129:T2129"/>
    <mergeCell ref="U2129:AA2129"/>
    <mergeCell ref="C2130:T2130"/>
    <mergeCell ref="U2130:AA2130"/>
    <mergeCell ref="AB2130:AH2130"/>
    <mergeCell ref="U2121:AH2121"/>
    <mergeCell ref="AB2122:AH2124"/>
    <mergeCell ref="C2126:T2126"/>
    <mergeCell ref="U2126:AA2126"/>
    <mergeCell ref="AB2126:AH2126"/>
    <mergeCell ref="C2127:T2127"/>
    <mergeCell ref="U2127:AA2127"/>
    <mergeCell ref="AB2090:AH2090"/>
    <mergeCell ref="C2091:T2091"/>
    <mergeCell ref="U2091:AA2091"/>
    <mergeCell ref="AB2091:AH2091"/>
    <mergeCell ref="C2092:T2092"/>
    <mergeCell ref="U2092:AA2092"/>
    <mergeCell ref="AB2092:AH2092"/>
    <mergeCell ref="C2121:T2124"/>
    <mergeCell ref="C2125:T2125"/>
    <mergeCell ref="U2125:AA2125"/>
    <mergeCell ref="AB2125:AH2125"/>
    <mergeCell ref="U2122:AA2124"/>
    <mergeCell ref="C2089:T2089"/>
    <mergeCell ref="U2089:AA2089"/>
    <mergeCell ref="AB2089:AH2089"/>
    <mergeCell ref="C2090:T2090"/>
    <mergeCell ref="U2090:AA2090"/>
    <mergeCell ref="C2087:T2087"/>
    <mergeCell ref="U2087:AA2087"/>
    <mergeCell ref="AB2087:AH2087"/>
    <mergeCell ref="C2088:T2088"/>
    <mergeCell ref="U2088:AA2088"/>
    <mergeCell ref="AB2088:AH2088"/>
    <mergeCell ref="C2085:T2085"/>
    <mergeCell ref="U2085:AA2085"/>
    <mergeCell ref="AB2085:AH2085"/>
    <mergeCell ref="C2086:T2086"/>
    <mergeCell ref="U2086:AA2086"/>
    <mergeCell ref="AB2086:AH2086"/>
    <mergeCell ref="C2081:T2083"/>
    <mergeCell ref="U2081:AA2083"/>
    <mergeCell ref="AB2081:AH2083"/>
    <mergeCell ref="C2084:T2084"/>
    <mergeCell ref="U2084:AA2084"/>
    <mergeCell ref="AB2084:AH2084"/>
    <mergeCell ref="C2062:AS2062"/>
    <mergeCell ref="C2063:AS2063"/>
    <mergeCell ref="C2065:AS2069"/>
    <mergeCell ref="C2071:AS2074"/>
    <mergeCell ref="AK2039:AQ2040"/>
    <mergeCell ref="AD2029:AJ2032"/>
    <mergeCell ref="AK2029:AQ2032"/>
    <mergeCell ref="AD2033:AJ2035"/>
    <mergeCell ref="AK2033:AQ2035"/>
    <mergeCell ref="AD2036:AJ2038"/>
    <mergeCell ref="C1995:AS1995"/>
    <mergeCell ref="C2059:AS2060"/>
    <mergeCell ref="C2033:AC2035"/>
    <mergeCell ref="C2036:AC2038"/>
    <mergeCell ref="C2039:AC2040"/>
    <mergeCell ref="AD2025:AJ2026"/>
    <mergeCell ref="AD2027:AJ2028"/>
    <mergeCell ref="AK2025:AQ2026"/>
    <mergeCell ref="AK2036:AQ2038"/>
    <mergeCell ref="C2042:AS2043"/>
    <mergeCell ref="C2050:AS2050"/>
    <mergeCell ref="C2052:AS2053"/>
    <mergeCell ref="C2055:AS2056"/>
    <mergeCell ref="C2058:AS2058"/>
    <mergeCell ref="C2049:AS2049"/>
    <mergeCell ref="C2047:AS2047"/>
    <mergeCell ref="AO2013:AR2013"/>
    <mergeCell ref="AJ2014:AN2014"/>
    <mergeCell ref="AO2014:AR2014"/>
    <mergeCell ref="AO2011:AR2011"/>
    <mergeCell ref="AJ2012:AN2012"/>
    <mergeCell ref="AD2039:AJ2040"/>
    <mergeCell ref="AJ2017:AN2017"/>
    <mergeCell ref="AO2017:AR2017"/>
    <mergeCell ref="U2016:Y2016"/>
    <mergeCell ref="Z2016:AC2016"/>
    <mergeCell ref="AD2016:AI2016"/>
    <mergeCell ref="U2017:Y2017"/>
    <mergeCell ref="Z2017:AC2017"/>
    <mergeCell ref="AD2017:AI2017"/>
    <mergeCell ref="AJ2016:AN2016"/>
    <mergeCell ref="C2020:AS2020"/>
    <mergeCell ref="C2022:AC2024"/>
    <mergeCell ref="C2029:AC2032"/>
    <mergeCell ref="C2025:AC2026"/>
    <mergeCell ref="C2027:AC2028"/>
    <mergeCell ref="AD2022:AJ2024"/>
    <mergeCell ref="AK2022:AQ2024"/>
    <mergeCell ref="AK2027:AQ2028"/>
    <mergeCell ref="C2016:N2016"/>
    <mergeCell ref="C2017:N2017"/>
    <mergeCell ref="O2016:T2016"/>
    <mergeCell ref="O2017:T2017"/>
    <mergeCell ref="AJ2006:AN2006"/>
    <mergeCell ref="AO2006:AR2006"/>
    <mergeCell ref="O2007:T2007"/>
    <mergeCell ref="U2007:Y2007"/>
    <mergeCell ref="Z2007:AC2007"/>
    <mergeCell ref="AD2007:AI2007"/>
    <mergeCell ref="C2013:N2013"/>
    <mergeCell ref="C2014:N2014"/>
    <mergeCell ref="O2012:T2012"/>
    <mergeCell ref="O2015:T2015"/>
    <mergeCell ref="C2015:N2015"/>
    <mergeCell ref="O2014:T2014"/>
    <mergeCell ref="O2013:T2013"/>
    <mergeCell ref="U2015:Y2015"/>
    <mergeCell ref="Z2015:AC2015"/>
    <mergeCell ref="AD2015:AI2015"/>
    <mergeCell ref="Z2009:AC2010"/>
    <mergeCell ref="AD2009:AI2010"/>
    <mergeCell ref="U2014:Y2014"/>
    <mergeCell ref="Z2014:AC2014"/>
    <mergeCell ref="AD2014:AI2014"/>
    <mergeCell ref="U2013:Y2013"/>
    <mergeCell ref="Z2013:AC2013"/>
    <mergeCell ref="AO2016:AR2016"/>
    <mergeCell ref="AO2009:AR2010"/>
    <mergeCell ref="AJ2015:AN2015"/>
    <mergeCell ref="AO2015:AR2015"/>
    <mergeCell ref="AO2012:AR2012"/>
    <mergeCell ref="O2009:T2010"/>
    <mergeCell ref="O2008:T2008"/>
    <mergeCell ref="U2008:Y2008"/>
    <mergeCell ref="AJ2003:AN2003"/>
    <mergeCell ref="AO2003:AR2003"/>
    <mergeCell ref="C2006:N2006"/>
    <mergeCell ref="Z2006:AC2006"/>
    <mergeCell ref="U2006:Y2006"/>
    <mergeCell ref="AD2006:AI2006"/>
    <mergeCell ref="C2003:N2003"/>
    <mergeCell ref="O2003:T2003"/>
    <mergeCell ref="AJ2007:AN2007"/>
    <mergeCell ref="AO2007:AR2007"/>
    <mergeCell ref="O2006:T2006"/>
    <mergeCell ref="AJ2008:AN2008"/>
    <mergeCell ref="AO2008:AR2008"/>
    <mergeCell ref="O2011:T2011"/>
    <mergeCell ref="U2011:Y2011"/>
    <mergeCell ref="Z2011:AC2011"/>
    <mergeCell ref="AD2011:AI2011"/>
    <mergeCell ref="AJ2011:AN2011"/>
    <mergeCell ref="C1985:T1985"/>
    <mergeCell ref="C1986:T1986"/>
    <mergeCell ref="U1986:AA1986"/>
    <mergeCell ref="AB1986:AH1986"/>
    <mergeCell ref="U1985:AA1985"/>
    <mergeCell ref="AB1985:AH1985"/>
    <mergeCell ref="AD2003:AI2003"/>
    <mergeCell ref="Z2008:AC2008"/>
    <mergeCell ref="AD2008:AI2008"/>
    <mergeCell ref="U2009:Y2010"/>
    <mergeCell ref="U1984:AA1984"/>
    <mergeCell ref="AB1984:AH1984"/>
    <mergeCell ref="Z2004:AC2005"/>
    <mergeCell ref="O1999:AC2000"/>
    <mergeCell ref="AD1999:AR2000"/>
    <mergeCell ref="AD2004:AI2005"/>
    <mergeCell ref="AD2013:AI2013"/>
    <mergeCell ref="AJ2013:AN2013"/>
    <mergeCell ref="U2012:Y2012"/>
    <mergeCell ref="AJ2009:AN2010"/>
    <mergeCell ref="C1987:T1987"/>
    <mergeCell ref="U1987:AA1987"/>
    <mergeCell ref="AB1987:AH1987"/>
    <mergeCell ref="Z2012:AC2012"/>
    <mergeCell ref="AD2012:AI2012"/>
    <mergeCell ref="C2012:N2012"/>
    <mergeCell ref="U2003:Y2003"/>
    <mergeCell ref="Z2003:AC2003"/>
    <mergeCell ref="C2007:N2007"/>
    <mergeCell ref="C2008:N2008"/>
    <mergeCell ref="C2009:N2010"/>
    <mergeCell ref="C2011:N2011"/>
    <mergeCell ref="C1981:T1981"/>
    <mergeCell ref="U1981:AA1981"/>
    <mergeCell ref="AB1981:AH1981"/>
    <mergeCell ref="C1979:T1980"/>
    <mergeCell ref="U1979:AA1980"/>
    <mergeCell ref="AB1979:AH1980"/>
    <mergeCell ref="C1999:N2002"/>
    <mergeCell ref="O2001:T2002"/>
    <mergeCell ref="U2001:Y2002"/>
    <mergeCell ref="AD2001:AI2002"/>
    <mergeCell ref="AJ2001:AN2002"/>
    <mergeCell ref="AO2001:AR2002"/>
    <mergeCell ref="AJ2004:AN2005"/>
    <mergeCell ref="AO2004:AR2005"/>
    <mergeCell ref="C1991:T1991"/>
    <mergeCell ref="U1991:AA1991"/>
    <mergeCell ref="AB1991:AH1991"/>
    <mergeCell ref="C2004:N2005"/>
    <mergeCell ref="O2004:T2005"/>
    <mergeCell ref="U2004:Y2005"/>
    <mergeCell ref="Z2001:AC2002"/>
    <mergeCell ref="C1997:AS1997"/>
    <mergeCell ref="C1982:T1983"/>
    <mergeCell ref="AB1982:AH1983"/>
    <mergeCell ref="U1982:AA1983"/>
    <mergeCell ref="C1990:T1990"/>
    <mergeCell ref="U1990:AA1990"/>
    <mergeCell ref="AB1990:AH1990"/>
    <mergeCell ref="C1984:T1984"/>
    <mergeCell ref="C1988:T1989"/>
    <mergeCell ref="AB1988:AH1989"/>
    <mergeCell ref="U1988:AA1989"/>
    <mergeCell ref="U1973:AA1973"/>
    <mergeCell ref="AB1973:AH1973"/>
    <mergeCell ref="C1959:T1960"/>
    <mergeCell ref="U1959:AA1960"/>
    <mergeCell ref="AB1959:AH1960"/>
    <mergeCell ref="C1971:T1971"/>
    <mergeCell ref="U1971:AA1971"/>
    <mergeCell ref="AB1971:AH1971"/>
    <mergeCell ref="C1963:T1963"/>
    <mergeCell ref="U1963:AA1963"/>
    <mergeCell ref="C1978:T1978"/>
    <mergeCell ref="U1978:AA1978"/>
    <mergeCell ref="AB1978:AH1978"/>
    <mergeCell ref="C1969:T1970"/>
    <mergeCell ref="U1969:AA1970"/>
    <mergeCell ref="AB1969:AH1970"/>
    <mergeCell ref="C1972:T1972"/>
    <mergeCell ref="U1972:AA1972"/>
    <mergeCell ref="AB1972:AH1972"/>
    <mergeCell ref="C1973:T1973"/>
    <mergeCell ref="C1976:T1976"/>
    <mergeCell ref="U1976:AA1976"/>
    <mergeCell ref="AB1976:AH1976"/>
    <mergeCell ref="C1977:T1977"/>
    <mergeCell ref="U1977:AA1977"/>
    <mergeCell ref="AB1977:AH1977"/>
    <mergeCell ref="C1949:T1951"/>
    <mergeCell ref="U1949:AA1951"/>
    <mergeCell ref="AB1949:AH1951"/>
    <mergeCell ref="C1952:T1952"/>
    <mergeCell ref="U1952:AA1952"/>
    <mergeCell ref="C1968:T1968"/>
    <mergeCell ref="U1968:AA1968"/>
    <mergeCell ref="AB1968:AH1968"/>
    <mergeCell ref="C1957:T1957"/>
    <mergeCell ref="U1957:AA1957"/>
    <mergeCell ref="AB1957:AH1957"/>
    <mergeCell ref="C1958:T1958"/>
    <mergeCell ref="U1958:AA1958"/>
    <mergeCell ref="AB1958:AH1958"/>
    <mergeCell ref="C1961:T1961"/>
    <mergeCell ref="C1966:T1966"/>
    <mergeCell ref="U1966:AA1966"/>
    <mergeCell ref="AB1966:AH1966"/>
    <mergeCell ref="C1967:T1967"/>
    <mergeCell ref="U1967:AA1967"/>
    <mergeCell ref="AB1967:AH1967"/>
    <mergeCell ref="AB1963:AH1963"/>
    <mergeCell ref="C1964:T1964"/>
    <mergeCell ref="U1964:AA1964"/>
    <mergeCell ref="AB1964:AH1964"/>
    <mergeCell ref="C1965:T1965"/>
    <mergeCell ref="U1965:AA1965"/>
    <mergeCell ref="AB1965:AH1965"/>
    <mergeCell ref="C1955:T1955"/>
    <mergeCell ref="U1955:AA1955"/>
    <mergeCell ref="AB1955:AH1955"/>
    <mergeCell ref="C1956:T1956"/>
    <mergeCell ref="U1956:AA1956"/>
    <mergeCell ref="AB1956:AH1956"/>
    <mergeCell ref="AB1952:AH1952"/>
    <mergeCell ref="C1953:T1953"/>
    <mergeCell ref="U1953:AA1953"/>
    <mergeCell ref="AB1953:AH1953"/>
    <mergeCell ref="C1954:T1954"/>
    <mergeCell ref="U1954:AA1954"/>
    <mergeCell ref="AB1954:AH1954"/>
    <mergeCell ref="U1961:AA1961"/>
    <mergeCell ref="AB1961:AH1961"/>
    <mergeCell ref="C1962:T1962"/>
    <mergeCell ref="U1962:AA1962"/>
    <mergeCell ref="AB1962:AH1962"/>
    <mergeCell ref="C1925:AS1925"/>
    <mergeCell ref="C1926:AS1927"/>
    <mergeCell ref="C1942:AS1943"/>
    <mergeCell ref="C1945:AS1946"/>
    <mergeCell ref="C1933:T1933"/>
    <mergeCell ref="U1933:AA1933"/>
    <mergeCell ref="AB1933:AH1933"/>
    <mergeCell ref="C1934:T1934"/>
    <mergeCell ref="U1934:AA1934"/>
    <mergeCell ref="AB1934:AH1934"/>
    <mergeCell ref="C1940:AS1940"/>
    <mergeCell ref="C1947:AS1948"/>
    <mergeCell ref="C1919:AS1919"/>
    <mergeCell ref="C1921:AS1923"/>
    <mergeCell ref="C1929:T1931"/>
    <mergeCell ref="U1929:AA1931"/>
    <mergeCell ref="AB1929:AH1931"/>
    <mergeCell ref="C1932:T1932"/>
    <mergeCell ref="U1932:AA1932"/>
    <mergeCell ref="AB1932:AH1932"/>
    <mergeCell ref="C1937:T1937"/>
    <mergeCell ref="U1937:AA1937"/>
    <mergeCell ref="AB1937:AH1937"/>
    <mergeCell ref="C1938:T1938"/>
    <mergeCell ref="U1938:AA1938"/>
    <mergeCell ref="AB1938:AH1938"/>
    <mergeCell ref="C1935:T1935"/>
    <mergeCell ref="U1935:AA1935"/>
    <mergeCell ref="AB1935:AH1935"/>
    <mergeCell ref="C1936:T1936"/>
    <mergeCell ref="U1936:AA1936"/>
    <mergeCell ref="AB1936:AH1936"/>
    <mergeCell ref="C1907:T1908"/>
    <mergeCell ref="U1907:AA1908"/>
    <mergeCell ref="AB1907:AH1908"/>
    <mergeCell ref="AB1910:AH1911"/>
    <mergeCell ref="C1912:T1912"/>
    <mergeCell ref="U1912:AA1912"/>
    <mergeCell ref="AB1912:AH1912"/>
    <mergeCell ref="AB1916:AH1916"/>
    <mergeCell ref="C1897:T1897"/>
    <mergeCell ref="U1897:AA1897"/>
    <mergeCell ref="AB1897:AH1897"/>
    <mergeCell ref="C1898:T1898"/>
    <mergeCell ref="U1898:AA1898"/>
    <mergeCell ref="AB1898:AH1898"/>
    <mergeCell ref="AB1909:AH1909"/>
    <mergeCell ref="C1905:T1906"/>
    <mergeCell ref="U1905:AA1906"/>
    <mergeCell ref="C1901:T1901"/>
    <mergeCell ref="U1901:AA1901"/>
    <mergeCell ref="AB1901:AH1901"/>
    <mergeCell ref="C1904:T1904"/>
    <mergeCell ref="U1904:AA1904"/>
    <mergeCell ref="U1902:AA1903"/>
    <mergeCell ref="AB1902:AH1903"/>
    <mergeCell ref="AB1904:AH1904"/>
    <mergeCell ref="C1917:T1917"/>
    <mergeCell ref="U1917:AA1917"/>
    <mergeCell ref="C1910:T1911"/>
    <mergeCell ref="U1910:AA1911"/>
    <mergeCell ref="C1916:T1916"/>
    <mergeCell ref="U1916:AA1916"/>
    <mergeCell ref="AB1888:AH1888"/>
    <mergeCell ref="C1902:T1903"/>
    <mergeCell ref="C1913:T1913"/>
    <mergeCell ref="U1913:AA1913"/>
    <mergeCell ref="C1909:T1909"/>
    <mergeCell ref="U1909:AA1909"/>
    <mergeCell ref="C1899:T1899"/>
    <mergeCell ref="U1899:AA1899"/>
    <mergeCell ref="AB1899:AH1899"/>
    <mergeCell ref="C1900:T1900"/>
    <mergeCell ref="AB1913:AH1913"/>
    <mergeCell ref="C1914:T1915"/>
    <mergeCell ref="U1914:AA1915"/>
    <mergeCell ref="AB1914:AH1915"/>
    <mergeCell ref="AB1917:AH1917"/>
    <mergeCell ref="C1888:T1888"/>
    <mergeCell ref="U1888:AA1888"/>
    <mergeCell ref="AB1905:AH1906"/>
    <mergeCell ref="C1896:T1896"/>
    <mergeCell ref="U1896:AA1896"/>
    <mergeCell ref="AB1896:AH1896"/>
    <mergeCell ref="C1893:T1893"/>
    <mergeCell ref="U1893:AA1893"/>
    <mergeCell ref="AB1893:AH1893"/>
    <mergeCell ref="C1894:T1894"/>
    <mergeCell ref="U1894:AA1894"/>
    <mergeCell ref="AB1894:AH1894"/>
    <mergeCell ref="C1890:T1891"/>
    <mergeCell ref="U1890:AA1891"/>
    <mergeCell ref="AB1890:AH1891"/>
    <mergeCell ref="C1892:T1892"/>
    <mergeCell ref="U1892:AA1892"/>
    <mergeCell ref="AB1892:AH1892"/>
    <mergeCell ref="U1900:AA1900"/>
    <mergeCell ref="AB1900:AH1900"/>
    <mergeCell ref="AI1873:AN1873"/>
    <mergeCell ref="AD1867:AH1867"/>
    <mergeCell ref="AI1867:AN1867"/>
    <mergeCell ref="AI1868:AN1868"/>
    <mergeCell ref="AI1869:AN1869"/>
    <mergeCell ref="AI1870:AN1870"/>
    <mergeCell ref="AD1871:AH1871"/>
    <mergeCell ref="C1877:AS1878"/>
    <mergeCell ref="C1880:AS1880"/>
    <mergeCell ref="C1884:T1886"/>
    <mergeCell ref="U1884:AA1886"/>
    <mergeCell ref="AB1884:AH1886"/>
    <mergeCell ref="C1889:T1889"/>
    <mergeCell ref="U1889:AA1889"/>
    <mergeCell ref="AB1889:AH1889"/>
    <mergeCell ref="C1881:AS1882"/>
    <mergeCell ref="C1895:T1895"/>
    <mergeCell ref="U1895:AA1895"/>
    <mergeCell ref="AB1895:AH1895"/>
    <mergeCell ref="C1887:T1887"/>
    <mergeCell ref="U1887:AA1887"/>
    <mergeCell ref="AB1887:AH1887"/>
    <mergeCell ref="AD1874:AH1875"/>
    <mergeCell ref="AI1874:AN1875"/>
    <mergeCell ref="Y1874:AC1875"/>
    <mergeCell ref="C1867:N1867"/>
    <mergeCell ref="C1868:N1868"/>
    <mergeCell ref="Y1868:AC1868"/>
    <mergeCell ref="O1867:S1867"/>
    <mergeCell ref="O1868:S1868"/>
    <mergeCell ref="O1869:S1869"/>
    <mergeCell ref="O1870:S1870"/>
    <mergeCell ref="O1871:S1871"/>
    <mergeCell ref="O1872:S1872"/>
    <mergeCell ref="Y1872:AC1872"/>
    <mergeCell ref="Y1873:AC1873"/>
    <mergeCell ref="O1873:S1873"/>
    <mergeCell ref="T1867:X1867"/>
    <mergeCell ref="C1874:N1875"/>
    <mergeCell ref="O1874:S1875"/>
    <mergeCell ref="T1874:X1875"/>
    <mergeCell ref="T1868:X1868"/>
    <mergeCell ref="T1869:X1869"/>
    <mergeCell ref="T1870:X1870"/>
    <mergeCell ref="C1872:N1872"/>
    <mergeCell ref="C1873:N1873"/>
    <mergeCell ref="T1871:X1871"/>
    <mergeCell ref="T1872:X1872"/>
    <mergeCell ref="T1873:X1873"/>
    <mergeCell ref="Y1867:AC1867"/>
    <mergeCell ref="AD1872:AH1872"/>
    <mergeCell ref="AD1873:AH1873"/>
    <mergeCell ref="AI1871:AN1871"/>
    <mergeCell ref="AI1872:AN1872"/>
    <mergeCell ref="AD1869:AH1869"/>
    <mergeCell ref="AD1870:AH1870"/>
    <mergeCell ref="AD1856:AN1858"/>
    <mergeCell ref="AD1868:AH1868"/>
    <mergeCell ref="AD1859:AH1863"/>
    <mergeCell ref="Y1869:AC1869"/>
    <mergeCell ref="AD1864:AH1864"/>
    <mergeCell ref="AI1864:AN1864"/>
    <mergeCell ref="C1852:AS1854"/>
    <mergeCell ref="C1869:N1869"/>
    <mergeCell ref="C1870:N1870"/>
    <mergeCell ref="C1871:N1871"/>
    <mergeCell ref="Y1870:AC1870"/>
    <mergeCell ref="Y1871:AC1871"/>
    <mergeCell ref="AI1859:AN1863"/>
    <mergeCell ref="O1856:S1858"/>
    <mergeCell ref="T1856:AC1858"/>
    <mergeCell ref="C1856:N1863"/>
    <mergeCell ref="O1859:S1863"/>
    <mergeCell ref="T1859:X1863"/>
    <mergeCell ref="Y1859:AC1863"/>
    <mergeCell ref="C1865:N1866"/>
    <mergeCell ref="Y1865:AC1866"/>
    <mergeCell ref="C1864:N1864"/>
    <mergeCell ref="O1864:S1864"/>
    <mergeCell ref="T1864:X1864"/>
    <mergeCell ref="Y1864:AC1864"/>
    <mergeCell ref="O1865:S1866"/>
    <mergeCell ref="T1865:X1866"/>
    <mergeCell ref="AD1865:AH1866"/>
    <mergeCell ref="AI1865:AN1866"/>
    <mergeCell ref="Q1834:T1834"/>
    <mergeCell ref="AK1829:AN1829"/>
    <mergeCell ref="AK1830:AN1830"/>
    <mergeCell ref="AK1831:AN1831"/>
    <mergeCell ref="AK1832:AN1832"/>
    <mergeCell ref="U1834:X1834"/>
    <mergeCell ref="AK1833:AN1833"/>
    <mergeCell ref="AK1834:AN1834"/>
    <mergeCell ref="U1829:X1829"/>
    <mergeCell ref="Y1832:AB1832"/>
    <mergeCell ref="U1831:X1831"/>
    <mergeCell ref="AC1833:AF1833"/>
    <mergeCell ref="AC1834:AF1834"/>
    <mergeCell ref="AG1829:AJ1829"/>
    <mergeCell ref="AG1830:AJ1830"/>
    <mergeCell ref="AG1831:AJ1831"/>
    <mergeCell ref="AG1832:AJ1832"/>
    <mergeCell ref="AG1833:AJ1833"/>
    <mergeCell ref="AG1834:AJ1834"/>
    <mergeCell ref="AC1829:AF1829"/>
    <mergeCell ref="AC1830:AF1830"/>
    <mergeCell ref="AC1831:AF1831"/>
    <mergeCell ref="AC1832:AF1832"/>
    <mergeCell ref="M1834:P1834"/>
    <mergeCell ref="C1812:O1812"/>
    <mergeCell ref="P1812:V1812"/>
    <mergeCell ref="C1821:H1828"/>
    <mergeCell ref="I1821:P1822"/>
    <mergeCell ref="Q1821:X1822"/>
    <mergeCell ref="M1829:P1829"/>
    <mergeCell ref="M1830:P1830"/>
    <mergeCell ref="I1834:L1834"/>
    <mergeCell ref="Y1833:AB1833"/>
    <mergeCell ref="Y1834:AB1834"/>
    <mergeCell ref="C1829:H1829"/>
    <mergeCell ref="C1830:H1830"/>
    <mergeCell ref="C1831:H1831"/>
    <mergeCell ref="C1832:H1832"/>
    <mergeCell ref="C1833:H1833"/>
    <mergeCell ref="C1834:H1834"/>
    <mergeCell ref="I1829:L1829"/>
    <mergeCell ref="U1832:X1832"/>
    <mergeCell ref="U1833:X1833"/>
    <mergeCell ref="I1830:L1830"/>
    <mergeCell ref="Y1829:AB1829"/>
    <mergeCell ref="Y1830:AB1830"/>
    <mergeCell ref="Y1831:AB1831"/>
    <mergeCell ref="U1830:X1830"/>
    <mergeCell ref="M1832:P1832"/>
    <mergeCell ref="I1831:L1831"/>
    <mergeCell ref="I1832:L1832"/>
    <mergeCell ref="Q1829:T1829"/>
    <mergeCell ref="Q1830:T1830"/>
    <mergeCell ref="Q1831:T1831"/>
    <mergeCell ref="Q1832:T1832"/>
    <mergeCell ref="U1823:X1828"/>
    <mergeCell ref="Y1823:AB1828"/>
    <mergeCell ref="AC1823:AF1828"/>
    <mergeCell ref="AG1821:AN1822"/>
    <mergeCell ref="AG1823:AJ1828"/>
    <mergeCell ref="AK1823:AN1828"/>
    <mergeCell ref="M1831:P1831"/>
    <mergeCell ref="W1812:AC1812"/>
    <mergeCell ref="C1815:AS1815"/>
    <mergeCell ref="C1817:AS1817"/>
    <mergeCell ref="C1818:AS1819"/>
    <mergeCell ref="W1813:AC1813"/>
    <mergeCell ref="Y1821:AF1822"/>
    <mergeCell ref="I1823:L1828"/>
    <mergeCell ref="M1823:P1828"/>
    <mergeCell ref="Q1823:T1828"/>
    <mergeCell ref="I1833:L1833"/>
    <mergeCell ref="M1833:P1833"/>
    <mergeCell ref="Q1833:T1833"/>
    <mergeCell ref="C1802:O1802"/>
    <mergeCell ref="P1802:V1802"/>
    <mergeCell ref="W1802:AC1802"/>
    <mergeCell ref="C1803:O1804"/>
    <mergeCell ref="P1803:V1804"/>
    <mergeCell ref="W1803:AC1804"/>
    <mergeCell ref="C1800:O1800"/>
    <mergeCell ref="P1800:V1800"/>
    <mergeCell ref="W1800:AC1800"/>
    <mergeCell ref="C1801:O1801"/>
    <mergeCell ref="P1801:V1801"/>
    <mergeCell ref="W1801:AC1801"/>
    <mergeCell ref="C1810:O1810"/>
    <mergeCell ref="P1810:V1810"/>
    <mergeCell ref="W1810:AC1810"/>
    <mergeCell ref="C1811:O1811"/>
    <mergeCell ref="P1811:V1811"/>
    <mergeCell ref="W1811:AC1811"/>
    <mergeCell ref="C1807:O1807"/>
    <mergeCell ref="P1807:V1807"/>
    <mergeCell ref="W1807:AC1807"/>
    <mergeCell ref="C1808:O1809"/>
    <mergeCell ref="P1808:V1809"/>
    <mergeCell ref="W1808:AC1809"/>
    <mergeCell ref="C1805:O1805"/>
    <mergeCell ref="P1805:V1805"/>
    <mergeCell ref="W1805:AC1805"/>
    <mergeCell ref="C1806:O1806"/>
    <mergeCell ref="P1806:V1806"/>
    <mergeCell ref="W1806:AC1806"/>
    <mergeCell ref="P1790:V1792"/>
    <mergeCell ref="C1778:AJ1778"/>
    <mergeCell ref="C1779:K1779"/>
    <mergeCell ref="L1779:N1779"/>
    <mergeCell ref="O1779:Q1779"/>
    <mergeCell ref="R1779:U1779"/>
    <mergeCell ref="V1779:Z1779"/>
    <mergeCell ref="AA1779:AE1779"/>
    <mergeCell ref="AF1779:AJ1779"/>
    <mergeCell ref="O1780:Q1780"/>
    <mergeCell ref="W1797:AC1797"/>
    <mergeCell ref="C1798:O1799"/>
    <mergeCell ref="P1798:V1799"/>
    <mergeCell ref="W1798:AC1799"/>
    <mergeCell ref="L1782:N1783"/>
    <mergeCell ref="O1782:Q1783"/>
    <mergeCell ref="R1782:U1783"/>
    <mergeCell ref="C1797:O1797"/>
    <mergeCell ref="P1797:V1797"/>
    <mergeCell ref="C1795:O1795"/>
    <mergeCell ref="W1790:AC1792"/>
    <mergeCell ref="C1793:O1794"/>
    <mergeCell ref="P1793:V1794"/>
    <mergeCell ref="W1793:AC1794"/>
    <mergeCell ref="W1795:AC1795"/>
    <mergeCell ref="C1796:O1796"/>
    <mergeCell ref="P1796:V1796"/>
    <mergeCell ref="W1796:AC1796"/>
    <mergeCell ref="P1795:V1795"/>
    <mergeCell ref="C1790:O1792"/>
    <mergeCell ref="AF1780:AJ1780"/>
    <mergeCell ref="C1781:K1781"/>
    <mergeCell ref="L1781:N1781"/>
    <mergeCell ref="O1781:Q1781"/>
    <mergeCell ref="R1781:U1781"/>
    <mergeCell ref="V1781:Z1781"/>
    <mergeCell ref="AA1781:AE1781"/>
    <mergeCell ref="AF1781:AJ1781"/>
    <mergeCell ref="L1780:N1780"/>
    <mergeCell ref="R1780:U1780"/>
    <mergeCell ref="V1780:Z1780"/>
    <mergeCell ref="C1788:AS1788"/>
    <mergeCell ref="C1780:K1780"/>
    <mergeCell ref="V1782:Z1783"/>
    <mergeCell ref="AA1782:AE1783"/>
    <mergeCell ref="AF1782:AJ1783"/>
    <mergeCell ref="C1787:AS1787"/>
    <mergeCell ref="C1782:K1783"/>
    <mergeCell ref="AA1780:AE1780"/>
    <mergeCell ref="AF1777:AJ1777"/>
    <mergeCell ref="C1771:K1771"/>
    <mergeCell ref="L1771:N1771"/>
    <mergeCell ref="O1771:Q1771"/>
    <mergeCell ref="R1771:U1771"/>
    <mergeCell ref="V1771:Z1771"/>
    <mergeCell ref="AA1771:AE1771"/>
    <mergeCell ref="AF1771:AJ1771"/>
    <mergeCell ref="V1772:Z1772"/>
    <mergeCell ref="AA1772:AE1772"/>
    <mergeCell ref="C1777:K1777"/>
    <mergeCell ref="L1777:N1777"/>
    <mergeCell ref="O1777:Q1777"/>
    <mergeCell ref="R1777:U1777"/>
    <mergeCell ref="V1777:Z1777"/>
    <mergeCell ref="AA1777:AE1777"/>
    <mergeCell ref="AF1775:AJ1775"/>
    <mergeCell ref="C1776:K1776"/>
    <mergeCell ref="L1776:N1776"/>
    <mergeCell ref="O1776:Q1776"/>
    <mergeCell ref="R1776:U1776"/>
    <mergeCell ref="V1776:Z1776"/>
    <mergeCell ref="AA1776:AE1776"/>
    <mergeCell ref="AF1776:AJ1776"/>
    <mergeCell ref="C1775:K1775"/>
    <mergeCell ref="L1775:N1775"/>
    <mergeCell ref="O1775:Q1775"/>
    <mergeCell ref="R1775:U1775"/>
    <mergeCell ref="V1775:Z1775"/>
    <mergeCell ref="AA1775:AE1775"/>
    <mergeCell ref="AF1774:AJ1774"/>
    <mergeCell ref="C1767:K1767"/>
    <mergeCell ref="L1767:N1767"/>
    <mergeCell ref="O1767:Q1767"/>
    <mergeCell ref="R1767:U1767"/>
    <mergeCell ref="V1767:Z1767"/>
    <mergeCell ref="AA1767:AE1767"/>
    <mergeCell ref="AF1767:AJ1767"/>
    <mergeCell ref="C1768:AJ1768"/>
    <mergeCell ref="C1769:K1769"/>
    <mergeCell ref="C1774:K1774"/>
    <mergeCell ref="L1774:N1774"/>
    <mergeCell ref="O1774:Q1774"/>
    <mergeCell ref="R1774:U1774"/>
    <mergeCell ref="V1774:Z1774"/>
    <mergeCell ref="AA1774:AE1774"/>
    <mergeCell ref="AF1772:AJ1772"/>
    <mergeCell ref="C1773:AJ1773"/>
    <mergeCell ref="C1772:K1772"/>
    <mergeCell ref="L1772:N1772"/>
    <mergeCell ref="O1772:Q1772"/>
    <mergeCell ref="R1772:U1772"/>
    <mergeCell ref="C1741:AS1741"/>
    <mergeCell ref="C1746:AS1749"/>
    <mergeCell ref="C1751:AS1751"/>
    <mergeCell ref="C1753:AS1755"/>
    <mergeCell ref="AA1759:AE1766"/>
    <mergeCell ref="AF1759:AJ1766"/>
    <mergeCell ref="AF1770:AJ1770"/>
    <mergeCell ref="C1743:AS1744"/>
    <mergeCell ref="C1757:AS1757"/>
    <mergeCell ref="C1759:K1766"/>
    <mergeCell ref="L1759:N1766"/>
    <mergeCell ref="O1759:Q1766"/>
    <mergeCell ref="R1759:U1766"/>
    <mergeCell ref="V1759:Z1766"/>
    <mergeCell ref="C1770:K1770"/>
    <mergeCell ref="L1770:N1770"/>
    <mergeCell ref="O1770:Q1770"/>
    <mergeCell ref="R1770:U1770"/>
    <mergeCell ref="V1770:Z1770"/>
    <mergeCell ref="AA1770:AE1770"/>
    <mergeCell ref="L1769:N1769"/>
    <mergeCell ref="O1769:Q1769"/>
    <mergeCell ref="R1769:U1769"/>
    <mergeCell ref="V1769:Z1769"/>
    <mergeCell ref="AA1769:AE1769"/>
    <mergeCell ref="AF1769:AJ1769"/>
    <mergeCell ref="AF1738:AJ1739"/>
    <mergeCell ref="R1732:U1732"/>
    <mergeCell ref="V1732:Z1732"/>
    <mergeCell ref="V1733:Z1733"/>
    <mergeCell ref="AA1733:AE1733"/>
    <mergeCell ref="AF1733:AJ1733"/>
    <mergeCell ref="V1734:Z1734"/>
    <mergeCell ref="AA1734:AE1734"/>
    <mergeCell ref="R1736:U1736"/>
    <mergeCell ref="V1738:Z1739"/>
    <mergeCell ref="AA1724:AE1724"/>
    <mergeCell ref="AA1725:AE1725"/>
    <mergeCell ref="C1738:K1739"/>
    <mergeCell ref="L1738:N1739"/>
    <mergeCell ref="O1738:Q1739"/>
    <mergeCell ref="R1738:U1739"/>
    <mergeCell ref="AA1738:AE1739"/>
    <mergeCell ref="V1725:Z1725"/>
    <mergeCell ref="V1726:Z1726"/>
    <mergeCell ref="V1730:Z1730"/>
    <mergeCell ref="AF1724:AJ1724"/>
    <mergeCell ref="AF1725:AJ1725"/>
    <mergeCell ref="AF1726:AJ1726"/>
    <mergeCell ref="AF1730:AJ1730"/>
    <mergeCell ref="AF1731:AJ1731"/>
    <mergeCell ref="AF1732:AJ1732"/>
    <mergeCell ref="C1737:K1737"/>
    <mergeCell ref="L1737:N1737"/>
    <mergeCell ref="O1737:Q1737"/>
    <mergeCell ref="R1737:U1737"/>
    <mergeCell ref="V1737:Z1737"/>
    <mergeCell ref="C1727:K1728"/>
    <mergeCell ref="C1721:AJ1721"/>
    <mergeCell ref="C1724:K1724"/>
    <mergeCell ref="C1725:K1725"/>
    <mergeCell ref="C1726:K1726"/>
    <mergeCell ref="L1724:N1724"/>
    <mergeCell ref="O1724:Q1724"/>
    <mergeCell ref="L1725:N1725"/>
    <mergeCell ref="O1725:Q1725"/>
    <mergeCell ref="L1726:N1726"/>
    <mergeCell ref="O1726:Q1726"/>
    <mergeCell ref="C1731:K1731"/>
    <mergeCell ref="C1732:K1732"/>
    <mergeCell ref="L1730:N1730"/>
    <mergeCell ref="O1730:Q1730"/>
    <mergeCell ref="L1731:N1731"/>
    <mergeCell ref="O1731:Q1731"/>
    <mergeCell ref="L1732:N1732"/>
    <mergeCell ref="O1732:Q1732"/>
    <mergeCell ref="L1727:N1728"/>
    <mergeCell ref="O1727:Q1728"/>
    <mergeCell ref="R1727:U1728"/>
    <mergeCell ref="AF1712:AJ1719"/>
    <mergeCell ref="C1720:K1720"/>
    <mergeCell ref="L1720:N1720"/>
    <mergeCell ref="O1720:Q1720"/>
    <mergeCell ref="R1720:U1720"/>
    <mergeCell ref="V1720:Z1720"/>
    <mergeCell ref="AA1720:AE1720"/>
    <mergeCell ref="AF1720:AJ1720"/>
    <mergeCell ref="C1702:T1702"/>
    <mergeCell ref="U1702:AA1702"/>
    <mergeCell ref="C1712:K1719"/>
    <mergeCell ref="L1712:N1719"/>
    <mergeCell ref="O1712:Q1719"/>
    <mergeCell ref="R1712:U1719"/>
    <mergeCell ref="V1712:Z1719"/>
    <mergeCell ref="AA1712:AE1719"/>
    <mergeCell ref="AB1702:AH1702"/>
    <mergeCell ref="C1704:AS1705"/>
    <mergeCell ref="C1701:T1701"/>
    <mergeCell ref="U1701:AA1701"/>
    <mergeCell ref="AB1701:AH1701"/>
    <mergeCell ref="C1698:T1698"/>
    <mergeCell ref="U1698:AA1698"/>
    <mergeCell ref="AB1698:AH1698"/>
    <mergeCell ref="C1699:T1699"/>
    <mergeCell ref="U1699:AA1699"/>
    <mergeCell ref="AB1699:AH1699"/>
    <mergeCell ref="C1696:T1696"/>
    <mergeCell ref="U1696:AA1696"/>
    <mergeCell ref="AB1696:AH1696"/>
    <mergeCell ref="C1697:T1697"/>
    <mergeCell ref="U1697:AA1697"/>
    <mergeCell ref="AB1697:AH1697"/>
    <mergeCell ref="C1709:AS1709"/>
    <mergeCell ref="C1710:AS1710"/>
    <mergeCell ref="U1685:AA1685"/>
    <mergeCell ref="AB1685:AH1685"/>
    <mergeCell ref="C1687:AS1688"/>
    <mergeCell ref="C1691:AS1691"/>
    <mergeCell ref="C1690:AS1690"/>
    <mergeCell ref="C1693:T1695"/>
    <mergeCell ref="U1693:AA1695"/>
    <mergeCell ref="AB1693:AH1695"/>
    <mergeCell ref="C1685:T1685"/>
    <mergeCell ref="U1682:AA1682"/>
    <mergeCell ref="AB1682:AH1682"/>
    <mergeCell ref="U1683:AA1683"/>
    <mergeCell ref="AB1683:AH1683"/>
    <mergeCell ref="U1684:AA1684"/>
    <mergeCell ref="AB1684:AH1684"/>
    <mergeCell ref="C1700:T1700"/>
    <mergeCell ref="U1700:AA1700"/>
    <mergeCell ref="AB1700:AH1700"/>
    <mergeCell ref="C1682:T1682"/>
    <mergeCell ref="C1683:T1683"/>
    <mergeCell ref="C1684:T1684"/>
    <mergeCell ref="C1673:T1673"/>
    <mergeCell ref="C1674:T1674"/>
    <mergeCell ref="C1675:T1675"/>
    <mergeCell ref="C1676:T1676"/>
    <mergeCell ref="C1677:T1677"/>
    <mergeCell ref="C1678:T1678"/>
    <mergeCell ref="C1663:T1665"/>
    <mergeCell ref="C1666:T1667"/>
    <mergeCell ref="C1668:T1668"/>
    <mergeCell ref="C1669:T1669"/>
    <mergeCell ref="C1670:T1671"/>
    <mergeCell ref="C1672:T1672"/>
    <mergeCell ref="U1679:AA1679"/>
    <mergeCell ref="AB1679:AH1679"/>
    <mergeCell ref="U1680:AA1680"/>
    <mergeCell ref="AB1680:AH1680"/>
    <mergeCell ref="U1681:AA1681"/>
    <mergeCell ref="AB1681:AH1681"/>
    <mergeCell ref="U1676:AA1676"/>
    <mergeCell ref="AB1676:AH1676"/>
    <mergeCell ref="U1677:AA1677"/>
    <mergeCell ref="AB1677:AH1677"/>
    <mergeCell ref="U1678:AA1678"/>
    <mergeCell ref="AB1678:AH1678"/>
    <mergeCell ref="U1673:AA1673"/>
    <mergeCell ref="AB1673:AH1673"/>
    <mergeCell ref="U1674:AA1674"/>
    <mergeCell ref="AB1674:AH1674"/>
    <mergeCell ref="U1675:AA1675"/>
    <mergeCell ref="C1459:AS1459"/>
    <mergeCell ref="C1457:AS1457"/>
    <mergeCell ref="U1164:AB1164"/>
    <mergeCell ref="AC1164:AJ1164"/>
    <mergeCell ref="AC1166:AJ1166"/>
    <mergeCell ref="C1661:AS1661"/>
    <mergeCell ref="C1654:H1654"/>
    <mergeCell ref="I1654:M1654"/>
    <mergeCell ref="N1654:R1654"/>
    <mergeCell ref="S1654:W1654"/>
    <mergeCell ref="X1654:AB1654"/>
    <mergeCell ref="AC1654:AG1654"/>
    <mergeCell ref="AH1654:AL1654"/>
    <mergeCell ref="C1660:AS1660"/>
    <mergeCell ref="C1679:T1679"/>
    <mergeCell ref="C1680:T1680"/>
    <mergeCell ref="C1681:T1681"/>
    <mergeCell ref="AB1675:AH1675"/>
    <mergeCell ref="U1669:AA1669"/>
    <mergeCell ref="AB1669:AH1669"/>
    <mergeCell ref="U1670:AA1671"/>
    <mergeCell ref="AB1670:AH1671"/>
    <mergeCell ref="U1672:AA1672"/>
    <mergeCell ref="AB1672:AH1672"/>
    <mergeCell ref="U1663:AA1665"/>
    <mergeCell ref="AB1663:AH1665"/>
    <mergeCell ref="U1666:AA1667"/>
    <mergeCell ref="U1668:AA1668"/>
    <mergeCell ref="AB1666:AH1667"/>
    <mergeCell ref="AB1668:AH1668"/>
    <mergeCell ref="AH1652:AL1652"/>
    <mergeCell ref="C1653:H1653"/>
    <mergeCell ref="I1653:M1653"/>
    <mergeCell ref="N1653:R1653"/>
    <mergeCell ref="S1653:W1653"/>
    <mergeCell ref="X1653:AB1653"/>
    <mergeCell ref="AC1653:AG1653"/>
    <mergeCell ref="AH1653:AL1653"/>
    <mergeCell ref="C1652:H1652"/>
    <mergeCell ref="I1652:M1652"/>
    <mergeCell ref="N1652:R1652"/>
    <mergeCell ref="S1652:W1652"/>
    <mergeCell ref="X1652:AB1652"/>
    <mergeCell ref="AC1652:AG1652"/>
    <mergeCell ref="C1529:AS1529"/>
    <mergeCell ref="C1619:AS1619"/>
    <mergeCell ref="C1651:H1651"/>
    <mergeCell ref="I1651:M1651"/>
    <mergeCell ref="N1651:R1651"/>
    <mergeCell ref="S1651:W1651"/>
    <mergeCell ref="X1651:AB1651"/>
    <mergeCell ref="AC1651:AG1651"/>
    <mergeCell ref="AH1651:AL1651"/>
    <mergeCell ref="C1635:AS1636"/>
    <mergeCell ref="Z1633:AI1633"/>
    <mergeCell ref="P1626:Y1627"/>
    <mergeCell ref="P1628:Y1629"/>
    <mergeCell ref="Z1626:AI1627"/>
    <mergeCell ref="Z1628:AI1629"/>
    <mergeCell ref="P1631:Y1632"/>
    <mergeCell ref="X1647:AB1650"/>
    <mergeCell ref="AC1647:AG1650"/>
    <mergeCell ref="AH1647:AL1650"/>
    <mergeCell ref="C1631:O1632"/>
    <mergeCell ref="C1633:O1633"/>
    <mergeCell ref="P1625:Y1625"/>
    <mergeCell ref="P1630:Y1630"/>
    <mergeCell ref="P1633:Y1633"/>
    <mergeCell ref="C1626:O1627"/>
    <mergeCell ref="C1625:O1625"/>
    <mergeCell ref="C1638:AS1639"/>
    <mergeCell ref="C1641:AS1642"/>
    <mergeCell ref="C1644:H1650"/>
    <mergeCell ref="I1644:W1645"/>
    <mergeCell ref="X1644:AL1645"/>
    <mergeCell ref="I1646:W1646"/>
    <mergeCell ref="X1646:AL1646"/>
    <mergeCell ref="I1647:M1650"/>
    <mergeCell ref="N1647:R1650"/>
    <mergeCell ref="S1647:W1650"/>
    <mergeCell ref="C1620:AS1620"/>
    <mergeCell ref="C1622:O1624"/>
    <mergeCell ref="P1622:Y1624"/>
    <mergeCell ref="Z1622:AI1624"/>
    <mergeCell ref="AH1616:AL1616"/>
    <mergeCell ref="AM1616:AQ1616"/>
    <mergeCell ref="C1617:R1617"/>
    <mergeCell ref="Z1631:AI1632"/>
    <mergeCell ref="C1616:R1616"/>
    <mergeCell ref="S1616:W1616"/>
    <mergeCell ref="X1616:AB1616"/>
    <mergeCell ref="AC1616:AG1616"/>
    <mergeCell ref="X1617:AB1617"/>
    <mergeCell ref="AC1617:AG1617"/>
    <mergeCell ref="AH1617:AL1617"/>
    <mergeCell ref="S1617:W1617"/>
    <mergeCell ref="C1628:O1629"/>
    <mergeCell ref="C1630:O1630"/>
    <mergeCell ref="Z1625:AI1625"/>
    <mergeCell ref="Z1630:AI1630"/>
    <mergeCell ref="C1615:R1615"/>
    <mergeCell ref="S1615:W1615"/>
    <mergeCell ref="X1615:AB1615"/>
    <mergeCell ref="AC1615:AG1615"/>
    <mergeCell ref="AH1615:AL1615"/>
    <mergeCell ref="AM1615:AQ1615"/>
    <mergeCell ref="AH1613:AL1613"/>
    <mergeCell ref="AM1613:AQ1613"/>
    <mergeCell ref="C1614:R1614"/>
    <mergeCell ref="S1614:W1614"/>
    <mergeCell ref="X1614:AB1614"/>
    <mergeCell ref="AC1614:AG1614"/>
    <mergeCell ref="AH1614:AL1614"/>
    <mergeCell ref="AM1614:AQ1614"/>
    <mergeCell ref="C1613:R1613"/>
    <mergeCell ref="S1613:W1613"/>
    <mergeCell ref="AM1617:AQ1617"/>
    <mergeCell ref="X1613:AB1613"/>
    <mergeCell ref="AC1613:AG1613"/>
    <mergeCell ref="C1612:R1612"/>
    <mergeCell ref="S1612:W1612"/>
    <mergeCell ref="X1612:AB1612"/>
    <mergeCell ref="AC1612:AG1612"/>
    <mergeCell ref="AH1612:AL1612"/>
    <mergeCell ref="AM1612:AQ1612"/>
    <mergeCell ref="C1611:R1611"/>
    <mergeCell ref="S1611:W1611"/>
    <mergeCell ref="X1611:AB1611"/>
    <mergeCell ref="AC1611:AG1611"/>
    <mergeCell ref="AH1611:AL1611"/>
    <mergeCell ref="AM1611:AQ1611"/>
    <mergeCell ref="C1610:R1610"/>
    <mergeCell ref="S1610:W1610"/>
    <mergeCell ref="X1610:AB1610"/>
    <mergeCell ref="AC1610:AG1610"/>
    <mergeCell ref="AH1610:AL1610"/>
    <mergeCell ref="AM1610:AQ1610"/>
    <mergeCell ref="C1609:R1609"/>
    <mergeCell ref="S1609:W1609"/>
    <mergeCell ref="X1609:AB1609"/>
    <mergeCell ref="AC1609:AG1609"/>
    <mergeCell ref="AH1609:AL1609"/>
    <mergeCell ref="AM1609:AQ1609"/>
    <mergeCell ref="C1608:R1608"/>
    <mergeCell ref="S1608:W1608"/>
    <mergeCell ref="X1608:AB1608"/>
    <mergeCell ref="AC1608:AG1608"/>
    <mergeCell ref="AH1608:AL1608"/>
    <mergeCell ref="AM1608:AQ1608"/>
    <mergeCell ref="C1607:R1607"/>
    <mergeCell ref="S1607:W1607"/>
    <mergeCell ref="X1607:AB1607"/>
    <mergeCell ref="AC1607:AG1607"/>
    <mergeCell ref="AH1607:AL1607"/>
    <mergeCell ref="AM1607:AQ1607"/>
    <mergeCell ref="C1606:R1606"/>
    <mergeCell ref="S1606:W1606"/>
    <mergeCell ref="X1606:AB1606"/>
    <mergeCell ref="AC1606:AG1606"/>
    <mergeCell ref="AH1606:AL1606"/>
    <mergeCell ref="AM1606:AQ1606"/>
    <mergeCell ref="C1605:R1605"/>
    <mergeCell ref="S1605:W1605"/>
    <mergeCell ref="X1605:AB1605"/>
    <mergeCell ref="AC1605:AG1605"/>
    <mergeCell ref="AH1605:AL1605"/>
    <mergeCell ref="AM1605:AQ1605"/>
    <mergeCell ref="C1604:R1604"/>
    <mergeCell ref="S1604:W1604"/>
    <mergeCell ref="X1604:AB1604"/>
    <mergeCell ref="AC1604:AG1604"/>
    <mergeCell ref="AH1604:AL1604"/>
    <mergeCell ref="AM1604:AQ1604"/>
    <mergeCell ref="C1603:R1603"/>
    <mergeCell ref="S1603:W1603"/>
    <mergeCell ref="X1603:AB1603"/>
    <mergeCell ref="AC1603:AG1603"/>
    <mergeCell ref="AH1603:AL1603"/>
    <mergeCell ref="AM1603:AQ1603"/>
    <mergeCell ref="C1602:R1602"/>
    <mergeCell ref="S1602:W1602"/>
    <mergeCell ref="X1602:AB1602"/>
    <mergeCell ref="AC1602:AG1602"/>
    <mergeCell ref="AH1602:AL1602"/>
    <mergeCell ref="AM1602:AQ1602"/>
    <mergeCell ref="C1601:R1601"/>
    <mergeCell ref="S1601:W1601"/>
    <mergeCell ref="X1601:AB1601"/>
    <mergeCell ref="AC1601:AG1601"/>
    <mergeCell ref="AH1601:AL1601"/>
    <mergeCell ref="AM1601:AQ1601"/>
    <mergeCell ref="C1600:R1600"/>
    <mergeCell ref="S1600:W1600"/>
    <mergeCell ref="X1600:AB1600"/>
    <mergeCell ref="AC1600:AG1600"/>
    <mergeCell ref="AH1600:AL1600"/>
    <mergeCell ref="AM1600:AQ1600"/>
    <mergeCell ref="C1599:R1599"/>
    <mergeCell ref="S1599:W1599"/>
    <mergeCell ref="X1599:AB1599"/>
    <mergeCell ref="AC1599:AG1599"/>
    <mergeCell ref="AH1599:AL1599"/>
    <mergeCell ref="AM1599:AQ1599"/>
    <mergeCell ref="C1598:R1598"/>
    <mergeCell ref="S1598:W1598"/>
    <mergeCell ref="X1598:AB1598"/>
    <mergeCell ref="AC1598:AG1598"/>
    <mergeCell ref="AH1598:AL1598"/>
    <mergeCell ref="AM1598:AQ1598"/>
    <mergeCell ref="C1559:AS1559"/>
    <mergeCell ref="C1563:AS1567"/>
    <mergeCell ref="C1569:AS1571"/>
    <mergeCell ref="C1548:R1548"/>
    <mergeCell ref="S1548:W1548"/>
    <mergeCell ref="X1548:AB1548"/>
    <mergeCell ref="AC1548:AG1548"/>
    <mergeCell ref="AH1548:AL1548"/>
    <mergeCell ref="AM1548:AQ1548"/>
    <mergeCell ref="C1556:R1556"/>
    <mergeCell ref="AM1594:AQ1597"/>
    <mergeCell ref="C1541:R1541"/>
    <mergeCell ref="S1541:W1541"/>
    <mergeCell ref="X1541:AB1541"/>
    <mergeCell ref="AC1541:AG1541"/>
    <mergeCell ref="E1560:F1560"/>
    <mergeCell ref="G1560:H1560"/>
    <mergeCell ref="E1562:F1562"/>
    <mergeCell ref="G1562:H1562"/>
    <mergeCell ref="C1561:AS1561"/>
    <mergeCell ref="C1573:AS1573"/>
    <mergeCell ref="C1575:AS1575"/>
    <mergeCell ref="C1576:AS1576"/>
    <mergeCell ref="C1591:AS1591"/>
    <mergeCell ref="C1593:R1597"/>
    <mergeCell ref="S1593:AQ1593"/>
    <mergeCell ref="S1594:W1597"/>
    <mergeCell ref="X1594:AB1597"/>
    <mergeCell ref="AC1594:AG1597"/>
    <mergeCell ref="AH1594:AL1597"/>
    <mergeCell ref="C1555:R1555"/>
    <mergeCell ref="S1555:W1555"/>
    <mergeCell ref="X1555:AB1555"/>
    <mergeCell ref="AC1555:AG1555"/>
    <mergeCell ref="AC1556:AG1556"/>
    <mergeCell ref="AH1556:AL1556"/>
    <mergeCell ref="AM1556:AQ1556"/>
    <mergeCell ref="S1556:W1556"/>
    <mergeCell ref="X1556:AB1556"/>
    <mergeCell ref="AH1555:AL1555"/>
    <mergeCell ref="AM1555:AQ1555"/>
    <mergeCell ref="S1553:W1553"/>
    <mergeCell ref="X1553:AB1553"/>
    <mergeCell ref="AC1553:AG1553"/>
    <mergeCell ref="AH1553:AL1553"/>
    <mergeCell ref="AM1553:AQ1553"/>
    <mergeCell ref="AH1554:AL1554"/>
    <mergeCell ref="C1553:R1553"/>
    <mergeCell ref="C1554:R1554"/>
    <mergeCell ref="S1554:W1554"/>
    <mergeCell ref="X1554:AB1554"/>
    <mergeCell ref="AC1554:AG1554"/>
    <mergeCell ref="AH1538:AL1538"/>
    <mergeCell ref="AH1539:AL1539"/>
    <mergeCell ref="AH1540:AL1540"/>
    <mergeCell ref="AH1542:AL1542"/>
    <mergeCell ref="AH1541:AL1541"/>
    <mergeCell ref="C1552:R1552"/>
    <mergeCell ref="S1552:W1552"/>
    <mergeCell ref="X1552:AB1552"/>
    <mergeCell ref="AC1552:AG1552"/>
    <mergeCell ref="AH1552:AL1552"/>
    <mergeCell ref="AM1552:AQ1552"/>
    <mergeCell ref="AM1554:AQ1554"/>
    <mergeCell ref="X1544:AB1544"/>
    <mergeCell ref="X1545:AB1545"/>
    <mergeCell ref="X1546:AB1546"/>
    <mergeCell ref="X1547:AB1547"/>
    <mergeCell ref="X1549:AB1549"/>
    <mergeCell ref="X1550:AB1550"/>
    <mergeCell ref="AM1546:AQ1546"/>
    <mergeCell ref="AM1547:AQ1547"/>
    <mergeCell ref="AM1549:AQ1549"/>
    <mergeCell ref="AM1550:AQ1550"/>
    <mergeCell ref="AM1551:AQ1551"/>
    <mergeCell ref="X1538:AB1538"/>
    <mergeCell ref="X1539:AB1539"/>
    <mergeCell ref="X1540:AB1540"/>
    <mergeCell ref="X1542:AB1542"/>
    <mergeCell ref="X1543:AB1543"/>
    <mergeCell ref="AH1550:AL1550"/>
    <mergeCell ref="AH1551:AL1551"/>
    <mergeCell ref="AM1538:AQ1538"/>
    <mergeCell ref="AM1539:AQ1539"/>
    <mergeCell ref="AM1540:AQ1540"/>
    <mergeCell ref="AM1542:AQ1542"/>
    <mergeCell ref="AM1541:AQ1541"/>
    <mergeCell ref="AM1543:AQ1543"/>
    <mergeCell ref="AM1544:AQ1544"/>
    <mergeCell ref="AM1545:AQ1545"/>
    <mergeCell ref="AH1543:AL1543"/>
    <mergeCell ref="AH1544:AL1544"/>
    <mergeCell ref="AH1545:AL1545"/>
    <mergeCell ref="AH1546:AL1546"/>
    <mergeCell ref="AH1547:AL1547"/>
    <mergeCell ref="AH1549:AL1549"/>
    <mergeCell ref="S1549:W1549"/>
    <mergeCell ref="S1550:W1550"/>
    <mergeCell ref="C1546:R1546"/>
    <mergeCell ref="C1547:R1547"/>
    <mergeCell ref="C1549:R1549"/>
    <mergeCell ref="C1550:R1550"/>
    <mergeCell ref="C1551:R1551"/>
    <mergeCell ref="S1538:W1538"/>
    <mergeCell ref="S1539:W1539"/>
    <mergeCell ref="S1540:W1540"/>
    <mergeCell ref="S1542:W1542"/>
    <mergeCell ref="S1543:W1543"/>
    <mergeCell ref="AC1549:AG1549"/>
    <mergeCell ref="AC1550:AG1550"/>
    <mergeCell ref="AC1551:AG1551"/>
    <mergeCell ref="C1538:R1538"/>
    <mergeCell ref="C1539:R1539"/>
    <mergeCell ref="C1540:R1540"/>
    <mergeCell ref="C1542:R1542"/>
    <mergeCell ref="C1543:R1543"/>
    <mergeCell ref="C1544:R1544"/>
    <mergeCell ref="C1545:R1545"/>
    <mergeCell ref="X1551:AB1551"/>
    <mergeCell ref="AC1538:AG1538"/>
    <mergeCell ref="AC1539:AG1539"/>
    <mergeCell ref="AC1540:AG1540"/>
    <mergeCell ref="AC1542:AG1542"/>
    <mergeCell ref="AC1543:AG1543"/>
    <mergeCell ref="AC1544:AG1544"/>
    <mergeCell ref="AC1545:AG1545"/>
    <mergeCell ref="AC1546:AG1546"/>
    <mergeCell ref="AC1547:AG1547"/>
    <mergeCell ref="C1118:K1118"/>
    <mergeCell ref="C1119:K1119"/>
    <mergeCell ref="L1105:AE1105"/>
    <mergeCell ref="AB1106:AE1112"/>
    <mergeCell ref="AB1113:AE1113"/>
    <mergeCell ref="C1113:K1113"/>
    <mergeCell ref="C1105:K1112"/>
    <mergeCell ref="X1106:AA1112"/>
    <mergeCell ref="C1115:K1116"/>
    <mergeCell ref="L1117:O1117"/>
    <mergeCell ref="L1113:O1113"/>
    <mergeCell ref="P1113:S1113"/>
    <mergeCell ref="T1113:W1113"/>
    <mergeCell ref="X1113:AA1113"/>
    <mergeCell ref="C1114:K1114"/>
    <mergeCell ref="C1117:K1117"/>
    <mergeCell ref="P1117:S1117"/>
    <mergeCell ref="T1117:W1117"/>
    <mergeCell ref="X1117:AA1117"/>
    <mergeCell ref="T1114:W1114"/>
    <mergeCell ref="L1115:O1116"/>
    <mergeCell ref="P1115:S1116"/>
    <mergeCell ref="T1115:W1116"/>
    <mergeCell ref="X1115:AA1116"/>
    <mergeCell ref="AB1115:AE1116"/>
    <mergeCell ref="L1114:O1114"/>
    <mergeCell ref="P1114:S1114"/>
    <mergeCell ref="X1114:AA1114"/>
    <mergeCell ref="U1491:AD1493"/>
    <mergeCell ref="U1494:AD1494"/>
    <mergeCell ref="C1494:T1494"/>
    <mergeCell ref="AB1118:AE1118"/>
    <mergeCell ref="L1119:O1119"/>
    <mergeCell ref="P1119:S1119"/>
    <mergeCell ref="T1119:W1119"/>
    <mergeCell ref="X1119:AA1119"/>
    <mergeCell ref="AB1120:AE1120"/>
    <mergeCell ref="AB1117:AE1117"/>
    <mergeCell ref="C1120:K1120"/>
    <mergeCell ref="AB1119:AE1119"/>
    <mergeCell ref="L1118:O1118"/>
    <mergeCell ref="P1118:S1118"/>
    <mergeCell ref="T1118:W1118"/>
    <mergeCell ref="X1118:AA1118"/>
    <mergeCell ref="X1120:AA1120"/>
    <mergeCell ref="L1120:O1120"/>
    <mergeCell ref="P1120:S1120"/>
    <mergeCell ref="T1120:W1120"/>
    <mergeCell ref="C1123:K1123"/>
    <mergeCell ref="L1123:O1123"/>
    <mergeCell ref="P1123:S1123"/>
    <mergeCell ref="C1121:K1122"/>
    <mergeCell ref="C1090:G1094"/>
    <mergeCell ref="L1106:O1112"/>
    <mergeCell ref="P1106:S1112"/>
    <mergeCell ref="T1106:W1112"/>
    <mergeCell ref="C1102:AS1102"/>
    <mergeCell ref="X1090:AA1094"/>
    <mergeCell ref="C1095:G1099"/>
    <mergeCell ref="H1095:K1099"/>
    <mergeCell ref="L1095:O1099"/>
    <mergeCell ref="P1095:S1099"/>
    <mergeCell ref="T1095:W1099"/>
    <mergeCell ref="X1095:AA1099"/>
    <mergeCell ref="P1090:S1094"/>
    <mergeCell ref="T1090:W1094"/>
    <mergeCell ref="H1090:K1094"/>
    <mergeCell ref="L1090:O1094"/>
    <mergeCell ref="AB1114:AE1114"/>
    <mergeCell ref="T1080:W1084"/>
    <mergeCell ref="C1080:G1084"/>
    <mergeCell ref="X1074:AA1074"/>
    <mergeCell ref="C1075:G1079"/>
    <mergeCell ref="H1075:K1079"/>
    <mergeCell ref="L1075:O1079"/>
    <mergeCell ref="P1075:S1079"/>
    <mergeCell ref="T1075:W1079"/>
    <mergeCell ref="X1075:AA1079"/>
    <mergeCell ref="H1074:K1074"/>
    <mergeCell ref="X1080:AA1084"/>
    <mergeCell ref="C1085:G1089"/>
    <mergeCell ref="H1085:K1089"/>
    <mergeCell ref="L1085:O1089"/>
    <mergeCell ref="P1085:S1089"/>
    <mergeCell ref="T1085:W1089"/>
    <mergeCell ref="X1085:AA1089"/>
    <mergeCell ref="H1080:K1084"/>
    <mergeCell ref="L1080:O1084"/>
    <mergeCell ref="P1080:S1084"/>
    <mergeCell ref="X1067:AA1073"/>
    <mergeCell ref="AB1044:AE1048"/>
    <mergeCell ref="AB1049:AE1053"/>
    <mergeCell ref="AB1054:AE1058"/>
    <mergeCell ref="C1060:AS1062"/>
    <mergeCell ref="C1064:AS1064"/>
    <mergeCell ref="T1044:W1048"/>
    <mergeCell ref="T1049:W1053"/>
    <mergeCell ref="T1054:W1058"/>
    <mergeCell ref="P1044:S1048"/>
    <mergeCell ref="L1074:O1074"/>
    <mergeCell ref="P1074:S1074"/>
    <mergeCell ref="T1074:W1074"/>
    <mergeCell ref="C1074:G1074"/>
    <mergeCell ref="C1067:G1073"/>
    <mergeCell ref="H1067:K1073"/>
    <mergeCell ref="L1067:O1073"/>
    <mergeCell ref="P1067:S1073"/>
    <mergeCell ref="T1067:W1073"/>
    <mergeCell ref="L1034:O1038"/>
    <mergeCell ref="L1039:O1043"/>
    <mergeCell ref="L1033:O1033"/>
    <mergeCell ref="P1033:S1033"/>
    <mergeCell ref="P1034:S1038"/>
    <mergeCell ref="P1039:S1043"/>
    <mergeCell ref="T1034:W1038"/>
    <mergeCell ref="T1039:W1043"/>
    <mergeCell ref="AB1034:AE1038"/>
    <mergeCell ref="AB1039:AE1043"/>
    <mergeCell ref="X1034:AA1038"/>
    <mergeCell ref="X1039:AA1043"/>
    <mergeCell ref="C1044:G1048"/>
    <mergeCell ref="C1049:G1053"/>
    <mergeCell ref="C1054:G1058"/>
    <mergeCell ref="H1034:K1038"/>
    <mergeCell ref="H1039:K1043"/>
    <mergeCell ref="H1044:K1048"/>
    <mergeCell ref="H1049:K1053"/>
    <mergeCell ref="H1054:K1058"/>
    <mergeCell ref="C1034:G1038"/>
    <mergeCell ref="C1039:G1043"/>
    <mergeCell ref="P1049:S1053"/>
    <mergeCell ref="X1054:AA1058"/>
    <mergeCell ref="L1044:O1048"/>
    <mergeCell ref="L1049:O1053"/>
    <mergeCell ref="L1054:O1058"/>
    <mergeCell ref="P1054:S1058"/>
    <mergeCell ref="X1044:AA1048"/>
    <mergeCell ref="X1049:AA1053"/>
    <mergeCell ref="C1019:K1019"/>
    <mergeCell ref="L1019:P1019"/>
    <mergeCell ref="Q1019:X1019"/>
    <mergeCell ref="Y1019:AE1019"/>
    <mergeCell ref="C1020:K1020"/>
    <mergeCell ref="L1020:P1020"/>
    <mergeCell ref="Q1020:X1020"/>
    <mergeCell ref="Y1020:AE1020"/>
    <mergeCell ref="C1033:G1033"/>
    <mergeCell ref="H1033:K1033"/>
    <mergeCell ref="C1023:AS1023"/>
    <mergeCell ref="C1021:K1021"/>
    <mergeCell ref="L1021:P1021"/>
    <mergeCell ref="Q1021:X1021"/>
    <mergeCell ref="Y1021:AE1021"/>
    <mergeCell ref="X1033:AA1033"/>
    <mergeCell ref="AB1033:AE1033"/>
    <mergeCell ref="T1033:W1033"/>
    <mergeCell ref="C1026:G1032"/>
    <mergeCell ref="AB1026:AE1032"/>
    <mergeCell ref="X1026:AA1032"/>
    <mergeCell ref="T1026:W1032"/>
    <mergeCell ref="P1026:S1032"/>
    <mergeCell ref="L1026:O1032"/>
    <mergeCell ref="H1026:K1032"/>
    <mergeCell ref="L1016:P1016"/>
    <mergeCell ref="Q1016:X1016"/>
    <mergeCell ref="Y1016:AE1016"/>
    <mergeCell ref="C1013:AE1013"/>
    <mergeCell ref="C1014:K1014"/>
    <mergeCell ref="L1014:P1014"/>
    <mergeCell ref="Q1014:X1014"/>
    <mergeCell ref="Y1014:AE1014"/>
    <mergeCell ref="C1017:AE1017"/>
    <mergeCell ref="C1018:K1018"/>
    <mergeCell ref="L1018:P1018"/>
    <mergeCell ref="Q1018:X1018"/>
    <mergeCell ref="Y1018:AE1018"/>
    <mergeCell ref="C1015:K1015"/>
    <mergeCell ref="L1015:P1015"/>
    <mergeCell ref="Q1015:X1015"/>
    <mergeCell ref="Y1015:AE1015"/>
    <mergeCell ref="C1016:K1016"/>
    <mergeCell ref="C1009:AE1009"/>
    <mergeCell ref="C1010:K1010"/>
    <mergeCell ref="L1010:P1010"/>
    <mergeCell ref="Q1010:X1010"/>
    <mergeCell ref="Y1010:AE1010"/>
    <mergeCell ref="Q1006:X1006"/>
    <mergeCell ref="Q1007:X1007"/>
    <mergeCell ref="Q1008:X1008"/>
    <mergeCell ref="Y1006:AE1006"/>
    <mergeCell ref="Y1007:AE1007"/>
    <mergeCell ref="C1011:K1011"/>
    <mergeCell ref="L1011:P1011"/>
    <mergeCell ref="Q1011:X1011"/>
    <mergeCell ref="Y1011:AE1011"/>
    <mergeCell ref="C1012:K1012"/>
    <mergeCell ref="L1012:P1012"/>
    <mergeCell ref="Q1012:X1012"/>
    <mergeCell ref="Y1012:AE1012"/>
    <mergeCell ref="C1005:AE1005"/>
    <mergeCell ref="AB993:AE993"/>
    <mergeCell ref="C978:K978"/>
    <mergeCell ref="C979:K979"/>
    <mergeCell ref="C980:K980"/>
    <mergeCell ref="C982:K982"/>
    <mergeCell ref="C983:K983"/>
    <mergeCell ref="C984:K984"/>
    <mergeCell ref="C986:K986"/>
    <mergeCell ref="C987:K987"/>
    <mergeCell ref="C995:AS997"/>
    <mergeCell ref="C999:AS999"/>
    <mergeCell ref="C1001:K1004"/>
    <mergeCell ref="L1001:P1004"/>
    <mergeCell ref="Q1001:X1004"/>
    <mergeCell ref="Y1001:AE1004"/>
    <mergeCell ref="Y1008:AE1008"/>
    <mergeCell ref="C1006:K1006"/>
    <mergeCell ref="C1007:K1007"/>
    <mergeCell ref="C1008:K1008"/>
    <mergeCell ref="L1006:P1006"/>
    <mergeCell ref="L1007:P1007"/>
    <mergeCell ref="L1008:P1008"/>
    <mergeCell ref="L993:O993"/>
    <mergeCell ref="P993:S993"/>
    <mergeCell ref="T993:W993"/>
    <mergeCell ref="L988:O988"/>
    <mergeCell ref="P988:S988"/>
    <mergeCell ref="T988:W988"/>
    <mergeCell ref="X988:AA988"/>
    <mergeCell ref="X991:AA991"/>
    <mergeCell ref="L992:O992"/>
    <mergeCell ref="C988:K988"/>
    <mergeCell ref="C990:K990"/>
    <mergeCell ref="C991:K991"/>
    <mergeCell ref="C992:K992"/>
    <mergeCell ref="C993:K993"/>
    <mergeCell ref="AB991:AE991"/>
    <mergeCell ref="AB988:AE988"/>
    <mergeCell ref="AB992:AE992"/>
    <mergeCell ref="C989:AE989"/>
    <mergeCell ref="X993:AA993"/>
    <mergeCell ref="AB980:AE980"/>
    <mergeCell ref="AB982:AE982"/>
    <mergeCell ref="C981:AE981"/>
    <mergeCell ref="L978:O978"/>
    <mergeCell ref="P978:S978"/>
    <mergeCell ref="T978:W978"/>
    <mergeCell ref="X978:AA978"/>
    <mergeCell ref="X982:AA982"/>
    <mergeCell ref="AB976:AE976"/>
    <mergeCell ref="C968:K975"/>
    <mergeCell ref="C976:K976"/>
    <mergeCell ref="L968:AE968"/>
    <mergeCell ref="X976:AA976"/>
    <mergeCell ref="L976:O976"/>
    <mergeCell ref="P976:S976"/>
    <mergeCell ref="T976:W976"/>
    <mergeCell ref="AB990:AE990"/>
    <mergeCell ref="L990:O990"/>
    <mergeCell ref="P990:S990"/>
    <mergeCell ref="T990:W990"/>
    <mergeCell ref="X990:AA990"/>
    <mergeCell ref="P986:S986"/>
    <mergeCell ref="T986:W986"/>
    <mergeCell ref="X986:AA986"/>
    <mergeCell ref="P992:S992"/>
    <mergeCell ref="T992:W992"/>
    <mergeCell ref="X992:AA992"/>
    <mergeCell ref="L991:O991"/>
    <mergeCell ref="P991:S991"/>
    <mergeCell ref="T991:W991"/>
    <mergeCell ref="AB983:AE983"/>
    <mergeCell ref="AB984:AE984"/>
    <mergeCell ref="AB986:AE986"/>
    <mergeCell ref="AB987:AE987"/>
    <mergeCell ref="C985:AE985"/>
    <mergeCell ref="X987:AA987"/>
    <mergeCell ref="L987:O987"/>
    <mergeCell ref="P987:S987"/>
    <mergeCell ref="T987:W987"/>
    <mergeCell ref="L986:O986"/>
    <mergeCell ref="L982:O982"/>
    <mergeCell ref="P982:S982"/>
    <mergeCell ref="T982:W982"/>
    <mergeCell ref="X979:AA979"/>
    <mergeCell ref="L980:O980"/>
    <mergeCell ref="P980:S980"/>
    <mergeCell ref="T980:W980"/>
    <mergeCell ref="X980:AA980"/>
    <mergeCell ref="L979:O979"/>
    <mergeCell ref="P979:S979"/>
    <mergeCell ref="X983:AA983"/>
    <mergeCell ref="L984:O984"/>
    <mergeCell ref="P984:S984"/>
    <mergeCell ref="T984:W984"/>
    <mergeCell ref="X984:AA984"/>
    <mergeCell ref="L983:O983"/>
    <mergeCell ref="P983:S983"/>
    <mergeCell ref="T983:W983"/>
    <mergeCell ref="X716:AJ716"/>
    <mergeCell ref="C915:AQ915"/>
    <mergeCell ref="C916:G919"/>
    <mergeCell ref="H916:K919"/>
    <mergeCell ref="L916:O919"/>
    <mergeCell ref="P916:S919"/>
    <mergeCell ref="T916:W919"/>
    <mergeCell ref="X930:AJ930"/>
    <mergeCell ref="T979:W979"/>
    <mergeCell ref="C932:AS932"/>
    <mergeCell ref="C934:AS935"/>
    <mergeCell ref="C966:AS966"/>
    <mergeCell ref="L969:O975"/>
    <mergeCell ref="P969:S975"/>
    <mergeCell ref="T969:W975"/>
    <mergeCell ref="X969:AA975"/>
    <mergeCell ref="AB969:AE975"/>
    <mergeCell ref="C977:AE977"/>
    <mergeCell ref="AB978:AE978"/>
    <mergeCell ref="AB979:AE979"/>
    <mergeCell ref="X920:AA923"/>
    <mergeCell ref="AB920:AE923"/>
    <mergeCell ref="AF920:AI923"/>
    <mergeCell ref="AJ920:AM923"/>
    <mergeCell ref="AN916:AQ919"/>
    <mergeCell ref="X911:AA914"/>
    <mergeCell ref="AB911:AE914"/>
    <mergeCell ref="AF911:AI914"/>
    <mergeCell ref="AJ911:AM914"/>
    <mergeCell ref="AN911:AQ914"/>
    <mergeCell ref="X931:AJ931"/>
    <mergeCell ref="C925:AS926"/>
    <mergeCell ref="C928:AS928"/>
    <mergeCell ref="C930:W930"/>
    <mergeCell ref="AN920:AQ923"/>
    <mergeCell ref="C920:G923"/>
    <mergeCell ref="H920:K923"/>
    <mergeCell ref="L920:O923"/>
    <mergeCell ref="P920:S923"/>
    <mergeCell ref="T920:W923"/>
    <mergeCell ref="C931:W931"/>
    <mergeCell ref="AJ910:AM910"/>
    <mergeCell ref="AN910:AQ910"/>
    <mergeCell ref="AF910:AI910"/>
    <mergeCell ref="AF908:AI908"/>
    <mergeCell ref="AJ908:AM908"/>
    <mergeCell ref="AN909:AQ909"/>
    <mergeCell ref="T910:W910"/>
    <mergeCell ref="T911:W914"/>
    <mergeCell ref="X910:AA910"/>
    <mergeCell ref="AB910:AE910"/>
    <mergeCell ref="C910:G910"/>
    <mergeCell ref="H910:K910"/>
    <mergeCell ref="L910:O910"/>
    <mergeCell ref="P910:S910"/>
    <mergeCell ref="X916:AA919"/>
    <mergeCell ref="AB916:AE919"/>
    <mergeCell ref="AF916:AI919"/>
    <mergeCell ref="AJ916:AM919"/>
    <mergeCell ref="C911:G914"/>
    <mergeCell ref="H911:K914"/>
    <mergeCell ref="L911:O914"/>
    <mergeCell ref="P911:S914"/>
    <mergeCell ref="AB908:AE908"/>
    <mergeCell ref="P904:S907"/>
    <mergeCell ref="T904:W907"/>
    <mergeCell ref="X904:AA907"/>
    <mergeCell ref="AB904:AE907"/>
    <mergeCell ref="AN904:AQ907"/>
    <mergeCell ref="AB909:AE909"/>
    <mergeCell ref="AF904:AI907"/>
    <mergeCell ref="AJ904:AM907"/>
    <mergeCell ref="AN908:AQ908"/>
    <mergeCell ref="C908:G908"/>
    <mergeCell ref="H908:K908"/>
    <mergeCell ref="L908:O908"/>
    <mergeCell ref="P908:S908"/>
    <mergeCell ref="T908:W908"/>
    <mergeCell ref="X908:AA908"/>
    <mergeCell ref="C909:G909"/>
    <mergeCell ref="H909:K909"/>
    <mergeCell ref="L909:O909"/>
    <mergeCell ref="P909:S909"/>
    <mergeCell ref="T909:W909"/>
    <mergeCell ref="X909:AA909"/>
    <mergeCell ref="AF909:AI909"/>
    <mergeCell ref="AJ909:AM909"/>
    <mergeCell ref="AJ898:AM898"/>
    <mergeCell ref="AN898:AQ898"/>
    <mergeCell ref="AF898:AI898"/>
    <mergeCell ref="AF896:AI896"/>
    <mergeCell ref="AJ896:AM896"/>
    <mergeCell ref="AN897:AQ897"/>
    <mergeCell ref="T898:W898"/>
    <mergeCell ref="T899:W902"/>
    <mergeCell ref="X898:AA898"/>
    <mergeCell ref="AB898:AE898"/>
    <mergeCell ref="C898:G898"/>
    <mergeCell ref="H898:K898"/>
    <mergeCell ref="L898:O898"/>
    <mergeCell ref="P898:S898"/>
    <mergeCell ref="C904:G907"/>
    <mergeCell ref="H904:K907"/>
    <mergeCell ref="L904:O907"/>
    <mergeCell ref="C899:G902"/>
    <mergeCell ref="H899:K902"/>
    <mergeCell ref="L899:O902"/>
    <mergeCell ref="X899:AA902"/>
    <mergeCell ref="AB899:AE902"/>
    <mergeCell ref="AF899:AI902"/>
    <mergeCell ref="AJ899:AM902"/>
    <mergeCell ref="AN899:AQ902"/>
    <mergeCell ref="C903:AQ903"/>
    <mergeCell ref="P899:S902"/>
    <mergeCell ref="AB897:AE897"/>
    <mergeCell ref="AF892:AI895"/>
    <mergeCell ref="AJ892:AM895"/>
    <mergeCell ref="AN896:AQ896"/>
    <mergeCell ref="C896:G896"/>
    <mergeCell ref="H896:K896"/>
    <mergeCell ref="L896:O896"/>
    <mergeCell ref="P896:S896"/>
    <mergeCell ref="T896:W896"/>
    <mergeCell ref="X896:AA896"/>
    <mergeCell ref="C897:G897"/>
    <mergeCell ref="H897:K897"/>
    <mergeCell ref="L897:O897"/>
    <mergeCell ref="P897:S897"/>
    <mergeCell ref="T897:W897"/>
    <mergeCell ref="X897:AA897"/>
    <mergeCell ref="AF897:AI897"/>
    <mergeCell ref="AJ897:AM897"/>
    <mergeCell ref="C892:G895"/>
    <mergeCell ref="H892:K895"/>
    <mergeCell ref="L892:O895"/>
    <mergeCell ref="C890:G890"/>
    <mergeCell ref="H890:K890"/>
    <mergeCell ref="L890:O890"/>
    <mergeCell ref="X890:AA890"/>
    <mergeCell ref="AB890:AE890"/>
    <mergeCell ref="AF890:AI890"/>
    <mergeCell ref="AJ890:AM890"/>
    <mergeCell ref="AN890:AQ890"/>
    <mergeCell ref="C891:AQ891"/>
    <mergeCell ref="P890:S890"/>
    <mergeCell ref="T890:W890"/>
    <mergeCell ref="AB896:AE896"/>
    <mergeCell ref="P892:S895"/>
    <mergeCell ref="T892:W895"/>
    <mergeCell ref="X892:AA895"/>
    <mergeCell ref="AB892:AE895"/>
    <mergeCell ref="AN892:AQ895"/>
    <mergeCell ref="T843:W846"/>
    <mergeCell ref="X843:AA846"/>
    <mergeCell ref="AB843:AE846"/>
    <mergeCell ref="AF843:AI846"/>
    <mergeCell ref="AJ843:AM846"/>
    <mergeCell ref="AN843:AQ846"/>
    <mergeCell ref="C847:G850"/>
    <mergeCell ref="H847:K850"/>
    <mergeCell ref="L847:O850"/>
    <mergeCell ref="P847:S850"/>
    <mergeCell ref="T847:W850"/>
    <mergeCell ref="C842:AQ842"/>
    <mergeCell ref="C843:G846"/>
    <mergeCell ref="H843:K846"/>
    <mergeCell ref="L843:O846"/>
    <mergeCell ref="P843:S846"/>
    <mergeCell ref="AN883:AQ889"/>
    <mergeCell ref="X847:AA850"/>
    <mergeCell ref="AB847:AE850"/>
    <mergeCell ref="AF847:AI850"/>
    <mergeCell ref="AJ847:AM850"/>
    <mergeCell ref="AN847:AQ850"/>
    <mergeCell ref="C882:G889"/>
    <mergeCell ref="H882:AQ882"/>
    <mergeCell ref="H883:K889"/>
    <mergeCell ref="L883:O889"/>
    <mergeCell ref="P883:S889"/>
    <mergeCell ref="T883:W889"/>
    <mergeCell ref="X883:AA889"/>
    <mergeCell ref="AB883:AE889"/>
    <mergeCell ref="AF883:AI889"/>
    <mergeCell ref="AJ883:AM889"/>
    <mergeCell ref="AJ837:AM837"/>
    <mergeCell ref="AN837:AQ837"/>
    <mergeCell ref="AF837:AI837"/>
    <mergeCell ref="AF835:AI835"/>
    <mergeCell ref="AJ835:AM835"/>
    <mergeCell ref="AN836:AQ836"/>
    <mergeCell ref="T837:W837"/>
    <mergeCell ref="T838:W841"/>
    <mergeCell ref="X837:AA837"/>
    <mergeCell ref="AB837:AE837"/>
    <mergeCell ref="C837:G837"/>
    <mergeCell ref="H837:K837"/>
    <mergeCell ref="L837:O837"/>
    <mergeCell ref="P837:S837"/>
    <mergeCell ref="X838:AA841"/>
    <mergeCell ref="AB838:AE841"/>
    <mergeCell ref="AF838:AI841"/>
    <mergeCell ref="AJ838:AM841"/>
    <mergeCell ref="AN838:AQ841"/>
    <mergeCell ref="C838:G841"/>
    <mergeCell ref="H838:K841"/>
    <mergeCell ref="L838:O841"/>
    <mergeCell ref="P838:S841"/>
    <mergeCell ref="AB835:AE835"/>
    <mergeCell ref="P831:S834"/>
    <mergeCell ref="T831:W834"/>
    <mergeCell ref="X831:AA834"/>
    <mergeCell ref="AB831:AE834"/>
    <mergeCell ref="AN831:AQ834"/>
    <mergeCell ref="AB836:AE836"/>
    <mergeCell ref="AF831:AI834"/>
    <mergeCell ref="AJ831:AM834"/>
    <mergeCell ref="AN835:AQ835"/>
    <mergeCell ref="C835:G835"/>
    <mergeCell ref="H835:K835"/>
    <mergeCell ref="L835:O835"/>
    <mergeCell ref="P835:S835"/>
    <mergeCell ref="T835:W835"/>
    <mergeCell ref="X835:AA835"/>
    <mergeCell ref="C836:G836"/>
    <mergeCell ref="H836:K836"/>
    <mergeCell ref="L836:O836"/>
    <mergeCell ref="P836:S836"/>
    <mergeCell ref="T836:W836"/>
    <mergeCell ref="X836:AA836"/>
    <mergeCell ref="AF836:AI836"/>
    <mergeCell ref="AJ836:AM836"/>
    <mergeCell ref="AJ825:AM825"/>
    <mergeCell ref="AN825:AQ825"/>
    <mergeCell ref="AF825:AI825"/>
    <mergeCell ref="AF823:AI823"/>
    <mergeCell ref="AJ823:AM823"/>
    <mergeCell ref="AN824:AQ824"/>
    <mergeCell ref="T825:W825"/>
    <mergeCell ref="T826:W829"/>
    <mergeCell ref="X825:AA825"/>
    <mergeCell ref="AB825:AE825"/>
    <mergeCell ref="C825:G825"/>
    <mergeCell ref="H825:K825"/>
    <mergeCell ref="L825:O825"/>
    <mergeCell ref="P825:S825"/>
    <mergeCell ref="C831:G834"/>
    <mergeCell ref="H831:K834"/>
    <mergeCell ref="L831:O834"/>
    <mergeCell ref="C826:G829"/>
    <mergeCell ref="H826:K829"/>
    <mergeCell ref="L826:O829"/>
    <mergeCell ref="X826:AA829"/>
    <mergeCell ref="AB826:AE829"/>
    <mergeCell ref="AF826:AI829"/>
    <mergeCell ref="AJ826:AM829"/>
    <mergeCell ref="AN826:AQ829"/>
    <mergeCell ref="C830:AQ830"/>
    <mergeCell ref="P826:S829"/>
    <mergeCell ref="AB824:AE824"/>
    <mergeCell ref="AF819:AI822"/>
    <mergeCell ref="AJ819:AM822"/>
    <mergeCell ref="AN823:AQ823"/>
    <mergeCell ref="C823:G823"/>
    <mergeCell ref="H823:K823"/>
    <mergeCell ref="L823:O823"/>
    <mergeCell ref="P823:S823"/>
    <mergeCell ref="T823:W823"/>
    <mergeCell ref="X823:AA823"/>
    <mergeCell ref="C824:G824"/>
    <mergeCell ref="H824:K824"/>
    <mergeCell ref="L824:O824"/>
    <mergeCell ref="P824:S824"/>
    <mergeCell ref="T824:W824"/>
    <mergeCell ref="X824:AA824"/>
    <mergeCell ref="AF824:AI824"/>
    <mergeCell ref="AJ824:AM824"/>
    <mergeCell ref="C819:G822"/>
    <mergeCell ref="H819:K822"/>
    <mergeCell ref="L819:O822"/>
    <mergeCell ref="C817:G817"/>
    <mergeCell ref="H817:K817"/>
    <mergeCell ref="L817:O817"/>
    <mergeCell ref="X817:AA817"/>
    <mergeCell ref="AB817:AE817"/>
    <mergeCell ref="AF817:AI817"/>
    <mergeCell ref="AJ817:AM817"/>
    <mergeCell ref="AN817:AQ817"/>
    <mergeCell ref="C818:AQ818"/>
    <mergeCell ref="P817:S817"/>
    <mergeCell ref="T817:W817"/>
    <mergeCell ref="AB823:AE823"/>
    <mergeCell ref="P819:S822"/>
    <mergeCell ref="T819:W822"/>
    <mergeCell ref="X819:AA822"/>
    <mergeCell ref="AB819:AE822"/>
    <mergeCell ref="AN819:AQ822"/>
    <mergeCell ref="C747:K747"/>
    <mergeCell ref="L747:U747"/>
    <mergeCell ref="M794:S796"/>
    <mergeCell ref="T794:Z796"/>
    <mergeCell ref="M797:S797"/>
    <mergeCell ref="M798:S798"/>
    <mergeCell ref="M799:S799"/>
    <mergeCell ref="M800:S800"/>
    <mergeCell ref="T797:Z797"/>
    <mergeCell ref="T798:Z798"/>
    <mergeCell ref="T799:Z799"/>
    <mergeCell ref="T800:Z800"/>
    <mergeCell ref="AB810:AE816"/>
    <mergeCell ref="AF810:AI816"/>
    <mergeCell ref="AJ810:AM816"/>
    <mergeCell ref="AN810:AQ816"/>
    <mergeCell ref="C751:AS751"/>
    <mergeCell ref="C792:AS792"/>
    <mergeCell ref="C797:L797"/>
    <mergeCell ref="C800:L800"/>
    <mergeCell ref="C799:L799"/>
    <mergeCell ref="C798:L798"/>
    <mergeCell ref="C794:L796"/>
    <mergeCell ref="C804:AS804"/>
    <mergeCell ref="C805:AS806"/>
    <mergeCell ref="C809:G816"/>
    <mergeCell ref="H809:AQ809"/>
    <mergeCell ref="H810:K816"/>
    <mergeCell ref="L810:O816"/>
    <mergeCell ref="P810:S816"/>
    <mergeCell ref="T810:W816"/>
    <mergeCell ref="X810:AA816"/>
    <mergeCell ref="C725:AS727"/>
    <mergeCell ref="C717:AS717"/>
    <mergeCell ref="X715:AJ715"/>
    <mergeCell ref="C699:AS699"/>
    <mergeCell ref="C701:W701"/>
    <mergeCell ref="C713:W713"/>
    <mergeCell ref="C716:W716"/>
    <mergeCell ref="X701:AJ701"/>
    <mergeCell ref="AE742:AK743"/>
    <mergeCell ref="C731:AS732"/>
    <mergeCell ref="C734:AS734"/>
    <mergeCell ref="C736:AS737"/>
    <mergeCell ref="AE744:AK744"/>
    <mergeCell ref="C719:AS721"/>
    <mergeCell ref="V747:AD747"/>
    <mergeCell ref="C744:K744"/>
    <mergeCell ref="L744:U744"/>
    <mergeCell ref="V744:AD744"/>
    <mergeCell ref="AE745:AK745"/>
    <mergeCell ref="C739:AS739"/>
    <mergeCell ref="C740:AS740"/>
    <mergeCell ref="C742:K743"/>
    <mergeCell ref="L742:U743"/>
    <mergeCell ref="V742:AD743"/>
    <mergeCell ref="AE746:AK746"/>
    <mergeCell ref="AE747:AK747"/>
    <mergeCell ref="C745:K745"/>
    <mergeCell ref="L745:U745"/>
    <mergeCell ref="V745:AD745"/>
    <mergeCell ref="C746:K746"/>
    <mergeCell ref="L746:U746"/>
    <mergeCell ref="V746:AD746"/>
    <mergeCell ref="AF682:AI685"/>
    <mergeCell ref="AJ682:AM685"/>
    <mergeCell ref="AN686:AQ689"/>
    <mergeCell ref="C686:G689"/>
    <mergeCell ref="H686:K689"/>
    <mergeCell ref="L686:O689"/>
    <mergeCell ref="P686:S689"/>
    <mergeCell ref="T686:W689"/>
    <mergeCell ref="X686:AA689"/>
    <mergeCell ref="AB686:AE689"/>
    <mergeCell ref="X702:AJ702"/>
    <mergeCell ref="C703:AS703"/>
    <mergeCell ref="C714:W714"/>
    <mergeCell ref="X714:AJ714"/>
    <mergeCell ref="C715:W715"/>
    <mergeCell ref="AF686:AI689"/>
    <mergeCell ref="AJ686:AM689"/>
    <mergeCell ref="C691:AS691"/>
    <mergeCell ref="C693:AS695"/>
    <mergeCell ref="C702:W702"/>
    <mergeCell ref="C705:AS705"/>
    <mergeCell ref="C711:AS711"/>
    <mergeCell ref="X713:AJ713"/>
    <mergeCell ref="C696:AR696"/>
    <mergeCell ref="C697:AR697"/>
    <mergeCell ref="AJ676:AM676"/>
    <mergeCell ref="AN676:AQ676"/>
    <mergeCell ref="AF676:AI676"/>
    <mergeCell ref="AF674:AI674"/>
    <mergeCell ref="AJ674:AM674"/>
    <mergeCell ref="AN675:AQ675"/>
    <mergeCell ref="T676:W676"/>
    <mergeCell ref="T677:W680"/>
    <mergeCell ref="X676:AA676"/>
    <mergeCell ref="AB676:AE676"/>
    <mergeCell ref="C676:G676"/>
    <mergeCell ref="H676:K676"/>
    <mergeCell ref="L676:O676"/>
    <mergeCell ref="P676:S676"/>
    <mergeCell ref="C681:AQ681"/>
    <mergeCell ref="C682:G685"/>
    <mergeCell ref="H682:K685"/>
    <mergeCell ref="L682:O685"/>
    <mergeCell ref="C677:G680"/>
    <mergeCell ref="H677:K680"/>
    <mergeCell ref="L677:O680"/>
    <mergeCell ref="P677:S680"/>
    <mergeCell ref="P682:S685"/>
    <mergeCell ref="T682:W685"/>
    <mergeCell ref="X682:AA685"/>
    <mergeCell ref="AB682:AE685"/>
    <mergeCell ref="AN682:AQ685"/>
    <mergeCell ref="X677:AA680"/>
    <mergeCell ref="AB677:AE680"/>
    <mergeCell ref="AF677:AI680"/>
    <mergeCell ref="AJ677:AM680"/>
    <mergeCell ref="AN677:AQ680"/>
    <mergeCell ref="AB674:AE674"/>
    <mergeCell ref="P670:S673"/>
    <mergeCell ref="T670:W673"/>
    <mergeCell ref="X670:AA673"/>
    <mergeCell ref="AB670:AE673"/>
    <mergeCell ref="AN670:AQ673"/>
    <mergeCell ref="AB675:AE675"/>
    <mergeCell ref="AF670:AI673"/>
    <mergeCell ref="AJ670:AM673"/>
    <mergeCell ref="AN674:AQ674"/>
    <mergeCell ref="C674:G674"/>
    <mergeCell ref="H674:K674"/>
    <mergeCell ref="L674:O674"/>
    <mergeCell ref="P674:S674"/>
    <mergeCell ref="T674:W674"/>
    <mergeCell ref="X674:AA674"/>
    <mergeCell ref="C675:G675"/>
    <mergeCell ref="H675:K675"/>
    <mergeCell ref="L675:O675"/>
    <mergeCell ref="P675:S675"/>
    <mergeCell ref="T675:W675"/>
    <mergeCell ref="X675:AA675"/>
    <mergeCell ref="AF675:AI675"/>
    <mergeCell ref="AJ675:AM675"/>
    <mergeCell ref="AJ664:AM664"/>
    <mergeCell ref="AN664:AQ664"/>
    <mergeCell ref="AF664:AI664"/>
    <mergeCell ref="AF662:AI662"/>
    <mergeCell ref="AJ662:AM662"/>
    <mergeCell ref="AN663:AQ663"/>
    <mergeCell ref="T664:W664"/>
    <mergeCell ref="T665:W668"/>
    <mergeCell ref="X664:AA664"/>
    <mergeCell ref="AB664:AE664"/>
    <mergeCell ref="C664:G664"/>
    <mergeCell ref="H664:K664"/>
    <mergeCell ref="L664:O664"/>
    <mergeCell ref="P664:S664"/>
    <mergeCell ref="C670:G673"/>
    <mergeCell ref="H670:K673"/>
    <mergeCell ref="L670:O673"/>
    <mergeCell ref="C665:G668"/>
    <mergeCell ref="H665:K668"/>
    <mergeCell ref="L665:O668"/>
    <mergeCell ref="X665:AA668"/>
    <mergeCell ref="AB665:AE668"/>
    <mergeCell ref="AF665:AI668"/>
    <mergeCell ref="AJ665:AM668"/>
    <mergeCell ref="AN665:AQ668"/>
    <mergeCell ref="C669:AQ669"/>
    <mergeCell ref="P665:S668"/>
    <mergeCell ref="AB662:AE662"/>
    <mergeCell ref="P658:S661"/>
    <mergeCell ref="T658:W661"/>
    <mergeCell ref="X658:AA661"/>
    <mergeCell ref="AB658:AE661"/>
    <mergeCell ref="AN658:AQ661"/>
    <mergeCell ref="AB663:AE663"/>
    <mergeCell ref="AF658:AI661"/>
    <mergeCell ref="AJ658:AM661"/>
    <mergeCell ref="AN662:AQ662"/>
    <mergeCell ref="C662:G662"/>
    <mergeCell ref="H662:K662"/>
    <mergeCell ref="L662:O662"/>
    <mergeCell ref="P662:S662"/>
    <mergeCell ref="T662:W662"/>
    <mergeCell ref="X662:AA662"/>
    <mergeCell ref="C663:G663"/>
    <mergeCell ref="H663:K663"/>
    <mergeCell ref="L663:O663"/>
    <mergeCell ref="P663:S663"/>
    <mergeCell ref="T663:W663"/>
    <mergeCell ref="X663:AA663"/>
    <mergeCell ref="AF663:AI663"/>
    <mergeCell ref="AJ663:AM663"/>
    <mergeCell ref="AJ652:AM652"/>
    <mergeCell ref="AN652:AQ652"/>
    <mergeCell ref="AF652:AI652"/>
    <mergeCell ref="AF650:AI650"/>
    <mergeCell ref="AJ650:AM650"/>
    <mergeCell ref="AN651:AQ651"/>
    <mergeCell ref="T652:W652"/>
    <mergeCell ref="T653:W656"/>
    <mergeCell ref="X652:AA652"/>
    <mergeCell ref="AB652:AE652"/>
    <mergeCell ref="C652:G652"/>
    <mergeCell ref="H652:K652"/>
    <mergeCell ref="L652:O652"/>
    <mergeCell ref="P652:S652"/>
    <mergeCell ref="C658:G661"/>
    <mergeCell ref="H658:K661"/>
    <mergeCell ref="L658:O661"/>
    <mergeCell ref="C653:G656"/>
    <mergeCell ref="H653:K656"/>
    <mergeCell ref="L653:O656"/>
    <mergeCell ref="X653:AA656"/>
    <mergeCell ref="AB653:AE656"/>
    <mergeCell ref="AF653:AI656"/>
    <mergeCell ref="AJ653:AM656"/>
    <mergeCell ref="AN653:AQ656"/>
    <mergeCell ref="C657:AQ657"/>
    <mergeCell ref="P653:S656"/>
    <mergeCell ref="AB651:AE651"/>
    <mergeCell ref="AF646:AI649"/>
    <mergeCell ref="AJ646:AM649"/>
    <mergeCell ref="AN650:AQ650"/>
    <mergeCell ref="C650:G650"/>
    <mergeCell ref="H650:K650"/>
    <mergeCell ref="L650:O650"/>
    <mergeCell ref="P650:S650"/>
    <mergeCell ref="T650:W650"/>
    <mergeCell ref="X650:AA650"/>
    <mergeCell ref="C651:G651"/>
    <mergeCell ref="H651:K651"/>
    <mergeCell ref="L651:O651"/>
    <mergeCell ref="P651:S651"/>
    <mergeCell ref="T651:W651"/>
    <mergeCell ref="X651:AA651"/>
    <mergeCell ref="AF651:AI651"/>
    <mergeCell ref="AJ651:AM651"/>
    <mergeCell ref="AJ637:AM643"/>
    <mergeCell ref="C646:G649"/>
    <mergeCell ref="H646:K649"/>
    <mergeCell ref="L646:O649"/>
    <mergeCell ref="C644:G644"/>
    <mergeCell ref="H644:K644"/>
    <mergeCell ref="L644:O644"/>
    <mergeCell ref="X644:AA644"/>
    <mergeCell ref="AB644:AE644"/>
    <mergeCell ref="AF644:AI644"/>
    <mergeCell ref="AJ644:AM644"/>
    <mergeCell ref="AN644:AQ644"/>
    <mergeCell ref="C645:AQ645"/>
    <mergeCell ref="P644:S644"/>
    <mergeCell ref="T644:W644"/>
    <mergeCell ref="AB650:AE650"/>
    <mergeCell ref="P646:S649"/>
    <mergeCell ref="T646:W649"/>
    <mergeCell ref="X646:AA649"/>
    <mergeCell ref="AB646:AE649"/>
    <mergeCell ref="AN646:AQ649"/>
    <mergeCell ref="C617:AQ617"/>
    <mergeCell ref="L618:O621"/>
    <mergeCell ref="P618:S621"/>
    <mergeCell ref="T618:W621"/>
    <mergeCell ref="X618:AA621"/>
    <mergeCell ref="AB618:AE621"/>
    <mergeCell ref="AF618:AI621"/>
    <mergeCell ref="C622:G625"/>
    <mergeCell ref="H622:K625"/>
    <mergeCell ref="L622:O625"/>
    <mergeCell ref="P622:S625"/>
    <mergeCell ref="T622:W625"/>
    <mergeCell ref="X622:AA625"/>
    <mergeCell ref="AN637:AQ643"/>
    <mergeCell ref="AF622:AI625"/>
    <mergeCell ref="AJ618:AM621"/>
    <mergeCell ref="AJ622:AM625"/>
    <mergeCell ref="AN618:AQ621"/>
    <mergeCell ref="AN622:AQ625"/>
    <mergeCell ref="C627:AQ627"/>
    <mergeCell ref="AB622:AE625"/>
    <mergeCell ref="C618:G621"/>
    <mergeCell ref="H618:K621"/>
    <mergeCell ref="C636:G643"/>
    <mergeCell ref="H636:AQ636"/>
    <mergeCell ref="H637:K643"/>
    <mergeCell ref="L637:O643"/>
    <mergeCell ref="P637:S643"/>
    <mergeCell ref="T637:W643"/>
    <mergeCell ref="X637:AA643"/>
    <mergeCell ref="AB637:AE643"/>
    <mergeCell ref="AF637:AI643"/>
    <mergeCell ref="AN612:AQ612"/>
    <mergeCell ref="C612:G612"/>
    <mergeCell ref="H612:K612"/>
    <mergeCell ref="L612:O612"/>
    <mergeCell ref="P612:S612"/>
    <mergeCell ref="T612:W612"/>
    <mergeCell ref="X612:AA612"/>
    <mergeCell ref="AB612:AE612"/>
    <mergeCell ref="AF612:AI612"/>
    <mergeCell ref="AJ612:AM612"/>
    <mergeCell ref="AN613:AQ616"/>
    <mergeCell ref="C613:G616"/>
    <mergeCell ref="H613:K616"/>
    <mergeCell ref="L613:O616"/>
    <mergeCell ref="P613:S616"/>
    <mergeCell ref="T613:W616"/>
    <mergeCell ref="X613:AA616"/>
    <mergeCell ref="AB613:AE616"/>
    <mergeCell ref="AF613:AI616"/>
    <mergeCell ref="AJ613:AM616"/>
    <mergeCell ref="AN610:AQ610"/>
    <mergeCell ref="C610:G610"/>
    <mergeCell ref="H610:K610"/>
    <mergeCell ref="L610:O610"/>
    <mergeCell ref="P610:S610"/>
    <mergeCell ref="T610:W610"/>
    <mergeCell ref="X610:AA610"/>
    <mergeCell ref="AB610:AE610"/>
    <mergeCell ref="AF610:AI610"/>
    <mergeCell ref="AJ610:AM610"/>
    <mergeCell ref="AN611:AQ611"/>
    <mergeCell ref="C611:G611"/>
    <mergeCell ref="H611:K611"/>
    <mergeCell ref="L611:O611"/>
    <mergeCell ref="P611:S611"/>
    <mergeCell ref="T611:W611"/>
    <mergeCell ref="X611:AA611"/>
    <mergeCell ref="AB611:AE611"/>
    <mergeCell ref="AF611:AI611"/>
    <mergeCell ref="AJ611:AM611"/>
    <mergeCell ref="C605:AQ605"/>
    <mergeCell ref="C606:G609"/>
    <mergeCell ref="H606:K609"/>
    <mergeCell ref="L606:O609"/>
    <mergeCell ref="C601:G604"/>
    <mergeCell ref="H601:K604"/>
    <mergeCell ref="L601:O604"/>
    <mergeCell ref="P601:S604"/>
    <mergeCell ref="T601:W604"/>
    <mergeCell ref="P606:S609"/>
    <mergeCell ref="T606:W609"/>
    <mergeCell ref="X606:AA609"/>
    <mergeCell ref="AB606:AE609"/>
    <mergeCell ref="AN606:AQ609"/>
    <mergeCell ref="X601:AA604"/>
    <mergeCell ref="AB601:AE604"/>
    <mergeCell ref="AF601:AI604"/>
    <mergeCell ref="AJ601:AM604"/>
    <mergeCell ref="AN601:AQ604"/>
    <mergeCell ref="AF606:AI609"/>
    <mergeCell ref="AJ606:AM609"/>
    <mergeCell ref="C598:G598"/>
    <mergeCell ref="H598:K598"/>
    <mergeCell ref="L598:O598"/>
    <mergeCell ref="P598:S598"/>
    <mergeCell ref="T598:W598"/>
    <mergeCell ref="X598:AA598"/>
    <mergeCell ref="T599:W599"/>
    <mergeCell ref="X599:AA599"/>
    <mergeCell ref="AB599:AE599"/>
    <mergeCell ref="AF599:AI599"/>
    <mergeCell ref="AJ594:AM597"/>
    <mergeCell ref="AN598:AQ598"/>
    <mergeCell ref="AB598:AE598"/>
    <mergeCell ref="AF598:AI598"/>
    <mergeCell ref="C600:G600"/>
    <mergeCell ref="H600:K600"/>
    <mergeCell ref="L600:O600"/>
    <mergeCell ref="P600:S600"/>
    <mergeCell ref="T600:W600"/>
    <mergeCell ref="AJ598:AM598"/>
    <mergeCell ref="C599:G599"/>
    <mergeCell ref="H599:K599"/>
    <mergeCell ref="L599:O599"/>
    <mergeCell ref="P599:S599"/>
    <mergeCell ref="X600:AA600"/>
    <mergeCell ref="AB600:AE600"/>
    <mergeCell ref="AF600:AI600"/>
    <mergeCell ref="AJ599:AM599"/>
    <mergeCell ref="AJ600:AM600"/>
    <mergeCell ref="AN600:AQ600"/>
    <mergeCell ref="AN599:AQ599"/>
    <mergeCell ref="C593:AQ593"/>
    <mergeCell ref="X588:AA588"/>
    <mergeCell ref="AB588:AE588"/>
    <mergeCell ref="AF588:AI588"/>
    <mergeCell ref="AJ588:AM588"/>
    <mergeCell ref="C589:G592"/>
    <mergeCell ref="H589:K592"/>
    <mergeCell ref="L589:O592"/>
    <mergeCell ref="AN594:AQ597"/>
    <mergeCell ref="C594:G597"/>
    <mergeCell ref="H594:K597"/>
    <mergeCell ref="L594:O597"/>
    <mergeCell ref="P594:S597"/>
    <mergeCell ref="T594:W597"/>
    <mergeCell ref="X594:AA597"/>
    <mergeCell ref="AB594:AE597"/>
    <mergeCell ref="AF594:AI597"/>
    <mergeCell ref="AF589:AI592"/>
    <mergeCell ref="AJ589:AM592"/>
    <mergeCell ref="C586:G586"/>
    <mergeCell ref="H586:K586"/>
    <mergeCell ref="L586:O586"/>
    <mergeCell ref="P586:S586"/>
    <mergeCell ref="AJ586:AM586"/>
    <mergeCell ref="T588:W588"/>
    <mergeCell ref="P589:S592"/>
    <mergeCell ref="T589:W592"/>
    <mergeCell ref="X589:AA592"/>
    <mergeCell ref="C588:G588"/>
    <mergeCell ref="H588:K588"/>
    <mergeCell ref="L588:O588"/>
    <mergeCell ref="P588:S588"/>
    <mergeCell ref="AB589:AE592"/>
    <mergeCell ref="AN588:AQ588"/>
    <mergeCell ref="AN589:AQ592"/>
    <mergeCell ref="X586:AA586"/>
    <mergeCell ref="AB586:AE586"/>
    <mergeCell ref="AF586:AI586"/>
    <mergeCell ref="AF582:AI585"/>
    <mergeCell ref="AJ582:AM585"/>
    <mergeCell ref="AN582:AQ585"/>
    <mergeCell ref="AN586:AQ586"/>
    <mergeCell ref="C587:G587"/>
    <mergeCell ref="H587:K587"/>
    <mergeCell ref="L587:O587"/>
    <mergeCell ref="P587:S587"/>
    <mergeCell ref="T587:W587"/>
    <mergeCell ref="X587:AA587"/>
    <mergeCell ref="AB587:AE587"/>
    <mergeCell ref="AN587:AQ587"/>
    <mergeCell ref="T586:W586"/>
    <mergeCell ref="C581:AQ581"/>
    <mergeCell ref="C582:G585"/>
    <mergeCell ref="H582:K585"/>
    <mergeCell ref="L582:O585"/>
    <mergeCell ref="P582:S585"/>
    <mergeCell ref="T582:W585"/>
    <mergeCell ref="X582:AA585"/>
    <mergeCell ref="AB582:AE585"/>
    <mergeCell ref="AF587:AI587"/>
    <mergeCell ref="AJ587:AM587"/>
    <mergeCell ref="C569:AS570"/>
    <mergeCell ref="C572:G579"/>
    <mergeCell ref="H573:K579"/>
    <mergeCell ref="L573:O579"/>
    <mergeCell ref="P573:S579"/>
    <mergeCell ref="T573:W579"/>
    <mergeCell ref="X573:AA579"/>
    <mergeCell ref="AB573:AE579"/>
    <mergeCell ref="AF573:AI579"/>
    <mergeCell ref="AJ573:AM579"/>
    <mergeCell ref="AJ580:AM580"/>
    <mergeCell ref="H572:AQ572"/>
    <mergeCell ref="AN573:AQ579"/>
    <mergeCell ref="AN580:AQ580"/>
    <mergeCell ref="T580:W580"/>
    <mergeCell ref="C580:G580"/>
    <mergeCell ref="H580:K580"/>
    <mergeCell ref="L580:O580"/>
    <mergeCell ref="P580:S580"/>
    <mergeCell ref="X580:AA580"/>
    <mergeCell ref="AB580:AE580"/>
    <mergeCell ref="AF580:AI580"/>
    <mergeCell ref="AF540:AI543"/>
    <mergeCell ref="AJ540:AM543"/>
    <mergeCell ref="X538:AA538"/>
    <mergeCell ref="AB538:AE538"/>
    <mergeCell ref="AF538:AI538"/>
    <mergeCell ref="AJ538:AM538"/>
    <mergeCell ref="AB549:AE552"/>
    <mergeCell ref="AF549:AI552"/>
    <mergeCell ref="C544:AM544"/>
    <mergeCell ref="C540:G543"/>
    <mergeCell ref="H540:K543"/>
    <mergeCell ref="L540:O543"/>
    <mergeCell ref="P540:S543"/>
    <mergeCell ref="T540:W543"/>
    <mergeCell ref="X540:AA543"/>
    <mergeCell ref="AB540:AE543"/>
    <mergeCell ref="H545:K548"/>
    <mergeCell ref="L545:O548"/>
    <mergeCell ref="P545:S548"/>
    <mergeCell ref="T545:W548"/>
    <mergeCell ref="T549:W552"/>
    <mergeCell ref="X549:AA552"/>
    <mergeCell ref="X545:AA548"/>
    <mergeCell ref="AB545:AE548"/>
    <mergeCell ref="AF545:AI548"/>
    <mergeCell ref="AJ545:AM548"/>
    <mergeCell ref="C549:G552"/>
    <mergeCell ref="H549:K552"/>
    <mergeCell ref="L549:O552"/>
    <mergeCell ref="P549:S552"/>
    <mergeCell ref="AJ549:AM552"/>
    <mergeCell ref="C545:G548"/>
    <mergeCell ref="T539:W539"/>
    <mergeCell ref="X539:AA539"/>
    <mergeCell ref="AB539:AE539"/>
    <mergeCell ref="AF539:AI539"/>
    <mergeCell ref="X533:AA536"/>
    <mergeCell ref="AB533:AE536"/>
    <mergeCell ref="AF533:AI536"/>
    <mergeCell ref="T533:W536"/>
    <mergeCell ref="T537:W537"/>
    <mergeCell ref="X537:AA537"/>
    <mergeCell ref="C539:G539"/>
    <mergeCell ref="H539:K539"/>
    <mergeCell ref="L539:O539"/>
    <mergeCell ref="P539:S539"/>
    <mergeCell ref="AJ539:AM539"/>
    <mergeCell ref="C538:G538"/>
    <mergeCell ref="H538:K538"/>
    <mergeCell ref="L538:O538"/>
    <mergeCell ref="P538:S538"/>
    <mergeCell ref="T538:W538"/>
    <mergeCell ref="AF528:AI531"/>
    <mergeCell ref="AJ528:AM531"/>
    <mergeCell ref="X526:AA526"/>
    <mergeCell ref="AB526:AE526"/>
    <mergeCell ref="AF526:AI526"/>
    <mergeCell ref="AJ526:AM526"/>
    <mergeCell ref="AB537:AE537"/>
    <mergeCell ref="AF537:AI537"/>
    <mergeCell ref="C532:AM532"/>
    <mergeCell ref="C528:G531"/>
    <mergeCell ref="H528:K531"/>
    <mergeCell ref="L528:O531"/>
    <mergeCell ref="P528:S531"/>
    <mergeCell ref="T528:W531"/>
    <mergeCell ref="X528:AA531"/>
    <mergeCell ref="AB528:AE531"/>
    <mergeCell ref="AJ533:AM536"/>
    <mergeCell ref="C537:G537"/>
    <mergeCell ref="H537:K537"/>
    <mergeCell ref="L537:O537"/>
    <mergeCell ref="P537:S537"/>
    <mergeCell ref="AJ537:AM537"/>
    <mergeCell ref="C533:G536"/>
    <mergeCell ref="H533:K536"/>
    <mergeCell ref="L533:O536"/>
    <mergeCell ref="P533:S536"/>
    <mergeCell ref="T527:W527"/>
    <mergeCell ref="X527:AA527"/>
    <mergeCell ref="AB527:AE527"/>
    <mergeCell ref="AF527:AI527"/>
    <mergeCell ref="X521:AA524"/>
    <mergeCell ref="AB521:AE524"/>
    <mergeCell ref="AF521:AI524"/>
    <mergeCell ref="T521:W524"/>
    <mergeCell ref="T525:W525"/>
    <mergeCell ref="X525:AA525"/>
    <mergeCell ref="C527:G527"/>
    <mergeCell ref="H527:K527"/>
    <mergeCell ref="L527:O527"/>
    <mergeCell ref="P527:S527"/>
    <mergeCell ref="AJ527:AM527"/>
    <mergeCell ref="C526:G526"/>
    <mergeCell ref="H526:K526"/>
    <mergeCell ref="L526:O526"/>
    <mergeCell ref="P526:S526"/>
    <mergeCell ref="T526:W526"/>
    <mergeCell ref="AF516:AI519"/>
    <mergeCell ref="AJ516:AM519"/>
    <mergeCell ref="X514:AA514"/>
    <mergeCell ref="AB514:AE514"/>
    <mergeCell ref="AF514:AI514"/>
    <mergeCell ref="AJ514:AM514"/>
    <mergeCell ref="AB525:AE525"/>
    <mergeCell ref="AF525:AI525"/>
    <mergeCell ref="C520:AM520"/>
    <mergeCell ref="C516:G519"/>
    <mergeCell ref="H516:K519"/>
    <mergeCell ref="L516:O519"/>
    <mergeCell ref="P516:S519"/>
    <mergeCell ref="T516:W519"/>
    <mergeCell ref="X516:AA519"/>
    <mergeCell ref="AB516:AE519"/>
    <mergeCell ref="AJ521:AM524"/>
    <mergeCell ref="C525:G525"/>
    <mergeCell ref="H525:K525"/>
    <mergeCell ref="L525:O525"/>
    <mergeCell ref="P525:S525"/>
    <mergeCell ref="AJ525:AM525"/>
    <mergeCell ref="C521:G524"/>
    <mergeCell ref="H521:K524"/>
    <mergeCell ref="L521:O524"/>
    <mergeCell ref="P521:S524"/>
    <mergeCell ref="T515:W515"/>
    <mergeCell ref="X515:AA515"/>
    <mergeCell ref="AB515:AE515"/>
    <mergeCell ref="AF515:AI515"/>
    <mergeCell ref="X509:AA512"/>
    <mergeCell ref="AB509:AE512"/>
    <mergeCell ref="AF509:AI512"/>
    <mergeCell ref="T509:W512"/>
    <mergeCell ref="T513:W513"/>
    <mergeCell ref="X513:AA513"/>
    <mergeCell ref="C515:G515"/>
    <mergeCell ref="H515:K515"/>
    <mergeCell ref="L515:O515"/>
    <mergeCell ref="P515:S515"/>
    <mergeCell ref="AJ515:AM515"/>
    <mergeCell ref="C514:G514"/>
    <mergeCell ref="H514:K514"/>
    <mergeCell ref="L514:O514"/>
    <mergeCell ref="P514:S514"/>
    <mergeCell ref="T514:W514"/>
    <mergeCell ref="AB513:AE513"/>
    <mergeCell ref="AF513:AI513"/>
    <mergeCell ref="C508:AM508"/>
    <mergeCell ref="C507:G507"/>
    <mergeCell ref="H507:K507"/>
    <mergeCell ref="L507:O507"/>
    <mergeCell ref="P507:S507"/>
    <mergeCell ref="T507:W507"/>
    <mergeCell ref="X507:AA507"/>
    <mergeCell ref="AB507:AE507"/>
    <mergeCell ref="AJ509:AM512"/>
    <mergeCell ref="C513:G513"/>
    <mergeCell ref="H513:K513"/>
    <mergeCell ref="L513:O513"/>
    <mergeCell ref="P513:S513"/>
    <mergeCell ref="AJ513:AM513"/>
    <mergeCell ref="C509:G512"/>
    <mergeCell ref="H509:K512"/>
    <mergeCell ref="L509:O512"/>
    <mergeCell ref="P509:S512"/>
    <mergeCell ref="AF503:AI506"/>
    <mergeCell ref="AJ503:AM506"/>
    <mergeCell ref="C484:G487"/>
    <mergeCell ref="C488:G491"/>
    <mergeCell ref="X488:AA491"/>
    <mergeCell ref="AB484:AE487"/>
    <mergeCell ref="AB488:AE491"/>
    <mergeCell ref="AF484:AI487"/>
    <mergeCell ref="AF488:AI491"/>
    <mergeCell ref="AJ484:AM487"/>
    <mergeCell ref="AF507:AI507"/>
    <mergeCell ref="AJ507:AM507"/>
    <mergeCell ref="C502:G506"/>
    <mergeCell ref="H502:AM502"/>
    <mergeCell ref="H503:K506"/>
    <mergeCell ref="L503:O506"/>
    <mergeCell ref="P503:S506"/>
    <mergeCell ref="T503:W506"/>
    <mergeCell ref="X503:AA506"/>
    <mergeCell ref="AB503:AE506"/>
    <mergeCell ref="C479:G482"/>
    <mergeCell ref="H479:K482"/>
    <mergeCell ref="L479:O482"/>
    <mergeCell ref="P479:S482"/>
    <mergeCell ref="X484:AA487"/>
    <mergeCell ref="X479:AA482"/>
    <mergeCell ref="AB479:AE482"/>
    <mergeCell ref="AF479:AI482"/>
    <mergeCell ref="AJ479:AM482"/>
    <mergeCell ref="T479:W482"/>
    <mergeCell ref="AJ488:AM491"/>
    <mergeCell ref="C483:AM483"/>
    <mergeCell ref="H484:K487"/>
    <mergeCell ref="H488:K491"/>
    <mergeCell ref="L484:O487"/>
    <mergeCell ref="L488:O491"/>
    <mergeCell ref="P484:S487"/>
    <mergeCell ref="P488:S491"/>
    <mergeCell ref="T484:W487"/>
    <mergeCell ref="T488:W491"/>
    <mergeCell ref="X477:AA477"/>
    <mergeCell ref="AB477:AE477"/>
    <mergeCell ref="H476:K476"/>
    <mergeCell ref="L476:O476"/>
    <mergeCell ref="P476:S476"/>
    <mergeCell ref="T477:W477"/>
    <mergeCell ref="T476:W476"/>
    <mergeCell ref="X478:AA478"/>
    <mergeCell ref="AB478:AE478"/>
    <mergeCell ref="AF478:AI478"/>
    <mergeCell ref="AJ478:AM478"/>
    <mergeCell ref="C477:G477"/>
    <mergeCell ref="H477:K477"/>
    <mergeCell ref="L477:O477"/>
    <mergeCell ref="P477:S477"/>
    <mergeCell ref="AF477:AI477"/>
    <mergeCell ref="AJ477:AM477"/>
    <mergeCell ref="C478:G478"/>
    <mergeCell ref="H478:K478"/>
    <mergeCell ref="L478:O478"/>
    <mergeCell ref="P478:S478"/>
    <mergeCell ref="T478:W478"/>
    <mergeCell ref="AJ476:AM476"/>
    <mergeCell ref="C476:G476"/>
    <mergeCell ref="X466:AA466"/>
    <mergeCell ref="AB466:AE466"/>
    <mergeCell ref="AF466:AI466"/>
    <mergeCell ref="AJ466:AM466"/>
    <mergeCell ref="C467:G470"/>
    <mergeCell ref="H467:K470"/>
    <mergeCell ref="L467:O470"/>
    <mergeCell ref="P467:S470"/>
    <mergeCell ref="C472:G475"/>
    <mergeCell ref="H472:K475"/>
    <mergeCell ref="L472:O475"/>
    <mergeCell ref="P472:S475"/>
    <mergeCell ref="T472:W475"/>
    <mergeCell ref="AF476:AI476"/>
    <mergeCell ref="X476:AA476"/>
    <mergeCell ref="AB476:AE476"/>
    <mergeCell ref="C471:AM471"/>
    <mergeCell ref="X472:AA475"/>
    <mergeCell ref="AB472:AE475"/>
    <mergeCell ref="AF472:AI475"/>
    <mergeCell ref="AJ472:AM475"/>
    <mergeCell ref="X464:AA464"/>
    <mergeCell ref="AB464:AE464"/>
    <mergeCell ref="AF464:AI464"/>
    <mergeCell ref="AJ464:AM464"/>
    <mergeCell ref="AF465:AI465"/>
    <mergeCell ref="AJ467:AM470"/>
    <mergeCell ref="C466:G466"/>
    <mergeCell ref="H466:K466"/>
    <mergeCell ref="L466:O466"/>
    <mergeCell ref="P466:S466"/>
    <mergeCell ref="T466:W466"/>
    <mergeCell ref="T467:W470"/>
    <mergeCell ref="X467:AA470"/>
    <mergeCell ref="AB467:AE470"/>
    <mergeCell ref="AF467:AI470"/>
    <mergeCell ref="T464:W464"/>
    <mergeCell ref="T465:W465"/>
    <mergeCell ref="X465:AA465"/>
    <mergeCell ref="AB465:AE465"/>
    <mergeCell ref="T460:W463"/>
    <mergeCell ref="X460:AA463"/>
    <mergeCell ref="AB460:AE463"/>
    <mergeCell ref="C465:G465"/>
    <mergeCell ref="H465:K465"/>
    <mergeCell ref="L465:O465"/>
    <mergeCell ref="P465:S465"/>
    <mergeCell ref="AJ460:AM463"/>
    <mergeCell ref="AJ465:AM465"/>
    <mergeCell ref="C464:G464"/>
    <mergeCell ref="H464:K464"/>
    <mergeCell ref="L464:O464"/>
    <mergeCell ref="P464:S464"/>
    <mergeCell ref="X454:AA454"/>
    <mergeCell ref="AF452:AI452"/>
    <mergeCell ref="AF453:AI453"/>
    <mergeCell ref="AF454:AI454"/>
    <mergeCell ref="AJ452:AM452"/>
    <mergeCell ref="AJ453:AM453"/>
    <mergeCell ref="AJ454:AM454"/>
    <mergeCell ref="L455:O458"/>
    <mergeCell ref="P455:S458"/>
    <mergeCell ref="T455:W458"/>
    <mergeCell ref="AJ455:AM458"/>
    <mergeCell ref="AB453:AE453"/>
    <mergeCell ref="AB454:AE454"/>
    <mergeCell ref="AF460:AI463"/>
    <mergeCell ref="C460:G463"/>
    <mergeCell ref="H460:K463"/>
    <mergeCell ref="L460:O463"/>
    <mergeCell ref="P460:S463"/>
    <mergeCell ref="X455:AA458"/>
    <mergeCell ref="AB455:AE458"/>
    <mergeCell ref="AF455:AI458"/>
    <mergeCell ref="C459:AM459"/>
    <mergeCell ref="H455:K458"/>
    <mergeCell ref="AB448:AE451"/>
    <mergeCell ref="AF448:AI451"/>
    <mergeCell ref="AJ448:AM451"/>
    <mergeCell ref="AB446:AE446"/>
    <mergeCell ref="AF446:AI446"/>
    <mergeCell ref="AJ446:AM446"/>
    <mergeCell ref="C447:AM447"/>
    <mergeCell ref="C448:G451"/>
    <mergeCell ref="H448:K451"/>
    <mergeCell ref="L448:O451"/>
    <mergeCell ref="P448:S451"/>
    <mergeCell ref="T448:W451"/>
    <mergeCell ref="X448:AA451"/>
    <mergeCell ref="C452:G452"/>
    <mergeCell ref="C453:G453"/>
    <mergeCell ref="C454:G454"/>
    <mergeCell ref="C455:G458"/>
    <mergeCell ref="H452:K452"/>
    <mergeCell ref="H453:K453"/>
    <mergeCell ref="H454:K454"/>
    <mergeCell ref="AB452:AE452"/>
    <mergeCell ref="L452:O452"/>
    <mergeCell ref="L453:O453"/>
    <mergeCell ref="L454:O454"/>
    <mergeCell ref="P452:S452"/>
    <mergeCell ref="P453:S453"/>
    <mergeCell ref="P454:S454"/>
    <mergeCell ref="T452:W452"/>
    <mergeCell ref="T453:W453"/>
    <mergeCell ref="T454:W454"/>
    <mergeCell ref="X452:AA452"/>
    <mergeCell ref="X453:AA453"/>
    <mergeCell ref="C438:AS439"/>
    <mergeCell ref="C441:G445"/>
    <mergeCell ref="H446:K446"/>
    <mergeCell ref="L446:O446"/>
    <mergeCell ref="P446:S446"/>
    <mergeCell ref="T446:W446"/>
    <mergeCell ref="H441:AM441"/>
    <mergeCell ref="H442:K445"/>
    <mergeCell ref="L442:O445"/>
    <mergeCell ref="P442:S445"/>
    <mergeCell ref="T442:W445"/>
    <mergeCell ref="X442:AA445"/>
    <mergeCell ref="C446:G446"/>
    <mergeCell ref="X446:AA446"/>
    <mergeCell ref="AB442:AE445"/>
    <mergeCell ref="AF442:AI445"/>
    <mergeCell ref="AJ442:AM445"/>
    <mergeCell ref="C348:AS349"/>
    <mergeCell ref="C351:AS352"/>
    <mergeCell ref="C344:AS344"/>
    <mergeCell ref="C346:AS346"/>
    <mergeCell ref="C329:AS329"/>
    <mergeCell ref="C331:AS333"/>
    <mergeCell ref="C335:AS336"/>
    <mergeCell ref="C338:AS341"/>
    <mergeCell ref="C382:AS383"/>
    <mergeCell ref="C381:AS381"/>
    <mergeCell ref="C354:AS354"/>
    <mergeCell ref="C355:AS356"/>
    <mergeCell ref="C359:AS360"/>
    <mergeCell ref="C367:AS368"/>
    <mergeCell ref="C370:AS372"/>
    <mergeCell ref="C374:AS376"/>
    <mergeCell ref="C358:AS358"/>
    <mergeCell ref="C378:AS379"/>
    <mergeCell ref="G343:Z343"/>
    <mergeCell ref="C328:AS328"/>
    <mergeCell ref="C318:AS318"/>
    <mergeCell ref="C306:AS307"/>
    <mergeCell ref="C310:AS311"/>
    <mergeCell ref="C313:AS314"/>
    <mergeCell ref="C316:AS316"/>
    <mergeCell ref="C319:AS320"/>
    <mergeCell ref="C322:AS323"/>
    <mergeCell ref="C325:AS326"/>
    <mergeCell ref="C187:AS189"/>
    <mergeCell ref="C309:AS309"/>
    <mergeCell ref="C292:AS292"/>
    <mergeCell ref="C294:AS297"/>
    <mergeCell ref="C299:AS300"/>
    <mergeCell ref="C302:AS303"/>
    <mergeCell ref="C305:AS305"/>
    <mergeCell ref="C284:AS285"/>
    <mergeCell ref="C287:AS287"/>
    <mergeCell ref="D288:AS288"/>
    <mergeCell ref="C264:AS264"/>
    <mergeCell ref="C272:AS273"/>
    <mergeCell ref="C253:AS253"/>
    <mergeCell ref="C254:AS254"/>
    <mergeCell ref="C261:AS262"/>
    <mergeCell ref="C257:AS257"/>
    <mergeCell ref="C258:AS258"/>
    <mergeCell ref="C260:AS260"/>
    <mergeCell ref="C271:AS271"/>
    <mergeCell ref="C265:AS266"/>
    <mergeCell ref="C283:AS283"/>
    <mergeCell ref="D290:AS290"/>
    <mergeCell ref="D289:AS289"/>
    <mergeCell ref="C269:AS269"/>
    <mergeCell ref="C268:AS268"/>
    <mergeCell ref="C276:AS277"/>
    <mergeCell ref="C280:AS281"/>
    <mergeCell ref="C279:AS279"/>
    <mergeCell ref="C275:AS275"/>
    <mergeCell ref="C226:AS226"/>
    <mergeCell ref="C222:AS222"/>
    <mergeCell ref="P213:W213"/>
    <mergeCell ref="X213:AE213"/>
    <mergeCell ref="AF213:AM213"/>
    <mergeCell ref="C216:AS217"/>
    <mergeCell ref="C215:AS215"/>
    <mergeCell ref="C213:O213"/>
    <mergeCell ref="C250:AS251"/>
    <mergeCell ref="C228:AS228"/>
    <mergeCell ref="C230:AS233"/>
    <mergeCell ref="C235:AS236"/>
    <mergeCell ref="C238:AS238"/>
    <mergeCell ref="C240:AS240"/>
    <mergeCell ref="D241:AS242"/>
    <mergeCell ref="D244:AS244"/>
    <mergeCell ref="D246:AS246"/>
    <mergeCell ref="D248:AS248"/>
    <mergeCell ref="P208:W209"/>
    <mergeCell ref="X208:AE209"/>
    <mergeCell ref="AF208:AM209"/>
    <mergeCell ref="C210:O210"/>
    <mergeCell ref="P210:W210"/>
    <mergeCell ref="X210:AE210"/>
    <mergeCell ref="AF210:AM210"/>
    <mergeCell ref="C211:O211"/>
    <mergeCell ref="P211:W211"/>
    <mergeCell ref="X211:AE211"/>
    <mergeCell ref="AF211:AM211"/>
    <mergeCell ref="C212:O212"/>
    <mergeCell ref="P212:W212"/>
    <mergeCell ref="X212:AE212"/>
    <mergeCell ref="AF212:AM212"/>
    <mergeCell ref="C219:AS219"/>
    <mergeCell ref="C223:AS224"/>
    <mergeCell ref="C203:AS206"/>
    <mergeCell ref="P199:W199"/>
    <mergeCell ref="P200:W200"/>
    <mergeCell ref="P201:W201"/>
    <mergeCell ref="X199:AE199"/>
    <mergeCell ref="X200:AE200"/>
    <mergeCell ref="X201:AE201"/>
    <mergeCell ref="C199:O199"/>
    <mergeCell ref="C200:O200"/>
    <mergeCell ref="C201:O201"/>
    <mergeCell ref="C109:AS109"/>
    <mergeCell ref="AF198:AM198"/>
    <mergeCell ref="AF199:AM199"/>
    <mergeCell ref="AF200:AM200"/>
    <mergeCell ref="X198:AE198"/>
    <mergeCell ref="C191:AS194"/>
    <mergeCell ref="C198:O198"/>
    <mergeCell ref="C172:AS173"/>
    <mergeCell ref="C176:AS177"/>
    <mergeCell ref="C179:AS180"/>
    <mergeCell ref="C141:AS141"/>
    <mergeCell ref="C129:M129"/>
    <mergeCell ref="N129:AC129"/>
    <mergeCell ref="C131:AS134"/>
    <mergeCell ref="C136:AS136"/>
    <mergeCell ref="C138:AS138"/>
    <mergeCell ref="C139:AS139"/>
    <mergeCell ref="C140:AS140"/>
    <mergeCell ref="C148:AS148"/>
    <mergeCell ref="C149:AS149"/>
    <mergeCell ref="C154:AS154"/>
    <mergeCell ref="C153:AS153"/>
    <mergeCell ref="C151:AS151"/>
    <mergeCell ref="C143:AS143"/>
    <mergeCell ref="C144:AS144"/>
    <mergeCell ref="C145:AS145"/>
    <mergeCell ref="C147:AS147"/>
    <mergeCell ref="AF201:AM201"/>
    <mergeCell ref="C182:AS185"/>
    <mergeCell ref="C156:AS156"/>
    <mergeCell ref="C158:AS159"/>
    <mergeCell ref="C161:AS162"/>
    <mergeCell ref="C164:AS164"/>
    <mergeCell ref="C169:AS170"/>
    <mergeCell ref="P196:W197"/>
    <mergeCell ref="X196:AE197"/>
    <mergeCell ref="AF196:AM197"/>
    <mergeCell ref="P198:W198"/>
    <mergeCell ref="C123:M123"/>
    <mergeCell ref="N123:AC123"/>
    <mergeCell ref="C107:AS107"/>
    <mergeCell ref="C111:AS111"/>
    <mergeCell ref="C112:AS112"/>
    <mergeCell ref="C114:AS115"/>
    <mergeCell ref="C117:M117"/>
    <mergeCell ref="C118:M118"/>
    <mergeCell ref="N117:AC117"/>
    <mergeCell ref="N118:AC118"/>
    <mergeCell ref="C120:AS121"/>
    <mergeCell ref="C146:AS146"/>
    <mergeCell ref="C124:M124"/>
    <mergeCell ref="N124:AC124"/>
    <mergeCell ref="C126:AS126"/>
    <mergeCell ref="C128:M128"/>
    <mergeCell ref="N128:AC128"/>
    <mergeCell ref="C142:AS142"/>
    <mergeCell ref="T104:W104"/>
    <mergeCell ref="X104:AA104"/>
    <mergeCell ref="C101:G101"/>
    <mergeCell ref="C102:G102"/>
    <mergeCell ref="C103:G103"/>
    <mergeCell ref="C104:G104"/>
    <mergeCell ref="H101:K101"/>
    <mergeCell ref="H102:K102"/>
    <mergeCell ref="H103:K103"/>
    <mergeCell ref="H104:K104"/>
    <mergeCell ref="C105:G105"/>
    <mergeCell ref="H105:K105"/>
    <mergeCell ref="L104:O104"/>
    <mergeCell ref="P104:S104"/>
    <mergeCell ref="L105:O105"/>
    <mergeCell ref="P105:S105"/>
    <mergeCell ref="T105:W105"/>
    <mergeCell ref="X105:AA105"/>
    <mergeCell ref="L101:O101"/>
    <mergeCell ref="P101:S101"/>
    <mergeCell ref="T101:W101"/>
    <mergeCell ref="X101:AA101"/>
    <mergeCell ref="L89:O89"/>
    <mergeCell ref="P90:S90"/>
    <mergeCell ref="P91:S91"/>
    <mergeCell ref="L90:O90"/>
    <mergeCell ref="L91:O91"/>
    <mergeCell ref="X95:AA99"/>
    <mergeCell ref="L103:O103"/>
    <mergeCell ref="P103:S103"/>
    <mergeCell ref="T103:W103"/>
    <mergeCell ref="X103:AA103"/>
    <mergeCell ref="L102:O102"/>
    <mergeCell ref="P102:S102"/>
    <mergeCell ref="T102:W102"/>
    <mergeCell ref="X102:AA102"/>
    <mergeCell ref="C93:AS93"/>
    <mergeCell ref="X87:AA87"/>
    <mergeCell ref="X88:AA88"/>
    <mergeCell ref="X89:AA89"/>
    <mergeCell ref="C81:K85"/>
    <mergeCell ref="L81:S83"/>
    <mergeCell ref="L84:O85"/>
    <mergeCell ref="X90:AA90"/>
    <mergeCell ref="X91:AA91"/>
    <mergeCell ref="C86:K86"/>
    <mergeCell ref="C88:K88"/>
    <mergeCell ref="C89:K89"/>
    <mergeCell ref="L88:O88"/>
    <mergeCell ref="L95:S97"/>
    <mergeCell ref="T95:W99"/>
    <mergeCell ref="L98:O99"/>
    <mergeCell ref="P98:S99"/>
    <mergeCell ref="P84:S85"/>
    <mergeCell ref="L87:O87"/>
    <mergeCell ref="P87:S87"/>
    <mergeCell ref="X86:AA86"/>
    <mergeCell ref="C95:K97"/>
    <mergeCell ref="C98:G99"/>
    <mergeCell ref="H98:K99"/>
    <mergeCell ref="T86:W86"/>
    <mergeCell ref="P86:S86"/>
    <mergeCell ref="L86:O86"/>
    <mergeCell ref="J53:V53"/>
    <mergeCell ref="C53:I53"/>
    <mergeCell ref="C54:I54"/>
    <mergeCell ref="C78:AS78"/>
    <mergeCell ref="C87:K87"/>
    <mergeCell ref="T87:W87"/>
    <mergeCell ref="T88:W88"/>
    <mergeCell ref="P88:S88"/>
    <mergeCell ref="C72:I72"/>
    <mergeCell ref="J72:V72"/>
    <mergeCell ref="C73:I73"/>
    <mergeCell ref="C56:I56"/>
    <mergeCell ref="J56:V56"/>
    <mergeCell ref="C57:I57"/>
    <mergeCell ref="J57:V57"/>
    <mergeCell ref="C90:K90"/>
    <mergeCell ref="C91:K91"/>
    <mergeCell ref="T89:W89"/>
    <mergeCell ref="T90:W90"/>
    <mergeCell ref="T91:W91"/>
    <mergeCell ref="P89:S89"/>
    <mergeCell ref="J71:V71"/>
    <mergeCell ref="C67:I67"/>
    <mergeCell ref="J67:V67"/>
    <mergeCell ref="C68:I68"/>
    <mergeCell ref="J68:V68"/>
    <mergeCell ref="C69:I69"/>
    <mergeCell ref="C71:I71"/>
    <mergeCell ref="C5:AS5"/>
    <mergeCell ref="C7:AS7"/>
    <mergeCell ref="C8:AS9"/>
    <mergeCell ref="C18:AS18"/>
    <mergeCell ref="AF20:AQ21"/>
    <mergeCell ref="D13:AS13"/>
    <mergeCell ref="D15:AS15"/>
    <mergeCell ref="C28:AS28"/>
    <mergeCell ref="C25:S25"/>
    <mergeCell ref="T22:AE22"/>
    <mergeCell ref="T23:AE24"/>
    <mergeCell ref="AH1:AI1"/>
    <mergeCell ref="C11:AS11"/>
    <mergeCell ref="N41:U41"/>
    <mergeCell ref="C36:J36"/>
    <mergeCell ref="C41:J41"/>
    <mergeCell ref="C31:AS32"/>
    <mergeCell ref="C35:AS35"/>
    <mergeCell ref="C39:AS40"/>
    <mergeCell ref="C38:AS38"/>
    <mergeCell ref="C34:AS34"/>
    <mergeCell ref="D14:AS14"/>
    <mergeCell ref="A1:I1"/>
    <mergeCell ref="T25:AE25"/>
    <mergeCell ref="AF22:AQ22"/>
    <mergeCell ref="AF23:AQ24"/>
    <mergeCell ref="AF25:AQ25"/>
    <mergeCell ref="C20:S21"/>
    <mergeCell ref="C22:S22"/>
    <mergeCell ref="C23:S24"/>
    <mergeCell ref="T20:AE21"/>
    <mergeCell ref="D12:AS12"/>
    <mergeCell ref="C1125:AS1127"/>
    <mergeCell ref="C1129:AS1131"/>
    <mergeCell ref="C1132:AS1132"/>
    <mergeCell ref="C1136:W1136"/>
    <mergeCell ref="C1135:W1135"/>
    <mergeCell ref="C1134:W1134"/>
    <mergeCell ref="L1121:O1122"/>
    <mergeCell ref="P1121:S1122"/>
    <mergeCell ref="T1121:W1122"/>
    <mergeCell ref="X1121:AA1122"/>
    <mergeCell ref="AB1121:AE1122"/>
    <mergeCell ref="T1123:W1123"/>
    <mergeCell ref="X1123:AA1123"/>
    <mergeCell ref="AB1123:AE1123"/>
    <mergeCell ref="C30:AS30"/>
    <mergeCell ref="C27:AS27"/>
    <mergeCell ref="C17:AS17"/>
    <mergeCell ref="J73:V73"/>
    <mergeCell ref="C43:AS43"/>
    <mergeCell ref="C44:AS45"/>
    <mergeCell ref="C48:AS48"/>
    <mergeCell ref="C50:AS50"/>
    <mergeCell ref="C58:I58"/>
    <mergeCell ref="J54:V54"/>
    <mergeCell ref="T81:W85"/>
    <mergeCell ref="X81:AA85"/>
    <mergeCell ref="J69:V69"/>
    <mergeCell ref="C52:I52"/>
    <mergeCell ref="J52:V52"/>
    <mergeCell ref="J58:V58"/>
    <mergeCell ref="C76:I76"/>
    <mergeCell ref="J76:V76"/>
    <mergeCell ref="X1134:AE1134"/>
    <mergeCell ref="X1135:AE1135"/>
    <mergeCell ref="X1136:AE1136"/>
    <mergeCell ref="C1138:AS1138"/>
    <mergeCell ref="C1174:T1174"/>
    <mergeCell ref="U1174:AB1174"/>
    <mergeCell ref="AC1174:AJ1174"/>
    <mergeCell ref="U1166:AB1166"/>
    <mergeCell ref="U1167:AB1167"/>
    <mergeCell ref="AC1165:AJ1165"/>
    <mergeCell ref="C1145:AS1145"/>
    <mergeCell ref="C1147:AS1147"/>
    <mergeCell ref="C1154:AS1156"/>
    <mergeCell ref="C1158:AS1158"/>
    <mergeCell ref="C1160:L1163"/>
    <mergeCell ref="C1164:L1164"/>
    <mergeCell ref="M1160:T1163"/>
    <mergeCell ref="U1160:AB1163"/>
    <mergeCell ref="AC1160:AJ1163"/>
    <mergeCell ref="M1164:T1164"/>
    <mergeCell ref="C1142:W1142"/>
    <mergeCell ref="X1142:AE1142"/>
    <mergeCell ref="C1140:W1141"/>
    <mergeCell ref="X1140:AE1141"/>
    <mergeCell ref="C1149:AS1149"/>
    <mergeCell ref="M1165:T1165"/>
    <mergeCell ref="M1166:T1166"/>
    <mergeCell ref="M1167:T1167"/>
    <mergeCell ref="AC1170:AJ1173"/>
    <mergeCell ref="C1170:T1173"/>
    <mergeCell ref="C1175:T1176"/>
    <mergeCell ref="U1175:AB1176"/>
    <mergeCell ref="AC1175:AJ1176"/>
    <mergeCell ref="AC1167:AJ1167"/>
    <mergeCell ref="U1170:AB1173"/>
    <mergeCell ref="U1165:AB1165"/>
    <mergeCell ref="C1182:AS1182"/>
    <mergeCell ref="C1184:T1189"/>
    <mergeCell ref="U1184:AB1189"/>
    <mergeCell ref="AC1184:AJ1189"/>
    <mergeCell ref="C1165:L1165"/>
    <mergeCell ref="C1166:L1166"/>
    <mergeCell ref="C1167:L1167"/>
    <mergeCell ref="AK1184:AR1189"/>
    <mergeCell ref="AK1190:AR1190"/>
    <mergeCell ref="AK1191:AR1192"/>
    <mergeCell ref="AK1193:AR1194"/>
    <mergeCell ref="C1177:T1178"/>
    <mergeCell ref="U1177:AB1178"/>
    <mergeCell ref="AC1177:AJ1178"/>
    <mergeCell ref="C1179:T1179"/>
    <mergeCell ref="U1179:AB1179"/>
    <mergeCell ref="U1180:AB1180"/>
    <mergeCell ref="AK1195:AR1195"/>
    <mergeCell ref="C1191:T1192"/>
    <mergeCell ref="U1191:AB1192"/>
    <mergeCell ref="AC1191:AJ1192"/>
    <mergeCell ref="C1193:T1194"/>
    <mergeCell ref="U1193:AB1194"/>
    <mergeCell ref="AC1193:AJ1194"/>
    <mergeCell ref="C1205:T1206"/>
    <mergeCell ref="U1205:AB1206"/>
    <mergeCell ref="AC1205:AJ1206"/>
    <mergeCell ref="C1207:T1208"/>
    <mergeCell ref="U1207:AB1208"/>
    <mergeCell ref="AC1207:AJ1208"/>
    <mergeCell ref="U1221:Y1221"/>
    <mergeCell ref="U1216:Y1220"/>
    <mergeCell ref="C1180:T1180"/>
    <mergeCell ref="C1195:T1195"/>
    <mergeCell ref="U1195:AB1195"/>
    <mergeCell ref="C1190:T1190"/>
    <mergeCell ref="U1190:AB1190"/>
    <mergeCell ref="C1198:T1203"/>
    <mergeCell ref="U1198:AB1203"/>
    <mergeCell ref="C1204:T1204"/>
    <mergeCell ref="AC1179:AJ1179"/>
    <mergeCell ref="AC1180:AJ1180"/>
    <mergeCell ref="Z1216:AD1220"/>
    <mergeCell ref="AC1195:AJ1195"/>
    <mergeCell ref="AC1190:AJ1190"/>
    <mergeCell ref="AC1198:AJ1203"/>
    <mergeCell ref="U1204:AB1204"/>
    <mergeCell ref="AC1204:AJ1204"/>
    <mergeCell ref="U1210:AB1210"/>
    <mergeCell ref="AC1210:AJ1210"/>
    <mergeCell ref="C1212:AS1212"/>
    <mergeCell ref="P1225:T1226"/>
    <mergeCell ref="AJ1225:AN1226"/>
    <mergeCell ref="AJ1221:AN1221"/>
    <mergeCell ref="AJ1216:AN1220"/>
    <mergeCell ref="AE1216:AI1220"/>
    <mergeCell ref="C1228:O1228"/>
    <mergeCell ref="C1215:O1220"/>
    <mergeCell ref="C1221:O1221"/>
    <mergeCell ref="P1221:T1221"/>
    <mergeCell ref="P1216:T1220"/>
    <mergeCell ref="P1215:AN1215"/>
    <mergeCell ref="P1222:T1222"/>
    <mergeCell ref="C1209:T1209"/>
    <mergeCell ref="U1209:AB1209"/>
    <mergeCell ref="AC1209:AJ1209"/>
    <mergeCell ref="C1224:O1224"/>
    <mergeCell ref="C1225:O1226"/>
    <mergeCell ref="C1227:O1227"/>
    <mergeCell ref="C1210:T1210"/>
    <mergeCell ref="C1213:AS1213"/>
    <mergeCell ref="Z1221:AD1221"/>
    <mergeCell ref="AE1221:AI1221"/>
    <mergeCell ref="N1244:T1244"/>
    <mergeCell ref="AJ1227:AN1227"/>
    <mergeCell ref="P1228:T1228"/>
    <mergeCell ref="U1228:Y1228"/>
    <mergeCell ref="Z1228:AD1228"/>
    <mergeCell ref="AE1228:AI1228"/>
    <mergeCell ref="AJ1228:AN1228"/>
    <mergeCell ref="P1227:T1227"/>
    <mergeCell ref="U1227:Y1227"/>
    <mergeCell ref="Z1227:AD1227"/>
    <mergeCell ref="AE1227:AI1227"/>
    <mergeCell ref="C1222:O1222"/>
    <mergeCell ref="C1230:AS1230"/>
    <mergeCell ref="C1232:AS1232"/>
    <mergeCell ref="U1224:Y1224"/>
    <mergeCell ref="U1225:Y1226"/>
    <mergeCell ref="Z1224:AD1224"/>
    <mergeCell ref="Z1225:AD1226"/>
    <mergeCell ref="AE1224:AI1224"/>
    <mergeCell ref="AE1225:AI1226"/>
    <mergeCell ref="AJ1224:AN1224"/>
    <mergeCell ref="C1223:O1223"/>
    <mergeCell ref="AJ1223:AN1223"/>
    <mergeCell ref="AE1223:AI1223"/>
    <mergeCell ref="Z1223:AD1223"/>
    <mergeCell ref="U1223:Y1223"/>
    <mergeCell ref="P1223:T1223"/>
    <mergeCell ref="U1222:Y1222"/>
    <mergeCell ref="Z1222:AD1222"/>
    <mergeCell ref="AE1222:AI1222"/>
    <mergeCell ref="AJ1222:AN1222"/>
    <mergeCell ref="P1224:T1224"/>
    <mergeCell ref="U1244:AA1244"/>
    <mergeCell ref="AB1244:AH1244"/>
    <mergeCell ref="C1239:M1239"/>
    <mergeCell ref="AB1239:AH1239"/>
    <mergeCell ref="U1239:AA1239"/>
    <mergeCell ref="N1239:T1239"/>
    <mergeCell ref="U1234:AA1235"/>
    <mergeCell ref="AB1234:AH1235"/>
    <mergeCell ref="AB1236:AH1236"/>
    <mergeCell ref="U1236:AA1236"/>
    <mergeCell ref="U1238:AA1238"/>
    <mergeCell ref="C1237:AH1237"/>
    <mergeCell ref="AB1238:AH1238"/>
    <mergeCell ref="C1242:M1243"/>
    <mergeCell ref="C1244:M1244"/>
    <mergeCell ref="C1245:M1245"/>
    <mergeCell ref="N1234:T1235"/>
    <mergeCell ref="N1236:T1236"/>
    <mergeCell ref="N1238:T1238"/>
    <mergeCell ref="C1234:M1235"/>
    <mergeCell ref="C1236:M1236"/>
    <mergeCell ref="C1238:M1238"/>
    <mergeCell ref="C1240:M1241"/>
    <mergeCell ref="N1245:T1245"/>
    <mergeCell ref="U1245:AA1245"/>
    <mergeCell ref="AB1245:AH1245"/>
    <mergeCell ref="N1240:T1241"/>
    <mergeCell ref="U1240:AA1241"/>
    <mergeCell ref="AB1240:AH1241"/>
    <mergeCell ref="N1242:T1243"/>
    <mergeCell ref="U1242:AA1243"/>
    <mergeCell ref="AB1242:AH1243"/>
    <mergeCell ref="C1246:AH1246"/>
    <mergeCell ref="C1258:AS1258"/>
    <mergeCell ref="C1260:AS1260"/>
    <mergeCell ref="C1247:M1247"/>
    <mergeCell ref="N1247:T1247"/>
    <mergeCell ref="U1247:AA1247"/>
    <mergeCell ref="AB1247:AH1247"/>
    <mergeCell ref="C1249:M1250"/>
    <mergeCell ref="N1249:T1250"/>
    <mergeCell ref="U1249:AA1250"/>
    <mergeCell ref="C1253:M1253"/>
    <mergeCell ref="C1254:M1254"/>
    <mergeCell ref="N1253:T1253"/>
    <mergeCell ref="U1253:AA1253"/>
    <mergeCell ref="AB1253:AH1253"/>
    <mergeCell ref="N1254:T1254"/>
    <mergeCell ref="U1254:AA1254"/>
    <mergeCell ref="AB1254:AH1254"/>
    <mergeCell ref="C1248:M1248"/>
    <mergeCell ref="C1262:AS1263"/>
    <mergeCell ref="C1265:AS1266"/>
    <mergeCell ref="C1268:AS1269"/>
    <mergeCell ref="C1256:M1256"/>
    <mergeCell ref="N1256:T1256"/>
    <mergeCell ref="U1256:AA1256"/>
    <mergeCell ref="AB1256:AH1256"/>
    <mergeCell ref="AB1248:AH1248"/>
    <mergeCell ref="N1248:T1248"/>
    <mergeCell ref="AB1249:AH1250"/>
    <mergeCell ref="C1251:M1252"/>
    <mergeCell ref="N1251:T1252"/>
    <mergeCell ref="U1251:AA1252"/>
    <mergeCell ref="AB1251:AH1252"/>
    <mergeCell ref="C1255:M1255"/>
    <mergeCell ref="N1255:T1255"/>
    <mergeCell ref="U1255:AA1255"/>
    <mergeCell ref="AB1255:AH1255"/>
    <mergeCell ref="C1291:M1291"/>
    <mergeCell ref="N1291:T1291"/>
    <mergeCell ref="U1291:AA1291"/>
    <mergeCell ref="AB1291:AH1291"/>
    <mergeCell ref="AB1300:AH1300"/>
    <mergeCell ref="C1301:AH1301"/>
    <mergeCell ref="C1295:M1296"/>
    <mergeCell ref="N1295:T1296"/>
    <mergeCell ref="U1295:AA1296"/>
    <mergeCell ref="AB1295:AH1296"/>
    <mergeCell ref="C1271:AS1272"/>
    <mergeCell ref="C1285:AS1285"/>
    <mergeCell ref="C1287:AS1287"/>
    <mergeCell ref="C1289:M1290"/>
    <mergeCell ref="N1289:T1290"/>
    <mergeCell ref="U1289:AA1290"/>
    <mergeCell ref="AB1289:AH1290"/>
    <mergeCell ref="C1274:AS1275"/>
    <mergeCell ref="C1294:M1294"/>
    <mergeCell ref="C1304:M1305"/>
    <mergeCell ref="N1304:T1305"/>
    <mergeCell ref="U1304:AA1305"/>
    <mergeCell ref="C1300:M1300"/>
    <mergeCell ref="N1300:T1300"/>
    <mergeCell ref="C1297:M1298"/>
    <mergeCell ref="N1297:T1298"/>
    <mergeCell ref="U1297:AA1298"/>
    <mergeCell ref="U1300:AA1300"/>
    <mergeCell ref="C1302:M1302"/>
    <mergeCell ref="N1302:T1302"/>
    <mergeCell ref="U1302:AA1302"/>
    <mergeCell ref="AB1302:AH1302"/>
    <mergeCell ref="C1292:AH1292"/>
    <mergeCell ref="C1293:M1293"/>
    <mergeCell ref="N1293:T1293"/>
    <mergeCell ref="U1293:AA1293"/>
    <mergeCell ref="AB1293:AH1293"/>
    <mergeCell ref="AB1297:AH1298"/>
    <mergeCell ref="S1335:W1338"/>
    <mergeCell ref="X1335:AB1338"/>
    <mergeCell ref="AC1335:AG1338"/>
    <mergeCell ref="AH1335:AL1338"/>
    <mergeCell ref="C1309:M1309"/>
    <mergeCell ref="N1309:T1309"/>
    <mergeCell ref="U1309:AA1309"/>
    <mergeCell ref="AB1309:AH1309"/>
    <mergeCell ref="C1310:M1310"/>
    <mergeCell ref="N1310:T1310"/>
    <mergeCell ref="U1310:AA1310"/>
    <mergeCell ref="AB1310:AH1310"/>
    <mergeCell ref="AB1304:AH1305"/>
    <mergeCell ref="C1306:M1307"/>
    <mergeCell ref="N1306:T1307"/>
    <mergeCell ref="U1306:AA1307"/>
    <mergeCell ref="AB1306:AH1307"/>
    <mergeCell ref="C1308:M1308"/>
    <mergeCell ref="N1308:T1308"/>
    <mergeCell ref="U1308:AA1308"/>
    <mergeCell ref="AB1308:AH1308"/>
    <mergeCell ref="X1332:AL1333"/>
    <mergeCell ref="I1332:W1333"/>
    <mergeCell ref="I1339:M1339"/>
    <mergeCell ref="N1339:R1339"/>
    <mergeCell ref="S1339:W1339"/>
    <mergeCell ref="X1339:AB1339"/>
    <mergeCell ref="AC1339:AG1339"/>
    <mergeCell ref="AH1339:AL1339"/>
    <mergeCell ref="C1318:M1319"/>
    <mergeCell ref="C1320:M1321"/>
    <mergeCell ref="N1318:T1319"/>
    <mergeCell ref="N1320:T1321"/>
    <mergeCell ref="U1318:AA1319"/>
    <mergeCell ref="U1320:AA1321"/>
    <mergeCell ref="C1311:M1311"/>
    <mergeCell ref="N1311:T1311"/>
    <mergeCell ref="U1311:AA1311"/>
    <mergeCell ref="AB1311:AH1311"/>
    <mergeCell ref="C1313:AS1313"/>
    <mergeCell ref="C1315:M1317"/>
    <mergeCell ref="N1315:AA1315"/>
    <mergeCell ref="N1316:T1317"/>
    <mergeCell ref="U1316:AA1317"/>
    <mergeCell ref="C1339:H1339"/>
    <mergeCell ref="I1334:W1334"/>
    <mergeCell ref="X1334:AL1334"/>
    <mergeCell ref="C1324:AS1324"/>
    <mergeCell ref="C1326:AS1328"/>
    <mergeCell ref="C1329:AS1330"/>
    <mergeCell ref="C1332:H1338"/>
    <mergeCell ref="I1335:M1338"/>
    <mergeCell ref="N1335:R1338"/>
    <mergeCell ref="C1370:N1370"/>
    <mergeCell ref="O1364:AM1364"/>
    <mergeCell ref="AD1365:AH1368"/>
    <mergeCell ref="AI1365:AM1368"/>
    <mergeCell ref="AI1369:AM1369"/>
    <mergeCell ref="AI1370:AM1370"/>
    <mergeCell ref="T1370:X1370"/>
    <mergeCell ref="C1358:N1358"/>
    <mergeCell ref="C1359:N1359"/>
    <mergeCell ref="O1358:W1358"/>
    <mergeCell ref="AC1340:AG1340"/>
    <mergeCell ref="AC1341:AG1341"/>
    <mergeCell ref="AC1342:AG1342"/>
    <mergeCell ref="I1340:M1340"/>
    <mergeCell ref="I1341:M1341"/>
    <mergeCell ref="I1342:M1342"/>
    <mergeCell ref="N1340:R1340"/>
    <mergeCell ref="AH1342:AL1342"/>
    <mergeCell ref="S1340:W1340"/>
    <mergeCell ref="S1341:W1341"/>
    <mergeCell ref="S1342:W1342"/>
    <mergeCell ref="X1340:AB1340"/>
    <mergeCell ref="X1341:AB1341"/>
    <mergeCell ref="X1342:AB1342"/>
    <mergeCell ref="C1340:H1340"/>
    <mergeCell ref="C1341:H1341"/>
    <mergeCell ref="C1342:H1342"/>
    <mergeCell ref="N1341:R1341"/>
    <mergeCell ref="N1342:R1342"/>
    <mergeCell ref="AH1340:AL1340"/>
    <mergeCell ref="AH1341:AL1341"/>
    <mergeCell ref="C1344:AS1344"/>
    <mergeCell ref="O1354:W1355"/>
    <mergeCell ref="X1354:AF1355"/>
    <mergeCell ref="O1356:W1357"/>
    <mergeCell ref="X1356:AF1357"/>
    <mergeCell ref="C1345:AS1346"/>
    <mergeCell ref="C1348:AS1348"/>
    <mergeCell ref="C1356:N1357"/>
    <mergeCell ref="C1354:N1355"/>
    <mergeCell ref="C1353:N1353"/>
    <mergeCell ref="C1350:N1352"/>
    <mergeCell ref="O1350:W1352"/>
    <mergeCell ref="X1350:AF1352"/>
    <mergeCell ref="O1353:W1353"/>
    <mergeCell ref="X1353:AF1353"/>
    <mergeCell ref="C1362:AS1362"/>
    <mergeCell ref="C1364:N1368"/>
    <mergeCell ref="C1369:N1369"/>
    <mergeCell ref="C1361:AS1361"/>
    <mergeCell ref="AD1369:AH1369"/>
    <mergeCell ref="AD1370:AH1370"/>
    <mergeCell ref="AD1371:AH1371"/>
    <mergeCell ref="O1392:S1392"/>
    <mergeCell ref="O1370:S1370"/>
    <mergeCell ref="O1371:S1371"/>
    <mergeCell ref="Y1370:AC1370"/>
    <mergeCell ref="Y1378:AC1378"/>
    <mergeCell ref="AD1378:AH1378"/>
    <mergeCell ref="O1376:S1377"/>
    <mergeCell ref="O1365:S1368"/>
    <mergeCell ref="T1365:X1368"/>
    <mergeCell ref="Y1365:AC1368"/>
    <mergeCell ref="O1369:S1369"/>
    <mergeCell ref="T1369:X1369"/>
    <mergeCell ref="Y1369:AC1369"/>
    <mergeCell ref="X1358:AF1358"/>
    <mergeCell ref="O1359:W1359"/>
    <mergeCell ref="X1359:AF1359"/>
    <mergeCell ref="C1405:X1405"/>
    <mergeCell ref="C1392:N1392"/>
    <mergeCell ref="C1393:N1394"/>
    <mergeCell ref="AI1391:AM1391"/>
    <mergeCell ref="T1375:X1375"/>
    <mergeCell ref="T1373:X1374"/>
    <mergeCell ref="AI1373:AM1374"/>
    <mergeCell ref="T1391:X1391"/>
    <mergeCell ref="AI1386:AM1390"/>
    <mergeCell ref="C1380:AS1382"/>
    <mergeCell ref="AD1391:AH1391"/>
    <mergeCell ref="C1391:N1391"/>
    <mergeCell ref="O1391:S1391"/>
    <mergeCell ref="C1384:AS1384"/>
    <mergeCell ref="C1386:N1390"/>
    <mergeCell ref="O1386:S1390"/>
    <mergeCell ref="T1386:X1390"/>
    <mergeCell ref="Y1386:AC1390"/>
    <mergeCell ref="AD1386:AH1390"/>
    <mergeCell ref="AI1378:AM1378"/>
    <mergeCell ref="Y1376:AC1377"/>
    <mergeCell ref="AD1376:AH1377"/>
    <mergeCell ref="AI1376:AM1377"/>
    <mergeCell ref="Y1375:AC1375"/>
    <mergeCell ref="AD1375:AH1375"/>
    <mergeCell ref="O1375:S1375"/>
    <mergeCell ref="AI1375:AM1375"/>
    <mergeCell ref="Y1373:AC1374"/>
    <mergeCell ref="AD1373:AH1374"/>
    <mergeCell ref="O1373:S1374"/>
    <mergeCell ref="AI1393:AM1394"/>
    <mergeCell ref="T1392:X1392"/>
    <mergeCell ref="Y1392:AC1392"/>
    <mergeCell ref="AD1392:AH1392"/>
    <mergeCell ref="AD1393:AH1394"/>
    <mergeCell ref="T1393:X1394"/>
    <mergeCell ref="Y1393:AC1394"/>
    <mergeCell ref="C1376:N1377"/>
    <mergeCell ref="C1378:N1378"/>
    <mergeCell ref="T1376:X1377"/>
    <mergeCell ref="C1371:N1371"/>
    <mergeCell ref="T1371:X1371"/>
    <mergeCell ref="C1372:N1372"/>
    <mergeCell ref="C1373:N1374"/>
    <mergeCell ref="C1375:N1375"/>
    <mergeCell ref="T1372:X1372"/>
    <mergeCell ref="O1372:S1372"/>
    <mergeCell ref="O1378:S1378"/>
    <mergeCell ref="T1378:X1378"/>
    <mergeCell ref="O1393:S1394"/>
    <mergeCell ref="Y1391:AC1391"/>
    <mergeCell ref="AI1392:AM1392"/>
    <mergeCell ref="AI1371:AM1371"/>
    <mergeCell ref="Y1371:AC1371"/>
    <mergeCell ref="Y1372:AC1372"/>
    <mergeCell ref="AD1372:AH1372"/>
    <mergeCell ref="AI1372:AM1372"/>
    <mergeCell ref="AI1395:AM1395"/>
    <mergeCell ref="AD1395:AH1395"/>
    <mergeCell ref="C1422:O1422"/>
    <mergeCell ref="C1423:O1423"/>
    <mergeCell ref="P1421:V1421"/>
    <mergeCell ref="P1422:V1422"/>
    <mergeCell ref="P1423:V1423"/>
    <mergeCell ref="W1421:AC1421"/>
    <mergeCell ref="W1422:AC1422"/>
    <mergeCell ref="W1423:AC1423"/>
    <mergeCell ref="T1395:X1395"/>
    <mergeCell ref="Y1395:AC1395"/>
    <mergeCell ref="C1395:N1395"/>
    <mergeCell ref="C1421:O1421"/>
    <mergeCell ref="C1397:AS1399"/>
    <mergeCell ref="C1401:AS1401"/>
    <mergeCell ref="C1415:O1419"/>
    <mergeCell ref="C1420:O1420"/>
    <mergeCell ref="P1420:V1420"/>
    <mergeCell ref="AD1421:AJ1421"/>
    <mergeCell ref="W1420:AC1420"/>
    <mergeCell ref="P1415:V1419"/>
    <mergeCell ref="C1403:X1404"/>
    <mergeCell ref="Y1403:AH1404"/>
    <mergeCell ref="Y1405:AH1405"/>
    <mergeCell ref="O1395:S1395"/>
    <mergeCell ref="AD1420:AJ1420"/>
    <mergeCell ref="AD1415:AJ1419"/>
    <mergeCell ref="W1415:AC1419"/>
    <mergeCell ref="C1407:AS1408"/>
    <mergeCell ref="C1410:AS1412"/>
    <mergeCell ref="C1413:AS1413"/>
    <mergeCell ref="AD1422:AJ1422"/>
    <mergeCell ref="AD1423:AJ1423"/>
    <mergeCell ref="AD1424:AJ1424"/>
    <mergeCell ref="AD1425:AJ1425"/>
    <mergeCell ref="C1447:O1447"/>
    <mergeCell ref="C1449:O1449"/>
    <mergeCell ref="W1433:AC1434"/>
    <mergeCell ref="P1435:V1435"/>
    <mergeCell ref="P1436:V1436"/>
    <mergeCell ref="P1437:V1437"/>
    <mergeCell ref="C1436:O1436"/>
    <mergeCell ref="C1437:O1437"/>
    <mergeCell ref="W1425:AC1425"/>
    <mergeCell ref="P1425:V1425"/>
    <mergeCell ref="W1424:AC1424"/>
    <mergeCell ref="P1424:V1424"/>
    <mergeCell ref="W1435:AC1435"/>
    <mergeCell ref="W1436:AC1436"/>
    <mergeCell ref="W1437:AC1437"/>
    <mergeCell ref="C1424:O1424"/>
    <mergeCell ref="C1425:O1425"/>
    <mergeCell ref="P1449:V1449"/>
    <mergeCell ref="C1428:AS1428"/>
    <mergeCell ref="C1438:O1439"/>
    <mergeCell ref="C1430:O1432"/>
    <mergeCell ref="C1433:O1434"/>
    <mergeCell ref="P1430:V1432"/>
    <mergeCell ref="W1430:AC1432"/>
    <mergeCell ref="C1435:O1435"/>
    <mergeCell ref="C1427:AS1427"/>
    <mergeCell ref="W1438:AC1439"/>
    <mergeCell ref="W1445:AC1446"/>
    <mergeCell ref="W1450:AC1451"/>
    <mergeCell ref="P1447:V1447"/>
    <mergeCell ref="W1447:AC1447"/>
    <mergeCell ref="P1444:V1444"/>
    <mergeCell ref="W1444:AC1444"/>
    <mergeCell ref="W1448:AC1448"/>
    <mergeCell ref="W1449:AC1449"/>
    <mergeCell ref="C1450:O1451"/>
    <mergeCell ref="P1433:V1434"/>
    <mergeCell ref="P1448:V1448"/>
    <mergeCell ref="C1440:O1440"/>
    <mergeCell ref="C1441:O1441"/>
    <mergeCell ref="C1442:O1442"/>
    <mergeCell ref="C1443:O1443"/>
    <mergeCell ref="C1444:O1444"/>
    <mergeCell ref="P1438:V1439"/>
    <mergeCell ref="P1445:V1446"/>
    <mergeCell ref="P1443:V1443"/>
    <mergeCell ref="W1443:AC1443"/>
    <mergeCell ref="AN2479:AS2481"/>
    <mergeCell ref="AH2479:AM2481"/>
    <mergeCell ref="G2479:AG2481"/>
    <mergeCell ref="C2261:Y2261"/>
    <mergeCell ref="Z2261:AF2261"/>
    <mergeCell ref="AG2261:AM2261"/>
    <mergeCell ref="C2262:Y2262"/>
    <mergeCell ref="Z2264:AF2264"/>
    <mergeCell ref="C1452:O1452"/>
    <mergeCell ref="C1453:O1453"/>
    <mergeCell ref="C1448:O1448"/>
    <mergeCell ref="C1454:O1454"/>
    <mergeCell ref="P1440:V1440"/>
    <mergeCell ref="W1440:AC1440"/>
    <mergeCell ref="P1441:V1441"/>
    <mergeCell ref="W1441:AC1441"/>
    <mergeCell ref="P1442:V1442"/>
    <mergeCell ref="W1442:AC1442"/>
    <mergeCell ref="P1450:V1451"/>
    <mergeCell ref="C1495:T1495"/>
    <mergeCell ref="U1495:AD1495"/>
    <mergeCell ref="C1491:T1493"/>
    <mergeCell ref="C1521:AS1522"/>
    <mergeCell ref="U1514:AD1514"/>
    <mergeCell ref="C1515:T1515"/>
    <mergeCell ref="U1515:AD1515"/>
    <mergeCell ref="C1511:T1511"/>
    <mergeCell ref="U1511:AD1511"/>
    <mergeCell ref="C1512:T1512"/>
    <mergeCell ref="U1512:AD1512"/>
    <mergeCell ref="C1445:O1446"/>
    <mergeCell ref="AN2483:AS2483"/>
    <mergeCell ref="AH2483:AM2483"/>
    <mergeCell ref="Z2271:AF2271"/>
    <mergeCell ref="AG2271:AM2271"/>
    <mergeCell ref="C2249:Y2249"/>
    <mergeCell ref="C1496:T1496"/>
    <mergeCell ref="C1497:T1497"/>
    <mergeCell ref="Z2250:AF2250"/>
    <mergeCell ref="AG2250:AM2250"/>
    <mergeCell ref="C2251:Y2251"/>
    <mergeCell ref="Z2251:AF2251"/>
    <mergeCell ref="AG2251:AM2251"/>
    <mergeCell ref="Z2249:AF2249"/>
    <mergeCell ref="AG2249:AM2249"/>
    <mergeCell ref="C2250:Y2250"/>
    <mergeCell ref="C2479:F2481"/>
    <mergeCell ref="C2346:K2346"/>
    <mergeCell ref="C1474:AS1475"/>
    <mergeCell ref="C1472:AS1472"/>
    <mergeCell ref="C2263:Y2263"/>
    <mergeCell ref="Z2263:AF2263"/>
    <mergeCell ref="AG2263:AM2263"/>
    <mergeCell ref="Z2253:AF2253"/>
    <mergeCell ref="AG2253:AM2253"/>
    <mergeCell ref="C2254:Y2254"/>
    <mergeCell ref="C1513:T1513"/>
    <mergeCell ref="U1513:AD1513"/>
    <mergeCell ref="U1502:AD1502"/>
    <mergeCell ref="U1503:AD1503"/>
    <mergeCell ref="C1514:T1514"/>
    <mergeCell ref="C1506:AS1506"/>
    <mergeCell ref="P1452:V1452"/>
    <mergeCell ref="W1452:AC1452"/>
    <mergeCell ref="P1453:V1453"/>
    <mergeCell ref="W1453:AC1453"/>
    <mergeCell ref="P1454:V1454"/>
    <mergeCell ref="W1454:AC1454"/>
    <mergeCell ref="AG2264:AM2264"/>
    <mergeCell ref="C2265:Y2265"/>
    <mergeCell ref="Z2265:AF2265"/>
    <mergeCell ref="AG2265:AM2265"/>
    <mergeCell ref="C2268:Y2268"/>
    <mergeCell ref="Z2268:AF2268"/>
    <mergeCell ref="AG2268:AM2268"/>
    <mergeCell ref="AH2489:AM2489"/>
    <mergeCell ref="AN2489:AS2489"/>
    <mergeCell ref="AH2490:AM2490"/>
    <mergeCell ref="AN2490:AS2490"/>
    <mergeCell ref="C2252:Y2252"/>
    <mergeCell ref="Z2252:AF2252"/>
    <mergeCell ref="AG2252:AM2252"/>
    <mergeCell ref="C2253:Y2253"/>
    <mergeCell ref="C1508:T1510"/>
    <mergeCell ref="U1508:AD1510"/>
    <mergeCell ref="C1502:T1502"/>
    <mergeCell ref="U1518:AD1518"/>
    <mergeCell ref="C1519:T1519"/>
    <mergeCell ref="U1519:AD1519"/>
    <mergeCell ref="C1524:AS1525"/>
    <mergeCell ref="C1527:AS1527"/>
    <mergeCell ref="U1497:AD1497"/>
    <mergeCell ref="U1498:AD1498"/>
    <mergeCell ref="U1499:AD1499"/>
    <mergeCell ref="C1463:AS1464"/>
    <mergeCell ref="C1465:AS1466"/>
    <mergeCell ref="C1467:AS1468"/>
    <mergeCell ref="C1470:AS1470"/>
    <mergeCell ref="C1481:AS1481"/>
    <mergeCell ref="C1480:AS1480"/>
    <mergeCell ref="C1503:T1503"/>
    <mergeCell ref="C1489:AS1489"/>
    <mergeCell ref="C1504:T1504"/>
    <mergeCell ref="U1496:AD1496"/>
    <mergeCell ref="C1498:T1498"/>
    <mergeCell ref="C1499:T1499"/>
    <mergeCell ref="C1500:T1500"/>
    <mergeCell ref="C1501:T1501"/>
    <mergeCell ref="U1504:AD1504"/>
    <mergeCell ref="C2271:Y2271"/>
    <mergeCell ref="AH2492:AM2492"/>
    <mergeCell ref="AN2492:AS2492"/>
    <mergeCell ref="AH2491:AM2491"/>
    <mergeCell ref="AN2491:AS2491"/>
    <mergeCell ref="U1500:AD1500"/>
    <mergeCell ref="U1501:AD1501"/>
    <mergeCell ref="S1537:W1537"/>
    <mergeCell ref="X1537:AB1537"/>
    <mergeCell ref="AC1537:AG1537"/>
    <mergeCell ref="AH1537:AL1537"/>
    <mergeCell ref="AM1537:AQ1537"/>
    <mergeCell ref="C1516:T1516"/>
    <mergeCell ref="U1516:AD1516"/>
    <mergeCell ref="C1517:T1517"/>
    <mergeCell ref="U1517:AD1517"/>
    <mergeCell ref="C1518:T1518"/>
    <mergeCell ref="G2494:AG2494"/>
    <mergeCell ref="G2495:AG2495"/>
    <mergeCell ref="G2496:AG2497"/>
    <mergeCell ref="G2498:AG2499"/>
    <mergeCell ref="C1479:AS1479"/>
    <mergeCell ref="C1477:AS1477"/>
    <mergeCell ref="C2502:F2504"/>
    <mergeCell ref="G2484:AG2485"/>
    <mergeCell ref="G2483:AG2483"/>
    <mergeCell ref="G2486:AG2486"/>
    <mergeCell ref="G2487:AG2488"/>
    <mergeCell ref="G2489:AG2489"/>
    <mergeCell ref="G2490:AG2490"/>
    <mergeCell ref="G2491:AG2491"/>
    <mergeCell ref="AH2487:AM2488"/>
    <mergeCell ref="AN2487:AS2488"/>
    <mergeCell ref="AN2493:AS2493"/>
    <mergeCell ref="AH2493:AM2493"/>
    <mergeCell ref="S1551:W1551"/>
    <mergeCell ref="C1530:AS1530"/>
    <mergeCell ref="C1532:R1536"/>
    <mergeCell ref="S1533:W1536"/>
    <mergeCell ref="X1533:AB1536"/>
    <mergeCell ref="AC1533:AG1536"/>
    <mergeCell ref="AH1533:AL1536"/>
    <mergeCell ref="AM1533:AQ1536"/>
    <mergeCell ref="S1532:AQ1532"/>
    <mergeCell ref="C1537:R1537"/>
    <mergeCell ref="S1544:W1544"/>
    <mergeCell ref="S1545:W1545"/>
    <mergeCell ref="S1546:W1546"/>
    <mergeCell ref="S1547:W1547"/>
    <mergeCell ref="C2519:F2520"/>
    <mergeCell ref="G2535:AG2535"/>
    <mergeCell ref="C2524:F2525"/>
    <mergeCell ref="C2526:F2526"/>
    <mergeCell ref="C2527:F2527"/>
    <mergeCell ref="C2528:F2528"/>
    <mergeCell ref="C2529:AS2529"/>
    <mergeCell ref="C2530:F2530"/>
    <mergeCell ref="G2518:AG2518"/>
    <mergeCell ref="AH2514:AM2516"/>
    <mergeCell ref="C2505:F2508"/>
    <mergeCell ref="C2509:F2509"/>
    <mergeCell ref="C2510:F2510"/>
    <mergeCell ref="C2511:F2511"/>
    <mergeCell ref="C2514:F2516"/>
    <mergeCell ref="C2512:F2513"/>
    <mergeCell ref="G2517:AG2517"/>
    <mergeCell ref="C2517:F2517"/>
    <mergeCell ref="AH2523:AM2523"/>
    <mergeCell ref="AN2523:AS2523"/>
    <mergeCell ref="G2505:AG2508"/>
    <mergeCell ref="G2509:AG2509"/>
    <mergeCell ref="G2510:AG2510"/>
    <mergeCell ref="G2511:AG2511"/>
    <mergeCell ref="G2512:AG2513"/>
    <mergeCell ref="G2514:AG2516"/>
    <mergeCell ref="AN2566:AS2567"/>
    <mergeCell ref="G2530:AG2530"/>
    <mergeCell ref="C2531:F2531"/>
    <mergeCell ref="G2531:AG2531"/>
    <mergeCell ref="AH2579:AM2579"/>
    <mergeCell ref="AH2566:AM2567"/>
    <mergeCell ref="G2559:AG2559"/>
    <mergeCell ref="C2560:F2560"/>
    <mergeCell ref="G2560:AG2560"/>
    <mergeCell ref="C2561:F2561"/>
    <mergeCell ref="G2561:AG2561"/>
    <mergeCell ref="C2549:F2549"/>
    <mergeCell ref="G2549:AG2549"/>
    <mergeCell ref="G2521:AG2522"/>
    <mergeCell ref="G2523:AG2523"/>
    <mergeCell ref="C2521:F2522"/>
    <mergeCell ref="C2523:F2523"/>
    <mergeCell ref="G2524:AG2525"/>
    <mergeCell ref="G2526:AG2526"/>
    <mergeCell ref="G2527:AG2527"/>
    <mergeCell ref="G2528:AG2528"/>
    <mergeCell ref="C2542:F2543"/>
    <mergeCell ref="G2542:AG2543"/>
    <mergeCell ref="C2544:F2546"/>
    <mergeCell ref="G2544:AG2546"/>
    <mergeCell ref="C2547:F2548"/>
    <mergeCell ref="G2547:AG2548"/>
    <mergeCell ref="C2536:F2536"/>
    <mergeCell ref="G2536:AG2536"/>
    <mergeCell ref="C2537:F2539"/>
    <mergeCell ref="G2537:AG2539"/>
    <mergeCell ref="C2540:F2541"/>
    <mergeCell ref="AH2559:AM2559"/>
    <mergeCell ref="AN2559:AS2559"/>
    <mergeCell ref="AH2560:AM2560"/>
    <mergeCell ref="AN2560:AS2560"/>
    <mergeCell ref="AH2561:AM2561"/>
    <mergeCell ref="AN2561:AS2561"/>
    <mergeCell ref="C2558:F2558"/>
    <mergeCell ref="G2558:AG2558"/>
    <mergeCell ref="C2559:F2559"/>
    <mergeCell ref="C2562:F2562"/>
    <mergeCell ref="G2562:AG2562"/>
    <mergeCell ref="AH2550:AM2551"/>
    <mergeCell ref="C2550:F2551"/>
    <mergeCell ref="G2550:AG2551"/>
    <mergeCell ref="C2552:F2553"/>
    <mergeCell ref="G2552:AG2553"/>
    <mergeCell ref="C2554:F2555"/>
    <mergeCell ref="G2554:AG2555"/>
    <mergeCell ref="AH2578:AM2578"/>
    <mergeCell ref="AN2578:AS2578"/>
    <mergeCell ref="C2580:F2581"/>
    <mergeCell ref="G2580:AG2581"/>
    <mergeCell ref="C2582:F2584"/>
    <mergeCell ref="G2582:AG2584"/>
    <mergeCell ref="C2585:F2585"/>
    <mergeCell ref="G2585:AG2585"/>
    <mergeCell ref="C2608:F2609"/>
    <mergeCell ref="G2608:AG2609"/>
    <mergeCell ref="C2575:F2575"/>
    <mergeCell ref="G2575:AG2575"/>
    <mergeCell ref="C2576:F2577"/>
    <mergeCell ref="G2576:AG2577"/>
    <mergeCell ref="C2578:F2578"/>
    <mergeCell ref="G2578:AG2578"/>
    <mergeCell ref="C2579:F2579"/>
    <mergeCell ref="G2579:AG2579"/>
    <mergeCell ref="AN2579:AS2579"/>
    <mergeCell ref="AH2585:AM2585"/>
    <mergeCell ref="AN2585:AS2585"/>
    <mergeCell ref="AH2586:AM2586"/>
    <mergeCell ref="AN2586:AS2586"/>
    <mergeCell ref="C2613:F2614"/>
    <mergeCell ref="G2613:AG2614"/>
    <mergeCell ref="C2615:F2617"/>
    <mergeCell ref="G2615:AG2617"/>
    <mergeCell ref="C2587:F2588"/>
    <mergeCell ref="G2587:AG2588"/>
    <mergeCell ref="C2589:F2591"/>
    <mergeCell ref="G2589:AG2591"/>
    <mergeCell ref="C2592:F2594"/>
    <mergeCell ref="G2592:AG2594"/>
    <mergeCell ref="C2606:F2606"/>
    <mergeCell ref="G2606:AG2606"/>
    <mergeCell ref="C2607:F2607"/>
    <mergeCell ref="G2607:AG2607"/>
    <mergeCell ref="C2610:F2612"/>
    <mergeCell ref="G2610:AG2612"/>
    <mergeCell ref="C2586:F2586"/>
    <mergeCell ref="G2586:AG2586"/>
    <mergeCell ref="AH2604:AM2604"/>
    <mergeCell ref="AN2604:AS2604"/>
    <mergeCell ref="AH2605:AM2605"/>
    <mergeCell ref="AN2605:AS2605"/>
    <mergeCell ref="AH2544:AM2546"/>
    <mergeCell ref="AN2544:AS2546"/>
    <mergeCell ref="AH2549:AM2549"/>
    <mergeCell ref="AN2549:AS2549"/>
    <mergeCell ref="AH2558:AM2558"/>
    <mergeCell ref="AN2558:AS2558"/>
    <mergeCell ref="C2595:F2596"/>
    <mergeCell ref="G2595:AG2596"/>
    <mergeCell ref="AH2589:AM2591"/>
    <mergeCell ref="AN2589:AS2591"/>
    <mergeCell ref="AH2603:AM2603"/>
    <mergeCell ref="AN2603:AS2603"/>
    <mergeCell ref="AH2601:AM2602"/>
    <mergeCell ref="AN2601:AS2602"/>
    <mergeCell ref="AH2595:AM2596"/>
    <mergeCell ref="AN2595:AS2596"/>
    <mergeCell ref="C2597:F2598"/>
    <mergeCell ref="G2597:AG2598"/>
    <mergeCell ref="C2603:F2603"/>
    <mergeCell ref="G2603:AG2603"/>
    <mergeCell ref="AH2592:AM2594"/>
    <mergeCell ref="AN2592:AS2594"/>
    <mergeCell ref="C2599:F2600"/>
    <mergeCell ref="G2599:AG2600"/>
    <mergeCell ref="C2601:F2602"/>
    <mergeCell ref="G2601:AG2602"/>
    <mergeCell ref="AH2575:AM2575"/>
    <mergeCell ref="AN2575:AS2575"/>
    <mergeCell ref="AH2568:AM2568"/>
    <mergeCell ref="AN2568:AS2568"/>
    <mergeCell ref="AH2569:AM2569"/>
    <mergeCell ref="AN2569:AS2569"/>
    <mergeCell ref="AN2514:AS2516"/>
    <mergeCell ref="C2568:F2568"/>
    <mergeCell ref="G2568:AG2568"/>
    <mergeCell ref="C2569:F2569"/>
    <mergeCell ref="G2569:AG2569"/>
    <mergeCell ref="C2532:F2534"/>
    <mergeCell ref="C2535:F2535"/>
    <mergeCell ref="AH2519:AM2520"/>
    <mergeCell ref="AN2519:AS2520"/>
    <mergeCell ref="AH2521:AM2522"/>
    <mergeCell ref="AH2535:AM2535"/>
    <mergeCell ref="AN2535:AS2535"/>
    <mergeCell ref="AH2536:AM2536"/>
    <mergeCell ref="AN2536:AS2536"/>
    <mergeCell ref="AH2562:AM2562"/>
    <mergeCell ref="AN2562:AS2562"/>
    <mergeCell ref="AH2552:AM2553"/>
    <mergeCell ref="AN2552:AS2553"/>
    <mergeCell ref="AH2554:AM2555"/>
    <mergeCell ref="AN2554:AS2555"/>
    <mergeCell ref="C2563:AS2563"/>
    <mergeCell ref="C2564:F2564"/>
    <mergeCell ref="G2564:AG2564"/>
    <mergeCell ref="C2565:F2565"/>
    <mergeCell ref="G2565:AG2565"/>
    <mergeCell ref="C2566:F2567"/>
    <mergeCell ref="G2566:AG2567"/>
    <mergeCell ref="AN2550:AS2551"/>
    <mergeCell ref="AH2524:AM2525"/>
    <mergeCell ref="AN2524:AS2525"/>
    <mergeCell ref="AH2542:AM2543"/>
    <mergeCell ref="AN2542:AS2543"/>
    <mergeCell ref="AH2540:AM2541"/>
    <mergeCell ref="AN2540:AS2541"/>
    <mergeCell ref="AH2526:AM2526"/>
    <mergeCell ref="AH2496:AM2497"/>
    <mergeCell ref="AN2496:AS2497"/>
    <mergeCell ref="AH2498:AM2499"/>
    <mergeCell ref="AN2498:AS2499"/>
    <mergeCell ref="AN2502:AS2504"/>
    <mergeCell ref="AN2505:AS2508"/>
    <mergeCell ref="AH2505:AM2508"/>
    <mergeCell ref="G2532:AG2534"/>
    <mergeCell ref="AH2547:AM2548"/>
    <mergeCell ref="AN2547:AS2548"/>
    <mergeCell ref="AH2532:AM2534"/>
    <mergeCell ref="AN2532:AS2534"/>
    <mergeCell ref="AH2537:AM2539"/>
    <mergeCell ref="AN2537:AS2539"/>
    <mergeCell ref="G2540:AG2541"/>
    <mergeCell ref="G2519:AG2520"/>
    <mergeCell ref="G2500:AG2501"/>
    <mergeCell ref="G2502:AG2504"/>
    <mergeCell ref="C2627:AS2630"/>
    <mergeCell ref="AH2573:AM2574"/>
    <mergeCell ref="AN2573:AS2574"/>
    <mergeCell ref="AH2576:AM2577"/>
    <mergeCell ref="AN2576:AS2577"/>
    <mergeCell ref="AH2580:AM2581"/>
    <mergeCell ref="AN2580:AS2581"/>
    <mergeCell ref="AH2582:AM2584"/>
    <mergeCell ref="AN2582:AS2584"/>
    <mergeCell ref="AH2587:AM2588"/>
    <mergeCell ref="AH2531:AM2531"/>
    <mergeCell ref="AN2531:AS2531"/>
    <mergeCell ref="C2625:AS2625"/>
    <mergeCell ref="C2621:AS2623"/>
    <mergeCell ref="C2619:AS2619"/>
    <mergeCell ref="AN2587:AS2588"/>
    <mergeCell ref="AH2597:AM2598"/>
    <mergeCell ref="AN2597:AS2598"/>
    <mergeCell ref="AH2599:AM2600"/>
    <mergeCell ref="AN2599:AS2600"/>
    <mergeCell ref="C2570:F2571"/>
    <mergeCell ref="G2570:AG2571"/>
    <mergeCell ref="AH2570:AM2571"/>
    <mergeCell ref="AN2570:AS2571"/>
    <mergeCell ref="AH2572:AM2572"/>
    <mergeCell ref="AN2572:AS2572"/>
    <mergeCell ref="C2572:F2572"/>
    <mergeCell ref="G2572:AG2572"/>
    <mergeCell ref="AH2564:AM2564"/>
    <mergeCell ref="AN2564:AS2564"/>
    <mergeCell ref="AH2565:AM2565"/>
    <mergeCell ref="AN2565:AS2565"/>
    <mergeCell ref="C2573:F2574"/>
    <mergeCell ref="G2573:AG2574"/>
    <mergeCell ref="AH2494:AM2494"/>
    <mergeCell ref="AN2494:AS2494"/>
    <mergeCell ref="AH2495:AM2495"/>
    <mergeCell ref="AN2495:AS2495"/>
    <mergeCell ref="AH2509:AM2509"/>
    <mergeCell ref="AN2509:AS2509"/>
    <mergeCell ref="AH2510:AM2510"/>
    <mergeCell ref="AN2510:AS2510"/>
    <mergeCell ref="AH2606:AM2606"/>
    <mergeCell ref="AN2606:AS2606"/>
    <mergeCell ref="AH2607:AM2607"/>
    <mergeCell ref="AN2607:AS2607"/>
    <mergeCell ref="AH2608:AM2609"/>
    <mergeCell ref="AN2608:AS2609"/>
    <mergeCell ref="AH2615:AM2617"/>
    <mergeCell ref="AN2615:AS2617"/>
    <mergeCell ref="AH2613:AM2614"/>
    <mergeCell ref="AN2613:AS2614"/>
    <mergeCell ref="AN2610:AS2612"/>
    <mergeCell ref="AH2610:AM2612"/>
    <mergeCell ref="AN2526:AS2526"/>
    <mergeCell ref="AH2527:AM2527"/>
    <mergeCell ref="AN2527:AS2527"/>
    <mergeCell ref="AH2528:AM2528"/>
    <mergeCell ref="AN2528:AS2528"/>
    <mergeCell ref="AH2530:AM2530"/>
    <mergeCell ref="AN2530:AS2530"/>
    <mergeCell ref="AH2511:AM2511"/>
    <mergeCell ref="AN2511:AS2511"/>
    <mergeCell ref="AN2521:AS2522"/>
    <mergeCell ref="AB1303:AH1303"/>
    <mergeCell ref="U1303:AA1303"/>
    <mergeCell ref="N1303:T1303"/>
    <mergeCell ref="P1813:V1813"/>
    <mergeCell ref="C1813:O1813"/>
    <mergeCell ref="W1455:AC1455"/>
    <mergeCell ref="P1455:V1455"/>
    <mergeCell ref="C1455:O1455"/>
    <mergeCell ref="C1462:AS1462"/>
    <mergeCell ref="C1303:M1303"/>
    <mergeCell ref="N1294:T1294"/>
    <mergeCell ref="AH2517:AM2517"/>
    <mergeCell ref="AN2517:AS2517"/>
    <mergeCell ref="AH2518:AM2518"/>
    <mergeCell ref="AN2518:AS2518"/>
    <mergeCell ref="AH2500:AM2501"/>
    <mergeCell ref="AN2500:AS2501"/>
    <mergeCell ref="AH2512:AM2513"/>
    <mergeCell ref="AN2512:AS2513"/>
    <mergeCell ref="AH2502:AM2504"/>
    <mergeCell ref="C2518:F2518"/>
    <mergeCell ref="C2487:F2488"/>
    <mergeCell ref="C2489:F2489"/>
    <mergeCell ref="C2500:F2501"/>
    <mergeCell ref="C2492:F2492"/>
    <mergeCell ref="C2493:F2493"/>
    <mergeCell ref="C2494:F2494"/>
    <mergeCell ref="C2495:F2495"/>
    <mergeCell ref="C2496:F2497"/>
    <mergeCell ref="C2498:F2499"/>
    <mergeCell ref="G2492:AG2492"/>
    <mergeCell ref="G2493:AG2493"/>
    <mergeCell ref="C1299:M1299"/>
    <mergeCell ref="N1299:T1299"/>
    <mergeCell ref="U1299:AA1299"/>
    <mergeCell ref="AB1299:AH1299"/>
    <mergeCell ref="U1248:AA1248"/>
    <mergeCell ref="AB1294:AH1294"/>
    <mergeCell ref="U1294:AA1294"/>
    <mergeCell ref="C100:G100"/>
    <mergeCell ref="H100:K100"/>
    <mergeCell ref="L100:O100"/>
    <mergeCell ref="P100:S100"/>
    <mergeCell ref="T100:W100"/>
    <mergeCell ref="X100:AA100"/>
    <mergeCell ref="Z2260:AF2260"/>
    <mergeCell ref="AG2260:AM2260"/>
    <mergeCell ref="AG2254:AM2254"/>
    <mergeCell ref="AG2257:AM2257"/>
    <mergeCell ref="Z2257:AF2257"/>
    <mergeCell ref="Z2259:AF2259"/>
    <mergeCell ref="AG2259:AM2259"/>
    <mergeCell ref="Z2258:AF2258"/>
    <mergeCell ref="AG2258:AM2258"/>
    <mergeCell ref="Z2255:AF2255"/>
    <mergeCell ref="AG2255:AM2255"/>
    <mergeCell ref="Z2256:AF2256"/>
    <mergeCell ref="AG2256:AM2256"/>
    <mergeCell ref="C2239:AD2239"/>
    <mergeCell ref="AG2247:AM2248"/>
    <mergeCell ref="Z2247:AF2248"/>
    <mergeCell ref="C2247:Y2248"/>
    <mergeCell ref="C2257:Y2257"/>
    <mergeCell ref="Z2254:AF2254"/>
    <mergeCell ref="C2255:Y2255"/>
    <mergeCell ref="C2256:Y2256"/>
    <mergeCell ref="C2258:Y2258"/>
    <mergeCell ref="Z2269:AF2269"/>
    <mergeCell ref="AG2269:AM2269"/>
    <mergeCell ref="C2270:Y2270"/>
    <mergeCell ref="Z2270:AF2270"/>
    <mergeCell ref="C2272:Y2272"/>
    <mergeCell ref="Z2272:AF2272"/>
    <mergeCell ref="AG2272:AM2272"/>
    <mergeCell ref="C2280:AS2280"/>
    <mergeCell ref="C2278:AS2278"/>
    <mergeCell ref="C2276:AS2276"/>
    <mergeCell ref="C2274:AS2274"/>
    <mergeCell ref="V2342:Z2345"/>
    <mergeCell ref="AA2342:AE2345"/>
    <mergeCell ref="AF2342:AJ2345"/>
    <mergeCell ref="Z2291:AF2291"/>
    <mergeCell ref="AG2291:AM2291"/>
    <mergeCell ref="Z2267:AF2267"/>
    <mergeCell ref="AG2267:AM2267"/>
    <mergeCell ref="Z2288:AF2288"/>
    <mergeCell ref="AG2288:AM2288"/>
    <mergeCell ref="Z2289:AF2289"/>
    <mergeCell ref="AG2289:AM2289"/>
    <mergeCell ref="Z2290:AF2290"/>
    <mergeCell ref="AG2290:AM2290"/>
    <mergeCell ref="Z2285:AF2285"/>
    <mergeCell ref="AG2285:AM2285"/>
    <mergeCell ref="Z2286:AF2286"/>
    <mergeCell ref="AG2286:AM2286"/>
    <mergeCell ref="Z2287:AF2287"/>
    <mergeCell ref="AF2347:AJ2347"/>
    <mergeCell ref="AF2348:AJ2348"/>
    <mergeCell ref="AF2349:AJ2349"/>
    <mergeCell ref="AA2347:AE2347"/>
    <mergeCell ref="AA2348:AE2348"/>
    <mergeCell ref="AA2349:AE2349"/>
    <mergeCell ref="V2347:Z2347"/>
    <mergeCell ref="V2348:Z2348"/>
    <mergeCell ref="AG2270:AM2270"/>
    <mergeCell ref="C2260:Y2260"/>
    <mergeCell ref="C2354:K2354"/>
    <mergeCell ref="C2353:K2353"/>
    <mergeCell ref="C2352:K2352"/>
    <mergeCell ref="C2349:K2349"/>
    <mergeCell ref="C2350:K2351"/>
    <mergeCell ref="C2348:K2348"/>
    <mergeCell ref="C2347:K2347"/>
    <mergeCell ref="Q2347:U2347"/>
    <mergeCell ref="C2282:Y2284"/>
    <mergeCell ref="Z2282:AF2284"/>
    <mergeCell ref="AG2282:AM2284"/>
    <mergeCell ref="L2346:P2346"/>
    <mergeCell ref="Q2346:U2346"/>
    <mergeCell ref="V2346:Z2346"/>
    <mergeCell ref="AA2346:AE2346"/>
    <mergeCell ref="AF2346:AJ2346"/>
    <mergeCell ref="AG2287:AM2287"/>
    <mergeCell ref="C2286:Y2286"/>
    <mergeCell ref="C2287:Y2287"/>
    <mergeCell ref="C2288:Y2288"/>
    <mergeCell ref="C2289:Y2289"/>
    <mergeCell ref="C2290:Y2290"/>
    <mergeCell ref="V2353:Z2353"/>
    <mergeCell ref="L2349:P2349"/>
    <mergeCell ref="L2348:P2348"/>
    <mergeCell ref="L2347:P2347"/>
    <mergeCell ref="AF2361:AJ2361"/>
    <mergeCell ref="AF2355:AJ2356"/>
    <mergeCell ref="AA2355:AE2356"/>
    <mergeCell ref="V2355:Z2356"/>
    <mergeCell ref="Q2355:U2356"/>
    <mergeCell ref="L2355:P2356"/>
    <mergeCell ref="V2352:Z2352"/>
    <mergeCell ref="AA2352:AE2352"/>
    <mergeCell ref="AA2353:AE2353"/>
    <mergeCell ref="AA2354:AE2354"/>
    <mergeCell ref="L2354:P2354"/>
    <mergeCell ref="L2353:P2353"/>
    <mergeCell ref="L2352:P2352"/>
    <mergeCell ref="Q2352:U2352"/>
    <mergeCell ref="Q2353:U2353"/>
    <mergeCell ref="Q2354:U2354"/>
    <mergeCell ref="V2349:Z2349"/>
    <mergeCell ref="L2350:P2351"/>
    <mergeCell ref="AF2352:AJ2352"/>
    <mergeCell ref="AF2353:AJ2353"/>
    <mergeCell ref="AF2354:AJ2354"/>
    <mergeCell ref="AF2350:AJ2351"/>
    <mergeCell ref="V2354:Z2354"/>
    <mergeCell ref="AA2350:AE2351"/>
    <mergeCell ref="V2350:Z2351"/>
    <mergeCell ref="Q2350:U2351"/>
    <mergeCell ref="Q2348:U2348"/>
    <mergeCell ref="Q2349:U2349"/>
    <mergeCell ref="C2355:K2356"/>
    <mergeCell ref="C2357:K2358"/>
    <mergeCell ref="Q2360:U2360"/>
    <mergeCell ref="V2360:Z2360"/>
    <mergeCell ref="AA2360:AE2360"/>
    <mergeCell ref="C2359:K2359"/>
    <mergeCell ref="C2360:K2360"/>
    <mergeCell ref="Q2359:U2359"/>
    <mergeCell ref="V2359:Z2359"/>
    <mergeCell ref="AA2359:AE2359"/>
    <mergeCell ref="AF2359:AJ2359"/>
    <mergeCell ref="Q2361:U2361"/>
    <mergeCell ref="V2361:Z2361"/>
    <mergeCell ref="AA2361:AE2361"/>
    <mergeCell ref="L2357:P2358"/>
    <mergeCell ref="Q2357:U2358"/>
    <mergeCell ref="V2357:Z2358"/>
    <mergeCell ref="AA2357:AE2358"/>
    <mergeCell ref="AF2357:AJ2358"/>
    <mergeCell ref="C2361:K2361"/>
    <mergeCell ref="L2359:P2359"/>
    <mergeCell ref="L2360:P2360"/>
    <mergeCell ref="L2361:P2361"/>
    <mergeCell ref="AF2360:AJ2360"/>
    <mergeCell ref="C2364:K2366"/>
    <mergeCell ref="L2364:P2366"/>
    <mergeCell ref="Q2364:U2366"/>
    <mergeCell ref="V2364:Z2366"/>
    <mergeCell ref="C2362:K2363"/>
    <mergeCell ref="L2362:P2363"/>
    <mergeCell ref="Q2362:U2363"/>
    <mergeCell ref="V2362:Z2363"/>
    <mergeCell ref="AA2367:AE2368"/>
    <mergeCell ref="AF2367:AJ2368"/>
    <mergeCell ref="AA2362:AE2363"/>
    <mergeCell ref="AF2362:AJ2363"/>
    <mergeCell ref="AA2364:AE2366"/>
    <mergeCell ref="AF2364:AJ2366"/>
    <mergeCell ref="AA2369:AE2371"/>
    <mergeCell ref="AF2369:AJ2371"/>
    <mergeCell ref="C2367:K2368"/>
    <mergeCell ref="L2367:P2368"/>
    <mergeCell ref="Q2367:U2368"/>
    <mergeCell ref="V2367:Z2368"/>
    <mergeCell ref="C2369:K2371"/>
    <mergeCell ref="L2369:P2371"/>
    <mergeCell ref="Q2369:U2371"/>
    <mergeCell ref="V2369:Z2371"/>
    <mergeCell ref="L2413:P2416"/>
    <mergeCell ref="Q2413:U2416"/>
    <mergeCell ref="V2413:Z2416"/>
    <mergeCell ref="AA2413:AE2416"/>
    <mergeCell ref="AF2413:AJ2416"/>
    <mergeCell ref="AA2378:AE2380"/>
    <mergeCell ref="AF2378:AJ2380"/>
    <mergeCell ref="C2372:K2373"/>
    <mergeCell ref="L2372:P2373"/>
    <mergeCell ref="C2378:K2380"/>
    <mergeCell ref="L2378:P2380"/>
    <mergeCell ref="Q2378:U2380"/>
    <mergeCell ref="V2378:Z2380"/>
    <mergeCell ref="AA2374:AE2375"/>
    <mergeCell ref="AF2374:AJ2375"/>
    <mergeCell ref="AA2372:AE2373"/>
    <mergeCell ref="AF2372:AJ2373"/>
    <mergeCell ref="Q2376:U2377"/>
    <mergeCell ref="V2376:Z2377"/>
    <mergeCell ref="Q2372:U2373"/>
    <mergeCell ref="V2372:Z2373"/>
    <mergeCell ref="AA2376:AE2377"/>
    <mergeCell ref="AF2376:AJ2377"/>
    <mergeCell ref="C2374:K2375"/>
    <mergeCell ref="L2374:P2375"/>
    <mergeCell ref="Q2374:U2375"/>
    <mergeCell ref="V2374:Z2375"/>
    <mergeCell ref="C2376:K2377"/>
    <mergeCell ref="L2376:P2377"/>
    <mergeCell ref="V2419:Z2419"/>
    <mergeCell ref="AF2423:AJ2423"/>
    <mergeCell ref="V2420:Z2420"/>
    <mergeCell ref="C2421:K2422"/>
    <mergeCell ref="L2421:P2422"/>
    <mergeCell ref="Q2421:U2422"/>
    <mergeCell ref="V2421:Z2422"/>
    <mergeCell ref="AA2420:AE2420"/>
    <mergeCell ref="AF2420:AJ2420"/>
    <mergeCell ref="AA2421:AE2422"/>
    <mergeCell ref="C2381:K2381"/>
    <mergeCell ref="L2381:P2381"/>
    <mergeCell ref="Q2381:U2381"/>
    <mergeCell ref="V2381:Z2381"/>
    <mergeCell ref="AA2419:AE2419"/>
    <mergeCell ref="AF2419:AJ2419"/>
    <mergeCell ref="C2418:K2418"/>
    <mergeCell ref="L2418:P2418"/>
    <mergeCell ref="V2418:Z2418"/>
    <mergeCell ref="C2419:K2419"/>
    <mergeCell ref="V2417:Z2417"/>
    <mergeCell ref="AA2417:AE2417"/>
    <mergeCell ref="AF2417:AJ2417"/>
    <mergeCell ref="AA2418:AE2418"/>
    <mergeCell ref="AF2418:AJ2418"/>
    <mergeCell ref="AA2381:AE2381"/>
    <mergeCell ref="AF2381:AJ2381"/>
    <mergeCell ref="C2410:AS2410"/>
    <mergeCell ref="C2387:AS2388"/>
    <mergeCell ref="C2383:AS2385"/>
    <mergeCell ref="C2412:K2416"/>
    <mergeCell ref="L2412:AJ2412"/>
    <mergeCell ref="AA2423:AE2423"/>
    <mergeCell ref="C2428:K2429"/>
    <mergeCell ref="L2428:P2429"/>
    <mergeCell ref="Q2428:U2429"/>
    <mergeCell ref="V2428:Z2429"/>
    <mergeCell ref="C2431:K2431"/>
    <mergeCell ref="L2431:P2431"/>
    <mergeCell ref="Q2431:U2431"/>
    <mergeCell ref="V2431:Z2431"/>
    <mergeCell ref="AF2421:AJ2422"/>
    <mergeCell ref="AF2424:AJ2424"/>
    <mergeCell ref="C2423:K2423"/>
    <mergeCell ref="L2423:P2423"/>
    <mergeCell ref="AF2426:AJ2427"/>
    <mergeCell ref="L2424:P2424"/>
    <mergeCell ref="Q2424:U2424"/>
    <mergeCell ref="V2424:Z2424"/>
    <mergeCell ref="AA2424:AE2424"/>
    <mergeCell ref="V2423:Z2423"/>
    <mergeCell ref="L2426:P2427"/>
    <mergeCell ref="Q2426:U2427"/>
    <mergeCell ref="V2426:Z2427"/>
    <mergeCell ref="AA2426:AE2427"/>
    <mergeCell ref="C2426:K2427"/>
    <mergeCell ref="Q2425:U2425"/>
    <mergeCell ref="L2430:P2430"/>
    <mergeCell ref="Q2430:U2430"/>
    <mergeCell ref="V2430:Z2430"/>
    <mergeCell ref="AF2425:AJ2425"/>
    <mergeCell ref="L2425:P2425"/>
    <mergeCell ref="C2425:K2425"/>
    <mergeCell ref="V2425:Z2425"/>
    <mergeCell ref="AA2435:AE2437"/>
    <mergeCell ref="AF2435:AJ2437"/>
    <mergeCell ref="C2432:K2432"/>
    <mergeCell ref="L2432:P2432"/>
    <mergeCell ref="C2435:K2437"/>
    <mergeCell ref="L2435:P2437"/>
    <mergeCell ref="Q2435:U2437"/>
    <mergeCell ref="V2435:Z2437"/>
    <mergeCell ref="Q2432:U2432"/>
    <mergeCell ref="V2432:Z2432"/>
    <mergeCell ref="AF2432:AJ2432"/>
    <mergeCell ref="AA2428:AE2429"/>
    <mergeCell ref="AF2428:AJ2429"/>
    <mergeCell ref="AA2430:AE2430"/>
    <mergeCell ref="AF2430:AJ2430"/>
    <mergeCell ref="AA2431:AE2431"/>
    <mergeCell ref="AF2431:AJ2431"/>
    <mergeCell ref="L2433:P2434"/>
    <mergeCell ref="Q2433:U2434"/>
    <mergeCell ref="V2433:Z2434"/>
    <mergeCell ref="AA2433:AE2434"/>
    <mergeCell ref="AF2433:AJ2434"/>
    <mergeCell ref="AA2432:AE2432"/>
    <mergeCell ref="C2433:K2434"/>
    <mergeCell ref="AA2447:AE2448"/>
    <mergeCell ref="AF2447:AJ2448"/>
    <mergeCell ref="C2447:K2448"/>
    <mergeCell ref="L2447:P2448"/>
    <mergeCell ref="Q2447:U2448"/>
    <mergeCell ref="V2447:Z2448"/>
    <mergeCell ref="C2443:K2444"/>
    <mergeCell ref="L2443:P2444"/>
    <mergeCell ref="C2445:K2446"/>
    <mergeCell ref="L2445:P2446"/>
    <mergeCell ref="Q2445:U2446"/>
    <mergeCell ref="V2445:Z2446"/>
    <mergeCell ref="Q2443:U2444"/>
    <mergeCell ref="V2443:Z2444"/>
    <mergeCell ref="AA2438:AE2439"/>
    <mergeCell ref="AF2438:AJ2439"/>
    <mergeCell ref="AA2440:AE2442"/>
    <mergeCell ref="AF2440:AJ2442"/>
    <mergeCell ref="AA2445:AE2446"/>
    <mergeCell ref="AF2445:AJ2446"/>
    <mergeCell ref="C2438:K2439"/>
    <mergeCell ref="L2438:P2439"/>
    <mergeCell ref="Q2438:U2439"/>
    <mergeCell ref="V2438:Z2439"/>
    <mergeCell ref="AA2443:AE2444"/>
    <mergeCell ref="AF2443:AJ2444"/>
    <mergeCell ref="C2440:K2442"/>
    <mergeCell ref="L2440:P2442"/>
    <mergeCell ref="Q2440:U2442"/>
    <mergeCell ref="V2440:Z2442"/>
    <mergeCell ref="C1729:AJ1729"/>
    <mergeCell ref="C1730:K1730"/>
    <mergeCell ref="L1735:N1735"/>
    <mergeCell ref="L1736:N1736"/>
    <mergeCell ref="AF1736:AJ1736"/>
    <mergeCell ref="AF1734:AJ1734"/>
    <mergeCell ref="V1736:Z1736"/>
    <mergeCell ref="AA1735:AE1735"/>
    <mergeCell ref="AA1736:AE1736"/>
    <mergeCell ref="V1735:Z1735"/>
    <mergeCell ref="C1733:K1733"/>
    <mergeCell ref="L1733:N1733"/>
    <mergeCell ref="O1733:Q1733"/>
    <mergeCell ref="R1733:U1733"/>
    <mergeCell ref="O1736:Q1736"/>
    <mergeCell ref="C1734:K1734"/>
    <mergeCell ref="L1734:N1734"/>
    <mergeCell ref="O1734:Q1734"/>
    <mergeCell ref="C1735:K1735"/>
    <mergeCell ref="C1736:K1736"/>
    <mergeCell ref="C1975:T1975"/>
    <mergeCell ref="U1975:AA1975"/>
    <mergeCell ref="AB1975:AH1975"/>
    <mergeCell ref="C1974:T1974"/>
    <mergeCell ref="U1974:AA1974"/>
    <mergeCell ref="AB1974:AH1974"/>
    <mergeCell ref="V1724:Z1724"/>
    <mergeCell ref="AF1722:AJ1722"/>
    <mergeCell ref="AF1723:AJ1723"/>
    <mergeCell ref="R1723:U1723"/>
    <mergeCell ref="V1722:Z1722"/>
    <mergeCell ref="V1723:Z1723"/>
    <mergeCell ref="AA1722:AE1722"/>
    <mergeCell ref="AA1723:AE1723"/>
    <mergeCell ref="C1722:K1722"/>
    <mergeCell ref="C1723:K1723"/>
    <mergeCell ref="L1722:N1722"/>
    <mergeCell ref="L1723:N1723"/>
    <mergeCell ref="R1735:U1735"/>
    <mergeCell ref="O1735:Q1735"/>
    <mergeCell ref="R1726:U1726"/>
    <mergeCell ref="R1730:U1730"/>
    <mergeCell ref="R1731:U1731"/>
    <mergeCell ref="R1734:U1734"/>
    <mergeCell ref="O1722:Q1722"/>
    <mergeCell ref="O1723:Q1723"/>
    <mergeCell ref="R1722:U1722"/>
    <mergeCell ref="AF1735:AJ1735"/>
    <mergeCell ref="AA1726:AE1726"/>
    <mergeCell ref="AA1730:AE1730"/>
    <mergeCell ref="AA1731:AE1731"/>
    <mergeCell ref="AA1732:AE1732"/>
  </mergeCells>
  <phoneticPr fontId="0" type="noConversion"/>
  <pageMargins left="0.70866141732283472" right="0.62992125984251968" top="0.74803149606299213" bottom="0.74803149606299213" header="0.31496062992125984" footer="0.31496062992125984"/>
  <pageSetup paperSize="9" scale="85" orientation="portrait" useFirstPageNumber="1" horizontalDpi="4294967293" r:id="rId1"/>
  <headerFooter>
    <oddHeader>&amp;L&amp;"Arial,Normálne"&amp;8Poľnohospodárske družstvo "Rozkvet" so sídlom v Odoríne</oddHeader>
    <oddFooter>&amp;L&amp;"Arial,Normálne"&amp;8Poznámky k účtovnej závierke zostavenej k 31. decembru 2017&amp;R&amp;"Arial,Normálne"&amp;8&amp;K000000&amp;P/&amp;N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A-R</vt:lpstr>
      <vt:lpstr>'A-R'!Názvy_tlače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PREDSEDA</cp:lastModifiedBy>
  <cp:lastPrinted>2018-03-21T13:05:14Z</cp:lastPrinted>
  <dcterms:created xsi:type="dcterms:W3CDTF">2012-02-19T08:03:19Z</dcterms:created>
  <dcterms:modified xsi:type="dcterms:W3CDTF">2018-03-21T13:22:39Z</dcterms:modified>
</cp:coreProperties>
</file>