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ata\Desktop\Tess\"/>
    </mc:Choice>
  </mc:AlternateContent>
  <bookViews>
    <workbookView xWindow="0" yWindow="0" windowWidth="17256" windowHeight="5928"/>
  </bookViews>
  <sheets>
    <sheet name="901 Dotácia EU" sheetId="1" r:id="rId1"/>
    <sheet name="Hárok2" sheetId="2" r:id="rId2"/>
    <sheet name="Hárok3" sheetId="3" r:id="rId3"/>
  </sheets>
  <calcPr calcId="152511"/>
</workbook>
</file>

<file path=xl/calcChain.xml><?xml version="1.0" encoding="utf-8"?>
<calcChain xmlns="http://schemas.openxmlformats.org/spreadsheetml/2006/main">
  <c r="C21" i="1" l="1"/>
  <c r="D21" i="1"/>
  <c r="H21" i="1" l="1"/>
  <c r="F21" i="1"/>
  <c r="G20" i="1"/>
  <c r="I20" i="1" s="1"/>
  <c r="G19" i="1"/>
  <c r="I19" i="1" s="1"/>
  <c r="G18" i="1"/>
  <c r="J15" i="1"/>
  <c r="H15" i="1"/>
  <c r="F15" i="1"/>
  <c r="E13" i="1"/>
  <c r="G13" i="1" s="1"/>
  <c r="E14" i="1"/>
  <c r="G14" i="1" s="1"/>
  <c r="I14" i="1" s="1"/>
  <c r="K14" i="1" s="1"/>
  <c r="E12" i="1"/>
  <c r="G12" i="1" s="1"/>
  <c r="I12" i="1" s="1"/>
  <c r="K12" i="1" s="1"/>
  <c r="D15" i="1"/>
  <c r="C15" i="1"/>
  <c r="G21" i="1" l="1"/>
  <c r="I18" i="1"/>
  <c r="I21" i="1" s="1"/>
  <c r="I13" i="1"/>
  <c r="G15" i="1"/>
  <c r="E15" i="1"/>
  <c r="J8" i="1"/>
  <c r="K8" i="1" s="1"/>
  <c r="J7" i="1"/>
  <c r="K7" i="1" s="1"/>
  <c r="J6" i="1"/>
  <c r="K6" i="1" s="1"/>
  <c r="I8" i="1"/>
  <c r="I7" i="1"/>
  <c r="I6" i="1"/>
  <c r="H9" i="1"/>
  <c r="I9" i="1" s="1"/>
  <c r="K13" i="1" l="1"/>
  <c r="I15" i="1"/>
  <c r="J9" i="1"/>
  <c r="K9" i="1" s="1"/>
  <c r="K15" i="1" l="1"/>
</calcChain>
</file>

<file path=xl/sharedStrings.xml><?xml version="1.0" encoding="utf-8"?>
<sst xmlns="http://schemas.openxmlformats.org/spreadsheetml/2006/main" count="63" uniqueCount="54">
  <si>
    <t>Stroje</t>
  </si>
  <si>
    <t xml:space="preserve">spolu: </t>
  </si>
  <si>
    <t>Arburg Termolift 100-2, plast.granulátu</t>
  </si>
  <si>
    <t>Projekt: Lisovanie vyrobkov z plastických hmôt na nových strojoch:</t>
  </si>
  <si>
    <t>Kód projektu: 25110121109</t>
  </si>
  <si>
    <t>Výzva: kód výzvy: KaHR-111DM-1301</t>
  </si>
  <si>
    <t>Poskytnutie nenávratného finančného príspevku: z Európskeho fondu regionálneho rozvoja</t>
  </si>
  <si>
    <t>Prioritná os 1: Inovácie a rast konkurencieschopnosti</t>
  </si>
  <si>
    <t>Operačný program: Konkurencieschopnosť a hospodársky rast</t>
  </si>
  <si>
    <t xml:space="preserve">Ciele projektu: </t>
  </si>
  <si>
    <t>Zvýšenie konkurencieschopnosti a pridanej hodnoty spoločnosti Tess servis, s.r.o.,</t>
  </si>
  <si>
    <t>Zvýšenie tržieb z výrobnej činnosti</t>
  </si>
  <si>
    <t>Inovácia a rozšírenie strojového parku za energeticky menej náročné a ekologickejšie zariadenia.</t>
  </si>
  <si>
    <t>Vytvorenie nových pracovných miest.</t>
  </si>
  <si>
    <t>vo výške 60%, t.j. 139644,. EUR, z celkovej ceny strojov /232740,-EUR/</t>
  </si>
  <si>
    <t xml:space="preserve">Poskytovateľ NFP preplatil oprávnené výdavky na realizáciu projektu </t>
  </si>
  <si>
    <t>Arburg-hydraul.vstrek.stroj, G.E.Allrounder 320</t>
  </si>
  <si>
    <t>Arburg-Plne hydraul.vstrek.stroj,G.E. Allrounder 570</t>
  </si>
  <si>
    <t>Nákup strojov financovaný z dotácií Európskej únie</t>
  </si>
  <si>
    <t>Stroje = lisy na tvarovanie plastov zaradené do majetku účet 022-001</t>
  </si>
  <si>
    <t xml:space="preserve">Účtovné odpisy sa rovnajú daňovým odpisom v 2.odpis.skupine=6-ročná doba odpisovania </t>
  </si>
  <si>
    <t>Výrobca a dodávateľ strojov : ARBURG s.r.o., Brno, ČR</t>
  </si>
  <si>
    <t>Dátum zaradenia strojov do používania : 12.06.2015</t>
  </si>
  <si>
    <t>Vstupná cena strojov</t>
  </si>
  <si>
    <t xml:space="preserve">Celková obstarávacia cena strojov bez DPH </t>
  </si>
  <si>
    <t xml:space="preserve">Celková suma poskytnutej dotácie </t>
  </si>
  <si>
    <t>Dotácia 60% VC (ú.384-000)</t>
  </si>
  <si>
    <t>Dotácia sa rozpúšťa=zúčtováva vo výške ročných odpisov (účt.odpisy=daň.odpisy)</t>
  </si>
  <si>
    <t>Inv. Č.</t>
  </si>
  <si>
    <t>Odpisy ročné ú.551</t>
  </si>
  <si>
    <t xml:space="preserve"> Zúčtovanie ročné 60% ú.648</t>
  </si>
  <si>
    <t>dotácia</t>
  </si>
  <si>
    <t>KZ 31.12.15</t>
  </si>
  <si>
    <t>zúčtovanie r.2016</t>
  </si>
  <si>
    <t>KZ 31.12.16</t>
  </si>
  <si>
    <t>zúčtovanie r.2017</t>
  </si>
  <si>
    <t>KZ 31.12.17</t>
  </si>
  <si>
    <t>zúčtovanie r.2018</t>
  </si>
  <si>
    <t>KZ 31.12.18</t>
  </si>
  <si>
    <t>zúčtovanie r.2019</t>
  </si>
  <si>
    <t>KZ 31.12.19</t>
  </si>
  <si>
    <t>zúčtovanie r.2020</t>
  </si>
  <si>
    <t>zúčtovanie r.2021</t>
  </si>
  <si>
    <t>KZ 31.12.21</t>
  </si>
  <si>
    <t>zúčtovanie r.2015 /7mes/</t>
  </si>
  <si>
    <t>DOTÁCIA z Európskeho fondu regionálneho rozvoja</t>
  </si>
  <si>
    <t>081/15</t>
  </si>
  <si>
    <t>082/15</t>
  </si>
  <si>
    <t>083/15</t>
  </si>
  <si>
    <t>KZ 31.12.2020</t>
  </si>
  <si>
    <t>TESS SERVIS</t>
  </si>
  <si>
    <t>čl.III. 4 h</t>
  </si>
  <si>
    <t>Príloha k Poznámkam k RUZ 2017.</t>
  </si>
  <si>
    <t>Príloha k Daň.priznaniu DzP PO 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</si>
</sst>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1" xfId="0" applyNumberFormat="1" applyBorder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" fontId="0" fillId="0" borderId="0" xfId="0" applyNumberFormat="1" applyFont="1" applyBorder="1" applyAlignment="1">
      <alignment vertical="center"/>
    </xf>
    <xf numFmtId="0" fontId="0" fillId="0" borderId="2" xfId="0" applyBorder="1"/>
    <xf numFmtId="0" fontId="3" fillId="0" borderId="3" xfId="0" applyFont="1" applyBorder="1" applyAlignment="1">
      <alignment horizontal="center" vertical="center" wrapText="1"/>
    </xf>
    <xf numFmtId="4" fontId="0" fillId="0" borderId="3" xfId="0" applyNumberFormat="1" applyBorder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/>
    <xf numFmtId="0" fontId="0" fillId="0" borderId="3" xfId="0" applyBorder="1"/>
    <xf numFmtId="4" fontId="0" fillId="0" borderId="0" xfId="0" applyNumberFormat="1"/>
    <xf numFmtId="0" fontId="0" fillId="0" borderId="0" xfId="0" applyAlignment="1">
      <alignment horizontal="center" vertical="center" wrapText="1"/>
    </xf>
    <xf numFmtId="4" fontId="0" fillId="0" borderId="5" xfId="0" applyNumberFormat="1" applyBorder="1"/>
    <xf numFmtId="4" fontId="0" fillId="0" borderId="6" xfId="0" applyNumberFormat="1" applyBorder="1"/>
    <xf numFmtId="4" fontId="0" fillId="0" borderId="7" xfId="0" applyNumberFormat="1" applyBorder="1"/>
    <xf numFmtId="4" fontId="0" fillId="0" borderId="8" xfId="0" applyNumberFormat="1" applyBorder="1"/>
    <xf numFmtId="0" fontId="0" fillId="0" borderId="1" xfId="0" applyBorder="1"/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/>
    <xf numFmtId="0" fontId="0" fillId="0" borderId="0" xfId="0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4" fontId="0" fillId="0" borderId="0" xfId="0" applyNumberFormat="1" applyBorder="1"/>
    <xf numFmtId="4" fontId="0" fillId="0" borderId="11" xfId="0" applyNumberFormat="1" applyBorder="1"/>
    <xf numFmtId="0" fontId="0" fillId="0" borderId="9" xfId="0" applyBorder="1" applyAlignment="1">
      <alignment horizontal="center" vertical="center" wrapText="1"/>
    </xf>
    <xf numFmtId="4" fontId="0" fillId="0" borderId="9" xfId="0" applyNumberFormat="1" applyBorder="1" applyAlignment="1">
      <alignment horizontal="center" vertical="center" wrapText="1"/>
    </xf>
    <xf numFmtId="4" fontId="0" fillId="0" borderId="10" xfId="0" applyNumberFormat="1" applyBorder="1"/>
    <xf numFmtId="4" fontId="0" fillId="0" borderId="12" xfId="0" applyNumberFormat="1" applyBorder="1"/>
    <xf numFmtId="0" fontId="5" fillId="0" borderId="13" xfId="0" applyFont="1" applyBorder="1"/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workbookViewId="0">
      <selection activeCell="H1" sqref="H1"/>
    </sheetView>
  </sheetViews>
  <sheetFormatPr defaultRowHeight="14.4" x14ac:dyDescent="0.3"/>
  <cols>
    <col min="1" max="1" width="2.33203125" customWidth="1"/>
    <col min="2" max="2" width="7.6640625" style="24" customWidth="1"/>
    <col min="3" max="3" width="9.88671875" customWidth="1"/>
    <col min="4" max="4" width="9.77734375" customWidth="1"/>
    <col min="5" max="5" width="9.88671875" customWidth="1"/>
    <col min="6" max="6" width="9.77734375" customWidth="1"/>
    <col min="7" max="9" width="9.88671875" customWidth="1"/>
    <col min="10" max="10" width="9.77734375" customWidth="1"/>
    <col min="11" max="12" width="8.88671875" customWidth="1"/>
    <col min="13" max="15" width="9" bestFit="1" customWidth="1"/>
  </cols>
  <sheetData>
    <row r="1" spans="1:15" ht="18.600000000000001" thickBot="1" x14ac:dyDescent="0.4">
      <c r="H1" s="36" t="s">
        <v>51</v>
      </c>
    </row>
    <row r="2" spans="1:15" ht="15" customHeight="1" x14ac:dyDescent="0.3">
      <c r="A2" t="s">
        <v>50</v>
      </c>
      <c r="H2" t="s">
        <v>52</v>
      </c>
    </row>
    <row r="3" spans="1:15" ht="15" customHeight="1" x14ac:dyDescent="0.3">
      <c r="B3" s="23" t="s">
        <v>45</v>
      </c>
      <c r="H3" t="s">
        <v>53</v>
      </c>
    </row>
    <row r="4" spans="1:15" ht="9.6" customHeight="1" x14ac:dyDescent="0.3"/>
    <row r="5" spans="1:15" s="2" customFormat="1" ht="52.2" customHeight="1" x14ac:dyDescent="0.3">
      <c r="B5" s="25" t="s">
        <v>28</v>
      </c>
      <c r="C5" s="10" t="s">
        <v>0</v>
      </c>
      <c r="D5" s="11"/>
      <c r="E5" s="11"/>
      <c r="F5" s="11"/>
      <c r="G5" s="8"/>
      <c r="H5" s="8" t="s">
        <v>23</v>
      </c>
      <c r="I5" s="3" t="s">
        <v>26</v>
      </c>
      <c r="J5" s="3" t="s">
        <v>29</v>
      </c>
      <c r="K5" s="3" t="s">
        <v>30</v>
      </c>
    </row>
    <row r="6" spans="1:15" x14ac:dyDescent="0.3">
      <c r="A6" s="20">
        <v>1</v>
      </c>
      <c r="B6" s="27" t="s">
        <v>46</v>
      </c>
      <c r="C6" s="7" t="s">
        <v>16</v>
      </c>
      <c r="D6" s="12"/>
      <c r="E6" s="12"/>
      <c r="F6" s="12"/>
      <c r="G6" s="13"/>
      <c r="H6" s="9">
        <v>48000</v>
      </c>
      <c r="I6" s="1">
        <f>H6*60/100</f>
        <v>28800</v>
      </c>
      <c r="J6" s="1">
        <f>H6/72*12</f>
        <v>8000</v>
      </c>
      <c r="K6" s="1">
        <f>J6*60/100</f>
        <v>4800</v>
      </c>
    </row>
    <row r="7" spans="1:15" x14ac:dyDescent="0.3">
      <c r="A7" s="20">
        <v>2</v>
      </c>
      <c r="B7" s="27" t="s">
        <v>47</v>
      </c>
      <c r="C7" s="7" t="s">
        <v>17</v>
      </c>
      <c r="D7" s="12"/>
      <c r="E7" s="12"/>
      <c r="F7" s="12"/>
      <c r="G7" s="13"/>
      <c r="H7" s="9">
        <v>150000</v>
      </c>
      <c r="I7" s="1">
        <f>H7*60/100</f>
        <v>90000</v>
      </c>
      <c r="J7" s="1">
        <f>H7/72*12</f>
        <v>25000</v>
      </c>
      <c r="K7" s="1">
        <f t="shared" ref="K7:K9" si="0">J7*60/100</f>
        <v>15000</v>
      </c>
    </row>
    <row r="8" spans="1:15" x14ac:dyDescent="0.3">
      <c r="A8" s="20">
        <v>3</v>
      </c>
      <c r="B8" s="27" t="s">
        <v>48</v>
      </c>
      <c r="C8" s="7" t="s">
        <v>2</v>
      </c>
      <c r="D8" s="12"/>
      <c r="E8" s="12"/>
      <c r="F8" s="12"/>
      <c r="G8" s="13"/>
      <c r="H8" s="9">
        <v>34740</v>
      </c>
      <c r="I8" s="1">
        <f>H8*60/100</f>
        <v>20844</v>
      </c>
      <c r="J8" s="1">
        <f>H8/72*12</f>
        <v>5790</v>
      </c>
      <c r="K8" s="1">
        <f t="shared" si="0"/>
        <v>3474</v>
      </c>
    </row>
    <row r="9" spans="1:15" s="5" customFormat="1" ht="28.95" customHeight="1" x14ac:dyDescent="0.3">
      <c r="B9" s="28"/>
      <c r="C9" s="4" t="s">
        <v>1</v>
      </c>
      <c r="D9" s="4"/>
      <c r="E9" s="4"/>
      <c r="F9" s="4"/>
      <c r="G9" s="4"/>
      <c r="H9" s="6">
        <f>SUM(H6:H8)</f>
        <v>232740</v>
      </c>
      <c r="I9" s="6">
        <f>H9*60/100</f>
        <v>139644</v>
      </c>
      <c r="J9" s="6">
        <f>SUM(J6:J8)</f>
        <v>38790</v>
      </c>
      <c r="K9" s="6">
        <f t="shared" si="0"/>
        <v>23274</v>
      </c>
    </row>
    <row r="10" spans="1:15" s="5" customFormat="1" ht="28.95" customHeight="1" x14ac:dyDescent="0.3">
      <c r="B10" s="28"/>
      <c r="C10" s="4"/>
      <c r="D10" s="4"/>
      <c r="E10" s="4"/>
      <c r="F10" s="4"/>
      <c r="G10" s="4"/>
      <c r="H10" s="6"/>
      <c r="I10" s="6"/>
      <c r="J10" s="6"/>
      <c r="K10" s="6"/>
    </row>
    <row r="11" spans="1:15" s="15" customFormat="1" ht="43.2" customHeight="1" x14ac:dyDescent="0.3">
      <c r="B11" s="26" t="s">
        <v>28</v>
      </c>
      <c r="C11" s="21" t="s">
        <v>31</v>
      </c>
      <c r="D11" s="22" t="s">
        <v>44</v>
      </c>
      <c r="E11" s="22" t="s">
        <v>32</v>
      </c>
      <c r="F11" s="22" t="s">
        <v>33</v>
      </c>
      <c r="G11" s="22" t="s">
        <v>34</v>
      </c>
      <c r="H11" s="22" t="s">
        <v>35</v>
      </c>
      <c r="I11" s="22" t="s">
        <v>36</v>
      </c>
      <c r="J11" s="22" t="s">
        <v>37</v>
      </c>
      <c r="K11" s="22" t="s">
        <v>38</v>
      </c>
    </row>
    <row r="12" spans="1:15" x14ac:dyDescent="0.3">
      <c r="A12" s="20">
        <v>1</v>
      </c>
      <c r="B12" s="27" t="s">
        <v>46</v>
      </c>
      <c r="C12" s="1">
        <v>28800</v>
      </c>
      <c r="D12" s="16">
        <v>2801</v>
      </c>
      <c r="E12" s="17">
        <f>C12-D12</f>
        <v>25999</v>
      </c>
      <c r="F12" s="16">
        <v>4800</v>
      </c>
      <c r="G12" s="17">
        <f>E12-F12</f>
        <v>21199</v>
      </c>
      <c r="H12" s="16">
        <v>4800</v>
      </c>
      <c r="I12" s="17">
        <f>G12-H12</f>
        <v>16399</v>
      </c>
      <c r="J12" s="16">
        <v>4800</v>
      </c>
      <c r="K12" s="17">
        <f>I12-J12</f>
        <v>11599</v>
      </c>
    </row>
    <row r="13" spans="1:15" x14ac:dyDescent="0.3">
      <c r="A13" s="20">
        <v>2</v>
      </c>
      <c r="B13" s="27" t="s">
        <v>47</v>
      </c>
      <c r="C13" s="1">
        <v>90000</v>
      </c>
      <c r="D13" s="16">
        <v>8751</v>
      </c>
      <c r="E13" s="17">
        <f t="shared" ref="E13:K14" si="1">C13-D13</f>
        <v>81249</v>
      </c>
      <c r="F13" s="16">
        <v>15000</v>
      </c>
      <c r="G13" s="17">
        <f t="shared" si="1"/>
        <v>66249</v>
      </c>
      <c r="H13" s="16">
        <v>15000</v>
      </c>
      <c r="I13" s="17">
        <f t="shared" si="1"/>
        <v>51249</v>
      </c>
      <c r="J13" s="16">
        <v>15000</v>
      </c>
      <c r="K13" s="17">
        <f t="shared" si="1"/>
        <v>36249</v>
      </c>
    </row>
    <row r="14" spans="1:15" x14ac:dyDescent="0.3">
      <c r="A14" s="20">
        <v>3</v>
      </c>
      <c r="B14" s="27" t="s">
        <v>48</v>
      </c>
      <c r="C14" s="1">
        <v>20844</v>
      </c>
      <c r="D14" s="18">
        <v>2026.6</v>
      </c>
      <c r="E14" s="19">
        <f t="shared" si="1"/>
        <v>18817.400000000001</v>
      </c>
      <c r="F14" s="18">
        <v>3474</v>
      </c>
      <c r="G14" s="19">
        <f t="shared" si="1"/>
        <v>15343.400000000001</v>
      </c>
      <c r="H14" s="18">
        <v>3474</v>
      </c>
      <c r="I14" s="19">
        <f t="shared" si="1"/>
        <v>11869.400000000001</v>
      </c>
      <c r="J14" s="18">
        <v>3474</v>
      </c>
      <c r="K14" s="19">
        <f t="shared" si="1"/>
        <v>8395.4000000000015</v>
      </c>
    </row>
    <row r="15" spans="1:15" ht="23.4" customHeight="1" x14ac:dyDescent="0.3">
      <c r="B15" s="29"/>
      <c r="C15" s="14">
        <f t="shared" ref="C15:H15" si="2">SUM(C12:C14)</f>
        <v>139644</v>
      </c>
      <c r="D15" s="14">
        <f t="shared" si="2"/>
        <v>13578.6</v>
      </c>
      <c r="E15" s="14">
        <f t="shared" si="2"/>
        <v>126065.4</v>
      </c>
      <c r="F15" s="14">
        <f t="shared" si="2"/>
        <v>23274</v>
      </c>
      <c r="G15" s="14">
        <f t="shared" si="2"/>
        <v>102791.4</v>
      </c>
      <c r="H15" s="14">
        <f t="shared" si="2"/>
        <v>23274</v>
      </c>
      <c r="I15" s="14">
        <f t="shared" ref="I15:K15" si="3">SUM(I12:I14)</f>
        <v>79517.399999999994</v>
      </c>
      <c r="J15" s="14">
        <f t="shared" si="3"/>
        <v>23274</v>
      </c>
      <c r="K15" s="14">
        <f t="shared" si="3"/>
        <v>56243.4</v>
      </c>
    </row>
    <row r="16" spans="1:15" x14ac:dyDescent="0.3">
      <c r="B16" s="29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</row>
    <row r="17" spans="1:17" ht="43.2" x14ac:dyDescent="0.3">
      <c r="A17" s="15"/>
      <c r="B17" s="26" t="s">
        <v>28</v>
      </c>
      <c r="C17" s="22" t="s">
        <v>38</v>
      </c>
      <c r="D17" s="32" t="s">
        <v>39</v>
      </c>
      <c r="E17" s="33" t="s">
        <v>40</v>
      </c>
      <c r="F17" s="22" t="s">
        <v>41</v>
      </c>
      <c r="G17" s="22" t="s">
        <v>49</v>
      </c>
      <c r="H17" s="22" t="s">
        <v>42</v>
      </c>
      <c r="I17" s="22" t="s">
        <v>43</v>
      </c>
      <c r="J17" s="14"/>
      <c r="K17" s="14"/>
      <c r="L17" s="14"/>
      <c r="M17" s="14"/>
      <c r="N17" s="14"/>
      <c r="O17" s="14"/>
      <c r="P17" s="14"/>
      <c r="Q17" s="14"/>
    </row>
    <row r="18" spans="1:17" x14ac:dyDescent="0.3">
      <c r="A18" s="20">
        <v>1</v>
      </c>
      <c r="B18" s="27" t="s">
        <v>46</v>
      </c>
      <c r="C18" s="30">
        <v>11599</v>
      </c>
      <c r="D18" s="34">
        <v>4800</v>
      </c>
      <c r="E18" s="35">
        <v>6799</v>
      </c>
      <c r="F18" s="34">
        <v>4800</v>
      </c>
      <c r="G18" s="35">
        <f>E18-F18</f>
        <v>1999</v>
      </c>
      <c r="H18" s="16">
        <v>1999</v>
      </c>
      <c r="I18" s="17">
        <f>G18-H18</f>
        <v>0</v>
      </c>
      <c r="J18" s="14"/>
      <c r="K18" s="14"/>
      <c r="L18" s="14"/>
      <c r="M18" s="14"/>
      <c r="N18" s="14"/>
      <c r="O18" s="14"/>
      <c r="P18" s="14"/>
      <c r="Q18" s="14"/>
    </row>
    <row r="19" spans="1:17" x14ac:dyDescent="0.3">
      <c r="A19" s="20">
        <v>2</v>
      </c>
      <c r="B19" s="27" t="s">
        <v>47</v>
      </c>
      <c r="C19" s="30">
        <v>36249</v>
      </c>
      <c r="D19" s="16">
        <v>15000</v>
      </c>
      <c r="E19" s="17">
        <v>21249</v>
      </c>
      <c r="F19" s="16">
        <v>15000</v>
      </c>
      <c r="G19" s="17">
        <f t="shared" ref="G19:G20" si="4">E19-F19</f>
        <v>6249</v>
      </c>
      <c r="H19" s="16">
        <v>6249</v>
      </c>
      <c r="I19" s="17">
        <f t="shared" ref="I19:I20" si="5">G19-H19</f>
        <v>0</v>
      </c>
      <c r="J19" s="14"/>
      <c r="K19" s="14"/>
      <c r="L19" s="14"/>
      <c r="M19" s="14"/>
      <c r="N19" s="14"/>
      <c r="O19" s="14"/>
      <c r="P19" s="14"/>
      <c r="Q19" s="14"/>
    </row>
    <row r="20" spans="1:17" x14ac:dyDescent="0.3">
      <c r="A20" s="20">
        <v>3</v>
      </c>
      <c r="B20" s="27" t="s">
        <v>48</v>
      </c>
      <c r="C20" s="31">
        <v>8395.4000000000015</v>
      </c>
      <c r="D20" s="18">
        <v>3474</v>
      </c>
      <c r="E20" s="19">
        <v>4921.4000000000015</v>
      </c>
      <c r="F20" s="18">
        <v>3474</v>
      </c>
      <c r="G20" s="19">
        <f t="shared" si="4"/>
        <v>1447.4000000000015</v>
      </c>
      <c r="H20" s="18">
        <v>1447.4000000000015</v>
      </c>
      <c r="I20" s="19">
        <f t="shared" si="5"/>
        <v>0</v>
      </c>
      <c r="J20" s="14"/>
      <c r="K20" s="14"/>
      <c r="L20" s="14"/>
      <c r="M20" s="14"/>
      <c r="N20" s="14"/>
      <c r="O20" s="14"/>
      <c r="P20" s="14"/>
      <c r="Q20" s="14"/>
    </row>
    <row r="21" spans="1:17" ht="22.2" customHeight="1" x14ac:dyDescent="0.3">
      <c r="C21" s="14">
        <f t="shared" ref="C21" si="6">SUM(C18:C20)</f>
        <v>56243.4</v>
      </c>
      <c r="D21" s="14">
        <f t="shared" ref="D21" si="7">SUM(D18:D20)</f>
        <v>23274</v>
      </c>
      <c r="E21" s="14">
        <v>32969.4</v>
      </c>
      <c r="F21" s="14">
        <f t="shared" ref="F21" si="8">SUM(F18:F20)</f>
        <v>23274</v>
      </c>
      <c r="G21" s="14">
        <f t="shared" ref="G21" si="9">SUM(G18:G20)</f>
        <v>9695.4000000000015</v>
      </c>
      <c r="H21" s="14">
        <f t="shared" ref="H21" si="10">SUM(H18:H20)</f>
        <v>9695.4000000000015</v>
      </c>
      <c r="I21" s="14">
        <f t="shared" ref="I21" si="11">SUM(I18:I20)</f>
        <v>0</v>
      </c>
      <c r="J21" s="14"/>
      <c r="K21" s="14"/>
      <c r="L21" s="14"/>
      <c r="M21" s="14"/>
      <c r="N21" s="14"/>
      <c r="O21" s="14"/>
      <c r="P21" s="14"/>
      <c r="Q21" s="14"/>
    </row>
    <row r="22" spans="1:17" x14ac:dyDescent="0.3"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</row>
    <row r="23" spans="1:17" x14ac:dyDescent="0.3"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</row>
    <row r="24" spans="1:17" x14ac:dyDescent="0.3">
      <c r="A24" t="s">
        <v>18</v>
      </c>
      <c r="H24" s="14">
        <v>139644</v>
      </c>
      <c r="K24" s="14"/>
      <c r="L24" s="14"/>
      <c r="M24" s="14"/>
      <c r="N24" s="14"/>
      <c r="O24" s="14"/>
    </row>
    <row r="25" spans="1:17" x14ac:dyDescent="0.3">
      <c r="A25" t="s">
        <v>25</v>
      </c>
      <c r="H25" s="14"/>
      <c r="L25" s="14"/>
      <c r="M25" s="14"/>
      <c r="N25" s="14"/>
      <c r="O25" s="14"/>
    </row>
    <row r="26" spans="1:17" x14ac:dyDescent="0.3">
      <c r="A26" t="s">
        <v>21</v>
      </c>
      <c r="H26" s="14">
        <v>232740</v>
      </c>
      <c r="L26" s="14"/>
      <c r="M26" s="14"/>
      <c r="N26" s="14"/>
      <c r="O26" s="14"/>
    </row>
    <row r="27" spans="1:17" x14ac:dyDescent="0.3">
      <c r="A27" t="s">
        <v>24</v>
      </c>
      <c r="L27" s="14"/>
      <c r="M27" s="14"/>
      <c r="N27" s="14"/>
      <c r="O27" s="14"/>
    </row>
    <row r="28" spans="1:17" x14ac:dyDescent="0.3">
      <c r="A28" t="s">
        <v>19</v>
      </c>
      <c r="K28" s="14"/>
      <c r="L28" s="14"/>
      <c r="M28" s="14"/>
      <c r="N28" s="14"/>
      <c r="O28" s="14"/>
    </row>
    <row r="29" spans="1:17" x14ac:dyDescent="0.3">
      <c r="A29" t="s">
        <v>22</v>
      </c>
      <c r="K29" s="14"/>
      <c r="L29" s="14"/>
      <c r="M29" s="14"/>
      <c r="N29" s="14"/>
      <c r="O29" s="14"/>
    </row>
    <row r="30" spans="1:17" x14ac:dyDescent="0.3">
      <c r="A30" t="s">
        <v>20</v>
      </c>
      <c r="K30" s="14"/>
      <c r="L30" s="14"/>
      <c r="M30" s="14"/>
      <c r="N30" s="14"/>
      <c r="O30" s="14"/>
    </row>
    <row r="31" spans="1:17" x14ac:dyDescent="0.3">
      <c r="A31" t="s">
        <v>27</v>
      </c>
      <c r="K31" s="14"/>
      <c r="L31" s="14"/>
      <c r="M31" s="14"/>
      <c r="N31" s="14"/>
      <c r="O31" s="14"/>
    </row>
    <row r="32" spans="1:17" x14ac:dyDescent="0.3">
      <c r="A32" t="s">
        <v>15</v>
      </c>
      <c r="K32" s="14"/>
      <c r="L32" s="14"/>
      <c r="M32" s="14"/>
      <c r="N32" s="14"/>
      <c r="O32" s="14"/>
    </row>
    <row r="33" spans="1:15" x14ac:dyDescent="0.3">
      <c r="A33" t="s">
        <v>14</v>
      </c>
      <c r="K33" s="14"/>
      <c r="L33" s="14"/>
      <c r="M33" s="14"/>
      <c r="N33" s="14"/>
      <c r="O33" s="14"/>
    </row>
    <row r="34" spans="1:15" ht="10.199999999999999" customHeight="1" x14ac:dyDescent="0.3">
      <c r="K34" s="14"/>
      <c r="L34" s="14"/>
      <c r="M34" s="14"/>
      <c r="N34" s="14"/>
      <c r="O34" s="14"/>
    </row>
    <row r="35" spans="1:15" x14ac:dyDescent="0.3">
      <c r="A35" t="s">
        <v>6</v>
      </c>
      <c r="K35" s="14"/>
      <c r="L35" s="14"/>
      <c r="M35" s="14"/>
      <c r="N35" s="14"/>
      <c r="O35" s="14"/>
    </row>
    <row r="36" spans="1:15" x14ac:dyDescent="0.3">
      <c r="A36" t="s">
        <v>7</v>
      </c>
      <c r="K36" s="14"/>
      <c r="L36" s="14"/>
      <c r="M36" s="14"/>
      <c r="N36" s="14"/>
      <c r="O36" s="14"/>
    </row>
    <row r="37" spans="1:15" x14ac:dyDescent="0.3">
      <c r="A37" t="s">
        <v>3</v>
      </c>
    </row>
    <row r="38" spans="1:15" x14ac:dyDescent="0.3">
      <c r="A38" t="s">
        <v>4</v>
      </c>
    </row>
    <row r="39" spans="1:15" x14ac:dyDescent="0.3">
      <c r="A39" t="s">
        <v>5</v>
      </c>
    </row>
    <row r="40" spans="1:15" x14ac:dyDescent="0.3">
      <c r="A40" t="s">
        <v>8</v>
      </c>
    </row>
    <row r="41" spans="1:15" ht="10.199999999999999" customHeight="1" x14ac:dyDescent="0.3"/>
    <row r="42" spans="1:15" ht="14.4" customHeight="1" x14ac:dyDescent="0.3">
      <c r="A42" t="s">
        <v>9</v>
      </c>
    </row>
    <row r="43" spans="1:15" x14ac:dyDescent="0.3">
      <c r="A43" t="s">
        <v>10</v>
      </c>
    </row>
    <row r="44" spans="1:15" x14ac:dyDescent="0.3">
      <c r="A44" t="s">
        <v>11</v>
      </c>
    </row>
    <row r="45" spans="1:15" x14ac:dyDescent="0.3">
      <c r="A45" t="s">
        <v>12</v>
      </c>
    </row>
    <row r="46" spans="1:15" x14ac:dyDescent="0.3">
      <c r="A46" t="s">
        <v>13</v>
      </c>
    </row>
  </sheetData>
  <pageMargins left="0.6692913385826772" right="3.937007874015748E-2" top="0.59055118110236227" bottom="0.39370078740157483" header="0.27559055118110237" footer="0.19685039370078741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901 Dotácia EU</vt:lpstr>
      <vt:lpstr>Hárok2</vt:lpstr>
      <vt:lpstr>Hárok3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DlockW</dc:creator>
  <cp:lastModifiedBy>Renata</cp:lastModifiedBy>
  <cp:lastPrinted>2017-03-23T14:00:26Z</cp:lastPrinted>
  <dcterms:created xsi:type="dcterms:W3CDTF">2016-03-18T07:16:54Z</dcterms:created>
  <dcterms:modified xsi:type="dcterms:W3CDTF">2018-04-01T07:45:27Z</dcterms:modified>
</cp:coreProperties>
</file>