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ata\Desktop\Tess\"/>
    </mc:Choice>
  </mc:AlternateContent>
  <bookViews>
    <workbookView xWindow="0" yWindow="0" windowWidth="17256" windowHeight="5928"/>
  </bookViews>
  <sheets>
    <sheet name="Hárok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8" i="1" l="1"/>
  <c r="H48" i="1"/>
  <c r="J46" i="1"/>
  <c r="J45" i="1"/>
  <c r="H44" i="1"/>
  <c r="J44" i="1" s="1"/>
  <c r="J48" i="1" s="1"/>
  <c r="G42" i="1"/>
  <c r="F42" i="1"/>
  <c r="E42" i="1"/>
  <c r="D42" i="1"/>
  <c r="C42" i="1"/>
  <c r="J40" i="1"/>
  <c r="J39" i="1"/>
  <c r="G38" i="1"/>
  <c r="F38" i="1"/>
  <c r="E38" i="1"/>
  <c r="D38" i="1"/>
  <c r="C38" i="1"/>
  <c r="J38" i="1" s="1"/>
  <c r="J42" i="1" s="1"/>
  <c r="I36" i="1"/>
  <c r="I51" i="1" s="1"/>
  <c r="H36" i="1"/>
  <c r="H51" i="1" s="1"/>
  <c r="G36" i="1"/>
  <c r="G51" i="1" s="1"/>
  <c r="F36" i="1"/>
  <c r="F51" i="1" s="1"/>
  <c r="E36" i="1"/>
  <c r="E51" i="1" s="1"/>
  <c r="D36" i="1"/>
  <c r="D51" i="1" s="1"/>
  <c r="C36" i="1"/>
  <c r="C51" i="1" s="1"/>
  <c r="B36" i="1"/>
  <c r="B51" i="1" s="1"/>
  <c r="J35" i="1"/>
  <c r="J34" i="1"/>
  <c r="J33" i="1"/>
  <c r="I32" i="1"/>
  <c r="I50" i="1" s="1"/>
  <c r="H32" i="1"/>
  <c r="H50" i="1" s="1"/>
  <c r="G32" i="1"/>
  <c r="G50" i="1" s="1"/>
  <c r="F32" i="1"/>
  <c r="F50" i="1" s="1"/>
  <c r="E32" i="1"/>
  <c r="E50" i="1" s="1"/>
  <c r="D32" i="1"/>
  <c r="D50" i="1" s="1"/>
  <c r="C32" i="1"/>
  <c r="C50" i="1" s="1"/>
  <c r="B32" i="1"/>
  <c r="B50" i="1" s="1"/>
  <c r="I22" i="1"/>
  <c r="H22" i="1"/>
  <c r="J20" i="1"/>
  <c r="J19" i="1"/>
  <c r="I18" i="1"/>
  <c r="H18" i="1"/>
  <c r="J18" i="1" s="1"/>
  <c r="J22" i="1" s="1"/>
  <c r="G16" i="1"/>
  <c r="F16" i="1"/>
  <c r="E16" i="1"/>
  <c r="D16" i="1"/>
  <c r="C16" i="1"/>
  <c r="J14" i="1"/>
  <c r="J13" i="1"/>
  <c r="G12" i="1"/>
  <c r="F12" i="1"/>
  <c r="E12" i="1"/>
  <c r="D12" i="1"/>
  <c r="C12" i="1"/>
  <c r="J12" i="1" s="1"/>
  <c r="J16" i="1" s="1"/>
  <c r="I10" i="1"/>
  <c r="H10" i="1"/>
  <c r="G10" i="1"/>
  <c r="F10" i="1"/>
  <c r="E10" i="1"/>
  <c r="D10" i="1"/>
  <c r="C10" i="1"/>
  <c r="B10" i="1"/>
  <c r="J9" i="1"/>
  <c r="J8" i="1"/>
  <c r="J7" i="1"/>
  <c r="I6" i="1"/>
  <c r="H6" i="1"/>
  <c r="G6" i="1"/>
  <c r="F6" i="1"/>
  <c r="E6" i="1"/>
  <c r="D6" i="1"/>
  <c r="C6" i="1"/>
  <c r="B6" i="1"/>
  <c r="J6" i="1" s="1"/>
  <c r="J10" i="1" l="1"/>
  <c r="J25" i="1" s="1"/>
  <c r="J24" i="1"/>
  <c r="J32" i="1"/>
  <c r="J50" i="1" l="1"/>
  <c r="J36" i="1"/>
  <c r="J51" i="1" s="1"/>
</calcChain>
</file>

<file path=xl/sharedStrings.xml><?xml version="1.0" encoding="utf-8"?>
<sst xmlns="http://schemas.openxmlformats.org/spreadsheetml/2006/main" count="67" uniqueCount="25">
  <si>
    <t>4.  Informácie k časti F. písm. a) prílohy č. 3 o dlhodobom hmotnom majetku</t>
  </si>
  <si>
    <t>Tabuľka č. 1</t>
  </si>
  <si>
    <t>Dlhodobý hmotný majetok</t>
  </si>
  <si>
    <t>Bežné účtovné obdobie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</si>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</sst>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right" vertical="center" wrapText="1"/>
    </xf>
    <xf numFmtId="3" fontId="4" fillId="2" borderId="8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/>
    </xf>
    <xf numFmtId="0" fontId="4" fillId="2" borderId="6" xfId="0" applyFont="1" applyFill="1" applyBorder="1" applyAlignment="1">
      <alignment vertical="center" wrapText="1"/>
    </xf>
    <xf numFmtId="3" fontId="4" fillId="2" borderId="7" xfId="0" applyNumberFormat="1" applyFont="1" applyFill="1" applyBorder="1" applyAlignment="1">
      <alignment horizontal="right" vertical="center" wrapText="1"/>
    </xf>
    <xf numFmtId="3" fontId="4" fillId="2" borderId="9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3" fontId="4" fillId="2" borderId="10" xfId="0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3" fontId="4" fillId="2" borderId="11" xfId="0" applyNumberFormat="1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vertical="center" wrapText="1"/>
    </xf>
    <xf numFmtId="3" fontId="4" fillId="2" borderId="13" xfId="0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4" fillId="2" borderId="1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7" fillId="2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z15c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SVETLIVK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1_tabulka c.2"/>
      <sheetName val="12"/>
      <sheetName val="13_tabulka 1 a 3"/>
      <sheetName val="13_tabulka 2 a 4"/>
      <sheetName val="14"/>
      <sheetName val="15"/>
      <sheetName val="16"/>
      <sheetName val="17"/>
      <sheetName val="17_tabulka c.2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29_tabulka2"/>
      <sheetName val="30"/>
      <sheetName val="31"/>
      <sheetName val="32"/>
      <sheetName val="33"/>
      <sheetName val="34"/>
      <sheetName val="35"/>
      <sheetName val="36"/>
      <sheetName val="Hárok1"/>
      <sheetName val="HK"/>
      <sheetName val="HKSU"/>
      <sheetName val="HKM"/>
      <sheetName val="HKSUM"/>
      <sheetName val="VZaS"/>
      <sheetName val="VZaSM"/>
      <sheetName val="SUA"/>
      <sheetName val="SUP"/>
      <sheetName val="SUAM"/>
      <sheetName val="SUPM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Účet</v>
          </cell>
          <cell r="C1" t="str">
            <v>Poč.stav k 1.1.
Má dať</v>
          </cell>
          <cell r="D1" t="str">
            <v>Poč.stav k 1.1.
Dal</v>
          </cell>
          <cell r="K1" t="str">
            <v>Zostatok
Má dať</v>
          </cell>
          <cell r="L1" t="str">
            <v>Zostatok
Dal</v>
          </cell>
        </row>
        <row r="2">
          <cell r="A2" t="str">
            <v>013001</v>
          </cell>
          <cell r="C2">
            <v>57943.26</v>
          </cell>
          <cell r="D2">
            <v>0</v>
          </cell>
          <cell r="K2">
            <v>57943.26</v>
          </cell>
          <cell r="L2">
            <v>0</v>
          </cell>
        </row>
        <row r="3">
          <cell r="A3" t="str">
            <v>021001</v>
          </cell>
          <cell r="C3">
            <v>221204.24</v>
          </cell>
          <cell r="D3">
            <v>0</v>
          </cell>
          <cell r="K3">
            <v>221204.24</v>
          </cell>
          <cell r="L3">
            <v>0</v>
          </cell>
        </row>
        <row r="4">
          <cell r="A4" t="str">
            <v>022001</v>
          </cell>
          <cell r="C4">
            <v>1079300.58</v>
          </cell>
          <cell r="D4">
            <v>0</v>
          </cell>
          <cell r="K4">
            <v>1039300.58</v>
          </cell>
          <cell r="L4">
            <v>0</v>
          </cell>
        </row>
        <row r="5">
          <cell r="A5" t="str">
            <v>022002</v>
          </cell>
          <cell r="C5">
            <v>42578.85</v>
          </cell>
          <cell r="D5">
            <v>0</v>
          </cell>
          <cell r="K5">
            <v>42578.85</v>
          </cell>
          <cell r="L5">
            <v>0</v>
          </cell>
        </row>
        <row r="6">
          <cell r="A6" t="str">
            <v>022006</v>
          </cell>
          <cell r="C6">
            <v>0</v>
          </cell>
          <cell r="D6">
            <v>0</v>
          </cell>
          <cell r="K6">
            <v>0</v>
          </cell>
          <cell r="L6">
            <v>0</v>
          </cell>
        </row>
        <row r="7">
          <cell r="A7" t="str">
            <v>031001</v>
          </cell>
          <cell r="C7">
            <v>158239.63</v>
          </cell>
          <cell r="D7">
            <v>0</v>
          </cell>
          <cell r="K7">
            <v>158239.63</v>
          </cell>
          <cell r="L7">
            <v>0</v>
          </cell>
        </row>
        <row r="8">
          <cell r="A8" t="str">
            <v>073001</v>
          </cell>
          <cell r="C8">
            <v>0</v>
          </cell>
          <cell r="D8">
            <v>49757.25</v>
          </cell>
          <cell r="K8">
            <v>0</v>
          </cell>
          <cell r="L8">
            <v>51735.33</v>
          </cell>
        </row>
        <row r="9">
          <cell r="A9" t="str">
            <v>081001</v>
          </cell>
          <cell r="C9">
            <v>0</v>
          </cell>
          <cell r="D9">
            <v>105149.18</v>
          </cell>
          <cell r="K9">
            <v>0</v>
          </cell>
          <cell r="L9">
            <v>112633.18</v>
          </cell>
        </row>
        <row r="10">
          <cell r="A10" t="str">
            <v>082001</v>
          </cell>
          <cell r="C10">
            <v>0</v>
          </cell>
          <cell r="D10">
            <v>813717.35</v>
          </cell>
          <cell r="K10">
            <v>0</v>
          </cell>
          <cell r="L10">
            <v>857814.25</v>
          </cell>
        </row>
        <row r="11">
          <cell r="A11" t="str">
            <v>082002</v>
          </cell>
          <cell r="C11">
            <v>0</v>
          </cell>
          <cell r="D11">
            <v>42325.18</v>
          </cell>
          <cell r="K11">
            <v>0</v>
          </cell>
          <cell r="L11">
            <v>42578.85</v>
          </cell>
        </row>
        <row r="12">
          <cell r="A12" t="str">
            <v>111001</v>
          </cell>
          <cell r="C12">
            <v>0</v>
          </cell>
          <cell r="D12">
            <v>0</v>
          </cell>
          <cell r="K12">
            <v>0</v>
          </cell>
          <cell r="L12">
            <v>0</v>
          </cell>
        </row>
        <row r="13">
          <cell r="A13" t="str">
            <v>112001</v>
          </cell>
          <cell r="C13">
            <v>2500</v>
          </cell>
          <cell r="D13">
            <v>0</v>
          </cell>
          <cell r="K13">
            <v>0</v>
          </cell>
          <cell r="L13">
            <v>0</v>
          </cell>
        </row>
        <row r="14">
          <cell r="A14" t="str">
            <v>121001</v>
          </cell>
          <cell r="C14">
            <v>146600</v>
          </cell>
          <cell r="D14">
            <v>0</v>
          </cell>
          <cell r="K14">
            <v>50960</v>
          </cell>
          <cell r="L14">
            <v>0</v>
          </cell>
        </row>
        <row r="15">
          <cell r="A15" t="str">
            <v>211003</v>
          </cell>
          <cell r="C15">
            <v>22482.68</v>
          </cell>
          <cell r="D15">
            <v>0</v>
          </cell>
          <cell r="K15">
            <v>19313.349999999999</v>
          </cell>
          <cell r="L15">
            <v>0</v>
          </cell>
        </row>
        <row r="16">
          <cell r="A16" t="str">
            <v>213011</v>
          </cell>
          <cell r="C16">
            <v>211.85</v>
          </cell>
          <cell r="D16">
            <v>0</v>
          </cell>
          <cell r="K16">
            <v>22.8</v>
          </cell>
          <cell r="L16">
            <v>0</v>
          </cell>
        </row>
        <row r="17">
          <cell r="A17" t="str">
            <v>221001</v>
          </cell>
          <cell r="C17">
            <v>0</v>
          </cell>
          <cell r="D17">
            <v>65201.599999999999</v>
          </cell>
          <cell r="K17">
            <v>0</v>
          </cell>
          <cell r="L17">
            <v>66873.38</v>
          </cell>
        </row>
        <row r="18">
          <cell r="A18" t="str">
            <v>231303</v>
          </cell>
          <cell r="C18">
            <v>0</v>
          </cell>
          <cell r="D18">
            <v>15180</v>
          </cell>
          <cell r="K18">
            <v>0</v>
          </cell>
          <cell r="L18">
            <v>18043.54</v>
          </cell>
        </row>
        <row r="19">
          <cell r="A19" t="str">
            <v>231304</v>
          </cell>
          <cell r="C19">
            <v>0</v>
          </cell>
          <cell r="D19">
            <v>18924</v>
          </cell>
          <cell r="K19">
            <v>0</v>
          </cell>
          <cell r="L19">
            <v>47529.27</v>
          </cell>
        </row>
        <row r="20">
          <cell r="A20" t="str">
            <v>249001</v>
          </cell>
          <cell r="C20">
            <v>0</v>
          </cell>
          <cell r="D20">
            <v>0</v>
          </cell>
          <cell r="K20">
            <v>0</v>
          </cell>
          <cell r="L20">
            <v>31414</v>
          </cell>
        </row>
        <row r="21">
          <cell r="A21" t="str">
            <v>249002</v>
          </cell>
          <cell r="C21">
            <v>0</v>
          </cell>
          <cell r="D21">
            <v>0</v>
          </cell>
          <cell r="K21">
            <v>0</v>
          </cell>
          <cell r="L21">
            <v>24000</v>
          </cell>
        </row>
        <row r="22">
          <cell r="A22" t="str">
            <v>261001</v>
          </cell>
          <cell r="C22">
            <v>0</v>
          </cell>
          <cell r="D22">
            <v>0</v>
          </cell>
          <cell r="K22">
            <v>0</v>
          </cell>
          <cell r="L22">
            <v>0</v>
          </cell>
        </row>
        <row r="23">
          <cell r="A23" t="str">
            <v>311001</v>
          </cell>
          <cell r="C23">
            <v>84111.89</v>
          </cell>
          <cell r="D23">
            <v>0</v>
          </cell>
          <cell r="K23">
            <v>60039.54</v>
          </cell>
          <cell r="L23">
            <v>0</v>
          </cell>
        </row>
        <row r="24">
          <cell r="A24" t="str">
            <v>311002</v>
          </cell>
          <cell r="C24">
            <v>44574.45</v>
          </cell>
          <cell r="D24">
            <v>0</v>
          </cell>
          <cell r="K24">
            <v>55638.77</v>
          </cell>
          <cell r="L24">
            <v>0</v>
          </cell>
        </row>
        <row r="25">
          <cell r="A25" t="str">
            <v>314001</v>
          </cell>
          <cell r="C25">
            <v>38938</v>
          </cell>
          <cell r="D25">
            <v>0</v>
          </cell>
          <cell r="K25">
            <v>840</v>
          </cell>
          <cell r="L25">
            <v>0</v>
          </cell>
        </row>
        <row r="26">
          <cell r="A26" t="str">
            <v>314002</v>
          </cell>
          <cell r="C26">
            <v>0</v>
          </cell>
          <cell r="D26">
            <v>0</v>
          </cell>
          <cell r="K26">
            <v>0</v>
          </cell>
          <cell r="L26">
            <v>0</v>
          </cell>
        </row>
        <row r="27">
          <cell r="A27" t="str">
            <v>314800</v>
          </cell>
          <cell r="C27">
            <v>31915</v>
          </cell>
          <cell r="D27">
            <v>0</v>
          </cell>
          <cell r="K27">
            <v>31775</v>
          </cell>
          <cell r="L27">
            <v>0</v>
          </cell>
        </row>
        <row r="28">
          <cell r="A28" t="str">
            <v>314900</v>
          </cell>
          <cell r="C28">
            <v>0</v>
          </cell>
          <cell r="D28">
            <v>38298</v>
          </cell>
          <cell r="K28">
            <v>0</v>
          </cell>
          <cell r="L28">
            <v>0</v>
          </cell>
        </row>
        <row r="29">
          <cell r="A29" t="str">
            <v>315001</v>
          </cell>
          <cell r="C29">
            <v>0</v>
          </cell>
          <cell r="D29">
            <v>0</v>
          </cell>
          <cell r="K29">
            <v>0</v>
          </cell>
          <cell r="L29">
            <v>0</v>
          </cell>
        </row>
        <row r="30">
          <cell r="A30" t="str">
            <v>321001</v>
          </cell>
          <cell r="C30">
            <v>0</v>
          </cell>
          <cell r="D30">
            <v>165496.64000000001</v>
          </cell>
          <cell r="K30">
            <v>0</v>
          </cell>
          <cell r="L30">
            <v>147215.57999999999</v>
          </cell>
        </row>
        <row r="31">
          <cell r="A31" t="str">
            <v>321002</v>
          </cell>
          <cell r="C31">
            <v>0</v>
          </cell>
          <cell r="D31">
            <v>21694.880000000001</v>
          </cell>
          <cell r="K31">
            <v>0</v>
          </cell>
          <cell r="L31">
            <v>8856.81</v>
          </cell>
        </row>
        <row r="32">
          <cell r="A32" t="str">
            <v>323002</v>
          </cell>
          <cell r="C32">
            <v>0</v>
          </cell>
          <cell r="D32">
            <v>20624.22</v>
          </cell>
          <cell r="K32">
            <v>0</v>
          </cell>
          <cell r="L32">
            <v>10275.74</v>
          </cell>
        </row>
        <row r="33">
          <cell r="A33" t="str">
            <v>324001</v>
          </cell>
          <cell r="C33">
            <v>0</v>
          </cell>
          <cell r="D33">
            <v>3900</v>
          </cell>
          <cell r="K33">
            <v>0</v>
          </cell>
          <cell r="L33">
            <v>14850</v>
          </cell>
        </row>
        <row r="34">
          <cell r="A34" t="str">
            <v>324002</v>
          </cell>
          <cell r="C34">
            <v>0</v>
          </cell>
          <cell r="D34">
            <v>177392</v>
          </cell>
          <cell r="K34">
            <v>0</v>
          </cell>
          <cell r="L34">
            <v>0</v>
          </cell>
        </row>
        <row r="35">
          <cell r="A35" t="str">
            <v>324800</v>
          </cell>
          <cell r="C35">
            <v>0</v>
          </cell>
          <cell r="D35">
            <v>147826.67000000001</v>
          </cell>
          <cell r="K35">
            <v>0</v>
          </cell>
          <cell r="L35">
            <v>43213.8</v>
          </cell>
        </row>
        <row r="36">
          <cell r="A36" t="str">
            <v>324900</v>
          </cell>
          <cell r="C36">
            <v>177392</v>
          </cell>
          <cell r="D36">
            <v>0</v>
          </cell>
          <cell r="K36">
            <v>0</v>
          </cell>
          <cell r="L36">
            <v>9450</v>
          </cell>
        </row>
        <row r="37">
          <cell r="A37" t="str">
            <v>325001</v>
          </cell>
          <cell r="C37">
            <v>222.3</v>
          </cell>
          <cell r="D37">
            <v>0</v>
          </cell>
          <cell r="K37">
            <v>0</v>
          </cell>
          <cell r="L37">
            <v>2153.31</v>
          </cell>
        </row>
        <row r="38">
          <cell r="A38" t="str">
            <v>331001</v>
          </cell>
          <cell r="C38">
            <v>0</v>
          </cell>
          <cell r="D38">
            <v>38455.449999999997</v>
          </cell>
          <cell r="K38">
            <v>0</v>
          </cell>
          <cell r="L38">
            <v>22395.43</v>
          </cell>
        </row>
        <row r="39">
          <cell r="A39" t="str">
            <v>333001</v>
          </cell>
          <cell r="C39">
            <v>0</v>
          </cell>
          <cell r="D39">
            <v>800</v>
          </cell>
          <cell r="K39">
            <v>0</v>
          </cell>
          <cell r="L39">
            <v>800</v>
          </cell>
        </row>
        <row r="40">
          <cell r="A40" t="str">
            <v>335002</v>
          </cell>
          <cell r="C40">
            <v>0</v>
          </cell>
          <cell r="D40">
            <v>0</v>
          </cell>
          <cell r="K40">
            <v>31.8</v>
          </cell>
          <cell r="L40">
            <v>0</v>
          </cell>
        </row>
        <row r="41">
          <cell r="A41" t="str">
            <v>336000</v>
          </cell>
          <cell r="C41">
            <v>0</v>
          </cell>
          <cell r="D41">
            <v>46258.44</v>
          </cell>
          <cell r="K41">
            <v>0</v>
          </cell>
          <cell r="L41">
            <v>13470.16</v>
          </cell>
        </row>
        <row r="42">
          <cell r="A42" t="str">
            <v>336001</v>
          </cell>
          <cell r="C42">
            <v>0</v>
          </cell>
          <cell r="D42">
            <v>0</v>
          </cell>
          <cell r="K42">
            <v>0</v>
          </cell>
          <cell r="L42">
            <v>0</v>
          </cell>
        </row>
        <row r="43">
          <cell r="A43" t="str">
            <v>341001</v>
          </cell>
          <cell r="C43">
            <v>1003.84</v>
          </cell>
          <cell r="D43">
            <v>0</v>
          </cell>
          <cell r="K43">
            <v>0</v>
          </cell>
          <cell r="L43">
            <v>0</v>
          </cell>
        </row>
        <row r="44">
          <cell r="A44" t="str">
            <v>342001</v>
          </cell>
          <cell r="C44">
            <v>0</v>
          </cell>
          <cell r="D44">
            <v>2895.64</v>
          </cell>
          <cell r="K44">
            <v>0</v>
          </cell>
          <cell r="L44">
            <v>3108.31</v>
          </cell>
        </row>
        <row r="45">
          <cell r="A45" t="str">
            <v>343014</v>
          </cell>
          <cell r="C45">
            <v>0</v>
          </cell>
          <cell r="D45">
            <v>0</v>
          </cell>
          <cell r="K45">
            <v>0</v>
          </cell>
          <cell r="L45">
            <v>0</v>
          </cell>
        </row>
        <row r="46">
          <cell r="A46" t="str">
            <v>343103</v>
          </cell>
          <cell r="C46">
            <v>0</v>
          </cell>
          <cell r="D46">
            <v>0</v>
          </cell>
          <cell r="K46">
            <v>0</v>
          </cell>
          <cell r="L46">
            <v>0</v>
          </cell>
        </row>
        <row r="47">
          <cell r="A47" t="str">
            <v>343104</v>
          </cell>
          <cell r="C47">
            <v>0</v>
          </cell>
          <cell r="D47">
            <v>6486.9</v>
          </cell>
          <cell r="K47">
            <v>0</v>
          </cell>
          <cell r="L47">
            <v>1782.37</v>
          </cell>
        </row>
        <row r="48">
          <cell r="A48" t="str">
            <v>343819</v>
          </cell>
          <cell r="C48">
            <v>0</v>
          </cell>
          <cell r="D48">
            <v>0</v>
          </cell>
          <cell r="K48">
            <v>0</v>
          </cell>
          <cell r="L48">
            <v>0</v>
          </cell>
        </row>
        <row r="49">
          <cell r="A49" t="str">
            <v>343822</v>
          </cell>
          <cell r="C49">
            <v>0</v>
          </cell>
          <cell r="D49">
            <v>0</v>
          </cell>
          <cell r="K49">
            <v>0</v>
          </cell>
          <cell r="L49">
            <v>0</v>
          </cell>
        </row>
        <row r="50">
          <cell r="A50" t="str">
            <v>343919</v>
          </cell>
          <cell r="C50">
            <v>0</v>
          </cell>
          <cell r="D50">
            <v>0</v>
          </cell>
          <cell r="K50">
            <v>0</v>
          </cell>
          <cell r="L50">
            <v>0</v>
          </cell>
        </row>
        <row r="51">
          <cell r="A51" t="str">
            <v>343922</v>
          </cell>
          <cell r="C51">
            <v>0</v>
          </cell>
          <cell r="D51">
            <v>0</v>
          </cell>
          <cell r="K51">
            <v>0</v>
          </cell>
          <cell r="L51">
            <v>0</v>
          </cell>
        </row>
        <row r="52">
          <cell r="A52" t="str">
            <v>345000</v>
          </cell>
          <cell r="C52">
            <v>0</v>
          </cell>
          <cell r="D52">
            <v>0</v>
          </cell>
          <cell r="K52">
            <v>0</v>
          </cell>
          <cell r="L52">
            <v>0</v>
          </cell>
        </row>
        <row r="53">
          <cell r="A53" t="str">
            <v>345001</v>
          </cell>
          <cell r="C53">
            <v>101.35</v>
          </cell>
          <cell r="D53">
            <v>0</v>
          </cell>
          <cell r="K53">
            <v>0</v>
          </cell>
          <cell r="L53">
            <v>523.01</v>
          </cell>
        </row>
        <row r="54">
          <cell r="A54" t="str">
            <v>345002</v>
          </cell>
          <cell r="C54">
            <v>0</v>
          </cell>
          <cell r="D54">
            <v>3704</v>
          </cell>
          <cell r="K54">
            <v>0</v>
          </cell>
          <cell r="L54">
            <v>4556.0200000000004</v>
          </cell>
        </row>
        <row r="55">
          <cell r="A55" t="str">
            <v>379001</v>
          </cell>
          <cell r="C55">
            <v>0</v>
          </cell>
          <cell r="D55">
            <v>1490.19</v>
          </cell>
          <cell r="K55">
            <v>0</v>
          </cell>
          <cell r="L55">
            <v>1490.19</v>
          </cell>
        </row>
        <row r="56">
          <cell r="A56" t="str">
            <v>381818</v>
          </cell>
          <cell r="C56">
            <v>5332.17</v>
          </cell>
          <cell r="D56">
            <v>0</v>
          </cell>
          <cell r="K56">
            <v>0</v>
          </cell>
          <cell r="L56">
            <v>0</v>
          </cell>
        </row>
        <row r="57">
          <cell r="A57" t="str">
            <v>381819</v>
          </cell>
          <cell r="C57">
            <v>0</v>
          </cell>
          <cell r="D57">
            <v>0</v>
          </cell>
          <cell r="K57">
            <v>2690.53</v>
          </cell>
          <cell r="L57">
            <v>0</v>
          </cell>
        </row>
        <row r="58">
          <cell r="A58" t="str">
            <v>384001</v>
          </cell>
          <cell r="C58">
            <v>0</v>
          </cell>
          <cell r="D58">
            <v>102791.4</v>
          </cell>
          <cell r="K58">
            <v>0</v>
          </cell>
          <cell r="L58">
            <v>79517.399999999994</v>
          </cell>
        </row>
        <row r="59">
          <cell r="A59" t="str">
            <v>411001</v>
          </cell>
          <cell r="C59">
            <v>0</v>
          </cell>
          <cell r="D59">
            <v>6638.78</v>
          </cell>
          <cell r="K59">
            <v>0</v>
          </cell>
          <cell r="L59">
            <v>6638.78</v>
          </cell>
        </row>
        <row r="60">
          <cell r="A60" t="str">
            <v>421001</v>
          </cell>
          <cell r="C60">
            <v>0</v>
          </cell>
          <cell r="D60">
            <v>1997.23</v>
          </cell>
          <cell r="K60">
            <v>0</v>
          </cell>
          <cell r="L60">
            <v>1997.23</v>
          </cell>
        </row>
        <row r="61">
          <cell r="A61" t="str">
            <v>428001</v>
          </cell>
          <cell r="C61">
            <v>0</v>
          </cell>
          <cell r="D61">
            <v>29887.79</v>
          </cell>
          <cell r="K61">
            <v>0</v>
          </cell>
          <cell r="L61">
            <v>29887.79</v>
          </cell>
        </row>
        <row r="62">
          <cell r="A62" t="str">
            <v>428002</v>
          </cell>
          <cell r="C62">
            <v>0</v>
          </cell>
          <cell r="D62">
            <v>8795.67</v>
          </cell>
          <cell r="K62">
            <v>0</v>
          </cell>
          <cell r="L62">
            <v>8795.67</v>
          </cell>
        </row>
        <row r="63">
          <cell r="A63" t="str">
            <v>428003</v>
          </cell>
          <cell r="C63">
            <v>0</v>
          </cell>
          <cell r="D63">
            <v>4090.01</v>
          </cell>
          <cell r="K63">
            <v>0</v>
          </cell>
          <cell r="L63">
            <v>4090.01</v>
          </cell>
        </row>
        <row r="64">
          <cell r="A64" t="str">
            <v>428004</v>
          </cell>
          <cell r="C64">
            <v>0</v>
          </cell>
          <cell r="D64">
            <v>8800.16</v>
          </cell>
          <cell r="K64">
            <v>0</v>
          </cell>
          <cell r="L64">
            <v>8800.16</v>
          </cell>
        </row>
        <row r="65">
          <cell r="A65" t="str">
            <v>428005</v>
          </cell>
          <cell r="C65">
            <v>0</v>
          </cell>
          <cell r="D65">
            <v>13323.87</v>
          </cell>
          <cell r="K65">
            <v>0</v>
          </cell>
          <cell r="L65">
            <v>13323.87</v>
          </cell>
        </row>
        <row r="66">
          <cell r="A66" t="str">
            <v>428006</v>
          </cell>
          <cell r="C66">
            <v>0</v>
          </cell>
          <cell r="D66">
            <v>14041.81</v>
          </cell>
          <cell r="K66">
            <v>0</v>
          </cell>
          <cell r="L66">
            <v>14041.81</v>
          </cell>
        </row>
        <row r="67">
          <cell r="A67" t="str">
            <v>428007</v>
          </cell>
          <cell r="C67">
            <v>0</v>
          </cell>
          <cell r="D67">
            <v>18666.23</v>
          </cell>
          <cell r="K67">
            <v>0</v>
          </cell>
          <cell r="L67">
            <v>18666.23</v>
          </cell>
        </row>
        <row r="68">
          <cell r="A68" t="str">
            <v>428008</v>
          </cell>
          <cell r="C68">
            <v>0</v>
          </cell>
          <cell r="D68">
            <v>54883.49</v>
          </cell>
          <cell r="K68">
            <v>0</v>
          </cell>
          <cell r="L68">
            <v>54883.49</v>
          </cell>
        </row>
        <row r="69">
          <cell r="A69" t="str">
            <v>428009</v>
          </cell>
          <cell r="C69">
            <v>0</v>
          </cell>
          <cell r="D69">
            <v>7096.09</v>
          </cell>
          <cell r="K69">
            <v>0</v>
          </cell>
          <cell r="L69">
            <v>7096.09</v>
          </cell>
        </row>
        <row r="70">
          <cell r="A70" t="str">
            <v>428010</v>
          </cell>
          <cell r="C70">
            <v>0</v>
          </cell>
          <cell r="D70">
            <v>3658.72</v>
          </cell>
          <cell r="K70">
            <v>0</v>
          </cell>
          <cell r="L70">
            <v>3658.72</v>
          </cell>
        </row>
        <row r="71">
          <cell r="A71" t="str">
            <v>428011</v>
          </cell>
          <cell r="C71">
            <v>0</v>
          </cell>
          <cell r="D71">
            <v>7211.7</v>
          </cell>
          <cell r="K71">
            <v>0</v>
          </cell>
          <cell r="L71">
            <v>7211.7</v>
          </cell>
        </row>
        <row r="72">
          <cell r="A72" t="str">
            <v>428012</v>
          </cell>
          <cell r="C72">
            <v>0</v>
          </cell>
          <cell r="D72">
            <v>40775.120000000003</v>
          </cell>
          <cell r="K72">
            <v>0</v>
          </cell>
          <cell r="L72">
            <v>40775.120000000003</v>
          </cell>
        </row>
        <row r="73">
          <cell r="A73" t="str">
            <v>428013</v>
          </cell>
          <cell r="C73">
            <v>0</v>
          </cell>
          <cell r="D73">
            <v>15235.63</v>
          </cell>
          <cell r="K73">
            <v>0</v>
          </cell>
          <cell r="L73">
            <v>15235.63</v>
          </cell>
        </row>
        <row r="74">
          <cell r="A74" t="str">
            <v>428014</v>
          </cell>
          <cell r="C74">
            <v>0</v>
          </cell>
          <cell r="D74">
            <v>2148.14</v>
          </cell>
          <cell r="K74">
            <v>0</v>
          </cell>
          <cell r="L74">
            <v>2148.14</v>
          </cell>
        </row>
        <row r="75">
          <cell r="A75" t="str">
            <v>428015</v>
          </cell>
          <cell r="C75">
            <v>0</v>
          </cell>
          <cell r="D75">
            <v>30856.23</v>
          </cell>
          <cell r="K75">
            <v>0</v>
          </cell>
          <cell r="L75">
            <v>30856.23</v>
          </cell>
        </row>
        <row r="76">
          <cell r="A76" t="str">
            <v>428016</v>
          </cell>
          <cell r="C76">
            <v>0</v>
          </cell>
          <cell r="D76">
            <v>10788.84</v>
          </cell>
          <cell r="K76">
            <v>0</v>
          </cell>
          <cell r="L76">
            <v>10788.84</v>
          </cell>
        </row>
        <row r="77">
          <cell r="A77" t="str">
            <v>428017</v>
          </cell>
          <cell r="C77">
            <v>0</v>
          </cell>
          <cell r="D77">
            <v>1377.53</v>
          </cell>
          <cell r="K77">
            <v>0</v>
          </cell>
          <cell r="L77">
            <v>1377.53</v>
          </cell>
        </row>
        <row r="78">
          <cell r="A78" t="str">
            <v>429001</v>
          </cell>
          <cell r="C78">
            <v>0</v>
          </cell>
          <cell r="D78">
            <v>0</v>
          </cell>
          <cell r="K78">
            <v>171319.31</v>
          </cell>
          <cell r="L78">
            <v>0</v>
          </cell>
        </row>
        <row r="79">
          <cell r="A79" t="str">
            <v>431001</v>
          </cell>
          <cell r="C79">
            <v>171319.31</v>
          </cell>
          <cell r="D79">
            <v>0</v>
          </cell>
          <cell r="K79">
            <v>0</v>
          </cell>
          <cell r="L79">
            <v>0</v>
          </cell>
        </row>
        <row r="80">
          <cell r="A80" t="str">
            <v>461303</v>
          </cell>
          <cell r="C80">
            <v>0</v>
          </cell>
          <cell r="D80">
            <v>47592.79</v>
          </cell>
          <cell r="K80">
            <v>0</v>
          </cell>
          <cell r="L80">
            <v>0</v>
          </cell>
        </row>
        <row r="81">
          <cell r="A81" t="str">
            <v>461305</v>
          </cell>
          <cell r="C81">
            <v>0</v>
          </cell>
          <cell r="D81">
            <v>38165.29</v>
          </cell>
          <cell r="K81">
            <v>0</v>
          </cell>
          <cell r="L81">
            <v>0</v>
          </cell>
        </row>
        <row r="82">
          <cell r="A82" t="str">
            <v>472001</v>
          </cell>
          <cell r="C82">
            <v>0</v>
          </cell>
          <cell r="D82">
            <v>7465.83</v>
          </cell>
          <cell r="K82">
            <v>0</v>
          </cell>
          <cell r="L82">
            <v>7892.4</v>
          </cell>
        </row>
        <row r="83">
          <cell r="A83" t="str">
            <v>474002</v>
          </cell>
          <cell r="C83">
            <v>0</v>
          </cell>
          <cell r="D83">
            <v>630.87</v>
          </cell>
          <cell r="K83">
            <v>0</v>
          </cell>
          <cell r="L83">
            <v>0</v>
          </cell>
        </row>
        <row r="84">
          <cell r="A84" t="str">
            <v>474003</v>
          </cell>
          <cell r="C84">
            <v>0</v>
          </cell>
          <cell r="D84">
            <v>0</v>
          </cell>
          <cell r="K84">
            <v>1022.64</v>
          </cell>
          <cell r="L84">
            <v>0</v>
          </cell>
        </row>
        <row r="85">
          <cell r="A85" t="str">
            <v>474004</v>
          </cell>
          <cell r="C85">
            <v>0</v>
          </cell>
          <cell r="D85">
            <v>20774.21</v>
          </cell>
          <cell r="K85">
            <v>0</v>
          </cell>
          <cell r="L85">
            <v>0</v>
          </cell>
        </row>
        <row r="86">
          <cell r="A86" t="str">
            <v>474005</v>
          </cell>
          <cell r="C86">
            <v>0</v>
          </cell>
          <cell r="D86">
            <v>2700.38</v>
          </cell>
          <cell r="K86">
            <v>675.1</v>
          </cell>
          <cell r="L86">
            <v>0</v>
          </cell>
        </row>
        <row r="87">
          <cell r="A87" t="str">
            <v>479000</v>
          </cell>
          <cell r="C87">
            <v>0</v>
          </cell>
          <cell r="D87">
            <v>0</v>
          </cell>
          <cell r="K87">
            <v>0</v>
          </cell>
          <cell r="L87">
            <v>0</v>
          </cell>
        </row>
        <row r="88">
          <cell r="A88" t="str">
            <v>501001</v>
          </cell>
          <cell r="C88">
            <v>0</v>
          </cell>
          <cell r="D88">
            <v>0</v>
          </cell>
          <cell r="K88">
            <v>156302.64000000001</v>
          </cell>
          <cell r="L88">
            <v>0</v>
          </cell>
        </row>
        <row r="89">
          <cell r="A89" t="str">
            <v>501002</v>
          </cell>
          <cell r="C89">
            <v>0</v>
          </cell>
          <cell r="D89">
            <v>0</v>
          </cell>
          <cell r="K89">
            <v>36155.25</v>
          </cell>
          <cell r="L89">
            <v>0</v>
          </cell>
        </row>
        <row r="90">
          <cell r="A90" t="str">
            <v>501003</v>
          </cell>
          <cell r="C90">
            <v>0</v>
          </cell>
          <cell r="D90">
            <v>0</v>
          </cell>
          <cell r="K90">
            <v>7461.65</v>
          </cell>
          <cell r="L90">
            <v>0</v>
          </cell>
        </row>
        <row r="91">
          <cell r="A91" t="str">
            <v>501004</v>
          </cell>
          <cell r="C91">
            <v>0</v>
          </cell>
          <cell r="D91">
            <v>0</v>
          </cell>
          <cell r="K91">
            <v>224395.44</v>
          </cell>
          <cell r="L91">
            <v>0</v>
          </cell>
        </row>
        <row r="92">
          <cell r="A92" t="str">
            <v>501005</v>
          </cell>
          <cell r="C92">
            <v>0</v>
          </cell>
          <cell r="D92">
            <v>0</v>
          </cell>
          <cell r="K92">
            <v>742.31</v>
          </cell>
          <cell r="L92">
            <v>0</v>
          </cell>
        </row>
        <row r="93">
          <cell r="A93" t="str">
            <v>501006</v>
          </cell>
          <cell r="C93">
            <v>0</v>
          </cell>
          <cell r="D93">
            <v>0</v>
          </cell>
          <cell r="K93">
            <v>5347.82</v>
          </cell>
          <cell r="L93">
            <v>0</v>
          </cell>
        </row>
        <row r="94">
          <cell r="A94" t="str">
            <v>501008</v>
          </cell>
          <cell r="C94">
            <v>0</v>
          </cell>
          <cell r="D94">
            <v>0</v>
          </cell>
          <cell r="K94">
            <v>146.91999999999999</v>
          </cell>
          <cell r="L94">
            <v>0</v>
          </cell>
        </row>
        <row r="95">
          <cell r="A95" t="str">
            <v>501011</v>
          </cell>
          <cell r="C95">
            <v>0</v>
          </cell>
          <cell r="D95">
            <v>0</v>
          </cell>
          <cell r="K95">
            <v>5237.71</v>
          </cell>
          <cell r="L95">
            <v>0</v>
          </cell>
        </row>
        <row r="96">
          <cell r="A96" t="str">
            <v>501012</v>
          </cell>
          <cell r="C96">
            <v>0</v>
          </cell>
          <cell r="D96">
            <v>0</v>
          </cell>
          <cell r="K96">
            <v>1032.3499999999999</v>
          </cell>
          <cell r="L96">
            <v>0</v>
          </cell>
        </row>
        <row r="97">
          <cell r="A97" t="str">
            <v>501013</v>
          </cell>
          <cell r="C97">
            <v>0</v>
          </cell>
          <cell r="D97">
            <v>0</v>
          </cell>
          <cell r="K97">
            <v>20.69</v>
          </cell>
          <cell r="L97">
            <v>0</v>
          </cell>
        </row>
        <row r="98">
          <cell r="A98" t="str">
            <v>501014</v>
          </cell>
          <cell r="C98">
            <v>0</v>
          </cell>
          <cell r="D98">
            <v>0</v>
          </cell>
          <cell r="K98">
            <v>1478.77</v>
          </cell>
          <cell r="L98">
            <v>0</v>
          </cell>
        </row>
        <row r="99">
          <cell r="A99" t="str">
            <v>501015</v>
          </cell>
          <cell r="C99">
            <v>0</v>
          </cell>
          <cell r="D99">
            <v>0</v>
          </cell>
          <cell r="K99">
            <v>1121.0999999999999</v>
          </cell>
          <cell r="L99">
            <v>0</v>
          </cell>
        </row>
        <row r="100">
          <cell r="A100" t="str">
            <v>501175</v>
          </cell>
          <cell r="C100">
            <v>0</v>
          </cell>
          <cell r="D100">
            <v>0</v>
          </cell>
          <cell r="K100">
            <v>576.27</v>
          </cell>
          <cell r="L100">
            <v>0</v>
          </cell>
        </row>
        <row r="101">
          <cell r="A101" t="str">
            <v>501995</v>
          </cell>
          <cell r="C101">
            <v>0</v>
          </cell>
          <cell r="D101">
            <v>0</v>
          </cell>
          <cell r="K101">
            <v>1248.82</v>
          </cell>
          <cell r="L101">
            <v>0</v>
          </cell>
        </row>
        <row r="102">
          <cell r="A102" t="str">
            <v>501996</v>
          </cell>
          <cell r="C102">
            <v>0</v>
          </cell>
          <cell r="D102">
            <v>0</v>
          </cell>
          <cell r="K102">
            <v>720.46</v>
          </cell>
          <cell r="L102">
            <v>0</v>
          </cell>
        </row>
        <row r="103">
          <cell r="A103" t="str">
            <v>501997</v>
          </cell>
          <cell r="C103">
            <v>0</v>
          </cell>
          <cell r="D103">
            <v>0</v>
          </cell>
          <cell r="K103">
            <v>190.14</v>
          </cell>
          <cell r="L103">
            <v>0</v>
          </cell>
        </row>
        <row r="104">
          <cell r="A104" t="str">
            <v>501998</v>
          </cell>
          <cell r="C104">
            <v>0</v>
          </cell>
          <cell r="D104">
            <v>0</v>
          </cell>
          <cell r="K104">
            <v>1245.5899999999999</v>
          </cell>
          <cell r="L104">
            <v>0</v>
          </cell>
        </row>
        <row r="105">
          <cell r="A105" t="str">
            <v>502001</v>
          </cell>
          <cell r="C105">
            <v>0</v>
          </cell>
          <cell r="D105">
            <v>0</v>
          </cell>
          <cell r="K105">
            <v>57472.93</v>
          </cell>
          <cell r="L105">
            <v>0</v>
          </cell>
        </row>
        <row r="106">
          <cell r="A106" t="str">
            <v>502002</v>
          </cell>
          <cell r="C106">
            <v>0</v>
          </cell>
          <cell r="D106">
            <v>0</v>
          </cell>
          <cell r="K106">
            <v>9221.3799999999992</v>
          </cell>
          <cell r="L106">
            <v>0</v>
          </cell>
        </row>
        <row r="107">
          <cell r="A107" t="str">
            <v>502005</v>
          </cell>
          <cell r="C107">
            <v>0</v>
          </cell>
          <cell r="D107">
            <v>0</v>
          </cell>
          <cell r="K107">
            <v>7937.33</v>
          </cell>
          <cell r="L107">
            <v>0</v>
          </cell>
        </row>
        <row r="108">
          <cell r="A108" t="str">
            <v>502007</v>
          </cell>
          <cell r="C108">
            <v>0</v>
          </cell>
          <cell r="D108">
            <v>0</v>
          </cell>
          <cell r="K108">
            <v>8.33</v>
          </cell>
          <cell r="L108">
            <v>0</v>
          </cell>
        </row>
        <row r="109">
          <cell r="A109" t="str">
            <v>502008</v>
          </cell>
          <cell r="C109">
            <v>0</v>
          </cell>
          <cell r="D109">
            <v>0</v>
          </cell>
          <cell r="K109">
            <v>18890.05</v>
          </cell>
          <cell r="L109">
            <v>0</v>
          </cell>
        </row>
        <row r="110">
          <cell r="A110" t="str">
            <v>511001</v>
          </cell>
          <cell r="C110">
            <v>0</v>
          </cell>
          <cell r="D110">
            <v>0</v>
          </cell>
          <cell r="K110">
            <v>2773.89</v>
          </cell>
          <cell r="L110">
            <v>0</v>
          </cell>
        </row>
        <row r="111">
          <cell r="A111" t="str">
            <v>511002</v>
          </cell>
          <cell r="C111">
            <v>0</v>
          </cell>
          <cell r="D111">
            <v>0</v>
          </cell>
          <cell r="K111">
            <v>3975.9</v>
          </cell>
          <cell r="L111">
            <v>0</v>
          </cell>
        </row>
        <row r="112">
          <cell r="A112" t="str">
            <v>512001</v>
          </cell>
          <cell r="C112">
            <v>0</v>
          </cell>
          <cell r="D112">
            <v>0</v>
          </cell>
          <cell r="K112">
            <v>8809.9</v>
          </cell>
          <cell r="L112">
            <v>0</v>
          </cell>
        </row>
        <row r="113">
          <cell r="A113" t="str">
            <v>513001</v>
          </cell>
          <cell r="C113">
            <v>0</v>
          </cell>
          <cell r="D113">
            <v>0</v>
          </cell>
          <cell r="K113">
            <v>1233.02</v>
          </cell>
          <cell r="L113">
            <v>0</v>
          </cell>
        </row>
        <row r="114">
          <cell r="A114" t="str">
            <v>518000</v>
          </cell>
          <cell r="C114">
            <v>0</v>
          </cell>
          <cell r="D114">
            <v>0</v>
          </cell>
          <cell r="K114">
            <v>82</v>
          </cell>
          <cell r="L114">
            <v>0</v>
          </cell>
        </row>
        <row r="115">
          <cell r="A115" t="str">
            <v>518001</v>
          </cell>
          <cell r="C115">
            <v>0</v>
          </cell>
          <cell r="D115">
            <v>0</v>
          </cell>
          <cell r="K115">
            <v>423.65</v>
          </cell>
          <cell r="L115">
            <v>0</v>
          </cell>
        </row>
        <row r="116">
          <cell r="A116" t="str">
            <v>518002</v>
          </cell>
          <cell r="C116">
            <v>0</v>
          </cell>
          <cell r="D116">
            <v>0</v>
          </cell>
          <cell r="K116">
            <v>4100.8100000000004</v>
          </cell>
          <cell r="L116">
            <v>0</v>
          </cell>
        </row>
        <row r="117">
          <cell r="A117" t="str">
            <v>518003</v>
          </cell>
          <cell r="C117">
            <v>0</v>
          </cell>
          <cell r="D117">
            <v>0</v>
          </cell>
          <cell r="K117">
            <v>116.66</v>
          </cell>
          <cell r="L117">
            <v>0</v>
          </cell>
        </row>
        <row r="118">
          <cell r="A118" t="str">
            <v>518004</v>
          </cell>
          <cell r="C118">
            <v>0</v>
          </cell>
          <cell r="D118">
            <v>0</v>
          </cell>
          <cell r="K118">
            <v>960</v>
          </cell>
          <cell r="L118">
            <v>0</v>
          </cell>
        </row>
        <row r="119">
          <cell r="A119" t="str">
            <v>518008</v>
          </cell>
          <cell r="C119">
            <v>0</v>
          </cell>
          <cell r="D119">
            <v>0</v>
          </cell>
          <cell r="K119">
            <v>969.68</v>
          </cell>
          <cell r="L119">
            <v>0</v>
          </cell>
        </row>
        <row r="120">
          <cell r="A120" t="str">
            <v>518009</v>
          </cell>
          <cell r="C120">
            <v>0</v>
          </cell>
          <cell r="D120">
            <v>0</v>
          </cell>
          <cell r="K120">
            <v>22694.38</v>
          </cell>
          <cell r="L120">
            <v>0</v>
          </cell>
        </row>
        <row r="121">
          <cell r="A121" t="str">
            <v>518010</v>
          </cell>
          <cell r="C121">
            <v>0</v>
          </cell>
          <cell r="D121">
            <v>0</v>
          </cell>
          <cell r="K121">
            <v>3129.91</v>
          </cell>
          <cell r="L121">
            <v>0</v>
          </cell>
        </row>
        <row r="122">
          <cell r="A122" t="str">
            <v>518011</v>
          </cell>
          <cell r="C122">
            <v>0</v>
          </cell>
          <cell r="D122">
            <v>0</v>
          </cell>
          <cell r="K122">
            <v>141.66999999999999</v>
          </cell>
          <cell r="L122">
            <v>0</v>
          </cell>
        </row>
        <row r="123">
          <cell r="A123" t="str">
            <v>518015</v>
          </cell>
          <cell r="C123">
            <v>0</v>
          </cell>
          <cell r="D123">
            <v>0</v>
          </cell>
          <cell r="K123">
            <v>300</v>
          </cell>
          <cell r="L123">
            <v>0</v>
          </cell>
        </row>
        <row r="124">
          <cell r="A124" t="str">
            <v>518019</v>
          </cell>
          <cell r="C124">
            <v>0</v>
          </cell>
          <cell r="D124">
            <v>0</v>
          </cell>
          <cell r="K124">
            <v>644.89</v>
          </cell>
          <cell r="L124">
            <v>0</v>
          </cell>
        </row>
        <row r="125">
          <cell r="A125" t="str">
            <v>518020</v>
          </cell>
          <cell r="C125">
            <v>0</v>
          </cell>
          <cell r="D125">
            <v>0</v>
          </cell>
          <cell r="K125">
            <v>1188</v>
          </cell>
          <cell r="L125">
            <v>0</v>
          </cell>
        </row>
        <row r="126">
          <cell r="A126" t="str">
            <v>518021</v>
          </cell>
          <cell r="C126">
            <v>0</v>
          </cell>
          <cell r="D126">
            <v>0</v>
          </cell>
          <cell r="K126">
            <v>5005</v>
          </cell>
          <cell r="L126">
            <v>0</v>
          </cell>
        </row>
        <row r="127">
          <cell r="A127" t="str">
            <v>518024</v>
          </cell>
          <cell r="C127">
            <v>0</v>
          </cell>
          <cell r="D127">
            <v>0</v>
          </cell>
          <cell r="K127">
            <v>1012.68</v>
          </cell>
          <cell r="L127">
            <v>0</v>
          </cell>
        </row>
        <row r="128">
          <cell r="A128" t="str">
            <v>518034</v>
          </cell>
          <cell r="C128">
            <v>0</v>
          </cell>
          <cell r="D128">
            <v>0</v>
          </cell>
          <cell r="K128">
            <v>64847.38</v>
          </cell>
          <cell r="L128">
            <v>0</v>
          </cell>
        </row>
        <row r="129">
          <cell r="A129" t="str">
            <v>518036</v>
          </cell>
          <cell r="C129">
            <v>0</v>
          </cell>
          <cell r="D129">
            <v>0</v>
          </cell>
          <cell r="K129">
            <v>950</v>
          </cell>
          <cell r="L129">
            <v>0</v>
          </cell>
        </row>
        <row r="130">
          <cell r="A130" t="str">
            <v>521000</v>
          </cell>
          <cell r="C130">
            <v>0</v>
          </cell>
          <cell r="D130">
            <v>0</v>
          </cell>
          <cell r="K130">
            <v>0</v>
          </cell>
          <cell r="L130">
            <v>14761.49</v>
          </cell>
        </row>
        <row r="131">
          <cell r="A131" t="str">
            <v>521001</v>
          </cell>
          <cell r="C131">
            <v>0</v>
          </cell>
          <cell r="D131">
            <v>0</v>
          </cell>
          <cell r="K131">
            <v>255887.08</v>
          </cell>
          <cell r="L131">
            <v>0</v>
          </cell>
        </row>
        <row r="132">
          <cell r="A132" t="str">
            <v>521002</v>
          </cell>
          <cell r="C132">
            <v>0</v>
          </cell>
          <cell r="D132">
            <v>0</v>
          </cell>
          <cell r="K132">
            <v>11275.02</v>
          </cell>
          <cell r="L132">
            <v>0</v>
          </cell>
        </row>
        <row r="133">
          <cell r="A133" t="str">
            <v>524000</v>
          </cell>
          <cell r="C133">
            <v>0</v>
          </cell>
          <cell r="D133">
            <v>0</v>
          </cell>
          <cell r="K133">
            <v>0</v>
          </cell>
          <cell r="L133">
            <v>5196.0600000000004</v>
          </cell>
        </row>
        <row r="134">
          <cell r="A134" t="str">
            <v>524001</v>
          </cell>
          <cell r="C134">
            <v>0</v>
          </cell>
          <cell r="D134">
            <v>0</v>
          </cell>
          <cell r="K134">
            <v>90469.65</v>
          </cell>
          <cell r="L134">
            <v>0</v>
          </cell>
        </row>
        <row r="135">
          <cell r="A135" t="str">
            <v>527001</v>
          </cell>
          <cell r="C135">
            <v>0</v>
          </cell>
          <cell r="D135">
            <v>0</v>
          </cell>
          <cell r="K135">
            <v>8897.9699999999993</v>
          </cell>
          <cell r="L135">
            <v>0</v>
          </cell>
        </row>
        <row r="136">
          <cell r="A136" t="str">
            <v>527002</v>
          </cell>
          <cell r="C136">
            <v>0</v>
          </cell>
          <cell r="D136">
            <v>0</v>
          </cell>
          <cell r="K136">
            <v>612.86</v>
          </cell>
          <cell r="L136">
            <v>0</v>
          </cell>
        </row>
        <row r="137">
          <cell r="A137" t="str">
            <v>527003</v>
          </cell>
          <cell r="C137">
            <v>0</v>
          </cell>
          <cell r="D137">
            <v>0</v>
          </cell>
          <cell r="K137">
            <v>198</v>
          </cell>
          <cell r="L137">
            <v>0</v>
          </cell>
        </row>
        <row r="138">
          <cell r="A138" t="str">
            <v>528001</v>
          </cell>
          <cell r="C138">
            <v>0</v>
          </cell>
          <cell r="D138">
            <v>0</v>
          </cell>
          <cell r="K138">
            <v>8.64</v>
          </cell>
          <cell r="L138">
            <v>0</v>
          </cell>
        </row>
        <row r="139">
          <cell r="A139" t="str">
            <v>531001</v>
          </cell>
          <cell r="C139">
            <v>0</v>
          </cell>
          <cell r="D139">
            <v>0</v>
          </cell>
          <cell r="K139">
            <v>1329.76</v>
          </cell>
          <cell r="L139">
            <v>0</v>
          </cell>
        </row>
        <row r="140">
          <cell r="A140" t="str">
            <v>532001</v>
          </cell>
          <cell r="C140">
            <v>0</v>
          </cell>
          <cell r="D140">
            <v>0</v>
          </cell>
          <cell r="K140">
            <v>7056.07</v>
          </cell>
          <cell r="L140">
            <v>0</v>
          </cell>
        </row>
        <row r="141">
          <cell r="A141" t="str">
            <v>538001</v>
          </cell>
          <cell r="C141">
            <v>0</v>
          </cell>
          <cell r="D141">
            <v>0</v>
          </cell>
          <cell r="K141">
            <v>391</v>
          </cell>
          <cell r="L141">
            <v>0</v>
          </cell>
        </row>
        <row r="142">
          <cell r="A142" t="str">
            <v>538002</v>
          </cell>
          <cell r="C142">
            <v>0</v>
          </cell>
          <cell r="D142">
            <v>0</v>
          </cell>
          <cell r="K142">
            <v>305.5</v>
          </cell>
          <cell r="L142">
            <v>0</v>
          </cell>
        </row>
        <row r="143">
          <cell r="A143" t="str">
            <v>538003</v>
          </cell>
          <cell r="C143">
            <v>0</v>
          </cell>
          <cell r="D143">
            <v>0</v>
          </cell>
          <cell r="K143">
            <v>2274.6799999999998</v>
          </cell>
          <cell r="L143">
            <v>0</v>
          </cell>
        </row>
        <row r="144">
          <cell r="A144" t="str">
            <v>538004</v>
          </cell>
          <cell r="C144">
            <v>0</v>
          </cell>
          <cell r="D144">
            <v>0</v>
          </cell>
          <cell r="K144">
            <v>167.23</v>
          </cell>
          <cell r="L144">
            <v>0</v>
          </cell>
        </row>
        <row r="145">
          <cell r="A145" t="str">
            <v>541001</v>
          </cell>
          <cell r="C145">
            <v>0</v>
          </cell>
          <cell r="D145">
            <v>0</v>
          </cell>
          <cell r="K145">
            <v>24999.4</v>
          </cell>
          <cell r="L145">
            <v>0</v>
          </cell>
        </row>
        <row r="146">
          <cell r="A146" t="str">
            <v>544001</v>
          </cell>
          <cell r="C146">
            <v>0</v>
          </cell>
          <cell r="D146">
            <v>0</v>
          </cell>
          <cell r="K146">
            <v>1408.17</v>
          </cell>
          <cell r="L146">
            <v>0</v>
          </cell>
        </row>
        <row r="147">
          <cell r="A147" t="str">
            <v>545001</v>
          </cell>
          <cell r="C147">
            <v>0</v>
          </cell>
          <cell r="D147">
            <v>0</v>
          </cell>
          <cell r="K147">
            <v>1570.58</v>
          </cell>
          <cell r="L147">
            <v>0</v>
          </cell>
        </row>
        <row r="148">
          <cell r="A148" t="str">
            <v>548000</v>
          </cell>
          <cell r="C148">
            <v>0</v>
          </cell>
          <cell r="D148">
            <v>0</v>
          </cell>
          <cell r="K148">
            <v>1379.38</v>
          </cell>
          <cell r="L148">
            <v>0</v>
          </cell>
        </row>
        <row r="149">
          <cell r="A149" t="str">
            <v>548001</v>
          </cell>
          <cell r="C149">
            <v>0</v>
          </cell>
          <cell r="D149">
            <v>0</v>
          </cell>
          <cell r="K149">
            <v>134.59</v>
          </cell>
          <cell r="L149">
            <v>0</v>
          </cell>
        </row>
        <row r="150">
          <cell r="A150" t="str">
            <v>548999</v>
          </cell>
          <cell r="C150">
            <v>0</v>
          </cell>
          <cell r="D150">
            <v>0</v>
          </cell>
          <cell r="K150">
            <v>868.04</v>
          </cell>
          <cell r="L150">
            <v>0</v>
          </cell>
        </row>
        <row r="151">
          <cell r="A151" t="str">
            <v>551000</v>
          </cell>
          <cell r="C151">
            <v>0</v>
          </cell>
          <cell r="D151">
            <v>0</v>
          </cell>
          <cell r="K151">
            <v>7484</v>
          </cell>
          <cell r="L151">
            <v>0</v>
          </cell>
        </row>
        <row r="152">
          <cell r="A152" t="str">
            <v>551001</v>
          </cell>
          <cell r="C152">
            <v>0</v>
          </cell>
          <cell r="D152">
            <v>0</v>
          </cell>
          <cell r="K152">
            <v>59097.5</v>
          </cell>
          <cell r="L152">
            <v>0</v>
          </cell>
        </row>
        <row r="153">
          <cell r="A153" t="str">
            <v>551002</v>
          </cell>
          <cell r="C153">
            <v>0</v>
          </cell>
          <cell r="D153">
            <v>0</v>
          </cell>
          <cell r="K153">
            <v>253.67</v>
          </cell>
          <cell r="L153">
            <v>0</v>
          </cell>
        </row>
        <row r="154">
          <cell r="A154" t="str">
            <v>551003</v>
          </cell>
          <cell r="C154">
            <v>0</v>
          </cell>
          <cell r="D154">
            <v>0</v>
          </cell>
          <cell r="K154">
            <v>1978.08</v>
          </cell>
          <cell r="L154">
            <v>0</v>
          </cell>
        </row>
        <row r="155">
          <cell r="A155" t="str">
            <v>562001</v>
          </cell>
          <cell r="C155">
            <v>0</v>
          </cell>
          <cell r="D155">
            <v>0</v>
          </cell>
          <cell r="K155">
            <v>2933.98</v>
          </cell>
          <cell r="L155">
            <v>0</v>
          </cell>
        </row>
        <row r="156">
          <cell r="A156" t="str">
            <v>562006</v>
          </cell>
          <cell r="C156">
            <v>0</v>
          </cell>
          <cell r="D156">
            <v>0</v>
          </cell>
          <cell r="K156">
            <v>39.21</v>
          </cell>
          <cell r="L156">
            <v>0</v>
          </cell>
        </row>
        <row r="157">
          <cell r="A157" t="str">
            <v>562007</v>
          </cell>
          <cell r="C157">
            <v>0</v>
          </cell>
          <cell r="D157">
            <v>0</v>
          </cell>
          <cell r="K157">
            <v>0</v>
          </cell>
          <cell r="L157">
            <v>0</v>
          </cell>
        </row>
        <row r="158">
          <cell r="A158" t="str">
            <v>562008</v>
          </cell>
          <cell r="C158">
            <v>0</v>
          </cell>
          <cell r="D158">
            <v>0</v>
          </cell>
          <cell r="K158">
            <v>648.85</v>
          </cell>
          <cell r="L158">
            <v>0</v>
          </cell>
        </row>
        <row r="159">
          <cell r="A159" t="str">
            <v>562302</v>
          </cell>
          <cell r="C159">
            <v>0</v>
          </cell>
          <cell r="D159">
            <v>0</v>
          </cell>
          <cell r="K159">
            <v>1918.37</v>
          </cell>
          <cell r="L159">
            <v>0</v>
          </cell>
        </row>
        <row r="160">
          <cell r="A160" t="str">
            <v>562303</v>
          </cell>
          <cell r="C160">
            <v>0</v>
          </cell>
          <cell r="D160">
            <v>0</v>
          </cell>
          <cell r="K160">
            <v>1706.01</v>
          </cell>
          <cell r="L160">
            <v>0</v>
          </cell>
        </row>
        <row r="161">
          <cell r="A161" t="str">
            <v>568001</v>
          </cell>
          <cell r="C161">
            <v>0</v>
          </cell>
          <cell r="D161">
            <v>0</v>
          </cell>
          <cell r="K161">
            <v>892.99</v>
          </cell>
          <cell r="L161">
            <v>0</v>
          </cell>
        </row>
        <row r="162">
          <cell r="A162" t="str">
            <v>568002</v>
          </cell>
          <cell r="C162">
            <v>0</v>
          </cell>
          <cell r="D162">
            <v>0</v>
          </cell>
          <cell r="K162">
            <v>2234.8000000000002</v>
          </cell>
          <cell r="L162">
            <v>0</v>
          </cell>
        </row>
        <row r="163">
          <cell r="A163" t="str">
            <v>568005</v>
          </cell>
          <cell r="C163">
            <v>0</v>
          </cell>
          <cell r="D163">
            <v>0</v>
          </cell>
          <cell r="K163">
            <v>45.15</v>
          </cell>
          <cell r="L163">
            <v>0</v>
          </cell>
        </row>
        <row r="164">
          <cell r="A164" t="str">
            <v>568008</v>
          </cell>
          <cell r="C164">
            <v>0</v>
          </cell>
          <cell r="D164">
            <v>0</v>
          </cell>
          <cell r="K164">
            <v>32.799999999999997</v>
          </cell>
          <cell r="L164">
            <v>0</v>
          </cell>
        </row>
        <row r="165">
          <cell r="A165" t="str">
            <v>568012</v>
          </cell>
          <cell r="C165">
            <v>0</v>
          </cell>
          <cell r="D165">
            <v>0</v>
          </cell>
          <cell r="K165">
            <v>0</v>
          </cell>
          <cell r="L165">
            <v>0</v>
          </cell>
        </row>
        <row r="166">
          <cell r="A166" t="str">
            <v>568014</v>
          </cell>
          <cell r="C166">
            <v>0</v>
          </cell>
          <cell r="D166">
            <v>0</v>
          </cell>
          <cell r="K166">
            <v>184.91</v>
          </cell>
          <cell r="L166">
            <v>0</v>
          </cell>
        </row>
        <row r="167">
          <cell r="A167" t="str">
            <v>568019</v>
          </cell>
          <cell r="C167">
            <v>0</v>
          </cell>
          <cell r="D167">
            <v>0</v>
          </cell>
          <cell r="K167">
            <v>1176.28</v>
          </cell>
          <cell r="L167">
            <v>0</v>
          </cell>
        </row>
        <row r="168">
          <cell r="A168" t="str">
            <v>568020</v>
          </cell>
          <cell r="C168">
            <v>0</v>
          </cell>
          <cell r="D168">
            <v>0</v>
          </cell>
          <cell r="K168">
            <v>19.55</v>
          </cell>
          <cell r="L168">
            <v>0</v>
          </cell>
        </row>
        <row r="169">
          <cell r="A169" t="str">
            <v>568038</v>
          </cell>
          <cell r="C169">
            <v>0</v>
          </cell>
          <cell r="D169">
            <v>0</v>
          </cell>
          <cell r="K169">
            <v>2537.39</v>
          </cell>
          <cell r="L169">
            <v>0</v>
          </cell>
        </row>
        <row r="170">
          <cell r="A170" t="str">
            <v>568040</v>
          </cell>
          <cell r="C170">
            <v>0</v>
          </cell>
          <cell r="D170">
            <v>0</v>
          </cell>
          <cell r="K170">
            <v>456.31</v>
          </cell>
          <cell r="L170">
            <v>0</v>
          </cell>
        </row>
        <row r="171">
          <cell r="A171" t="str">
            <v>568050</v>
          </cell>
          <cell r="C171">
            <v>0</v>
          </cell>
          <cell r="D171">
            <v>0</v>
          </cell>
          <cell r="K171">
            <v>900</v>
          </cell>
          <cell r="L171">
            <v>0</v>
          </cell>
        </row>
        <row r="172">
          <cell r="A172" t="str">
            <v>568052</v>
          </cell>
          <cell r="C172">
            <v>0</v>
          </cell>
          <cell r="D172">
            <v>0</v>
          </cell>
          <cell r="K172">
            <v>589.04999999999995</v>
          </cell>
          <cell r="L172">
            <v>0</v>
          </cell>
        </row>
        <row r="173">
          <cell r="A173" t="str">
            <v>568321</v>
          </cell>
          <cell r="C173">
            <v>0</v>
          </cell>
          <cell r="D173">
            <v>0</v>
          </cell>
          <cell r="K173">
            <v>1027.8499999999999</v>
          </cell>
          <cell r="L173">
            <v>0</v>
          </cell>
        </row>
        <row r="174">
          <cell r="A174" t="str">
            <v>568332</v>
          </cell>
          <cell r="C174">
            <v>0</v>
          </cell>
          <cell r="D174">
            <v>0</v>
          </cell>
          <cell r="K174">
            <v>664.26</v>
          </cell>
          <cell r="L174">
            <v>0</v>
          </cell>
        </row>
        <row r="175">
          <cell r="A175" t="str">
            <v>568333</v>
          </cell>
          <cell r="C175">
            <v>0</v>
          </cell>
          <cell r="D175">
            <v>0</v>
          </cell>
          <cell r="K175">
            <v>447.93</v>
          </cell>
          <cell r="L175">
            <v>0</v>
          </cell>
        </row>
        <row r="176">
          <cell r="A176" t="str">
            <v>568334</v>
          </cell>
          <cell r="C176">
            <v>0</v>
          </cell>
          <cell r="D176">
            <v>0</v>
          </cell>
          <cell r="K176">
            <v>107.14</v>
          </cell>
          <cell r="L176">
            <v>0</v>
          </cell>
        </row>
        <row r="177">
          <cell r="A177" t="str">
            <v>568996</v>
          </cell>
          <cell r="C177">
            <v>0</v>
          </cell>
          <cell r="D177">
            <v>0</v>
          </cell>
          <cell r="K177">
            <v>290.05</v>
          </cell>
          <cell r="L177">
            <v>0</v>
          </cell>
        </row>
        <row r="178">
          <cell r="A178" t="str">
            <v>601001</v>
          </cell>
          <cell r="C178">
            <v>0</v>
          </cell>
          <cell r="D178">
            <v>0</v>
          </cell>
          <cell r="K178">
            <v>0</v>
          </cell>
          <cell r="L178">
            <v>698011.6</v>
          </cell>
        </row>
        <row r="179">
          <cell r="A179" t="str">
            <v>601002</v>
          </cell>
          <cell r="C179">
            <v>0</v>
          </cell>
          <cell r="D179">
            <v>0</v>
          </cell>
          <cell r="K179">
            <v>0</v>
          </cell>
          <cell r="L179">
            <v>378457.07</v>
          </cell>
        </row>
        <row r="180">
          <cell r="A180" t="str">
            <v>602001</v>
          </cell>
          <cell r="C180">
            <v>0</v>
          </cell>
          <cell r="D180">
            <v>0</v>
          </cell>
          <cell r="K180">
            <v>0</v>
          </cell>
          <cell r="L180">
            <v>101333.86</v>
          </cell>
        </row>
        <row r="181">
          <cell r="A181" t="str">
            <v>602002</v>
          </cell>
          <cell r="C181">
            <v>0</v>
          </cell>
          <cell r="D181">
            <v>0</v>
          </cell>
          <cell r="K181">
            <v>0</v>
          </cell>
          <cell r="L181">
            <v>10448.9</v>
          </cell>
        </row>
        <row r="182">
          <cell r="A182" t="str">
            <v>611001</v>
          </cell>
          <cell r="C182">
            <v>0</v>
          </cell>
          <cell r="D182">
            <v>0</v>
          </cell>
          <cell r="K182">
            <v>95640</v>
          </cell>
          <cell r="L182">
            <v>0</v>
          </cell>
        </row>
        <row r="183">
          <cell r="A183" t="str">
            <v>641000</v>
          </cell>
          <cell r="C183">
            <v>0</v>
          </cell>
          <cell r="D183">
            <v>0</v>
          </cell>
          <cell r="K183">
            <v>0</v>
          </cell>
          <cell r="L183">
            <v>30000</v>
          </cell>
        </row>
        <row r="184">
          <cell r="A184" t="str">
            <v>648000</v>
          </cell>
          <cell r="C184">
            <v>0</v>
          </cell>
          <cell r="D184">
            <v>0</v>
          </cell>
          <cell r="K184">
            <v>0</v>
          </cell>
          <cell r="L184">
            <v>518.33000000000004</v>
          </cell>
        </row>
        <row r="185">
          <cell r="A185" t="str">
            <v>648001</v>
          </cell>
          <cell r="C185">
            <v>0</v>
          </cell>
          <cell r="D185">
            <v>0</v>
          </cell>
          <cell r="K185">
            <v>0</v>
          </cell>
          <cell r="L185">
            <v>1.84</v>
          </cell>
        </row>
        <row r="186">
          <cell r="A186" t="str">
            <v>648301</v>
          </cell>
          <cell r="C186">
            <v>0</v>
          </cell>
          <cell r="D186">
            <v>0</v>
          </cell>
          <cell r="K186">
            <v>0</v>
          </cell>
          <cell r="L186">
            <v>23274</v>
          </cell>
        </row>
        <row r="187">
          <cell r="A187" t="str">
            <v>701001</v>
          </cell>
          <cell r="C187">
            <v>0</v>
          </cell>
          <cell r="D187">
            <v>0</v>
          </cell>
          <cell r="K187">
            <v>0</v>
          </cell>
          <cell r="L187">
            <v>0</v>
          </cell>
        </row>
      </sheetData>
      <sheetData sheetId="43"/>
      <sheetData sheetId="44">
        <row r="1">
          <cell r="A1" t="str">
            <v>Účet</v>
          </cell>
          <cell r="C1" t="str">
            <v>Poč.stav k 1.1.
Má dať</v>
          </cell>
          <cell r="D1" t="str">
            <v>Poč.stav k 1.1.
Dal</v>
          </cell>
          <cell r="K1" t="str">
            <v>Zostatok
Má dať</v>
          </cell>
          <cell r="L1" t="str">
            <v>Zostatok
Dal</v>
          </cell>
        </row>
        <row r="2">
          <cell r="A2" t="str">
            <v>013001</v>
          </cell>
          <cell r="C2">
            <v>46074.19</v>
          </cell>
          <cell r="D2">
            <v>0</v>
          </cell>
          <cell r="K2">
            <v>57943.26</v>
          </cell>
          <cell r="L2">
            <v>0</v>
          </cell>
        </row>
        <row r="3">
          <cell r="A3" t="str">
            <v>013002</v>
          </cell>
          <cell r="C3">
            <v>5118.1099999999997</v>
          </cell>
          <cell r="D3">
            <v>0</v>
          </cell>
          <cell r="K3">
            <v>0</v>
          </cell>
          <cell r="L3">
            <v>0</v>
          </cell>
        </row>
        <row r="4">
          <cell r="A4" t="str">
            <v>013003</v>
          </cell>
          <cell r="C4">
            <v>6750.96</v>
          </cell>
          <cell r="D4">
            <v>0</v>
          </cell>
          <cell r="K4">
            <v>0</v>
          </cell>
          <cell r="L4">
            <v>0</v>
          </cell>
        </row>
        <row r="5">
          <cell r="A5" t="str">
            <v>021001</v>
          </cell>
          <cell r="C5">
            <v>3106.29</v>
          </cell>
          <cell r="D5">
            <v>0</v>
          </cell>
          <cell r="K5">
            <v>221204.24</v>
          </cell>
          <cell r="L5">
            <v>0</v>
          </cell>
        </row>
        <row r="6">
          <cell r="A6" t="str">
            <v>021002</v>
          </cell>
          <cell r="C6">
            <v>17625.96</v>
          </cell>
          <cell r="D6">
            <v>0</v>
          </cell>
          <cell r="K6">
            <v>0</v>
          </cell>
          <cell r="L6">
            <v>0</v>
          </cell>
        </row>
        <row r="7">
          <cell r="A7" t="str">
            <v>021003</v>
          </cell>
          <cell r="C7">
            <v>171458.04</v>
          </cell>
          <cell r="D7">
            <v>0</v>
          </cell>
          <cell r="K7">
            <v>0</v>
          </cell>
          <cell r="L7">
            <v>0</v>
          </cell>
        </row>
        <row r="8">
          <cell r="A8" t="str">
            <v>021004</v>
          </cell>
          <cell r="C8">
            <v>2865.7</v>
          </cell>
          <cell r="D8">
            <v>0</v>
          </cell>
          <cell r="K8">
            <v>0</v>
          </cell>
          <cell r="L8">
            <v>0</v>
          </cell>
        </row>
        <row r="9">
          <cell r="A9" t="str">
            <v>021005</v>
          </cell>
          <cell r="C9">
            <v>368.67</v>
          </cell>
          <cell r="D9">
            <v>0</v>
          </cell>
          <cell r="K9">
            <v>0</v>
          </cell>
          <cell r="L9">
            <v>0</v>
          </cell>
        </row>
        <row r="10">
          <cell r="A10" t="str">
            <v>021006</v>
          </cell>
          <cell r="C10">
            <v>8291.24</v>
          </cell>
          <cell r="D10">
            <v>0</v>
          </cell>
          <cell r="K10">
            <v>0</v>
          </cell>
          <cell r="L10">
            <v>0</v>
          </cell>
        </row>
        <row r="11">
          <cell r="A11" t="str">
            <v>021007</v>
          </cell>
          <cell r="C11">
            <v>17488.34</v>
          </cell>
          <cell r="D11">
            <v>0</v>
          </cell>
          <cell r="K11">
            <v>0</v>
          </cell>
          <cell r="L11">
            <v>0</v>
          </cell>
        </row>
        <row r="12">
          <cell r="A12" t="str">
            <v>022001</v>
          </cell>
          <cell r="C12">
            <v>225439.28</v>
          </cell>
          <cell r="D12">
            <v>0</v>
          </cell>
          <cell r="K12">
            <v>1079300.58</v>
          </cell>
          <cell r="L12">
            <v>0</v>
          </cell>
        </row>
        <row r="13">
          <cell r="A13" t="str">
            <v>022002</v>
          </cell>
          <cell r="C13">
            <v>22809.7</v>
          </cell>
          <cell r="D13">
            <v>0</v>
          </cell>
          <cell r="K13">
            <v>42578.85</v>
          </cell>
          <cell r="L13">
            <v>0</v>
          </cell>
        </row>
        <row r="14">
          <cell r="A14" t="str">
            <v>022004</v>
          </cell>
          <cell r="C14">
            <v>35933.33</v>
          </cell>
          <cell r="D14">
            <v>0</v>
          </cell>
          <cell r="K14">
            <v>0</v>
          </cell>
          <cell r="L14">
            <v>0</v>
          </cell>
        </row>
        <row r="15">
          <cell r="A15" t="str">
            <v>022005</v>
          </cell>
          <cell r="C15">
            <v>50050</v>
          </cell>
          <cell r="D15">
            <v>0</v>
          </cell>
          <cell r="K15">
            <v>0</v>
          </cell>
          <cell r="L15">
            <v>0</v>
          </cell>
        </row>
        <row r="16">
          <cell r="A16" t="str">
            <v>022006</v>
          </cell>
          <cell r="C16">
            <v>40000</v>
          </cell>
          <cell r="D16">
            <v>0</v>
          </cell>
          <cell r="K16">
            <v>0</v>
          </cell>
          <cell r="L16">
            <v>0</v>
          </cell>
        </row>
        <row r="17">
          <cell r="A17" t="str">
            <v>022007</v>
          </cell>
          <cell r="C17">
            <v>48000</v>
          </cell>
          <cell r="D17">
            <v>0</v>
          </cell>
          <cell r="K17">
            <v>0</v>
          </cell>
          <cell r="L17">
            <v>0</v>
          </cell>
        </row>
        <row r="18">
          <cell r="A18" t="str">
            <v>022008</v>
          </cell>
          <cell r="C18">
            <v>150000</v>
          </cell>
          <cell r="D18">
            <v>0</v>
          </cell>
          <cell r="K18">
            <v>0</v>
          </cell>
          <cell r="L18">
            <v>0</v>
          </cell>
        </row>
        <row r="19">
          <cell r="A19" t="str">
            <v>022009</v>
          </cell>
          <cell r="C19">
            <v>34740</v>
          </cell>
          <cell r="D19">
            <v>0</v>
          </cell>
          <cell r="K19">
            <v>0</v>
          </cell>
          <cell r="L19">
            <v>0</v>
          </cell>
        </row>
        <row r="20">
          <cell r="A20" t="str">
            <v>022012</v>
          </cell>
          <cell r="C20">
            <v>17125.509999999998</v>
          </cell>
          <cell r="D20">
            <v>0</v>
          </cell>
          <cell r="K20">
            <v>0</v>
          </cell>
          <cell r="L20">
            <v>0</v>
          </cell>
        </row>
        <row r="21">
          <cell r="A21" t="str">
            <v>022023</v>
          </cell>
          <cell r="C21">
            <v>3111.67</v>
          </cell>
          <cell r="D21">
            <v>0</v>
          </cell>
          <cell r="K21">
            <v>0</v>
          </cell>
          <cell r="L21">
            <v>0</v>
          </cell>
        </row>
        <row r="22">
          <cell r="A22" t="str">
            <v>022028</v>
          </cell>
          <cell r="C22">
            <v>11871.4</v>
          </cell>
          <cell r="D22">
            <v>0</v>
          </cell>
          <cell r="K22">
            <v>0</v>
          </cell>
          <cell r="L22">
            <v>0</v>
          </cell>
        </row>
        <row r="23">
          <cell r="A23" t="str">
            <v>022120</v>
          </cell>
          <cell r="C23">
            <v>32870</v>
          </cell>
          <cell r="D23">
            <v>0</v>
          </cell>
          <cell r="K23">
            <v>0</v>
          </cell>
          <cell r="L23">
            <v>0</v>
          </cell>
        </row>
        <row r="24">
          <cell r="A24" t="str">
            <v>022301</v>
          </cell>
          <cell r="C24">
            <v>526995.51</v>
          </cell>
          <cell r="D24">
            <v>0</v>
          </cell>
          <cell r="K24">
            <v>0</v>
          </cell>
          <cell r="L24">
            <v>0</v>
          </cell>
        </row>
        <row r="25">
          <cell r="A25" t="str">
            <v>031001</v>
          </cell>
          <cell r="C25">
            <v>0</v>
          </cell>
          <cell r="D25">
            <v>0</v>
          </cell>
          <cell r="K25">
            <v>158239.63</v>
          </cell>
          <cell r="L25">
            <v>0</v>
          </cell>
        </row>
        <row r="26">
          <cell r="A26" t="str">
            <v>031002</v>
          </cell>
          <cell r="C26">
            <v>3149.11</v>
          </cell>
          <cell r="D26">
            <v>0</v>
          </cell>
          <cell r="K26">
            <v>0</v>
          </cell>
          <cell r="L26">
            <v>0</v>
          </cell>
        </row>
        <row r="27">
          <cell r="A27" t="str">
            <v>031003</v>
          </cell>
          <cell r="C27">
            <v>47566.75</v>
          </cell>
          <cell r="D27">
            <v>0</v>
          </cell>
          <cell r="K27">
            <v>0</v>
          </cell>
          <cell r="L27">
            <v>0</v>
          </cell>
        </row>
        <row r="28">
          <cell r="A28" t="str">
            <v>031004</v>
          </cell>
          <cell r="C28">
            <v>107523.77</v>
          </cell>
          <cell r="D28">
            <v>0</v>
          </cell>
          <cell r="K28">
            <v>0</v>
          </cell>
          <cell r="L28">
            <v>0</v>
          </cell>
        </row>
        <row r="29">
          <cell r="A29" t="str">
            <v>073001</v>
          </cell>
          <cell r="C29">
            <v>0</v>
          </cell>
          <cell r="D29">
            <v>47779.17</v>
          </cell>
          <cell r="K29">
            <v>0</v>
          </cell>
          <cell r="L29">
            <v>49757.25</v>
          </cell>
        </row>
        <row r="30">
          <cell r="A30" t="str">
            <v>081001</v>
          </cell>
          <cell r="C30">
            <v>0</v>
          </cell>
          <cell r="D30">
            <v>97569.18</v>
          </cell>
          <cell r="K30">
            <v>0</v>
          </cell>
          <cell r="L30">
            <v>105149.18</v>
          </cell>
        </row>
        <row r="31">
          <cell r="A31" t="str">
            <v>082001</v>
          </cell>
          <cell r="C31">
            <v>0</v>
          </cell>
          <cell r="D31">
            <v>290234.21000000002</v>
          </cell>
          <cell r="K31">
            <v>0</v>
          </cell>
          <cell r="L31">
            <v>813717.35</v>
          </cell>
        </row>
        <row r="32">
          <cell r="A32" t="str">
            <v>082002</v>
          </cell>
          <cell r="C32">
            <v>0</v>
          </cell>
          <cell r="D32">
            <v>42015.21</v>
          </cell>
          <cell r="K32">
            <v>0</v>
          </cell>
          <cell r="L32">
            <v>42325.18</v>
          </cell>
        </row>
        <row r="33">
          <cell r="A33" t="str">
            <v>082028</v>
          </cell>
          <cell r="C33">
            <v>0</v>
          </cell>
          <cell r="D33">
            <v>11871.4</v>
          </cell>
          <cell r="K33">
            <v>0</v>
          </cell>
          <cell r="L33">
            <v>0</v>
          </cell>
        </row>
        <row r="34">
          <cell r="A34" t="str">
            <v>082301</v>
          </cell>
          <cell r="C34">
            <v>0</v>
          </cell>
          <cell r="D34">
            <v>526995.51</v>
          </cell>
          <cell r="K34">
            <v>0</v>
          </cell>
          <cell r="L34">
            <v>0</v>
          </cell>
        </row>
        <row r="35">
          <cell r="A35" t="str">
            <v>111001</v>
          </cell>
          <cell r="C35">
            <v>0</v>
          </cell>
          <cell r="D35">
            <v>0</v>
          </cell>
          <cell r="K35">
            <v>0</v>
          </cell>
          <cell r="L35">
            <v>0</v>
          </cell>
        </row>
        <row r="36">
          <cell r="A36" t="str">
            <v>112001</v>
          </cell>
          <cell r="C36">
            <v>6181.26</v>
          </cell>
          <cell r="D36">
            <v>0</v>
          </cell>
          <cell r="K36">
            <v>2500</v>
          </cell>
          <cell r="L36">
            <v>0</v>
          </cell>
        </row>
        <row r="37">
          <cell r="A37" t="str">
            <v>121001</v>
          </cell>
          <cell r="C37">
            <v>247976.1</v>
          </cell>
          <cell r="D37">
            <v>0</v>
          </cell>
          <cell r="K37">
            <v>146600</v>
          </cell>
          <cell r="L37">
            <v>0</v>
          </cell>
        </row>
        <row r="38">
          <cell r="A38" t="str">
            <v>211003</v>
          </cell>
          <cell r="C38">
            <v>793.31</v>
          </cell>
          <cell r="D38">
            <v>0</v>
          </cell>
          <cell r="K38">
            <v>22482.68</v>
          </cell>
          <cell r="L38">
            <v>0</v>
          </cell>
        </row>
        <row r="39">
          <cell r="A39" t="str">
            <v>213011</v>
          </cell>
          <cell r="C39">
            <v>242.25</v>
          </cell>
          <cell r="D39">
            <v>0</v>
          </cell>
          <cell r="K39">
            <v>211.85</v>
          </cell>
          <cell r="L39">
            <v>0</v>
          </cell>
        </row>
        <row r="40">
          <cell r="A40" t="str">
            <v>221001</v>
          </cell>
          <cell r="C40">
            <v>0</v>
          </cell>
          <cell r="D40">
            <v>75089.88</v>
          </cell>
          <cell r="K40">
            <v>0</v>
          </cell>
          <cell r="L40">
            <v>65201.599999999999</v>
          </cell>
        </row>
        <row r="41">
          <cell r="A41" t="str">
            <v>231303</v>
          </cell>
          <cell r="C41">
            <v>0</v>
          </cell>
          <cell r="D41">
            <v>15180</v>
          </cell>
          <cell r="K41">
            <v>0</v>
          </cell>
          <cell r="L41">
            <v>15180</v>
          </cell>
        </row>
        <row r="42">
          <cell r="A42" t="str">
            <v>231304</v>
          </cell>
          <cell r="C42">
            <v>0</v>
          </cell>
          <cell r="D42">
            <v>18924</v>
          </cell>
          <cell r="K42">
            <v>0</v>
          </cell>
          <cell r="L42">
            <v>18924</v>
          </cell>
        </row>
        <row r="43">
          <cell r="A43" t="str">
            <v>261001</v>
          </cell>
          <cell r="C43">
            <v>0</v>
          </cell>
          <cell r="D43">
            <v>0</v>
          </cell>
          <cell r="K43">
            <v>0</v>
          </cell>
          <cell r="L43">
            <v>0</v>
          </cell>
        </row>
        <row r="44">
          <cell r="A44" t="str">
            <v>311001</v>
          </cell>
          <cell r="C44">
            <v>66497</v>
          </cell>
          <cell r="D44">
            <v>0</v>
          </cell>
          <cell r="K44">
            <v>84111.89</v>
          </cell>
          <cell r="L44">
            <v>0</v>
          </cell>
        </row>
        <row r="45">
          <cell r="A45" t="str">
            <v>311002</v>
          </cell>
          <cell r="C45">
            <v>45943.59</v>
          </cell>
          <cell r="D45">
            <v>0</v>
          </cell>
          <cell r="K45">
            <v>44574.45</v>
          </cell>
          <cell r="L45">
            <v>0</v>
          </cell>
        </row>
        <row r="46">
          <cell r="A46" t="str">
            <v>314001</v>
          </cell>
          <cell r="C46">
            <v>48294.91</v>
          </cell>
          <cell r="D46">
            <v>0</v>
          </cell>
          <cell r="K46">
            <v>38938</v>
          </cell>
          <cell r="L46">
            <v>0</v>
          </cell>
        </row>
        <row r="47">
          <cell r="A47" t="str">
            <v>314002</v>
          </cell>
          <cell r="C47">
            <v>0</v>
          </cell>
          <cell r="D47">
            <v>0</v>
          </cell>
          <cell r="K47">
            <v>0</v>
          </cell>
          <cell r="L47">
            <v>0</v>
          </cell>
        </row>
        <row r="48">
          <cell r="A48" t="str">
            <v>314800</v>
          </cell>
          <cell r="C48">
            <v>40245.760000000002</v>
          </cell>
          <cell r="D48">
            <v>0</v>
          </cell>
          <cell r="K48">
            <v>31915</v>
          </cell>
          <cell r="L48">
            <v>0</v>
          </cell>
        </row>
        <row r="49">
          <cell r="A49" t="str">
            <v>314900</v>
          </cell>
          <cell r="C49">
            <v>0</v>
          </cell>
          <cell r="D49">
            <v>48294.91</v>
          </cell>
          <cell r="K49">
            <v>0</v>
          </cell>
          <cell r="L49">
            <v>38298</v>
          </cell>
        </row>
        <row r="50">
          <cell r="A50" t="str">
            <v>321001</v>
          </cell>
          <cell r="C50">
            <v>0</v>
          </cell>
          <cell r="D50">
            <v>114260.49</v>
          </cell>
          <cell r="K50">
            <v>0</v>
          </cell>
          <cell r="L50">
            <v>165496.64000000001</v>
          </cell>
        </row>
        <row r="51">
          <cell r="A51" t="str">
            <v>321002</v>
          </cell>
          <cell r="C51">
            <v>0</v>
          </cell>
          <cell r="D51">
            <v>35262.980000000003</v>
          </cell>
          <cell r="K51">
            <v>0</v>
          </cell>
          <cell r="L51">
            <v>21694.880000000001</v>
          </cell>
        </row>
        <row r="52">
          <cell r="A52" t="str">
            <v>321004</v>
          </cell>
          <cell r="C52">
            <v>0</v>
          </cell>
          <cell r="D52">
            <v>658.92</v>
          </cell>
          <cell r="K52">
            <v>0</v>
          </cell>
          <cell r="L52">
            <v>0</v>
          </cell>
        </row>
        <row r="53">
          <cell r="A53" t="str">
            <v>323002</v>
          </cell>
          <cell r="C53">
            <v>0</v>
          </cell>
          <cell r="D53">
            <v>26848.03</v>
          </cell>
          <cell r="K53">
            <v>0</v>
          </cell>
          <cell r="L53">
            <v>20624.22</v>
          </cell>
        </row>
        <row r="54">
          <cell r="A54" t="str">
            <v>324001</v>
          </cell>
          <cell r="C54">
            <v>0</v>
          </cell>
          <cell r="D54">
            <v>18790</v>
          </cell>
          <cell r="K54">
            <v>0</v>
          </cell>
          <cell r="L54">
            <v>3900</v>
          </cell>
        </row>
        <row r="55">
          <cell r="A55" t="str">
            <v>324002</v>
          </cell>
          <cell r="C55">
            <v>0</v>
          </cell>
          <cell r="D55">
            <v>116712.96000000001</v>
          </cell>
          <cell r="K55">
            <v>0</v>
          </cell>
          <cell r="L55">
            <v>177392</v>
          </cell>
        </row>
        <row r="56">
          <cell r="A56" t="str">
            <v>324800</v>
          </cell>
          <cell r="C56">
            <v>0</v>
          </cell>
          <cell r="D56">
            <v>97260.800000000003</v>
          </cell>
          <cell r="K56">
            <v>0</v>
          </cell>
          <cell r="L56">
            <v>147826.67000000001</v>
          </cell>
        </row>
        <row r="57">
          <cell r="A57" t="str">
            <v>324900</v>
          </cell>
          <cell r="C57">
            <v>116712.96000000001</v>
          </cell>
          <cell r="D57">
            <v>0</v>
          </cell>
          <cell r="K57">
            <v>177392</v>
          </cell>
          <cell r="L57">
            <v>0</v>
          </cell>
        </row>
        <row r="58">
          <cell r="A58" t="str">
            <v>325001</v>
          </cell>
          <cell r="C58">
            <v>0</v>
          </cell>
          <cell r="D58">
            <v>0</v>
          </cell>
          <cell r="K58">
            <v>222.3</v>
          </cell>
          <cell r="L58">
            <v>0</v>
          </cell>
        </row>
        <row r="59">
          <cell r="A59" t="str">
            <v>331001</v>
          </cell>
          <cell r="C59">
            <v>0</v>
          </cell>
          <cell r="D59">
            <v>23747.15</v>
          </cell>
          <cell r="K59">
            <v>0</v>
          </cell>
          <cell r="L59">
            <v>38455.449999999997</v>
          </cell>
        </row>
        <row r="60">
          <cell r="A60" t="str">
            <v>333001</v>
          </cell>
          <cell r="C60">
            <v>0</v>
          </cell>
          <cell r="D60">
            <v>400</v>
          </cell>
          <cell r="K60">
            <v>0</v>
          </cell>
          <cell r="L60">
            <v>800</v>
          </cell>
        </row>
        <row r="61">
          <cell r="A61" t="str">
            <v>335002</v>
          </cell>
          <cell r="C61">
            <v>0</v>
          </cell>
          <cell r="D61">
            <v>0</v>
          </cell>
          <cell r="K61">
            <v>0</v>
          </cell>
          <cell r="L61">
            <v>0</v>
          </cell>
        </row>
        <row r="62">
          <cell r="A62" t="str">
            <v>336000</v>
          </cell>
          <cell r="C62">
            <v>0</v>
          </cell>
          <cell r="D62">
            <v>30339.37</v>
          </cell>
          <cell r="K62">
            <v>0</v>
          </cell>
          <cell r="L62">
            <v>46258.44</v>
          </cell>
        </row>
        <row r="63">
          <cell r="A63" t="str">
            <v>341001</v>
          </cell>
          <cell r="C63">
            <v>0</v>
          </cell>
          <cell r="D63">
            <v>308.95999999999998</v>
          </cell>
          <cell r="K63">
            <v>1003.84</v>
          </cell>
          <cell r="L63">
            <v>0</v>
          </cell>
        </row>
        <row r="64">
          <cell r="A64" t="str">
            <v>341101</v>
          </cell>
          <cell r="C64">
            <v>0</v>
          </cell>
          <cell r="D64">
            <v>0</v>
          </cell>
          <cell r="K64">
            <v>0</v>
          </cell>
          <cell r="L64">
            <v>0</v>
          </cell>
        </row>
        <row r="65">
          <cell r="A65" t="str">
            <v>342001</v>
          </cell>
          <cell r="C65">
            <v>0</v>
          </cell>
          <cell r="D65">
            <v>2709.32</v>
          </cell>
          <cell r="K65">
            <v>0</v>
          </cell>
          <cell r="L65">
            <v>2895.64</v>
          </cell>
        </row>
        <row r="66">
          <cell r="A66" t="str">
            <v>343014</v>
          </cell>
          <cell r="C66">
            <v>0</v>
          </cell>
          <cell r="D66">
            <v>0</v>
          </cell>
          <cell r="K66">
            <v>0</v>
          </cell>
          <cell r="L66">
            <v>0</v>
          </cell>
        </row>
        <row r="67">
          <cell r="A67" t="str">
            <v>343104</v>
          </cell>
          <cell r="C67">
            <v>0</v>
          </cell>
          <cell r="D67">
            <v>2548.96</v>
          </cell>
          <cell r="K67">
            <v>0</v>
          </cell>
          <cell r="L67">
            <v>6486.9</v>
          </cell>
        </row>
        <row r="68">
          <cell r="A68" t="str">
            <v>343819</v>
          </cell>
          <cell r="C68">
            <v>0</v>
          </cell>
          <cell r="D68">
            <v>0</v>
          </cell>
          <cell r="K68">
            <v>0</v>
          </cell>
          <cell r="L68">
            <v>0</v>
          </cell>
        </row>
        <row r="69">
          <cell r="A69" t="str">
            <v>343822</v>
          </cell>
          <cell r="C69">
            <v>0</v>
          </cell>
          <cell r="D69">
            <v>0</v>
          </cell>
          <cell r="K69">
            <v>0</v>
          </cell>
          <cell r="L69">
            <v>0</v>
          </cell>
        </row>
        <row r="70">
          <cell r="A70" t="str">
            <v>343919</v>
          </cell>
          <cell r="C70">
            <v>0</v>
          </cell>
          <cell r="D70">
            <v>0</v>
          </cell>
          <cell r="K70">
            <v>0</v>
          </cell>
          <cell r="L70">
            <v>0</v>
          </cell>
        </row>
        <row r="71">
          <cell r="A71" t="str">
            <v>343922</v>
          </cell>
          <cell r="C71">
            <v>0</v>
          </cell>
          <cell r="D71">
            <v>0</v>
          </cell>
          <cell r="K71">
            <v>0</v>
          </cell>
          <cell r="L71">
            <v>0</v>
          </cell>
        </row>
        <row r="72">
          <cell r="A72" t="str">
            <v>345001</v>
          </cell>
          <cell r="C72">
            <v>0</v>
          </cell>
          <cell r="D72">
            <v>667.91</v>
          </cell>
          <cell r="K72">
            <v>101.35</v>
          </cell>
          <cell r="L72">
            <v>0</v>
          </cell>
        </row>
        <row r="73">
          <cell r="A73" t="str">
            <v>345002</v>
          </cell>
          <cell r="C73">
            <v>0</v>
          </cell>
          <cell r="D73">
            <v>0</v>
          </cell>
          <cell r="K73">
            <v>0</v>
          </cell>
          <cell r="L73">
            <v>3704</v>
          </cell>
        </row>
        <row r="74">
          <cell r="A74" t="str">
            <v>379001</v>
          </cell>
          <cell r="C74">
            <v>0</v>
          </cell>
          <cell r="D74">
            <v>0</v>
          </cell>
          <cell r="K74">
            <v>0</v>
          </cell>
          <cell r="L74">
            <v>1490.19</v>
          </cell>
        </row>
        <row r="75">
          <cell r="A75" t="str">
            <v>381817</v>
          </cell>
          <cell r="C75">
            <v>4003.44</v>
          </cell>
          <cell r="D75">
            <v>0</v>
          </cell>
          <cell r="K75">
            <v>0</v>
          </cell>
          <cell r="L75">
            <v>0</v>
          </cell>
        </row>
        <row r="76">
          <cell r="A76" t="str">
            <v>381818</v>
          </cell>
          <cell r="C76">
            <v>0</v>
          </cell>
          <cell r="D76">
            <v>0</v>
          </cell>
          <cell r="K76">
            <v>5332.17</v>
          </cell>
          <cell r="L76">
            <v>0</v>
          </cell>
        </row>
        <row r="77">
          <cell r="A77" t="str">
            <v>384001</v>
          </cell>
          <cell r="C77">
            <v>0</v>
          </cell>
          <cell r="D77">
            <v>126065.4</v>
          </cell>
          <cell r="K77">
            <v>0</v>
          </cell>
          <cell r="L77">
            <v>102791.4</v>
          </cell>
        </row>
        <row r="78">
          <cell r="A78" t="str">
            <v>411001</v>
          </cell>
          <cell r="C78">
            <v>0</v>
          </cell>
          <cell r="D78">
            <v>6638.78</v>
          </cell>
          <cell r="K78">
            <v>0</v>
          </cell>
          <cell r="L78">
            <v>6638.78</v>
          </cell>
        </row>
        <row r="79">
          <cell r="A79" t="str">
            <v>421001</v>
          </cell>
          <cell r="C79">
            <v>0</v>
          </cell>
          <cell r="D79">
            <v>1997.23</v>
          </cell>
          <cell r="K79">
            <v>0</v>
          </cell>
          <cell r="L79">
            <v>1997.23</v>
          </cell>
        </row>
        <row r="80">
          <cell r="A80" t="str">
            <v>428001</v>
          </cell>
          <cell r="C80">
            <v>0</v>
          </cell>
          <cell r="D80">
            <v>29887.79</v>
          </cell>
          <cell r="K80">
            <v>0</v>
          </cell>
          <cell r="L80">
            <v>29887.79</v>
          </cell>
        </row>
        <row r="81">
          <cell r="A81" t="str">
            <v>428002</v>
          </cell>
          <cell r="C81">
            <v>0</v>
          </cell>
          <cell r="D81">
            <v>8795.67</v>
          </cell>
          <cell r="K81">
            <v>0</v>
          </cell>
          <cell r="L81">
            <v>8795.67</v>
          </cell>
        </row>
        <row r="82">
          <cell r="A82" t="str">
            <v>428003</v>
          </cell>
          <cell r="C82">
            <v>0</v>
          </cell>
          <cell r="D82">
            <v>4090.01</v>
          </cell>
          <cell r="K82">
            <v>0</v>
          </cell>
          <cell r="L82">
            <v>4090.01</v>
          </cell>
        </row>
        <row r="83">
          <cell r="A83" t="str">
            <v>428004</v>
          </cell>
          <cell r="C83">
            <v>0</v>
          </cell>
          <cell r="D83">
            <v>8800.16</v>
          </cell>
          <cell r="K83">
            <v>0</v>
          </cell>
          <cell r="L83">
            <v>8800.16</v>
          </cell>
        </row>
        <row r="84">
          <cell r="A84" t="str">
            <v>428005</v>
          </cell>
          <cell r="C84">
            <v>0</v>
          </cell>
          <cell r="D84">
            <v>13323.87</v>
          </cell>
          <cell r="K84">
            <v>0</v>
          </cell>
          <cell r="L84">
            <v>13323.87</v>
          </cell>
        </row>
        <row r="85">
          <cell r="A85" t="str">
            <v>428006</v>
          </cell>
          <cell r="C85">
            <v>0</v>
          </cell>
          <cell r="D85">
            <v>14041.81</v>
          </cell>
          <cell r="K85">
            <v>0</v>
          </cell>
          <cell r="L85">
            <v>14041.81</v>
          </cell>
        </row>
        <row r="86">
          <cell r="A86" t="str">
            <v>428007</v>
          </cell>
          <cell r="C86">
            <v>0</v>
          </cell>
          <cell r="D86">
            <v>18666.23</v>
          </cell>
          <cell r="K86">
            <v>0</v>
          </cell>
          <cell r="L86">
            <v>18666.23</v>
          </cell>
        </row>
        <row r="87">
          <cell r="A87" t="str">
            <v>428008</v>
          </cell>
          <cell r="C87">
            <v>0</v>
          </cell>
          <cell r="D87">
            <v>54883.49</v>
          </cell>
          <cell r="K87">
            <v>0</v>
          </cell>
          <cell r="L87">
            <v>54883.49</v>
          </cell>
        </row>
        <row r="88">
          <cell r="A88" t="str">
            <v>428009</v>
          </cell>
          <cell r="C88">
            <v>0</v>
          </cell>
          <cell r="D88">
            <v>7096.09</v>
          </cell>
          <cell r="K88">
            <v>0</v>
          </cell>
          <cell r="L88">
            <v>7096.09</v>
          </cell>
        </row>
        <row r="89">
          <cell r="A89" t="str">
            <v>428010</v>
          </cell>
          <cell r="C89">
            <v>0</v>
          </cell>
          <cell r="D89">
            <v>3658.72</v>
          </cell>
          <cell r="K89">
            <v>0</v>
          </cell>
          <cell r="L89">
            <v>3658.72</v>
          </cell>
        </row>
        <row r="90">
          <cell r="A90" t="str">
            <v>428011</v>
          </cell>
          <cell r="C90">
            <v>0</v>
          </cell>
          <cell r="D90">
            <v>7211.7</v>
          </cell>
          <cell r="K90">
            <v>0</v>
          </cell>
          <cell r="L90">
            <v>7211.7</v>
          </cell>
        </row>
        <row r="91">
          <cell r="A91" t="str">
            <v>428012</v>
          </cell>
          <cell r="C91">
            <v>0</v>
          </cell>
          <cell r="D91">
            <v>40775.120000000003</v>
          </cell>
          <cell r="K91">
            <v>0</v>
          </cell>
          <cell r="L91">
            <v>40775.120000000003</v>
          </cell>
        </row>
        <row r="92">
          <cell r="A92" t="str">
            <v>428013</v>
          </cell>
          <cell r="C92">
            <v>0</v>
          </cell>
          <cell r="D92">
            <v>15235.63</v>
          </cell>
          <cell r="K92">
            <v>0</v>
          </cell>
          <cell r="L92">
            <v>15235.63</v>
          </cell>
        </row>
        <row r="93">
          <cell r="A93" t="str">
            <v>428014</v>
          </cell>
          <cell r="C93">
            <v>0</v>
          </cell>
          <cell r="D93">
            <v>2148.14</v>
          </cell>
          <cell r="K93">
            <v>0</v>
          </cell>
          <cell r="L93">
            <v>2148.14</v>
          </cell>
        </row>
        <row r="94">
          <cell r="A94" t="str">
            <v>428015</v>
          </cell>
          <cell r="C94">
            <v>0</v>
          </cell>
          <cell r="D94">
            <v>30856.23</v>
          </cell>
          <cell r="K94">
            <v>0</v>
          </cell>
          <cell r="L94">
            <v>30856.23</v>
          </cell>
        </row>
        <row r="95">
          <cell r="A95" t="str">
            <v>428016</v>
          </cell>
          <cell r="C95">
            <v>0</v>
          </cell>
          <cell r="D95">
            <v>10788.84</v>
          </cell>
          <cell r="K95">
            <v>0</v>
          </cell>
          <cell r="L95">
            <v>10788.84</v>
          </cell>
        </row>
        <row r="96">
          <cell r="A96" t="str">
            <v>428017</v>
          </cell>
          <cell r="C96">
            <v>0</v>
          </cell>
          <cell r="D96">
            <v>0</v>
          </cell>
          <cell r="K96">
            <v>0</v>
          </cell>
          <cell r="L96">
            <v>1377.53</v>
          </cell>
        </row>
        <row r="97">
          <cell r="A97" t="str">
            <v>431001</v>
          </cell>
          <cell r="C97">
            <v>0</v>
          </cell>
          <cell r="D97">
            <v>1377.53</v>
          </cell>
          <cell r="K97">
            <v>0</v>
          </cell>
          <cell r="L97">
            <v>0</v>
          </cell>
        </row>
        <row r="98">
          <cell r="A98" t="str">
            <v>461303</v>
          </cell>
          <cell r="C98">
            <v>0</v>
          </cell>
          <cell r="D98">
            <v>64719.06</v>
          </cell>
          <cell r="K98">
            <v>0</v>
          </cell>
          <cell r="L98">
            <v>47592.79</v>
          </cell>
        </row>
        <row r="99">
          <cell r="A99" t="str">
            <v>461305</v>
          </cell>
          <cell r="C99">
            <v>0</v>
          </cell>
          <cell r="D99">
            <v>51903.27</v>
          </cell>
          <cell r="K99">
            <v>0</v>
          </cell>
          <cell r="L99">
            <v>38165.29</v>
          </cell>
        </row>
        <row r="100">
          <cell r="A100" t="str">
            <v>472001</v>
          </cell>
          <cell r="C100">
            <v>0</v>
          </cell>
          <cell r="D100">
            <v>6919.37</v>
          </cell>
          <cell r="K100">
            <v>0</v>
          </cell>
          <cell r="L100">
            <v>7465.83</v>
          </cell>
        </row>
        <row r="101">
          <cell r="A101" t="str">
            <v>474002</v>
          </cell>
          <cell r="C101">
            <v>0</v>
          </cell>
          <cell r="D101">
            <v>1719.71</v>
          </cell>
          <cell r="K101">
            <v>0</v>
          </cell>
          <cell r="L101">
            <v>630.87</v>
          </cell>
        </row>
        <row r="102">
          <cell r="A102" t="str">
            <v>474003</v>
          </cell>
          <cell r="C102">
            <v>0</v>
          </cell>
          <cell r="D102">
            <v>623.03</v>
          </cell>
          <cell r="K102">
            <v>0</v>
          </cell>
          <cell r="L102">
            <v>0</v>
          </cell>
        </row>
        <row r="103">
          <cell r="A103" t="str">
            <v>474004</v>
          </cell>
          <cell r="C103">
            <v>0</v>
          </cell>
          <cell r="D103">
            <v>30456.05</v>
          </cell>
          <cell r="K103">
            <v>0</v>
          </cell>
          <cell r="L103">
            <v>20774.21</v>
          </cell>
        </row>
        <row r="104">
          <cell r="A104" t="str">
            <v>474005</v>
          </cell>
          <cell r="C104">
            <v>0</v>
          </cell>
          <cell r="D104">
            <v>6075.86</v>
          </cell>
          <cell r="K104">
            <v>0</v>
          </cell>
          <cell r="L104">
            <v>2700.38</v>
          </cell>
        </row>
        <row r="105">
          <cell r="A105" t="str">
            <v>501001</v>
          </cell>
          <cell r="C105">
            <v>0</v>
          </cell>
          <cell r="D105">
            <v>0</v>
          </cell>
          <cell r="K105">
            <v>54912.480000000003</v>
          </cell>
          <cell r="L105">
            <v>0</v>
          </cell>
        </row>
        <row r="106">
          <cell r="A106" t="str">
            <v>501002</v>
          </cell>
          <cell r="C106">
            <v>0</v>
          </cell>
          <cell r="D106">
            <v>0</v>
          </cell>
          <cell r="K106">
            <v>86863.78</v>
          </cell>
          <cell r="L106">
            <v>0</v>
          </cell>
        </row>
        <row r="107">
          <cell r="A107" t="str">
            <v>501003</v>
          </cell>
          <cell r="C107">
            <v>0</v>
          </cell>
          <cell r="D107">
            <v>0</v>
          </cell>
          <cell r="K107">
            <v>682.51</v>
          </cell>
          <cell r="L107">
            <v>0</v>
          </cell>
        </row>
        <row r="108">
          <cell r="A108" t="str">
            <v>501004</v>
          </cell>
          <cell r="C108">
            <v>0</v>
          </cell>
          <cell r="D108">
            <v>0</v>
          </cell>
          <cell r="K108">
            <v>284588</v>
          </cell>
          <cell r="L108">
            <v>0</v>
          </cell>
        </row>
        <row r="109">
          <cell r="A109" t="str">
            <v>501005</v>
          </cell>
          <cell r="C109">
            <v>0</v>
          </cell>
          <cell r="D109">
            <v>0</v>
          </cell>
          <cell r="K109">
            <v>1847.91</v>
          </cell>
          <cell r="L109">
            <v>0</v>
          </cell>
        </row>
        <row r="110">
          <cell r="A110" t="str">
            <v>501006</v>
          </cell>
          <cell r="C110">
            <v>0</v>
          </cell>
          <cell r="D110">
            <v>0</v>
          </cell>
          <cell r="K110">
            <v>3915.41</v>
          </cell>
          <cell r="L110">
            <v>0</v>
          </cell>
        </row>
        <row r="111">
          <cell r="A111" t="str">
            <v>501008</v>
          </cell>
          <cell r="C111">
            <v>0</v>
          </cell>
          <cell r="D111">
            <v>0</v>
          </cell>
          <cell r="K111">
            <v>978.69</v>
          </cell>
          <cell r="L111">
            <v>0</v>
          </cell>
        </row>
        <row r="112">
          <cell r="A112" t="str">
            <v>501010</v>
          </cell>
          <cell r="C112">
            <v>0</v>
          </cell>
          <cell r="D112">
            <v>0</v>
          </cell>
          <cell r="K112">
            <v>8.77</v>
          </cell>
          <cell r="L112">
            <v>0</v>
          </cell>
        </row>
        <row r="113">
          <cell r="A113" t="str">
            <v>501011</v>
          </cell>
          <cell r="C113">
            <v>0</v>
          </cell>
          <cell r="D113">
            <v>0</v>
          </cell>
          <cell r="K113">
            <v>8990.85</v>
          </cell>
          <cell r="L113">
            <v>0</v>
          </cell>
        </row>
        <row r="114">
          <cell r="A114" t="str">
            <v>501012</v>
          </cell>
          <cell r="C114">
            <v>0</v>
          </cell>
          <cell r="D114">
            <v>0</v>
          </cell>
          <cell r="K114">
            <v>1252.3800000000001</v>
          </cell>
          <cell r="L114">
            <v>0</v>
          </cell>
        </row>
        <row r="115">
          <cell r="A115" t="str">
            <v>501013</v>
          </cell>
          <cell r="C115">
            <v>0</v>
          </cell>
          <cell r="D115">
            <v>0</v>
          </cell>
          <cell r="K115">
            <v>7.09</v>
          </cell>
          <cell r="L115">
            <v>0</v>
          </cell>
        </row>
        <row r="116">
          <cell r="A116" t="str">
            <v>501014</v>
          </cell>
          <cell r="C116">
            <v>0</v>
          </cell>
          <cell r="D116">
            <v>0</v>
          </cell>
          <cell r="K116">
            <v>6998.17</v>
          </cell>
          <cell r="L116">
            <v>0</v>
          </cell>
        </row>
        <row r="117">
          <cell r="A117" t="str">
            <v>501015</v>
          </cell>
          <cell r="C117">
            <v>0</v>
          </cell>
          <cell r="D117">
            <v>0</v>
          </cell>
          <cell r="K117">
            <v>553.19000000000005</v>
          </cell>
          <cell r="L117">
            <v>0</v>
          </cell>
        </row>
        <row r="118">
          <cell r="A118" t="str">
            <v>501175</v>
          </cell>
          <cell r="C118">
            <v>0</v>
          </cell>
          <cell r="D118">
            <v>0</v>
          </cell>
          <cell r="K118">
            <v>100.2</v>
          </cell>
          <cell r="L118">
            <v>0</v>
          </cell>
        </row>
        <row r="119">
          <cell r="A119" t="str">
            <v>501995</v>
          </cell>
          <cell r="C119">
            <v>0</v>
          </cell>
          <cell r="D119">
            <v>0</v>
          </cell>
          <cell r="K119">
            <v>1314.92</v>
          </cell>
          <cell r="L119">
            <v>0</v>
          </cell>
        </row>
        <row r="120">
          <cell r="A120" t="str">
            <v>501996</v>
          </cell>
          <cell r="C120">
            <v>0</v>
          </cell>
          <cell r="D120">
            <v>0</v>
          </cell>
          <cell r="K120">
            <v>785.73</v>
          </cell>
          <cell r="L120">
            <v>0</v>
          </cell>
        </row>
        <row r="121">
          <cell r="A121" t="str">
            <v>501997</v>
          </cell>
          <cell r="C121">
            <v>0</v>
          </cell>
          <cell r="D121">
            <v>0</v>
          </cell>
          <cell r="K121">
            <v>1849.56</v>
          </cell>
          <cell r="L121">
            <v>0</v>
          </cell>
        </row>
        <row r="122">
          <cell r="A122" t="str">
            <v>501998</v>
          </cell>
          <cell r="C122">
            <v>0</v>
          </cell>
          <cell r="D122">
            <v>0</v>
          </cell>
          <cell r="K122">
            <v>1727.93</v>
          </cell>
          <cell r="L122">
            <v>0</v>
          </cell>
        </row>
        <row r="123">
          <cell r="A123" t="str">
            <v>502001</v>
          </cell>
          <cell r="C123">
            <v>0</v>
          </cell>
          <cell r="D123">
            <v>0</v>
          </cell>
          <cell r="K123">
            <v>76245.490000000005</v>
          </cell>
          <cell r="L123">
            <v>0</v>
          </cell>
        </row>
        <row r="124">
          <cell r="A124" t="str">
            <v>502002</v>
          </cell>
          <cell r="C124">
            <v>0</v>
          </cell>
          <cell r="D124">
            <v>0</v>
          </cell>
          <cell r="K124">
            <v>9038.27</v>
          </cell>
          <cell r="L124">
            <v>0</v>
          </cell>
        </row>
        <row r="125">
          <cell r="A125" t="str">
            <v>502005</v>
          </cell>
          <cell r="C125">
            <v>0</v>
          </cell>
          <cell r="D125">
            <v>0</v>
          </cell>
          <cell r="K125">
            <v>4661.51</v>
          </cell>
          <cell r="L125">
            <v>0</v>
          </cell>
        </row>
        <row r="126">
          <cell r="A126" t="str">
            <v>502008</v>
          </cell>
          <cell r="C126">
            <v>0</v>
          </cell>
          <cell r="D126">
            <v>0</v>
          </cell>
          <cell r="K126">
            <v>31730.76</v>
          </cell>
          <cell r="L126">
            <v>0</v>
          </cell>
        </row>
        <row r="127">
          <cell r="A127" t="str">
            <v>511001</v>
          </cell>
          <cell r="C127">
            <v>0</v>
          </cell>
          <cell r="D127">
            <v>0</v>
          </cell>
          <cell r="K127">
            <v>12410.44</v>
          </cell>
          <cell r="L127">
            <v>0</v>
          </cell>
        </row>
        <row r="128">
          <cell r="A128" t="str">
            <v>511002</v>
          </cell>
          <cell r="C128">
            <v>0</v>
          </cell>
          <cell r="D128">
            <v>0</v>
          </cell>
          <cell r="K128">
            <v>908.04</v>
          </cell>
          <cell r="L128">
            <v>0</v>
          </cell>
        </row>
        <row r="129">
          <cell r="A129" t="str">
            <v>512001</v>
          </cell>
          <cell r="C129">
            <v>0</v>
          </cell>
          <cell r="D129">
            <v>0</v>
          </cell>
          <cell r="K129">
            <v>15404.48</v>
          </cell>
          <cell r="L129">
            <v>0</v>
          </cell>
        </row>
        <row r="130">
          <cell r="A130" t="str">
            <v>513001</v>
          </cell>
          <cell r="C130">
            <v>0</v>
          </cell>
          <cell r="D130">
            <v>0</v>
          </cell>
          <cell r="K130">
            <v>1267.79</v>
          </cell>
          <cell r="L130">
            <v>0</v>
          </cell>
        </row>
        <row r="131">
          <cell r="A131" t="str">
            <v>518001</v>
          </cell>
          <cell r="C131">
            <v>0</v>
          </cell>
          <cell r="D131">
            <v>0</v>
          </cell>
          <cell r="K131">
            <v>691.34</v>
          </cell>
          <cell r="L131">
            <v>0</v>
          </cell>
        </row>
        <row r="132">
          <cell r="A132" t="str">
            <v>518002</v>
          </cell>
          <cell r="C132">
            <v>0</v>
          </cell>
          <cell r="D132">
            <v>0</v>
          </cell>
          <cell r="K132">
            <v>4305.38</v>
          </cell>
          <cell r="L132">
            <v>0</v>
          </cell>
        </row>
        <row r="133">
          <cell r="A133" t="str">
            <v>518004</v>
          </cell>
          <cell r="C133">
            <v>0</v>
          </cell>
          <cell r="D133">
            <v>0</v>
          </cell>
          <cell r="K133">
            <v>960</v>
          </cell>
          <cell r="L133">
            <v>0</v>
          </cell>
        </row>
        <row r="134">
          <cell r="A134" t="str">
            <v>518008</v>
          </cell>
          <cell r="C134">
            <v>0</v>
          </cell>
          <cell r="D134">
            <v>0</v>
          </cell>
          <cell r="K134">
            <v>114</v>
          </cell>
          <cell r="L134">
            <v>0</v>
          </cell>
        </row>
        <row r="135">
          <cell r="A135" t="str">
            <v>518009</v>
          </cell>
          <cell r="C135">
            <v>0</v>
          </cell>
          <cell r="D135">
            <v>0</v>
          </cell>
          <cell r="K135">
            <v>10583.99</v>
          </cell>
          <cell r="L135">
            <v>0</v>
          </cell>
        </row>
        <row r="136">
          <cell r="A136" t="str">
            <v>518010</v>
          </cell>
          <cell r="C136">
            <v>0</v>
          </cell>
          <cell r="D136">
            <v>0</v>
          </cell>
          <cell r="K136">
            <v>1761.07</v>
          </cell>
          <cell r="L136">
            <v>0</v>
          </cell>
        </row>
        <row r="137">
          <cell r="A137" t="str">
            <v>518011</v>
          </cell>
          <cell r="C137">
            <v>0</v>
          </cell>
          <cell r="D137">
            <v>0</v>
          </cell>
          <cell r="K137">
            <v>113.4</v>
          </cell>
          <cell r="L137">
            <v>0</v>
          </cell>
        </row>
        <row r="138">
          <cell r="A138" t="str">
            <v>518019</v>
          </cell>
          <cell r="C138">
            <v>0</v>
          </cell>
          <cell r="D138">
            <v>0</v>
          </cell>
          <cell r="K138">
            <v>1545.28</v>
          </cell>
          <cell r="L138">
            <v>0</v>
          </cell>
        </row>
        <row r="139">
          <cell r="A139" t="str">
            <v>518020</v>
          </cell>
          <cell r="C139">
            <v>0</v>
          </cell>
          <cell r="D139">
            <v>0</v>
          </cell>
          <cell r="K139">
            <v>9900</v>
          </cell>
          <cell r="L139">
            <v>0</v>
          </cell>
        </row>
        <row r="140">
          <cell r="A140" t="str">
            <v>518021</v>
          </cell>
          <cell r="C140">
            <v>0</v>
          </cell>
          <cell r="D140">
            <v>0</v>
          </cell>
          <cell r="K140">
            <v>7602.84</v>
          </cell>
          <cell r="L140">
            <v>0</v>
          </cell>
        </row>
        <row r="141">
          <cell r="A141" t="str">
            <v>518024</v>
          </cell>
          <cell r="C141">
            <v>0</v>
          </cell>
          <cell r="D141">
            <v>0</v>
          </cell>
          <cell r="K141">
            <v>1577.58</v>
          </cell>
          <cell r="L141">
            <v>0</v>
          </cell>
        </row>
        <row r="142">
          <cell r="A142" t="str">
            <v>518033</v>
          </cell>
          <cell r="C142">
            <v>0</v>
          </cell>
          <cell r="D142">
            <v>0</v>
          </cell>
          <cell r="K142">
            <v>770</v>
          </cell>
          <cell r="L142">
            <v>0</v>
          </cell>
        </row>
        <row r="143">
          <cell r="A143" t="str">
            <v>518034</v>
          </cell>
          <cell r="C143">
            <v>0</v>
          </cell>
          <cell r="D143">
            <v>0</v>
          </cell>
          <cell r="K143">
            <v>132697.19</v>
          </cell>
          <cell r="L143">
            <v>0</v>
          </cell>
        </row>
        <row r="144">
          <cell r="A144" t="str">
            <v>518036</v>
          </cell>
          <cell r="C144">
            <v>0</v>
          </cell>
          <cell r="D144">
            <v>0</v>
          </cell>
          <cell r="K144">
            <v>2305</v>
          </cell>
          <cell r="L144">
            <v>0</v>
          </cell>
        </row>
        <row r="145">
          <cell r="A145" t="str">
            <v>518999</v>
          </cell>
          <cell r="C145">
            <v>0</v>
          </cell>
          <cell r="D145">
            <v>0</v>
          </cell>
          <cell r="K145">
            <v>0</v>
          </cell>
          <cell r="L145">
            <v>0</v>
          </cell>
        </row>
        <row r="146">
          <cell r="A146" t="str">
            <v>521000</v>
          </cell>
          <cell r="C146">
            <v>0</v>
          </cell>
          <cell r="D146">
            <v>0</v>
          </cell>
          <cell r="K146">
            <v>0</v>
          </cell>
          <cell r="L146">
            <v>3385.01</v>
          </cell>
        </row>
        <row r="147">
          <cell r="A147" t="str">
            <v>521001</v>
          </cell>
          <cell r="C147">
            <v>0</v>
          </cell>
          <cell r="D147">
            <v>0</v>
          </cell>
          <cell r="K147">
            <v>371822.42</v>
          </cell>
          <cell r="L147">
            <v>0</v>
          </cell>
        </row>
        <row r="148">
          <cell r="A148" t="str">
            <v>521002</v>
          </cell>
          <cell r="C148">
            <v>0</v>
          </cell>
          <cell r="D148">
            <v>0</v>
          </cell>
          <cell r="K148">
            <v>19123</v>
          </cell>
          <cell r="L148">
            <v>0</v>
          </cell>
        </row>
        <row r="149">
          <cell r="A149" t="str">
            <v>524000</v>
          </cell>
          <cell r="C149">
            <v>0</v>
          </cell>
          <cell r="D149">
            <v>0</v>
          </cell>
          <cell r="K149">
            <v>0</v>
          </cell>
          <cell r="L149">
            <v>2854.88</v>
          </cell>
        </row>
        <row r="150">
          <cell r="A150" t="str">
            <v>524001</v>
          </cell>
          <cell r="C150">
            <v>0</v>
          </cell>
          <cell r="D150">
            <v>0</v>
          </cell>
          <cell r="K150">
            <v>129996.82</v>
          </cell>
          <cell r="L150">
            <v>0</v>
          </cell>
        </row>
        <row r="151">
          <cell r="A151" t="str">
            <v>527001</v>
          </cell>
          <cell r="C151">
            <v>0</v>
          </cell>
          <cell r="D151">
            <v>0</v>
          </cell>
          <cell r="K151">
            <v>14534</v>
          </cell>
          <cell r="L151">
            <v>0</v>
          </cell>
        </row>
        <row r="152">
          <cell r="A152" t="str">
            <v>527002</v>
          </cell>
          <cell r="C152">
            <v>0</v>
          </cell>
          <cell r="D152">
            <v>0</v>
          </cell>
          <cell r="K152">
            <v>644.37</v>
          </cell>
          <cell r="L152">
            <v>0</v>
          </cell>
        </row>
        <row r="153">
          <cell r="A153" t="str">
            <v>531001</v>
          </cell>
          <cell r="C153">
            <v>0</v>
          </cell>
          <cell r="D153">
            <v>0</v>
          </cell>
          <cell r="K153">
            <v>1638.53</v>
          </cell>
          <cell r="L153">
            <v>0</v>
          </cell>
        </row>
        <row r="154">
          <cell r="A154" t="str">
            <v>532001</v>
          </cell>
          <cell r="C154">
            <v>0</v>
          </cell>
          <cell r="D154">
            <v>0</v>
          </cell>
          <cell r="K154">
            <v>7056.02</v>
          </cell>
          <cell r="L154">
            <v>0</v>
          </cell>
        </row>
        <row r="155">
          <cell r="A155" t="str">
            <v>538000</v>
          </cell>
          <cell r="C155">
            <v>0</v>
          </cell>
          <cell r="D155">
            <v>0</v>
          </cell>
          <cell r="K155">
            <v>398.82</v>
          </cell>
          <cell r="L155">
            <v>0</v>
          </cell>
        </row>
        <row r="156">
          <cell r="A156" t="str">
            <v>538001</v>
          </cell>
          <cell r="C156">
            <v>0</v>
          </cell>
          <cell r="D156">
            <v>0</v>
          </cell>
          <cell r="K156">
            <v>102</v>
          </cell>
          <cell r="L156">
            <v>0</v>
          </cell>
        </row>
        <row r="157">
          <cell r="A157" t="str">
            <v>538003</v>
          </cell>
          <cell r="C157">
            <v>0</v>
          </cell>
          <cell r="D157">
            <v>0</v>
          </cell>
          <cell r="K157">
            <v>2435.6799999999998</v>
          </cell>
          <cell r="L157">
            <v>0</v>
          </cell>
        </row>
        <row r="158">
          <cell r="A158" t="str">
            <v>538004</v>
          </cell>
          <cell r="C158">
            <v>0</v>
          </cell>
          <cell r="D158">
            <v>0</v>
          </cell>
          <cell r="K158">
            <v>207</v>
          </cell>
          <cell r="L158">
            <v>0</v>
          </cell>
        </row>
        <row r="159">
          <cell r="A159" t="str">
            <v>545001</v>
          </cell>
          <cell r="C159">
            <v>0</v>
          </cell>
          <cell r="D159">
            <v>0</v>
          </cell>
          <cell r="K159">
            <v>1647.77</v>
          </cell>
          <cell r="L159">
            <v>0</v>
          </cell>
        </row>
        <row r="160">
          <cell r="A160" t="str">
            <v>546001</v>
          </cell>
          <cell r="C160">
            <v>0</v>
          </cell>
          <cell r="D160">
            <v>0</v>
          </cell>
          <cell r="K160">
            <v>20068.919999999998</v>
          </cell>
          <cell r="L160">
            <v>0</v>
          </cell>
        </row>
        <row r="161">
          <cell r="A161" t="str">
            <v>548000</v>
          </cell>
          <cell r="C161">
            <v>0</v>
          </cell>
          <cell r="D161">
            <v>0</v>
          </cell>
          <cell r="K161">
            <v>14</v>
          </cell>
          <cell r="L161">
            <v>0</v>
          </cell>
        </row>
        <row r="162">
          <cell r="A162" t="str">
            <v>548001</v>
          </cell>
          <cell r="C162">
            <v>0</v>
          </cell>
          <cell r="D162">
            <v>0</v>
          </cell>
          <cell r="K162">
            <v>0.46</v>
          </cell>
          <cell r="L162">
            <v>0</v>
          </cell>
        </row>
        <row r="163">
          <cell r="A163" t="str">
            <v>551000</v>
          </cell>
          <cell r="C163">
            <v>0</v>
          </cell>
          <cell r="D163">
            <v>0</v>
          </cell>
          <cell r="K163">
            <v>7580</v>
          </cell>
          <cell r="L163">
            <v>0</v>
          </cell>
        </row>
        <row r="164">
          <cell r="A164" t="str">
            <v>551001</v>
          </cell>
          <cell r="C164">
            <v>0</v>
          </cell>
          <cell r="D164">
            <v>0</v>
          </cell>
          <cell r="K164">
            <v>60965.77</v>
          </cell>
          <cell r="L164">
            <v>0</v>
          </cell>
        </row>
        <row r="165">
          <cell r="A165" t="str">
            <v>551002</v>
          </cell>
          <cell r="C165">
            <v>0</v>
          </cell>
          <cell r="D165">
            <v>0</v>
          </cell>
          <cell r="K165">
            <v>778</v>
          </cell>
          <cell r="L165">
            <v>0</v>
          </cell>
        </row>
        <row r="166">
          <cell r="A166" t="str">
            <v>551003</v>
          </cell>
          <cell r="C166">
            <v>0</v>
          </cell>
          <cell r="D166">
            <v>0</v>
          </cell>
          <cell r="K166">
            <v>1978.08</v>
          </cell>
          <cell r="L166">
            <v>0</v>
          </cell>
        </row>
        <row r="167">
          <cell r="A167" t="str">
            <v>551999</v>
          </cell>
          <cell r="C167">
            <v>0</v>
          </cell>
          <cell r="D167">
            <v>0</v>
          </cell>
          <cell r="K167">
            <v>249.4</v>
          </cell>
          <cell r="L167">
            <v>0</v>
          </cell>
        </row>
        <row r="168">
          <cell r="A168" t="str">
            <v>562001</v>
          </cell>
          <cell r="C168">
            <v>0</v>
          </cell>
          <cell r="D168">
            <v>0</v>
          </cell>
          <cell r="K168">
            <v>2815.18</v>
          </cell>
          <cell r="L168">
            <v>0</v>
          </cell>
        </row>
        <row r="169">
          <cell r="A169" t="str">
            <v>562007</v>
          </cell>
          <cell r="C169">
            <v>0</v>
          </cell>
          <cell r="D169">
            <v>0</v>
          </cell>
          <cell r="K169">
            <v>37.200000000000003</v>
          </cell>
          <cell r="L169">
            <v>0</v>
          </cell>
        </row>
        <row r="170">
          <cell r="A170" t="str">
            <v>562008</v>
          </cell>
          <cell r="C170">
            <v>0</v>
          </cell>
          <cell r="D170">
            <v>0</v>
          </cell>
          <cell r="K170">
            <v>1597.13</v>
          </cell>
          <cell r="L170">
            <v>0</v>
          </cell>
        </row>
        <row r="171">
          <cell r="A171" t="str">
            <v>562302</v>
          </cell>
          <cell r="C171">
            <v>0</v>
          </cell>
          <cell r="D171">
            <v>0</v>
          </cell>
          <cell r="K171">
            <v>2969.45</v>
          </cell>
          <cell r="L171">
            <v>0</v>
          </cell>
        </row>
        <row r="172">
          <cell r="A172" t="str">
            <v>562303</v>
          </cell>
          <cell r="C172">
            <v>0</v>
          </cell>
          <cell r="D172">
            <v>0</v>
          </cell>
          <cell r="K172">
            <v>2381.7800000000002</v>
          </cell>
          <cell r="L172">
            <v>0</v>
          </cell>
        </row>
        <row r="173">
          <cell r="A173" t="str">
            <v>568001</v>
          </cell>
          <cell r="C173">
            <v>0</v>
          </cell>
          <cell r="D173">
            <v>0</v>
          </cell>
          <cell r="K173">
            <v>166.58</v>
          </cell>
          <cell r="L173">
            <v>0</v>
          </cell>
        </row>
        <row r="174">
          <cell r="A174" t="str">
            <v>568002</v>
          </cell>
          <cell r="C174">
            <v>0</v>
          </cell>
          <cell r="D174">
            <v>0</v>
          </cell>
          <cell r="K174">
            <v>3037.45</v>
          </cell>
          <cell r="L174">
            <v>0</v>
          </cell>
        </row>
        <row r="175">
          <cell r="A175" t="str">
            <v>568008</v>
          </cell>
          <cell r="C175">
            <v>0</v>
          </cell>
          <cell r="D175">
            <v>0</v>
          </cell>
          <cell r="K175">
            <v>32.799999999999997</v>
          </cell>
          <cell r="L175">
            <v>0</v>
          </cell>
        </row>
        <row r="176">
          <cell r="A176" t="str">
            <v>568010</v>
          </cell>
          <cell r="C176">
            <v>0</v>
          </cell>
          <cell r="D176">
            <v>0</v>
          </cell>
          <cell r="K176">
            <v>0</v>
          </cell>
          <cell r="L176">
            <v>12.41</v>
          </cell>
        </row>
        <row r="177">
          <cell r="A177" t="str">
            <v>568019</v>
          </cell>
          <cell r="C177">
            <v>0</v>
          </cell>
          <cell r="D177">
            <v>0</v>
          </cell>
          <cell r="K177">
            <v>170.57</v>
          </cell>
          <cell r="L177">
            <v>0</v>
          </cell>
        </row>
        <row r="178">
          <cell r="A178" t="str">
            <v>568020</v>
          </cell>
          <cell r="C178">
            <v>0</v>
          </cell>
          <cell r="D178">
            <v>0</v>
          </cell>
          <cell r="K178">
            <v>2854.84</v>
          </cell>
          <cell r="L178">
            <v>0</v>
          </cell>
        </row>
        <row r="179">
          <cell r="A179" t="str">
            <v>568033</v>
          </cell>
          <cell r="C179">
            <v>0</v>
          </cell>
          <cell r="D179">
            <v>0</v>
          </cell>
          <cell r="K179">
            <v>181.54</v>
          </cell>
          <cell r="L179">
            <v>0</v>
          </cell>
        </row>
        <row r="180">
          <cell r="A180" t="str">
            <v>568038</v>
          </cell>
          <cell r="C180">
            <v>0</v>
          </cell>
          <cell r="D180">
            <v>0</v>
          </cell>
          <cell r="K180">
            <v>1129.52</v>
          </cell>
          <cell r="L180">
            <v>0</v>
          </cell>
        </row>
        <row r="181">
          <cell r="A181" t="str">
            <v>568040</v>
          </cell>
          <cell r="C181">
            <v>0</v>
          </cell>
          <cell r="D181">
            <v>0</v>
          </cell>
          <cell r="K181">
            <v>6.79</v>
          </cell>
          <cell r="L181">
            <v>0</v>
          </cell>
        </row>
        <row r="182">
          <cell r="A182" t="str">
            <v>568052</v>
          </cell>
          <cell r="C182">
            <v>0</v>
          </cell>
          <cell r="D182">
            <v>0</v>
          </cell>
          <cell r="K182">
            <v>642.6</v>
          </cell>
          <cell r="L182">
            <v>0</v>
          </cell>
        </row>
        <row r="183">
          <cell r="A183" t="str">
            <v>568321</v>
          </cell>
          <cell r="C183">
            <v>0</v>
          </cell>
          <cell r="D183">
            <v>0</v>
          </cell>
          <cell r="K183">
            <v>1027.8699999999999</v>
          </cell>
          <cell r="L183">
            <v>0</v>
          </cell>
        </row>
        <row r="184">
          <cell r="A184" t="str">
            <v>568332</v>
          </cell>
          <cell r="C184">
            <v>0</v>
          </cell>
          <cell r="D184">
            <v>0</v>
          </cell>
          <cell r="K184">
            <v>813.1</v>
          </cell>
          <cell r="L184">
            <v>0</v>
          </cell>
        </row>
        <row r="185">
          <cell r="A185" t="str">
            <v>568333</v>
          </cell>
          <cell r="C185">
            <v>0</v>
          </cell>
          <cell r="D185">
            <v>0</v>
          </cell>
          <cell r="K185">
            <v>1992.02</v>
          </cell>
          <cell r="L185">
            <v>0</v>
          </cell>
        </row>
        <row r="186">
          <cell r="A186" t="str">
            <v>568334</v>
          </cell>
          <cell r="C186">
            <v>0</v>
          </cell>
          <cell r="D186">
            <v>0</v>
          </cell>
          <cell r="K186">
            <v>240.31</v>
          </cell>
          <cell r="L186">
            <v>0</v>
          </cell>
        </row>
        <row r="187">
          <cell r="A187" t="str">
            <v>568996</v>
          </cell>
          <cell r="C187">
            <v>0</v>
          </cell>
          <cell r="D187">
            <v>0</v>
          </cell>
          <cell r="K187">
            <v>295.89999999999998</v>
          </cell>
          <cell r="L187">
            <v>0</v>
          </cell>
        </row>
        <row r="188">
          <cell r="A188" t="str">
            <v>591001</v>
          </cell>
          <cell r="C188">
            <v>0</v>
          </cell>
          <cell r="D188">
            <v>0</v>
          </cell>
          <cell r="K188">
            <v>2880</v>
          </cell>
          <cell r="L188">
            <v>0</v>
          </cell>
        </row>
        <row r="189">
          <cell r="A189" t="str">
            <v>601001</v>
          </cell>
          <cell r="C189">
            <v>0</v>
          </cell>
          <cell r="D189">
            <v>0</v>
          </cell>
          <cell r="K189">
            <v>0</v>
          </cell>
          <cell r="L189">
            <v>746283.42</v>
          </cell>
        </row>
        <row r="190">
          <cell r="A190" t="str">
            <v>601002</v>
          </cell>
          <cell r="C190">
            <v>0</v>
          </cell>
          <cell r="D190">
            <v>0</v>
          </cell>
          <cell r="K190">
            <v>0</v>
          </cell>
          <cell r="L190">
            <v>291143.24</v>
          </cell>
        </row>
        <row r="191">
          <cell r="A191" t="str">
            <v>602001</v>
          </cell>
          <cell r="C191">
            <v>0</v>
          </cell>
          <cell r="D191">
            <v>0</v>
          </cell>
          <cell r="K191">
            <v>0</v>
          </cell>
          <cell r="L191">
            <v>292278.15000000002</v>
          </cell>
        </row>
        <row r="192">
          <cell r="A192" t="str">
            <v>602002</v>
          </cell>
          <cell r="C192">
            <v>0</v>
          </cell>
          <cell r="D192">
            <v>0</v>
          </cell>
          <cell r="K192">
            <v>0</v>
          </cell>
          <cell r="L192">
            <v>6273.7</v>
          </cell>
        </row>
        <row r="193">
          <cell r="A193" t="str">
            <v>611001</v>
          </cell>
          <cell r="C193">
            <v>0</v>
          </cell>
          <cell r="D193">
            <v>0</v>
          </cell>
          <cell r="K193">
            <v>101376.1</v>
          </cell>
          <cell r="L193">
            <v>0</v>
          </cell>
        </row>
        <row r="194">
          <cell r="A194" t="str">
            <v>648000</v>
          </cell>
          <cell r="C194">
            <v>0</v>
          </cell>
          <cell r="D194">
            <v>0</v>
          </cell>
          <cell r="K194">
            <v>0</v>
          </cell>
          <cell r="L194">
            <v>14919.35</v>
          </cell>
        </row>
        <row r="195">
          <cell r="A195" t="str">
            <v>648001</v>
          </cell>
          <cell r="C195">
            <v>0</v>
          </cell>
          <cell r="D195">
            <v>0</v>
          </cell>
          <cell r="K195">
            <v>0</v>
          </cell>
          <cell r="L195">
            <v>0.96</v>
          </cell>
        </row>
        <row r="196">
          <cell r="A196" t="str">
            <v>648301</v>
          </cell>
          <cell r="C196">
            <v>0</v>
          </cell>
          <cell r="D196">
            <v>0</v>
          </cell>
          <cell r="K196">
            <v>0</v>
          </cell>
          <cell r="L196">
            <v>23274</v>
          </cell>
        </row>
        <row r="197">
          <cell r="A197" t="str">
            <v>668001</v>
          </cell>
          <cell r="C197">
            <v>0</v>
          </cell>
          <cell r="D197">
            <v>0</v>
          </cell>
          <cell r="K197">
            <v>0</v>
          </cell>
          <cell r="L197">
            <v>116.78</v>
          </cell>
        </row>
        <row r="198">
          <cell r="A198" t="str">
            <v>701001</v>
          </cell>
          <cell r="C198">
            <v>0</v>
          </cell>
          <cell r="D198">
            <v>0</v>
          </cell>
          <cell r="K198">
            <v>0</v>
          </cell>
          <cell r="L198">
            <v>0</v>
          </cell>
        </row>
        <row r="199">
          <cell r="A199" t="str">
            <v>702001</v>
          </cell>
          <cell r="C199">
            <v>0</v>
          </cell>
          <cell r="D199">
            <v>0</v>
          </cell>
          <cell r="K199">
            <v>0</v>
          </cell>
          <cell r="L199">
            <v>0</v>
          </cell>
        </row>
        <row r="200">
          <cell r="A200" t="str">
            <v>710001</v>
          </cell>
          <cell r="C200">
            <v>0</v>
          </cell>
          <cell r="D200">
            <v>0</v>
          </cell>
          <cell r="K200">
            <v>0</v>
          </cell>
          <cell r="L200">
            <v>0</v>
          </cell>
        </row>
      </sheetData>
      <sheetData sheetId="45"/>
      <sheetData sheetId="46"/>
      <sheetData sheetId="47"/>
      <sheetData sheetId="48">
        <row r="1">
          <cell r="C1" t="str">
            <v>Číslo 
riad.</v>
          </cell>
          <cell r="E1" t="str">
            <v>Korekcia v bežnom
účtovnom období</v>
          </cell>
        </row>
        <row r="2">
          <cell r="C2" t="str">
            <v>001</v>
          </cell>
          <cell r="E2">
            <v>1064761</v>
          </cell>
        </row>
        <row r="3">
          <cell r="C3" t="str">
            <v>002</v>
          </cell>
          <cell r="E3">
            <v>1064761</v>
          </cell>
        </row>
        <row r="4">
          <cell r="C4" t="str">
            <v>003</v>
          </cell>
          <cell r="E4">
            <v>51735</v>
          </cell>
        </row>
        <row r="5">
          <cell r="C5" t="str">
            <v>004</v>
          </cell>
        </row>
        <row r="6">
          <cell r="C6" t="str">
            <v>005</v>
          </cell>
          <cell r="E6">
            <v>51735</v>
          </cell>
        </row>
        <row r="7">
          <cell r="C7" t="str">
            <v>006</v>
          </cell>
        </row>
        <row r="8">
          <cell r="C8" t="str">
            <v>007</v>
          </cell>
        </row>
        <row r="9">
          <cell r="C9" t="str">
            <v>008</v>
          </cell>
        </row>
        <row r="10">
          <cell r="C10" t="str">
            <v>009</v>
          </cell>
        </row>
        <row r="11">
          <cell r="C11" t="str">
            <v>010</v>
          </cell>
        </row>
        <row r="12">
          <cell r="C12" t="str">
            <v>011</v>
          </cell>
          <cell r="E12">
            <v>1013026</v>
          </cell>
        </row>
        <row r="13">
          <cell r="C13" t="str">
            <v>012</v>
          </cell>
        </row>
        <row r="14">
          <cell r="C14" t="str">
            <v>013</v>
          </cell>
          <cell r="E14">
            <v>112633</v>
          </cell>
        </row>
        <row r="15">
          <cell r="C15" t="str">
            <v>014</v>
          </cell>
          <cell r="E15">
            <v>900393</v>
          </cell>
        </row>
        <row r="16">
          <cell r="C16" t="str">
            <v>015</v>
          </cell>
        </row>
        <row r="17">
          <cell r="C17" t="str">
            <v>016</v>
          </cell>
        </row>
        <row r="18">
          <cell r="C18" t="str">
            <v>017</v>
          </cell>
        </row>
        <row r="19">
          <cell r="C19" t="str">
            <v>018</v>
          </cell>
        </row>
        <row r="20">
          <cell r="C20" t="str">
            <v>019</v>
          </cell>
        </row>
        <row r="21">
          <cell r="C21" t="str">
            <v>020</v>
          </cell>
        </row>
        <row r="22">
          <cell r="C22" t="str">
            <v>021</v>
          </cell>
        </row>
        <row r="23">
          <cell r="C23" t="str">
            <v>022</v>
          </cell>
        </row>
        <row r="24">
          <cell r="C24" t="str">
            <v>023</v>
          </cell>
        </row>
        <row r="25">
          <cell r="C25" t="str">
            <v>024</v>
          </cell>
        </row>
        <row r="26">
          <cell r="C26" t="str">
            <v>025</v>
          </cell>
        </row>
        <row r="27">
          <cell r="C27" t="str">
            <v>026</v>
          </cell>
        </row>
        <row r="28">
          <cell r="C28" t="str">
            <v>027</v>
          </cell>
        </row>
        <row r="29">
          <cell r="C29" t="str">
            <v>028</v>
          </cell>
        </row>
        <row r="30">
          <cell r="C30" t="str">
            <v>029</v>
          </cell>
        </row>
        <row r="31">
          <cell r="C31" t="str">
            <v>030</v>
          </cell>
        </row>
        <row r="32">
          <cell r="C32" t="str">
            <v>031</v>
          </cell>
        </row>
        <row r="33">
          <cell r="C33" t="str">
            <v>032</v>
          </cell>
        </row>
        <row r="34">
          <cell r="C34" t="str">
            <v>033</v>
          </cell>
        </row>
        <row r="35">
          <cell r="C35" t="str">
            <v>034</v>
          </cell>
        </row>
        <row r="36">
          <cell r="C36" t="str">
            <v>035</v>
          </cell>
        </row>
        <row r="37">
          <cell r="C37" t="str">
            <v>036</v>
          </cell>
        </row>
        <row r="38">
          <cell r="C38" t="str">
            <v>037</v>
          </cell>
        </row>
        <row r="39">
          <cell r="C39" t="str">
            <v>038</v>
          </cell>
        </row>
        <row r="40">
          <cell r="C40" t="str">
            <v>039</v>
          </cell>
        </row>
        <row r="41">
          <cell r="C41" t="str">
            <v>040</v>
          </cell>
        </row>
        <row r="42">
          <cell r="C42" t="str">
            <v>041</v>
          </cell>
        </row>
        <row r="43">
          <cell r="C43" t="str">
            <v>042</v>
          </cell>
        </row>
        <row r="44">
          <cell r="C44" t="str">
            <v>043</v>
          </cell>
        </row>
        <row r="45">
          <cell r="C45" t="str">
            <v>044</v>
          </cell>
        </row>
        <row r="46">
          <cell r="C46" t="str">
            <v>045</v>
          </cell>
        </row>
        <row r="47">
          <cell r="C47" t="str">
            <v>046</v>
          </cell>
        </row>
        <row r="48">
          <cell r="C48" t="str">
            <v>047</v>
          </cell>
        </row>
        <row r="49">
          <cell r="C49" t="str">
            <v>048</v>
          </cell>
        </row>
        <row r="50">
          <cell r="C50" t="str">
            <v>049</v>
          </cell>
        </row>
        <row r="51">
          <cell r="C51" t="str">
            <v>050</v>
          </cell>
        </row>
        <row r="52">
          <cell r="C52" t="str">
            <v>051</v>
          </cell>
        </row>
        <row r="53">
          <cell r="C53" t="str">
            <v>052</v>
          </cell>
        </row>
        <row r="54">
          <cell r="C54" t="str">
            <v>053</v>
          </cell>
        </row>
        <row r="55">
          <cell r="C55" t="str">
            <v>054</v>
          </cell>
        </row>
        <row r="56">
          <cell r="C56" t="str">
            <v>055</v>
          </cell>
        </row>
        <row r="57">
          <cell r="C57" t="str">
            <v>056</v>
          </cell>
        </row>
        <row r="58">
          <cell r="C58" t="str">
            <v>057</v>
          </cell>
        </row>
        <row r="59">
          <cell r="C59" t="str">
            <v>058</v>
          </cell>
        </row>
        <row r="60">
          <cell r="C60" t="str">
            <v>059</v>
          </cell>
        </row>
        <row r="61">
          <cell r="C61" t="str">
            <v>060</v>
          </cell>
        </row>
        <row r="62">
          <cell r="C62" t="str">
            <v>061</v>
          </cell>
        </row>
        <row r="63">
          <cell r="C63" t="str">
            <v>062</v>
          </cell>
        </row>
        <row r="64">
          <cell r="C64" t="str">
            <v>063</v>
          </cell>
        </row>
        <row r="65">
          <cell r="C65" t="str">
            <v>064</v>
          </cell>
        </row>
        <row r="66">
          <cell r="C66" t="str">
            <v>065</v>
          </cell>
        </row>
        <row r="67">
          <cell r="C67" t="str">
            <v>066</v>
          </cell>
        </row>
        <row r="68">
          <cell r="C68" t="str">
            <v>067</v>
          </cell>
        </row>
        <row r="69">
          <cell r="C69" t="str">
            <v>068</v>
          </cell>
        </row>
        <row r="70">
          <cell r="C70" t="str">
            <v>069</v>
          </cell>
        </row>
        <row r="71">
          <cell r="C71" t="str">
            <v>070</v>
          </cell>
        </row>
        <row r="72">
          <cell r="C72" t="str">
            <v>071</v>
          </cell>
        </row>
        <row r="73">
          <cell r="C73" t="str">
            <v>072</v>
          </cell>
        </row>
        <row r="74">
          <cell r="C74" t="str">
            <v>073</v>
          </cell>
        </row>
        <row r="75">
          <cell r="C75" t="str">
            <v>074</v>
          </cell>
        </row>
        <row r="76">
          <cell r="C76" t="str">
            <v>075</v>
          </cell>
        </row>
        <row r="77">
          <cell r="C77" t="str">
            <v>076</v>
          </cell>
        </row>
        <row r="78">
          <cell r="C78" t="str">
            <v>077</v>
          </cell>
        </row>
        <row r="79">
          <cell r="C79" t="str">
            <v>078</v>
          </cell>
        </row>
      </sheetData>
      <sheetData sheetId="49"/>
      <sheetData sheetId="50">
        <row r="1">
          <cell r="C1" t="str">
            <v>Číslo 
riad.</v>
          </cell>
          <cell r="E1" t="str">
            <v>Korekcia v bežnom
účtovnom období</v>
          </cell>
        </row>
        <row r="2">
          <cell r="C2" t="str">
            <v>001</v>
          </cell>
          <cell r="E2">
            <v>1010949</v>
          </cell>
        </row>
        <row r="3">
          <cell r="C3" t="str">
            <v>002</v>
          </cell>
          <cell r="E3">
            <v>1010949</v>
          </cell>
        </row>
        <row r="4">
          <cell r="C4" t="str">
            <v>003</v>
          </cell>
          <cell r="E4">
            <v>49757</v>
          </cell>
        </row>
        <row r="5">
          <cell r="C5" t="str">
            <v>004</v>
          </cell>
          <cell r="E5">
            <v>0</v>
          </cell>
        </row>
        <row r="6">
          <cell r="C6" t="str">
            <v>005</v>
          </cell>
          <cell r="E6">
            <v>49757</v>
          </cell>
        </row>
        <row r="7">
          <cell r="C7" t="str">
            <v>006</v>
          </cell>
          <cell r="E7">
            <v>0</v>
          </cell>
        </row>
        <row r="8">
          <cell r="C8" t="str">
            <v>007</v>
          </cell>
          <cell r="E8">
            <v>0</v>
          </cell>
        </row>
        <row r="9">
          <cell r="C9" t="str">
            <v>008</v>
          </cell>
          <cell r="E9">
            <v>0</v>
          </cell>
        </row>
        <row r="10">
          <cell r="C10" t="str">
            <v>009</v>
          </cell>
          <cell r="E10">
            <v>0</v>
          </cell>
        </row>
        <row r="11">
          <cell r="C11" t="str">
            <v>010</v>
          </cell>
          <cell r="E11">
            <v>0</v>
          </cell>
        </row>
        <row r="12">
          <cell r="C12" t="str">
            <v>011</v>
          </cell>
          <cell r="E12">
            <v>961192</v>
          </cell>
        </row>
        <row r="13">
          <cell r="C13" t="str">
            <v>012</v>
          </cell>
          <cell r="E13">
            <v>0</v>
          </cell>
        </row>
        <row r="14">
          <cell r="C14" t="str">
            <v>013</v>
          </cell>
          <cell r="E14">
            <v>105149</v>
          </cell>
        </row>
        <row r="15">
          <cell r="C15" t="str">
            <v>014</v>
          </cell>
          <cell r="E15">
            <v>856043</v>
          </cell>
        </row>
        <row r="16">
          <cell r="C16" t="str">
            <v>015</v>
          </cell>
          <cell r="E16">
            <v>0</v>
          </cell>
        </row>
        <row r="17">
          <cell r="C17" t="str">
            <v>016</v>
          </cell>
          <cell r="E17">
            <v>0</v>
          </cell>
        </row>
        <row r="18">
          <cell r="C18" t="str">
            <v>017</v>
          </cell>
          <cell r="E18">
            <v>0</v>
          </cell>
        </row>
        <row r="19">
          <cell r="C19" t="str">
            <v>018</v>
          </cell>
          <cell r="E19">
            <v>0</v>
          </cell>
        </row>
        <row r="20">
          <cell r="C20" t="str">
            <v>019</v>
          </cell>
          <cell r="E20">
            <v>0</v>
          </cell>
        </row>
        <row r="21">
          <cell r="C21" t="str">
            <v>020</v>
          </cell>
          <cell r="E21">
            <v>0</v>
          </cell>
        </row>
        <row r="22">
          <cell r="C22" t="str">
            <v>021</v>
          </cell>
          <cell r="E22">
            <v>0</v>
          </cell>
        </row>
        <row r="23">
          <cell r="C23" t="str">
            <v>022</v>
          </cell>
          <cell r="E23">
            <v>0</v>
          </cell>
        </row>
        <row r="24">
          <cell r="C24" t="str">
            <v>023</v>
          </cell>
          <cell r="E24">
            <v>0</v>
          </cell>
        </row>
        <row r="25">
          <cell r="C25" t="str">
            <v>024</v>
          </cell>
          <cell r="E25">
            <v>0</v>
          </cell>
        </row>
        <row r="26">
          <cell r="C26" t="str">
            <v>025</v>
          </cell>
          <cell r="E26">
            <v>0</v>
          </cell>
        </row>
        <row r="27">
          <cell r="C27" t="str">
            <v>026</v>
          </cell>
          <cell r="E27">
            <v>0</v>
          </cell>
        </row>
        <row r="28">
          <cell r="C28" t="str">
            <v>027</v>
          </cell>
          <cell r="E28">
            <v>0</v>
          </cell>
        </row>
        <row r="29">
          <cell r="C29" t="str">
            <v>028</v>
          </cell>
          <cell r="E29">
            <v>0</v>
          </cell>
        </row>
        <row r="30">
          <cell r="C30" t="str">
            <v>029</v>
          </cell>
          <cell r="E30">
            <v>0</v>
          </cell>
        </row>
        <row r="31">
          <cell r="C31" t="str">
            <v>030</v>
          </cell>
          <cell r="E31">
            <v>0</v>
          </cell>
        </row>
        <row r="32">
          <cell r="C32" t="str">
            <v>031</v>
          </cell>
          <cell r="E32">
            <v>0</v>
          </cell>
        </row>
        <row r="33">
          <cell r="C33" t="str">
            <v>032</v>
          </cell>
          <cell r="E33">
            <v>0</v>
          </cell>
        </row>
        <row r="34">
          <cell r="C34" t="str">
            <v>033</v>
          </cell>
          <cell r="E34">
            <v>0</v>
          </cell>
        </row>
        <row r="35">
          <cell r="C35" t="str">
            <v>034</v>
          </cell>
          <cell r="E35">
            <v>0</v>
          </cell>
        </row>
        <row r="36">
          <cell r="C36" t="str">
            <v>035</v>
          </cell>
          <cell r="E36">
            <v>0</v>
          </cell>
        </row>
        <row r="37">
          <cell r="C37" t="str">
            <v>036</v>
          </cell>
          <cell r="E37">
            <v>0</v>
          </cell>
        </row>
        <row r="38">
          <cell r="C38" t="str">
            <v>037</v>
          </cell>
          <cell r="E38">
            <v>0</v>
          </cell>
        </row>
        <row r="39">
          <cell r="C39" t="str">
            <v>038</v>
          </cell>
          <cell r="E39">
            <v>0</v>
          </cell>
        </row>
        <row r="40">
          <cell r="C40" t="str">
            <v>039</v>
          </cell>
          <cell r="E40">
            <v>0</v>
          </cell>
        </row>
        <row r="41">
          <cell r="C41" t="str">
            <v>040</v>
          </cell>
          <cell r="E41">
            <v>0</v>
          </cell>
        </row>
        <row r="42">
          <cell r="C42" t="str">
            <v>041</v>
          </cell>
          <cell r="E42">
            <v>0</v>
          </cell>
        </row>
        <row r="43">
          <cell r="C43" t="str">
            <v>042</v>
          </cell>
          <cell r="E43">
            <v>0</v>
          </cell>
        </row>
        <row r="44">
          <cell r="C44" t="str">
            <v>043</v>
          </cell>
          <cell r="E44">
            <v>0</v>
          </cell>
        </row>
        <row r="45">
          <cell r="C45" t="str">
            <v>044</v>
          </cell>
          <cell r="E45">
            <v>0</v>
          </cell>
        </row>
        <row r="46">
          <cell r="C46" t="str">
            <v>045</v>
          </cell>
          <cell r="E46">
            <v>0</v>
          </cell>
        </row>
        <row r="47">
          <cell r="C47" t="str">
            <v>046</v>
          </cell>
          <cell r="E47">
            <v>0</v>
          </cell>
        </row>
        <row r="48">
          <cell r="C48" t="str">
            <v>047</v>
          </cell>
          <cell r="E48">
            <v>0</v>
          </cell>
        </row>
        <row r="49">
          <cell r="C49" t="str">
            <v>048</v>
          </cell>
          <cell r="E49">
            <v>0</v>
          </cell>
        </row>
        <row r="50">
          <cell r="C50" t="str">
            <v>049</v>
          </cell>
          <cell r="E50">
            <v>0</v>
          </cell>
        </row>
        <row r="51">
          <cell r="C51" t="str">
            <v>050</v>
          </cell>
          <cell r="E51">
            <v>0</v>
          </cell>
        </row>
        <row r="52">
          <cell r="C52" t="str">
            <v>051</v>
          </cell>
          <cell r="E52">
            <v>0</v>
          </cell>
        </row>
        <row r="53">
          <cell r="C53" t="str">
            <v>052</v>
          </cell>
          <cell r="E53">
            <v>0</v>
          </cell>
        </row>
        <row r="54">
          <cell r="C54" t="str">
            <v>053</v>
          </cell>
          <cell r="E54">
            <v>0</v>
          </cell>
        </row>
        <row r="55">
          <cell r="C55" t="str">
            <v>054</v>
          </cell>
          <cell r="E55">
            <v>0</v>
          </cell>
        </row>
        <row r="56">
          <cell r="C56" t="str">
            <v>055</v>
          </cell>
          <cell r="E56">
            <v>0</v>
          </cell>
        </row>
        <row r="57">
          <cell r="C57" t="str">
            <v>056</v>
          </cell>
          <cell r="E57">
            <v>0</v>
          </cell>
        </row>
        <row r="58">
          <cell r="C58" t="str">
            <v>057</v>
          </cell>
          <cell r="E58">
            <v>0</v>
          </cell>
        </row>
        <row r="59">
          <cell r="C59" t="str">
            <v>058</v>
          </cell>
          <cell r="E59">
            <v>0</v>
          </cell>
        </row>
        <row r="60">
          <cell r="C60" t="str">
            <v>059</v>
          </cell>
          <cell r="E60">
            <v>0</v>
          </cell>
        </row>
        <row r="61">
          <cell r="C61" t="str">
            <v>060</v>
          </cell>
          <cell r="E61">
            <v>0</v>
          </cell>
        </row>
        <row r="62">
          <cell r="C62" t="str">
            <v>061</v>
          </cell>
          <cell r="E62">
            <v>0</v>
          </cell>
        </row>
        <row r="63">
          <cell r="C63" t="str">
            <v>062</v>
          </cell>
          <cell r="E63">
            <v>0</v>
          </cell>
        </row>
        <row r="64">
          <cell r="C64" t="str">
            <v>063</v>
          </cell>
          <cell r="E64">
            <v>0</v>
          </cell>
        </row>
        <row r="65">
          <cell r="C65" t="str">
            <v>064</v>
          </cell>
          <cell r="E65">
            <v>0</v>
          </cell>
        </row>
        <row r="66">
          <cell r="C66" t="str">
            <v>065</v>
          </cell>
          <cell r="E66">
            <v>0</v>
          </cell>
        </row>
        <row r="67">
          <cell r="C67" t="str">
            <v>066</v>
          </cell>
          <cell r="E67">
            <v>0</v>
          </cell>
        </row>
        <row r="68">
          <cell r="C68" t="str">
            <v>067</v>
          </cell>
          <cell r="E68">
            <v>0</v>
          </cell>
        </row>
        <row r="69">
          <cell r="C69" t="str">
            <v>068</v>
          </cell>
          <cell r="E69">
            <v>0</v>
          </cell>
        </row>
        <row r="70">
          <cell r="C70" t="str">
            <v>069</v>
          </cell>
          <cell r="E70">
            <v>0</v>
          </cell>
        </row>
        <row r="71">
          <cell r="C71" t="str">
            <v>070</v>
          </cell>
          <cell r="E71">
            <v>0</v>
          </cell>
        </row>
        <row r="72">
          <cell r="C72" t="str">
            <v>071</v>
          </cell>
          <cell r="E72">
            <v>0</v>
          </cell>
        </row>
        <row r="73">
          <cell r="C73" t="str">
            <v>072</v>
          </cell>
          <cell r="E73">
            <v>0</v>
          </cell>
        </row>
        <row r="74">
          <cell r="C74" t="str">
            <v>073</v>
          </cell>
          <cell r="E74">
            <v>0</v>
          </cell>
        </row>
        <row r="75">
          <cell r="C75" t="str">
            <v>074</v>
          </cell>
          <cell r="E75">
            <v>0</v>
          </cell>
        </row>
        <row r="76">
          <cell r="C76" t="str">
            <v>075</v>
          </cell>
          <cell r="E76">
            <v>0</v>
          </cell>
        </row>
        <row r="77">
          <cell r="C77" t="str">
            <v>076</v>
          </cell>
          <cell r="E77">
            <v>0</v>
          </cell>
        </row>
        <row r="78">
          <cell r="C78" t="str">
            <v>077</v>
          </cell>
          <cell r="E78">
            <v>0</v>
          </cell>
        </row>
        <row r="79">
          <cell r="C79" t="str">
            <v>078</v>
          </cell>
          <cell r="E79">
            <v>0</v>
          </cell>
        </row>
      </sheetData>
      <sheetData sheetId="51"/>
      <sheetData sheetId="5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tabSelected="1" workbookViewId="0">
      <selection sqref="A1:XFD1048576"/>
    </sheetView>
  </sheetViews>
  <sheetFormatPr defaultColWidth="9.109375" defaultRowHeight="14.4" x14ac:dyDescent="0.3"/>
  <cols>
    <col min="1" max="1" width="29.33203125" style="2" customWidth="1"/>
    <col min="2" max="4" width="11.33203125" style="2" customWidth="1"/>
    <col min="5" max="5" width="12.5546875" style="2" customWidth="1"/>
    <col min="6" max="10" width="11.33203125" style="2" customWidth="1"/>
    <col min="11" max="16384" width="9.109375" style="2"/>
  </cols>
  <sheetData>
    <row r="1" spans="1:33" x14ac:dyDescent="0.3">
      <c r="A1" s="1" t="s">
        <v>0</v>
      </c>
    </row>
    <row r="2" spans="1:33" ht="15" thickBot="1" x14ac:dyDescent="0.35">
      <c r="A2" s="3" t="s">
        <v>1</v>
      </c>
    </row>
    <row r="3" spans="1:33" ht="16.5" customHeight="1" thickTop="1" thickBot="1" x14ac:dyDescent="0.3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62.25" customHeight="1" thickTop="1" thickBot="1" x14ac:dyDescent="0.35">
      <c r="A4" s="9"/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</row>
    <row r="5" spans="1:33" ht="15" customHeight="1" thickTop="1" thickBot="1" x14ac:dyDescent="0.35">
      <c r="A5" s="11" t="s">
        <v>13</v>
      </c>
      <c r="B5" s="12"/>
      <c r="C5" s="12"/>
      <c r="D5" s="12"/>
      <c r="E5" s="12"/>
      <c r="F5" s="12"/>
      <c r="G5" s="12"/>
      <c r="H5" s="12"/>
      <c r="I5" s="12"/>
      <c r="J5" s="13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33" ht="15.6" thickTop="1" thickBot="1" x14ac:dyDescent="0.35">
      <c r="A6" s="14" t="s">
        <v>14</v>
      </c>
      <c r="B6" s="15">
        <f>SUMIF([1]HK!A:A,"031*",[1]HK!C:C)-SUMIF([1]HK!A:A,"031*",[1]HK!D:D)</f>
        <v>158239.63</v>
      </c>
      <c r="C6" s="15">
        <f>SUMIF([1]HK!A:A,"021*",[1]HK!C:C)-SUMIF([1]HK!A:A,"021*",[1]HK!D:D)</f>
        <v>221204.24</v>
      </c>
      <c r="D6" s="15">
        <f>SUMIF([1]HK!A:A,"022*",[1]HK!C:C)-SUMIF([1]HK!A:A,"022*",[1]HK!D:D)</f>
        <v>1121879.4300000002</v>
      </c>
      <c r="E6" s="15">
        <f>SUMIF([1]HK!A:A,"025*",[1]HK!C:C)-SUMIF([1]HK!A:A,"025*",[1]HK!D:D)</f>
        <v>0</v>
      </c>
      <c r="F6" s="15">
        <f>SUMIF([1]HK!A:A,"026*",[1]HK!C:C)-SUMIF([1]HK!A:A,"026*",[1]HK!D:D)</f>
        <v>0</v>
      </c>
      <c r="G6" s="15">
        <f>SUMIF([1]HK!A:A,"029*",[1]HK!C:C)-SUMIF([1]HK!A:A,"029*",[1]HK!D:D)</f>
        <v>0</v>
      </c>
      <c r="H6" s="15">
        <f>SUMIF([1]HK!A:A,"042*",[1]HK!C:C)-SUMIF([1]HK!A:A,"042*",[1]HK!D:D)</f>
        <v>0</v>
      </c>
      <c r="I6" s="15">
        <f>SUMIF([1]HK!A:A,"052*",[1]HK!C:C)-SUMIF([1]HK!A:A,"052*",[1]HK!D:D)</f>
        <v>0</v>
      </c>
      <c r="J6" s="16">
        <f>SUM(B6:I6)</f>
        <v>1501323.3000000003</v>
      </c>
      <c r="L6" s="17"/>
    </row>
    <row r="7" spans="1:33" ht="15" customHeight="1" thickBot="1" x14ac:dyDescent="0.35">
      <c r="A7" s="18" t="s">
        <v>15</v>
      </c>
      <c r="B7" s="19"/>
      <c r="C7" s="19"/>
      <c r="D7" s="19"/>
      <c r="E7" s="19"/>
      <c r="F7" s="20"/>
      <c r="G7" s="19"/>
      <c r="H7" s="19"/>
      <c r="I7" s="19"/>
      <c r="J7" s="16">
        <f>SUM(B7:I7)</f>
        <v>0</v>
      </c>
    </row>
    <row r="8" spans="1:33" ht="15" customHeight="1" thickBot="1" x14ac:dyDescent="0.35">
      <c r="A8" s="18" t="s">
        <v>16</v>
      </c>
      <c r="B8" s="19"/>
      <c r="C8" s="19"/>
      <c r="D8" s="19"/>
      <c r="E8" s="19"/>
      <c r="F8" s="20"/>
      <c r="G8" s="19"/>
      <c r="H8" s="19"/>
      <c r="I8" s="19"/>
      <c r="J8" s="16">
        <f>SUM(B8:I8)</f>
        <v>0</v>
      </c>
    </row>
    <row r="9" spans="1:33" ht="15" customHeight="1" thickBot="1" x14ac:dyDescent="0.35">
      <c r="A9" s="18" t="s">
        <v>17</v>
      </c>
      <c r="B9" s="19"/>
      <c r="C9" s="19"/>
      <c r="D9" s="19"/>
      <c r="E9" s="19"/>
      <c r="F9" s="20"/>
      <c r="G9" s="19"/>
      <c r="H9" s="19"/>
      <c r="I9" s="19"/>
      <c r="J9" s="16">
        <f>SUM(B9:I9)</f>
        <v>0</v>
      </c>
    </row>
    <row r="10" spans="1:33" ht="15" thickBot="1" x14ac:dyDescent="0.35">
      <c r="A10" s="21" t="s">
        <v>18</v>
      </c>
      <c r="B10" s="15">
        <f>SUMIF([1]HK!A:A,"031*",[1]HK!K:K)-SUMIF([1]HK!A:A,"031*",[1]HK!L:L)</f>
        <v>158239.63</v>
      </c>
      <c r="C10" s="15">
        <f>SUMIF([1]HK!A:A,"021*",[1]HK!K:K)-SUMIF([1]HK!A:A,"021*",[1]HK!L:L)</f>
        <v>221204.24</v>
      </c>
      <c r="D10" s="15">
        <f>SUMIF([1]HK!A:A,"022*",[1]HK!K:K)-SUMIF([1]HK!A:A,"022*",[1]HK!L:L)</f>
        <v>1081879.43</v>
      </c>
      <c r="E10" s="15">
        <f>SUMIF([1]HK!A:A,"025*",[1]HK!K:K)-SUMIF([1]HK!A:A,"025*",[1]HK!L:L)</f>
        <v>0</v>
      </c>
      <c r="F10" s="15">
        <f>SUMIF([1]HK!A:A,"026*",[1]HK!K:K)-SUMIF([1]HK!A:A,"026*",[1]HK!L:L)</f>
        <v>0</v>
      </c>
      <c r="G10" s="15">
        <f>SUMIF([1]HK!A:A,"029*",[1]HK!K:K)-SUMIF([1]HK!A:A,"029*",[1]HK!L:L)</f>
        <v>0</v>
      </c>
      <c r="H10" s="15">
        <f>SUMIF([1]HK!A:A,"042*",[1]HK!K:K)-SUMIF([1]HK!A:A,"042*",[1]HK!L:L)</f>
        <v>0</v>
      </c>
      <c r="I10" s="15">
        <f>SUMIF([1]HK!A:A,"052*",[1]HK!K:K)-SUMIF([1]HK!A:A,"052*",[1]HK!L:L)</f>
        <v>0</v>
      </c>
      <c r="J10" s="22">
        <f>J6+J7-J8+J9</f>
        <v>1501323.3000000003</v>
      </c>
      <c r="L10" s="17"/>
    </row>
    <row r="11" spans="1:33" ht="15" customHeight="1" thickTop="1" thickBot="1" x14ac:dyDescent="0.35">
      <c r="A11" s="23" t="s">
        <v>19</v>
      </c>
      <c r="B11" s="24"/>
      <c r="C11" s="24"/>
      <c r="D11" s="24"/>
      <c r="E11" s="24"/>
      <c r="F11" s="24"/>
      <c r="G11" s="24"/>
      <c r="H11" s="24"/>
      <c r="I11" s="24"/>
      <c r="J11" s="13"/>
    </row>
    <row r="12" spans="1:33" ht="15" thickBot="1" x14ac:dyDescent="0.35">
      <c r="A12" s="14" t="s">
        <v>20</v>
      </c>
      <c r="B12" s="19"/>
      <c r="C12" s="15">
        <f>SUMIF([1]HK!A:A,"081*",[1]HK!D:D)-SUMIF([1]HK!A:A,"081*",[1]HK!C:C)</f>
        <v>105149.18</v>
      </c>
      <c r="D12" s="15">
        <f>SUMIF([1]HK!A:A,"082*",[1]HK!D:D)-SUMIF([1]HK!A:A,"082*",[1]HK!C:C)</f>
        <v>856042.53</v>
      </c>
      <c r="E12" s="15">
        <f>SUMIF([1]HK!A:A,"085*",[1]HK!D:D)-SUMIF([1]HK!A:A,"085*",[1]HK!C:C)</f>
        <v>0</v>
      </c>
      <c r="F12" s="15">
        <f>SUMIF([1]HK!A:A,"086*",[1]HK!D:D)-SUMIF([1]HK!A:A,"086*",[1]HK!C:C)</f>
        <v>0</v>
      </c>
      <c r="G12" s="15">
        <f>SUMIF([1]HK!A:A,"089*",[1]HK!D:D)-SUMIF([1]HK!A:A,"089*",[1]HK!C:C)</f>
        <v>0</v>
      </c>
      <c r="H12" s="19"/>
      <c r="I12" s="19"/>
      <c r="J12" s="16">
        <f>SUM(B12:I12)</f>
        <v>961191.71</v>
      </c>
      <c r="L12" s="17"/>
    </row>
    <row r="13" spans="1:33" ht="15" customHeight="1" thickBot="1" x14ac:dyDescent="0.35">
      <c r="A13" s="18" t="s">
        <v>15</v>
      </c>
      <c r="B13" s="19"/>
      <c r="C13" s="19"/>
      <c r="D13" s="19"/>
      <c r="E13" s="19"/>
      <c r="F13" s="19"/>
      <c r="G13" s="19"/>
      <c r="H13" s="19"/>
      <c r="I13" s="19"/>
      <c r="J13" s="16">
        <f>SUM(B13:I13)</f>
        <v>0</v>
      </c>
    </row>
    <row r="14" spans="1:33" ht="15" customHeight="1" thickBot="1" x14ac:dyDescent="0.35">
      <c r="A14" s="18" t="s">
        <v>16</v>
      </c>
      <c r="B14" s="19"/>
      <c r="C14" s="19"/>
      <c r="D14" s="19"/>
      <c r="E14" s="19"/>
      <c r="F14" s="19"/>
      <c r="G14" s="19"/>
      <c r="H14" s="19"/>
      <c r="I14" s="19"/>
      <c r="J14" s="16">
        <f>SUM(B14:I14)</f>
        <v>0</v>
      </c>
    </row>
    <row r="15" spans="1:33" ht="15" customHeight="1" thickBot="1" x14ac:dyDescent="0.35">
      <c r="A15" s="23" t="s">
        <v>17</v>
      </c>
      <c r="B15" s="25"/>
      <c r="C15" s="19"/>
      <c r="D15" s="19"/>
      <c r="E15" s="19"/>
      <c r="F15" s="19"/>
      <c r="G15" s="19"/>
      <c r="H15" s="25"/>
      <c r="I15" s="20"/>
      <c r="J15" s="20"/>
    </row>
    <row r="16" spans="1:33" ht="15" thickBot="1" x14ac:dyDescent="0.35">
      <c r="A16" s="26" t="s">
        <v>18</v>
      </c>
      <c r="B16" s="27"/>
      <c r="C16" s="15">
        <f>SUMIF([1]HK!A:A,"081*",[1]HK!L:L)-SUMIF([1]HK!A:A,"081*",[1]HK!K:K)</f>
        <v>112633.18</v>
      </c>
      <c r="D16" s="15">
        <f>SUMIF([1]HK!A:A,"082*",[1]HK!L:L)-SUMIF([1]HK!A:A,"082*",[1]HK!K:K)</f>
        <v>900393.1</v>
      </c>
      <c r="E16" s="15">
        <f>SUMIF([1]HK!A:A,"085*",[1]HK!L:L)-SUMIF([1]HK!A:A,"085*",[1]HK!K:K)</f>
        <v>0</v>
      </c>
      <c r="F16" s="15">
        <f>SUMIF([1]HK!A:A,"086*",[1]HK!L:L)-SUMIF([1]HK!A:A,"086*",[1]HK!K:K)</f>
        <v>0</v>
      </c>
      <c r="G16" s="15">
        <f>SUMIF([1]HK!A:A,"089*",[1]HK!L:L)-SUMIF([1]HK!A:A,"089*",[1]HK!K:K)</f>
        <v>0</v>
      </c>
      <c r="H16" s="27"/>
      <c r="I16" s="27"/>
      <c r="J16" s="22">
        <f>J12+J13-J14</f>
        <v>961191.71</v>
      </c>
      <c r="L16" s="17"/>
    </row>
    <row r="17" spans="1:33" ht="15" customHeight="1" thickTop="1" thickBot="1" x14ac:dyDescent="0.35">
      <c r="A17" s="11" t="s">
        <v>21</v>
      </c>
      <c r="B17" s="24"/>
      <c r="C17" s="24"/>
      <c r="D17" s="24"/>
      <c r="E17" s="24"/>
      <c r="F17" s="24"/>
      <c r="G17" s="24"/>
      <c r="H17" s="24"/>
      <c r="I17" s="24"/>
      <c r="J17" s="13"/>
    </row>
    <row r="18" spans="1:33" ht="15.6" thickTop="1" thickBot="1" x14ac:dyDescent="0.35">
      <c r="A18" s="14" t="s">
        <v>20</v>
      </c>
      <c r="B18" s="19"/>
      <c r="C18" s="15"/>
      <c r="D18" s="15"/>
      <c r="E18" s="15"/>
      <c r="F18" s="15"/>
      <c r="G18" s="15"/>
      <c r="H18" s="15">
        <f>SUMIF([1]HK!A:A,"094*",[1]HK!D:D)-SUMIF([1]HK!A:A,"094*",[1]HK!C:C)</f>
        <v>0</v>
      </c>
      <c r="I18" s="15">
        <f>SUMIF([1]SUAM!C:C,"019",[1]SUAM!E:E)</f>
        <v>0</v>
      </c>
      <c r="J18" s="16">
        <f>SUM(B18:I18)</f>
        <v>0</v>
      </c>
      <c r="L18" s="17"/>
      <c r="M18" s="17"/>
      <c r="N18" s="28"/>
    </row>
    <row r="19" spans="1:33" ht="15" customHeight="1" thickBot="1" x14ac:dyDescent="0.35">
      <c r="A19" s="18" t="s">
        <v>15</v>
      </c>
      <c r="B19" s="19"/>
      <c r="C19" s="19"/>
      <c r="D19" s="19"/>
      <c r="E19" s="19"/>
      <c r="F19" s="19"/>
      <c r="G19" s="19"/>
      <c r="H19" s="19"/>
      <c r="I19" s="19"/>
      <c r="J19" s="16">
        <f>SUM(B19:I19)</f>
        <v>0</v>
      </c>
      <c r="N19" s="28"/>
    </row>
    <row r="20" spans="1:33" ht="15" customHeight="1" thickBot="1" x14ac:dyDescent="0.35">
      <c r="A20" s="18" t="s">
        <v>16</v>
      </c>
      <c r="B20" s="19"/>
      <c r="C20" s="19"/>
      <c r="D20" s="19"/>
      <c r="E20" s="19"/>
      <c r="F20" s="19"/>
      <c r="G20" s="19"/>
      <c r="H20" s="19"/>
      <c r="I20" s="19"/>
      <c r="J20" s="16">
        <f>SUM(B20:I20)</f>
        <v>0</v>
      </c>
      <c r="N20" s="28"/>
    </row>
    <row r="21" spans="1:33" ht="15" customHeight="1" thickBot="1" x14ac:dyDescent="0.35">
      <c r="A21" s="29" t="s">
        <v>17</v>
      </c>
      <c r="B21" s="20"/>
      <c r="C21" s="19"/>
      <c r="D21" s="19"/>
      <c r="E21" s="19"/>
      <c r="F21" s="19"/>
      <c r="G21" s="19"/>
      <c r="H21" s="19"/>
      <c r="I21" s="19"/>
      <c r="J21" s="25"/>
      <c r="N21" s="28"/>
    </row>
    <row r="22" spans="1:33" ht="15" thickBot="1" x14ac:dyDescent="0.35">
      <c r="A22" s="26" t="s">
        <v>18</v>
      </c>
      <c r="B22" s="27"/>
      <c r="C22" s="15"/>
      <c r="D22" s="15"/>
      <c r="E22" s="15"/>
      <c r="F22" s="15"/>
      <c r="G22" s="15"/>
      <c r="H22" s="15">
        <f>SUMIF([1]HK!A:A,"094*",[1]HK!L:L)-SUMIF([1]HK!A:A,"094*",[1]HK!K:K)</f>
        <v>0</v>
      </c>
      <c r="I22" s="15">
        <f>SUMIF([1]SUA!C:C,"019",[1]SUA!E:E)</f>
        <v>0</v>
      </c>
      <c r="J22" s="22">
        <f>J18+J19-J20</f>
        <v>0</v>
      </c>
      <c r="L22" s="17"/>
      <c r="M22" s="17"/>
      <c r="N22" s="28"/>
    </row>
    <row r="23" spans="1:33" ht="15" customHeight="1" thickTop="1" thickBot="1" x14ac:dyDescent="0.35">
      <c r="A23" s="11" t="s">
        <v>22</v>
      </c>
      <c r="B23" s="24"/>
      <c r="C23" s="24"/>
      <c r="D23" s="24"/>
      <c r="E23" s="24"/>
      <c r="F23" s="24"/>
      <c r="G23" s="24"/>
      <c r="H23" s="24"/>
      <c r="I23" s="24"/>
      <c r="J23" s="13"/>
    </row>
    <row r="24" spans="1:33" ht="15" customHeight="1" thickTop="1" thickBot="1" x14ac:dyDescent="0.35">
      <c r="A24" s="14" t="s">
        <v>20</v>
      </c>
      <c r="B24" s="19"/>
      <c r="C24" s="19"/>
      <c r="D24" s="19"/>
      <c r="E24" s="19"/>
      <c r="F24" s="19"/>
      <c r="G24" s="19"/>
      <c r="H24" s="19"/>
      <c r="I24" s="19"/>
      <c r="J24" s="16">
        <f>J6-J12-J18</f>
        <v>540131.59000000032</v>
      </c>
    </row>
    <row r="25" spans="1:33" ht="15" customHeight="1" thickBot="1" x14ac:dyDescent="0.35">
      <c r="A25" s="26" t="s">
        <v>18</v>
      </c>
      <c r="B25" s="27"/>
      <c r="C25" s="27"/>
      <c r="D25" s="27"/>
      <c r="E25" s="27"/>
      <c r="F25" s="27"/>
      <c r="G25" s="27"/>
      <c r="H25" s="27"/>
      <c r="I25" s="27"/>
      <c r="J25" s="22">
        <f>J10-J16-J22</f>
        <v>540131.59000000032</v>
      </c>
    </row>
    <row r="26" spans="1:33" ht="15" thickTop="1" x14ac:dyDescent="0.3">
      <c r="A26" s="30"/>
      <c r="B26" s="30"/>
      <c r="C26" s="30"/>
      <c r="D26" s="30"/>
      <c r="E26" s="30"/>
      <c r="F26" s="30"/>
      <c r="G26" s="30"/>
      <c r="H26" s="30"/>
      <c r="I26" s="30"/>
      <c r="J26" s="30"/>
    </row>
    <row r="27" spans="1:33" x14ac:dyDescent="0.3">
      <c r="A27" s="30"/>
      <c r="B27" s="30"/>
      <c r="C27" s="30"/>
      <c r="D27" s="30"/>
      <c r="E27" s="30"/>
      <c r="F27" s="30"/>
      <c r="G27" s="30"/>
      <c r="H27" s="30"/>
      <c r="I27" s="30"/>
      <c r="J27" s="30"/>
    </row>
    <row r="28" spans="1:33" ht="15" thickBot="1" x14ac:dyDescent="0.35">
      <c r="A28" s="30" t="s">
        <v>23</v>
      </c>
      <c r="B28" s="30"/>
      <c r="C28" s="30"/>
      <c r="D28" s="30"/>
      <c r="E28" s="30"/>
      <c r="F28" s="30"/>
      <c r="G28" s="30"/>
      <c r="H28" s="30"/>
      <c r="I28" s="30"/>
      <c r="J28" s="30"/>
    </row>
    <row r="29" spans="1:33" ht="16.5" customHeight="1" thickTop="1" thickBot="1" x14ac:dyDescent="0.35">
      <c r="A29" s="4" t="s">
        <v>2</v>
      </c>
      <c r="B29" s="31" t="s">
        <v>24</v>
      </c>
      <c r="C29" s="32"/>
      <c r="D29" s="32"/>
      <c r="E29" s="32"/>
      <c r="F29" s="32"/>
      <c r="G29" s="32"/>
      <c r="H29" s="32"/>
      <c r="I29" s="32"/>
      <c r="J29" s="33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1:33" ht="62.25" customHeight="1" thickTop="1" thickBot="1" x14ac:dyDescent="0.35">
      <c r="A30" s="34"/>
      <c r="B30" s="10" t="s">
        <v>4</v>
      </c>
      <c r="C30" s="10" t="s">
        <v>5</v>
      </c>
      <c r="D30" s="10" t="s">
        <v>6</v>
      </c>
      <c r="E30" s="10" t="s">
        <v>7</v>
      </c>
      <c r="F30" s="10" t="s">
        <v>8</v>
      </c>
      <c r="G30" s="10" t="s">
        <v>9</v>
      </c>
      <c r="H30" s="10" t="s">
        <v>10</v>
      </c>
      <c r="I30" s="10" t="s">
        <v>11</v>
      </c>
      <c r="J30" s="10" t="s">
        <v>12</v>
      </c>
    </row>
    <row r="31" spans="1:33" ht="15" customHeight="1" thickTop="1" thickBot="1" x14ac:dyDescent="0.35">
      <c r="A31" s="11" t="s">
        <v>13</v>
      </c>
      <c r="B31" s="12"/>
      <c r="C31" s="12"/>
      <c r="D31" s="12"/>
      <c r="E31" s="12"/>
      <c r="F31" s="12"/>
      <c r="G31" s="12"/>
      <c r="H31" s="12"/>
      <c r="I31" s="12"/>
      <c r="J31" s="13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33" ht="15.6" thickTop="1" thickBot="1" x14ac:dyDescent="0.35">
      <c r="A32" s="14" t="s">
        <v>14</v>
      </c>
      <c r="B32" s="15">
        <f>SUMIF([1]HKM!A:A,"031*",[1]HKM!C:C)-SUMIF([1]HKM!A:A,"031*",[1]HKM!D:D)</f>
        <v>158239.63</v>
      </c>
      <c r="C32" s="15">
        <f>SUMIF([1]HKM!A:A,"021*",[1]HKM!C:C)-SUMIF([1]HKM!A:A,"021*",[1]HKM!D:D)</f>
        <v>221204.24000000002</v>
      </c>
      <c r="D32" s="15">
        <f>SUMIF([1]HKM!A:A,"022*",[1]HKM!C:C)-SUMIF([1]HKM!A:A,"022*",[1]HKM!D:D)</f>
        <v>1198946.4000000001</v>
      </c>
      <c r="E32" s="15">
        <f>SUMIF([1]HKM!A:A,"025*",[1]HKM!C:C)-SUMIF([1]HKM!A:A,"025*",[1]HKM!D:D)</f>
        <v>0</v>
      </c>
      <c r="F32" s="15">
        <f>SUMIF([1]HKM!A:A,"026*",[1]HKM!C:C)-SUMIF([1]HKM!A:A,"026*",[1]HKM!D:D)</f>
        <v>0</v>
      </c>
      <c r="G32" s="15">
        <f>SUMIF([1]HKM!A:A,"029*",[1]HKM!C:C)-SUMIF([1]HKM!A:A,"029*",[1]HKM!D:D)</f>
        <v>0</v>
      </c>
      <c r="H32" s="15">
        <f>SUMIF([1]HKM!A:A,"042*",[1]HKM!C:C)-SUMIF([1]HKM!A:A,"042*",[1]HKM!D:D)</f>
        <v>0</v>
      </c>
      <c r="I32" s="15">
        <f>SUMIF([1]HKM!A:A,"052*",[1]HKM!C:C)-SUMIF([1]HKM!A:A,"052*",[1]HKM!D:D)</f>
        <v>0</v>
      </c>
      <c r="J32" s="16">
        <f>SUM(B32:I32)</f>
        <v>1578390.27</v>
      </c>
      <c r="L32" s="17"/>
    </row>
    <row r="33" spans="1:14" ht="15" customHeight="1" thickBot="1" x14ac:dyDescent="0.35">
      <c r="A33" s="18" t="s">
        <v>15</v>
      </c>
      <c r="B33" s="19"/>
      <c r="C33" s="19"/>
      <c r="D33" s="19"/>
      <c r="E33" s="19"/>
      <c r="F33" s="20"/>
      <c r="G33" s="19"/>
      <c r="H33" s="19"/>
      <c r="I33" s="19"/>
      <c r="J33" s="16">
        <f>SUM(B33:I33)</f>
        <v>0</v>
      </c>
    </row>
    <row r="34" spans="1:14" ht="15" customHeight="1" thickBot="1" x14ac:dyDescent="0.35">
      <c r="A34" s="18" t="s">
        <v>16</v>
      </c>
      <c r="B34" s="19"/>
      <c r="C34" s="19"/>
      <c r="D34" s="19"/>
      <c r="E34" s="19"/>
      <c r="F34" s="20"/>
      <c r="G34" s="19"/>
      <c r="H34" s="19"/>
      <c r="I34" s="19"/>
      <c r="J34" s="16">
        <f>SUM(B34:I34)</f>
        <v>0</v>
      </c>
    </row>
    <row r="35" spans="1:14" ht="15" customHeight="1" thickBot="1" x14ac:dyDescent="0.35">
      <c r="A35" s="18" t="s">
        <v>17</v>
      </c>
      <c r="B35" s="19"/>
      <c r="C35" s="19"/>
      <c r="D35" s="19"/>
      <c r="E35" s="19"/>
      <c r="F35" s="20"/>
      <c r="G35" s="19"/>
      <c r="H35" s="19"/>
      <c r="I35" s="19"/>
      <c r="J35" s="16">
        <f>SUM(B35:I35)</f>
        <v>0</v>
      </c>
    </row>
    <row r="36" spans="1:14" ht="15" thickBot="1" x14ac:dyDescent="0.35">
      <c r="A36" s="26" t="s">
        <v>18</v>
      </c>
      <c r="B36" s="15">
        <f>SUMIF([1]HKM!A:A,"031*",[1]HKM!K:K)-SUMIF([1]HKM!A:A,"031*",[1]HKM!L:L)</f>
        <v>158239.63</v>
      </c>
      <c r="C36" s="15">
        <f>SUMIF([1]HKM!A:A,"021*",[1]HKM!K:K)-SUMIF([1]HKM!A:A,"021*",[1]HKM!L:L)</f>
        <v>221204.24</v>
      </c>
      <c r="D36" s="15">
        <f>SUMIF([1]HKM!A:A,"022*",[1]HKM!K:K)-SUMIF([1]HKM!A:A,"022*",[1]HKM!L:L)</f>
        <v>1121879.4300000002</v>
      </c>
      <c r="E36" s="15">
        <f>SUMIF([1]HKM!A:A,"025*",[1]HKM!K:K)-SUMIF([1]HKM!A:A,"025*",[1]HKM!L:L)</f>
        <v>0</v>
      </c>
      <c r="F36" s="15">
        <f>SUMIF([1]HKM!A:A,"026*",[1]HKM!K:K)-SUMIF([1]HKM!A:A,"026*",[1]HKM!L:L)</f>
        <v>0</v>
      </c>
      <c r="G36" s="15">
        <f>SUMIF([1]HKM!A:A,"029*",[1]HKM!K:K)-SUMIF([1]HKM!A:A,"029*",[1]HKM!L:L)</f>
        <v>0</v>
      </c>
      <c r="H36" s="15">
        <f>SUMIF([1]HKM!A:A,"042*",[1]HKM!K:K)-SUMIF([1]HKM!A:A,"042*",[1]HKM!L:L)</f>
        <v>0</v>
      </c>
      <c r="I36" s="15">
        <f>SUMIF([1]HKM!A:A,"052*",[1]HKM!K:K)-SUMIF([1]HKM!A:A,"052*",[1]HKM!L:L)</f>
        <v>0</v>
      </c>
      <c r="J36" s="22">
        <f>J32+J33-J34+J35</f>
        <v>1578390.27</v>
      </c>
      <c r="L36" s="17"/>
    </row>
    <row r="37" spans="1:14" ht="15" customHeight="1" thickTop="1" thickBot="1" x14ac:dyDescent="0.35">
      <c r="A37" s="11" t="s">
        <v>19</v>
      </c>
      <c r="B37" s="24"/>
      <c r="C37" s="24"/>
      <c r="D37" s="24"/>
      <c r="E37" s="24"/>
      <c r="F37" s="24"/>
      <c r="G37" s="24"/>
      <c r="H37" s="24"/>
      <c r="I37" s="24"/>
      <c r="J37" s="13"/>
    </row>
    <row r="38" spans="1:14" ht="15.6" thickTop="1" thickBot="1" x14ac:dyDescent="0.35">
      <c r="A38" s="14" t="s">
        <v>20</v>
      </c>
      <c r="B38" s="19"/>
      <c r="C38" s="15">
        <f>SUMIF([1]HKM!A:A,"081*",[1]HKM!D:D)-SUMIF([1]HKM!A:A,"081*",[1]HKM!C:C)</f>
        <v>97569.18</v>
      </c>
      <c r="D38" s="15">
        <f>SUMIF([1]HKM!A:A,"082*",[1]HKM!D:D)-SUMIF([1]HKM!A:A,"082*",[1]HKM!C:C)</f>
        <v>871116.33000000007</v>
      </c>
      <c r="E38" s="15">
        <f>SUMIF([1]HKM!A:A,"085*",[1]HKM!D:D)-SUMIF([1]HKM!A:A,"085*",[1]HKM!C:C)</f>
        <v>0</v>
      </c>
      <c r="F38" s="15">
        <f>SUMIF([1]HKM!A:A,"086*",[1]HKM!D:D)-SUMIF([1]HKM!A:A,"086*",[1]HKM!C:C)</f>
        <v>0</v>
      </c>
      <c r="G38" s="15">
        <f>SUMIF([1]HKM!A:A,"089*",[1]HKM!D:D)-SUMIF([1]HKM!A:A,"089*",[1]HKM!C:C)</f>
        <v>0</v>
      </c>
      <c r="H38" s="19"/>
      <c r="I38" s="19"/>
      <c r="J38" s="16">
        <f>SUM(B38:I38)</f>
        <v>968685.51</v>
      </c>
      <c r="L38" s="17"/>
    </row>
    <row r="39" spans="1:14" ht="15" customHeight="1" thickBot="1" x14ac:dyDescent="0.35">
      <c r="A39" s="18" t="s">
        <v>15</v>
      </c>
      <c r="B39" s="19"/>
      <c r="C39" s="19"/>
      <c r="D39" s="19"/>
      <c r="E39" s="19"/>
      <c r="F39" s="19"/>
      <c r="G39" s="19"/>
      <c r="H39" s="19"/>
      <c r="I39" s="19"/>
      <c r="J39" s="16">
        <f>SUM(B39:I39)</f>
        <v>0</v>
      </c>
    </row>
    <row r="40" spans="1:14" ht="15" customHeight="1" thickBot="1" x14ac:dyDescent="0.35">
      <c r="A40" s="18" t="s">
        <v>16</v>
      </c>
      <c r="B40" s="19"/>
      <c r="C40" s="19"/>
      <c r="D40" s="19"/>
      <c r="E40" s="19"/>
      <c r="F40" s="19"/>
      <c r="G40" s="19"/>
      <c r="H40" s="19"/>
      <c r="I40" s="19"/>
      <c r="J40" s="16">
        <f>SUM(B40:I40)</f>
        <v>0</v>
      </c>
    </row>
    <row r="41" spans="1:14" ht="15" customHeight="1" thickBot="1" x14ac:dyDescent="0.35">
      <c r="A41" s="29" t="s">
        <v>17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4" ht="15" thickBot="1" x14ac:dyDescent="0.35">
      <c r="A42" s="26" t="s">
        <v>18</v>
      </c>
      <c r="B42" s="27"/>
      <c r="C42" s="15">
        <f>SUMIF([1]HKM!A:A,"081*",[1]HKM!L:L)-SUMIF([1]HKM!A:A,"081*",[1]HKM!K:K)</f>
        <v>105149.18</v>
      </c>
      <c r="D42" s="15">
        <f>SUMIF([1]HKM!A:A,"082*",[1]HKM!L:L)-SUMIF([1]HKM!A:A,"082*",[1]HKM!K:K)</f>
        <v>856042.53</v>
      </c>
      <c r="E42" s="15">
        <f>SUMIF([1]HKM!A:A,"085*",[1]HKM!L:L)-SUMIF([1]HKM!A:A,"085*",[1]HKM!K:K)</f>
        <v>0</v>
      </c>
      <c r="F42" s="15">
        <f>SUMIF([1]HKM!A:A,"086*",[1]HKM!L:L)-SUMIF([1]HKM!A:A,"086*",[1]HKM!K:K)</f>
        <v>0</v>
      </c>
      <c r="G42" s="15">
        <f>SUMIF([1]HKM!A:A,"089*",[1]HKM!L:L)-SUMIF([1]HKM!A:A,"089*",[1]HKM!K:K)</f>
        <v>0</v>
      </c>
      <c r="H42" s="27"/>
      <c r="I42" s="27"/>
      <c r="J42" s="22">
        <f>J38+J39-J40</f>
        <v>968685.51</v>
      </c>
      <c r="L42" s="17"/>
    </row>
    <row r="43" spans="1:14" ht="15" customHeight="1" thickTop="1" thickBot="1" x14ac:dyDescent="0.35">
      <c r="A43" s="11" t="s">
        <v>21</v>
      </c>
      <c r="B43" s="24"/>
      <c r="C43" s="24"/>
      <c r="D43" s="24"/>
      <c r="E43" s="24"/>
      <c r="F43" s="24"/>
      <c r="G43" s="24"/>
      <c r="H43" s="24"/>
      <c r="I43" s="24"/>
      <c r="J43" s="13"/>
    </row>
    <row r="44" spans="1:14" ht="15.6" thickTop="1" thickBot="1" x14ac:dyDescent="0.35">
      <c r="A44" s="14" t="s">
        <v>20</v>
      </c>
      <c r="B44" s="19"/>
      <c r="C44" s="15"/>
      <c r="D44" s="15"/>
      <c r="E44" s="15"/>
      <c r="F44" s="15"/>
      <c r="G44" s="15"/>
      <c r="H44" s="15">
        <f>SUMIF([1]HKM!A:A,"094*",[1]HKM!D:D)-SUMIF([1]HKM!A:A,"094*",[1]HKM!C:C)</f>
        <v>0</v>
      </c>
      <c r="I44" s="15"/>
      <c r="J44" s="16">
        <f>SUM(B44:I44)</f>
        <v>0</v>
      </c>
      <c r="L44" s="17"/>
      <c r="M44" s="35"/>
      <c r="N44" s="28"/>
    </row>
    <row r="45" spans="1:14" ht="15" customHeight="1" thickBot="1" x14ac:dyDescent="0.35">
      <c r="A45" s="18" t="s">
        <v>15</v>
      </c>
      <c r="B45" s="19"/>
      <c r="C45" s="19"/>
      <c r="D45" s="19"/>
      <c r="E45" s="19"/>
      <c r="F45" s="19"/>
      <c r="G45" s="19"/>
      <c r="H45" s="19"/>
      <c r="I45" s="19"/>
      <c r="J45" s="16">
        <f>SUM(B45:I45)</f>
        <v>0</v>
      </c>
      <c r="N45" s="28"/>
    </row>
    <row r="46" spans="1:14" ht="15" customHeight="1" thickBot="1" x14ac:dyDescent="0.35">
      <c r="A46" s="18" t="s">
        <v>16</v>
      </c>
      <c r="B46" s="19"/>
      <c r="C46" s="19"/>
      <c r="D46" s="19"/>
      <c r="E46" s="19"/>
      <c r="F46" s="19"/>
      <c r="G46" s="19"/>
      <c r="H46" s="19"/>
      <c r="I46" s="19"/>
      <c r="J46" s="16">
        <f>SUM(B46:I46)</f>
        <v>0</v>
      </c>
      <c r="N46" s="28"/>
    </row>
    <row r="47" spans="1:14" ht="15" customHeight="1" thickBot="1" x14ac:dyDescent="0.35">
      <c r="A47" s="29" t="s">
        <v>17</v>
      </c>
      <c r="B47" s="20"/>
      <c r="C47" s="20"/>
      <c r="D47" s="20"/>
      <c r="E47" s="20"/>
      <c r="F47" s="20"/>
      <c r="G47" s="20"/>
      <c r="H47" s="20"/>
      <c r="I47" s="20"/>
      <c r="J47" s="20"/>
      <c r="N47" s="28"/>
    </row>
    <row r="48" spans="1:14" ht="15" thickBot="1" x14ac:dyDescent="0.35">
      <c r="A48" s="26" t="s">
        <v>18</v>
      </c>
      <c r="B48" s="27"/>
      <c r="C48" s="15"/>
      <c r="D48" s="15"/>
      <c r="E48" s="15"/>
      <c r="F48" s="15"/>
      <c r="G48" s="15"/>
      <c r="H48" s="15">
        <f>SUMIF([1]HKM!A:A,"094*",[1]HKM!L:L)-SUMIF([1]HKM!A:A,"094*",[1]HKM!K:K)</f>
        <v>0</v>
      </c>
      <c r="I48" s="15">
        <f>SUMIF([1]SUAM!C:C,"019",[1]SUAM!E:E)</f>
        <v>0</v>
      </c>
      <c r="J48" s="22">
        <f>J44+J45-J46</f>
        <v>0</v>
      </c>
      <c r="L48" s="17"/>
      <c r="N48" s="28"/>
    </row>
    <row r="49" spans="1:10" ht="15" customHeight="1" thickTop="1" thickBot="1" x14ac:dyDescent="0.35">
      <c r="A49" s="11" t="s">
        <v>22</v>
      </c>
      <c r="B49" s="24"/>
      <c r="C49" s="24"/>
      <c r="D49" s="24"/>
      <c r="E49" s="24"/>
      <c r="F49" s="24"/>
      <c r="G49" s="24"/>
      <c r="H49" s="24"/>
      <c r="I49" s="24"/>
      <c r="J49" s="13"/>
    </row>
    <row r="50" spans="1:10" ht="15" customHeight="1" thickTop="1" thickBot="1" x14ac:dyDescent="0.35">
      <c r="A50" s="14" t="s">
        <v>20</v>
      </c>
      <c r="B50" s="19">
        <f t="shared" ref="B50:J50" si="0">B32-B38-B44</f>
        <v>158239.63</v>
      </c>
      <c r="C50" s="19">
        <f t="shared" si="0"/>
        <v>123635.06000000003</v>
      </c>
      <c r="D50" s="19">
        <f t="shared" si="0"/>
        <v>327830.07000000007</v>
      </c>
      <c r="E50" s="19">
        <f t="shared" si="0"/>
        <v>0</v>
      </c>
      <c r="F50" s="19">
        <f t="shared" si="0"/>
        <v>0</v>
      </c>
      <c r="G50" s="19">
        <f t="shared" si="0"/>
        <v>0</v>
      </c>
      <c r="H50" s="19">
        <f t="shared" si="0"/>
        <v>0</v>
      </c>
      <c r="I50" s="19">
        <f t="shared" si="0"/>
        <v>0</v>
      </c>
      <c r="J50" s="16">
        <f t="shared" si="0"/>
        <v>609704.76</v>
      </c>
    </row>
    <row r="51" spans="1:10" ht="15" customHeight="1" thickBot="1" x14ac:dyDescent="0.35">
      <c r="A51" s="26" t="s">
        <v>18</v>
      </c>
      <c r="B51" s="27">
        <f t="shared" ref="B51:J51" si="1">B36-B42-B48</f>
        <v>158239.63</v>
      </c>
      <c r="C51" s="27">
        <f t="shared" si="1"/>
        <v>116055.06</v>
      </c>
      <c r="D51" s="27">
        <f t="shared" si="1"/>
        <v>265836.90000000014</v>
      </c>
      <c r="E51" s="27">
        <f t="shared" si="1"/>
        <v>0</v>
      </c>
      <c r="F51" s="27">
        <f t="shared" si="1"/>
        <v>0</v>
      </c>
      <c r="G51" s="27">
        <f t="shared" si="1"/>
        <v>0</v>
      </c>
      <c r="H51" s="27">
        <f t="shared" si="1"/>
        <v>0</v>
      </c>
      <c r="I51" s="27">
        <f t="shared" si="1"/>
        <v>0</v>
      </c>
      <c r="J51" s="22">
        <f t="shared" si="1"/>
        <v>609704.76</v>
      </c>
    </row>
    <row r="52" spans="1:10" ht="15" thickTop="1" x14ac:dyDescent="0.3">
      <c r="A52" s="30"/>
      <c r="B52" s="30"/>
      <c r="C52" s="30"/>
      <c r="D52" s="30"/>
      <c r="E52" s="30"/>
      <c r="F52" s="30"/>
      <c r="G52" s="30"/>
      <c r="H52" s="30"/>
      <c r="I52" s="30"/>
      <c r="J52" s="30"/>
    </row>
    <row r="53" spans="1:10" x14ac:dyDescent="0.3">
      <c r="A53" s="30"/>
      <c r="B53" s="30"/>
      <c r="C53" s="30"/>
      <c r="D53" s="30"/>
      <c r="E53" s="30"/>
      <c r="F53" s="30"/>
      <c r="G53" s="30"/>
      <c r="H53" s="30"/>
      <c r="I53" s="30"/>
      <c r="J53" s="30"/>
    </row>
  </sheetData>
  <mergeCells count="4">
    <mergeCell ref="A3:A4"/>
    <mergeCell ref="B3:J3"/>
    <mergeCell ref="A29:A30"/>
    <mergeCell ref="B29:J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Renata</cp:lastModifiedBy>
  <dcterms:created xsi:type="dcterms:W3CDTF">2018-04-01T08:09:44Z</dcterms:created>
  <dcterms:modified xsi:type="dcterms:W3CDTF">2018-04-01T08:10:24Z</dcterms:modified>
</cp:coreProperties>
</file>