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0" yWindow="0" windowWidth="20490" windowHeight="7455"/>
  </bookViews>
  <sheets>
    <sheet name="poznamky_velke_jednotky" sheetId="1" r:id="rId1"/>
  </sheets>
  <calcPr calcId="152511" refMode="R1C1"/>
</workbook>
</file>

<file path=xl/calcChain.xml><?xml version="1.0" encoding="utf-8"?>
<calcChain xmlns="http://schemas.openxmlformats.org/spreadsheetml/2006/main">
  <c r="J698" i="1" l="1"/>
  <c r="I698" i="1"/>
  <c r="H698" i="1"/>
  <c r="G698" i="1"/>
  <c r="F698" i="1"/>
  <c r="E698" i="1"/>
  <c r="C313" i="1"/>
  <c r="B305" i="1" l="1"/>
  <c r="B279" i="1" s="1"/>
  <c r="H528" i="1" l="1"/>
  <c r="H526" i="1" s="1"/>
  <c r="E528" i="1"/>
  <c r="E525" i="1" s="1"/>
  <c r="H525" i="1" l="1"/>
  <c r="B311" i="1" l="1"/>
  <c r="J310" i="1"/>
  <c r="J309" i="1"/>
  <c r="J308" i="1"/>
  <c r="I311" i="1"/>
  <c r="H311" i="1"/>
  <c r="F311" i="1"/>
  <c r="E311" i="1"/>
  <c r="D311" i="1"/>
  <c r="J304" i="1"/>
  <c r="J303" i="1"/>
  <c r="J302" i="1"/>
  <c r="G305" i="1"/>
  <c r="F305" i="1"/>
  <c r="C305" i="1"/>
  <c r="F314" i="1" l="1"/>
  <c r="E313" i="1"/>
  <c r="I313" i="1"/>
  <c r="G313" i="1"/>
  <c r="D313" i="1"/>
  <c r="H313" i="1"/>
  <c r="B313" i="1"/>
  <c r="F313" i="1"/>
  <c r="B314" i="1"/>
  <c r="D305" i="1"/>
  <c r="D314" i="1" s="1"/>
  <c r="H305" i="1"/>
  <c r="H314" i="1" s="1"/>
  <c r="C311" i="1"/>
  <c r="C314" i="1" s="1"/>
  <c r="G311" i="1"/>
  <c r="G314" i="1" s="1"/>
  <c r="E305" i="1"/>
  <c r="E314" i="1" s="1"/>
  <c r="I305" i="1"/>
  <c r="I314" i="1" s="1"/>
  <c r="J301" i="1"/>
  <c r="J307" i="1"/>
  <c r="I1235" i="1"/>
  <c r="G1235" i="1"/>
  <c r="I1227" i="1"/>
  <c r="G1227" i="1"/>
  <c r="I1215" i="1"/>
  <c r="I1225" i="1" s="1"/>
  <c r="G1215" i="1"/>
  <c r="G1225" i="1" s="1"/>
  <c r="I1188" i="1"/>
  <c r="G1188" i="1"/>
  <c r="I1174" i="1"/>
  <c r="G1174" i="1"/>
  <c r="I1136" i="1"/>
  <c r="G1136" i="1"/>
  <c r="I1128" i="1"/>
  <c r="G1128" i="1"/>
  <c r="I1116" i="1"/>
  <c r="I1126" i="1" s="1"/>
  <c r="G1116" i="1"/>
  <c r="G1126" i="1" s="1"/>
  <c r="I1095" i="1"/>
  <c r="I1106" i="1" s="1"/>
  <c r="G1095" i="1"/>
  <c r="G1106" i="1" s="1"/>
  <c r="H845" i="1"/>
  <c r="E845" i="1"/>
  <c r="H826" i="1"/>
  <c r="E826" i="1"/>
  <c r="H822" i="1"/>
  <c r="E822" i="1"/>
  <c r="H813" i="1"/>
  <c r="E813" i="1"/>
  <c r="H807" i="1"/>
  <c r="E807" i="1"/>
  <c r="H798" i="1"/>
  <c r="H797" i="1" s="1"/>
  <c r="H787" i="1"/>
  <c r="E787" i="1"/>
  <c r="H783" i="1"/>
  <c r="H780" i="1" s="1"/>
  <c r="E783" i="1"/>
  <c r="E780" i="1" s="1"/>
  <c r="H776" i="1"/>
  <c r="E776" i="1"/>
  <c r="H772" i="1"/>
  <c r="E772" i="1"/>
  <c r="J760" i="1"/>
  <c r="I760" i="1"/>
  <c r="H760" i="1"/>
  <c r="G760" i="1"/>
  <c r="F760" i="1"/>
  <c r="E760" i="1"/>
  <c r="H743" i="1"/>
  <c r="E743" i="1"/>
  <c r="H606" i="1"/>
  <c r="E606" i="1"/>
  <c r="H593" i="1"/>
  <c r="E593" i="1"/>
  <c r="H589" i="1"/>
  <c r="E589" i="1"/>
  <c r="H582" i="1"/>
  <c r="E582" i="1"/>
  <c r="H579" i="1"/>
  <c r="E579" i="1"/>
  <c r="I560" i="1"/>
  <c r="G560" i="1"/>
  <c r="E560" i="1"/>
  <c r="C560" i="1"/>
  <c r="I539" i="1"/>
  <c r="G539" i="1"/>
  <c r="E539" i="1"/>
  <c r="C539" i="1"/>
  <c r="I514" i="1"/>
  <c r="I513" i="1"/>
  <c r="I512" i="1"/>
  <c r="I511" i="1"/>
  <c r="H510" i="1"/>
  <c r="G510" i="1"/>
  <c r="F510" i="1"/>
  <c r="D510" i="1"/>
  <c r="I509" i="1"/>
  <c r="I508" i="1"/>
  <c r="I507" i="1"/>
  <c r="H506" i="1"/>
  <c r="G506" i="1"/>
  <c r="F506" i="1"/>
  <c r="D506" i="1"/>
  <c r="I501" i="1"/>
  <c r="I500" i="1"/>
  <c r="I499" i="1"/>
  <c r="I498" i="1"/>
  <c r="H497" i="1"/>
  <c r="G497" i="1"/>
  <c r="F497" i="1"/>
  <c r="D497" i="1"/>
  <c r="I496" i="1"/>
  <c r="I495" i="1"/>
  <c r="I494" i="1"/>
  <c r="H493" i="1"/>
  <c r="G493" i="1"/>
  <c r="F493" i="1"/>
  <c r="D493" i="1"/>
  <c r="H436" i="1"/>
  <c r="E436" i="1"/>
  <c r="H430" i="1"/>
  <c r="E430" i="1"/>
  <c r="H424" i="1"/>
  <c r="E424" i="1"/>
  <c r="H418" i="1"/>
  <c r="E418" i="1"/>
  <c r="H393" i="1"/>
  <c r="E393" i="1"/>
  <c r="H378" i="1"/>
  <c r="E378" i="1"/>
  <c r="H375" i="1"/>
  <c r="E375" i="1"/>
  <c r="H359" i="1"/>
  <c r="F359" i="1"/>
  <c r="E359" i="1"/>
  <c r="C359" i="1"/>
  <c r="J358" i="1"/>
  <c r="J357" i="1"/>
  <c r="J356" i="1"/>
  <c r="J355" i="1"/>
  <c r="J325" i="1"/>
  <c r="H325" i="1"/>
  <c r="G325" i="1"/>
  <c r="F325" i="1"/>
  <c r="E325" i="1"/>
  <c r="D325" i="1"/>
  <c r="I324" i="1"/>
  <c r="I323" i="1"/>
  <c r="I322" i="1"/>
  <c r="I321" i="1"/>
  <c r="I285" i="1"/>
  <c r="I289" i="1" s="1"/>
  <c r="H285" i="1"/>
  <c r="D285" i="1"/>
  <c r="B285" i="1"/>
  <c r="B289" i="1" s="1"/>
  <c r="G279" i="1"/>
  <c r="C279" i="1"/>
  <c r="J288" i="1"/>
  <c r="J287" i="1"/>
  <c r="J286" i="1"/>
  <c r="F285" i="1"/>
  <c r="F289" i="1" s="1"/>
  <c r="E285" i="1"/>
  <c r="E289" i="1" s="1"/>
  <c r="J282" i="1"/>
  <c r="J281" i="1"/>
  <c r="J280" i="1"/>
  <c r="I268" i="1"/>
  <c r="I208" i="1"/>
  <c r="H208" i="1"/>
  <c r="G208" i="1"/>
  <c r="F208" i="1"/>
  <c r="E208" i="1"/>
  <c r="D208" i="1"/>
  <c r="C208" i="1"/>
  <c r="B208" i="1"/>
  <c r="I206" i="1"/>
  <c r="I176" i="1" s="1"/>
  <c r="I180" i="1" s="1"/>
  <c r="H206" i="1"/>
  <c r="H176" i="1" s="1"/>
  <c r="H180" i="1" s="1"/>
  <c r="G206" i="1"/>
  <c r="G176" i="1" s="1"/>
  <c r="G180" i="1" s="1"/>
  <c r="F206" i="1"/>
  <c r="F176" i="1" s="1"/>
  <c r="F180" i="1" s="1"/>
  <c r="E206" i="1"/>
  <c r="E176" i="1" s="1"/>
  <c r="E180" i="1" s="1"/>
  <c r="D206" i="1"/>
  <c r="D176" i="1" s="1"/>
  <c r="D180" i="1" s="1"/>
  <c r="C206" i="1"/>
  <c r="C176" i="1" s="1"/>
  <c r="C180" i="1" s="1"/>
  <c r="B206" i="1"/>
  <c r="B176" i="1" s="1"/>
  <c r="B180" i="1" s="1"/>
  <c r="J205" i="1"/>
  <c r="J204" i="1"/>
  <c r="J203" i="1"/>
  <c r="J202" i="1"/>
  <c r="I200" i="1"/>
  <c r="I170" i="1" s="1"/>
  <c r="I174" i="1" s="1"/>
  <c r="H200" i="1"/>
  <c r="H170" i="1" s="1"/>
  <c r="H174" i="1" s="1"/>
  <c r="G200" i="1"/>
  <c r="G170" i="1" s="1"/>
  <c r="G174" i="1" s="1"/>
  <c r="F200" i="1"/>
  <c r="F170" i="1" s="1"/>
  <c r="E200" i="1"/>
  <c r="E170" i="1" s="1"/>
  <c r="E174" i="1" s="1"/>
  <c r="D200" i="1"/>
  <c r="D170" i="1" s="1"/>
  <c r="D174" i="1" s="1"/>
  <c r="C200" i="1"/>
  <c r="C170" i="1" s="1"/>
  <c r="C174" i="1" s="1"/>
  <c r="B200" i="1"/>
  <c r="B170" i="1" s="1"/>
  <c r="J199" i="1"/>
  <c r="J198" i="1"/>
  <c r="J197" i="1"/>
  <c r="J196" i="1"/>
  <c r="I194" i="1"/>
  <c r="I164" i="1" s="1"/>
  <c r="I168" i="1" s="1"/>
  <c r="H194" i="1"/>
  <c r="H209" i="1" s="1"/>
  <c r="G194" i="1"/>
  <c r="G164" i="1" s="1"/>
  <c r="F194" i="1"/>
  <c r="F209" i="1" s="1"/>
  <c r="E194" i="1"/>
  <c r="E164" i="1" s="1"/>
  <c r="D194" i="1"/>
  <c r="C194" i="1"/>
  <c r="C164" i="1" s="1"/>
  <c r="B194" i="1"/>
  <c r="B209" i="1" s="1"/>
  <c r="J193" i="1"/>
  <c r="J192" i="1"/>
  <c r="J191" i="1"/>
  <c r="J190" i="1"/>
  <c r="J179" i="1"/>
  <c r="J178" i="1"/>
  <c r="J177" i="1"/>
  <c r="J173" i="1"/>
  <c r="J172" i="1"/>
  <c r="J171" i="1"/>
  <c r="J167" i="1"/>
  <c r="J166" i="1"/>
  <c r="J165" i="1"/>
  <c r="D209" i="1" l="1"/>
  <c r="J208" i="1"/>
  <c r="J313" i="1"/>
  <c r="G285" i="1"/>
  <c r="G289" i="1" s="1"/>
  <c r="C285" i="1"/>
  <c r="C289" i="1" s="1"/>
  <c r="J311" i="1"/>
  <c r="J314" i="1"/>
  <c r="J305" i="1"/>
  <c r="D164" i="1"/>
  <c r="D168" i="1" s="1"/>
  <c r="D183" i="1" s="1"/>
  <c r="H164" i="1"/>
  <c r="H168" i="1" s="1"/>
  <c r="H183" i="1" s="1"/>
  <c r="H279" i="1"/>
  <c r="H283" i="1" s="1"/>
  <c r="G1143" i="1"/>
  <c r="G1153" i="1" s="1"/>
  <c r="G1154" i="1" s="1"/>
  <c r="F279" i="1"/>
  <c r="F291" i="1" s="1"/>
  <c r="F164" i="1"/>
  <c r="F168" i="1" s="1"/>
  <c r="B291" i="1"/>
  <c r="D279" i="1"/>
  <c r="D283" i="1" s="1"/>
  <c r="I493" i="1"/>
  <c r="I510" i="1"/>
  <c r="B164" i="1"/>
  <c r="B168" i="1" s="1"/>
  <c r="G283" i="1"/>
  <c r="C283" i="1"/>
  <c r="E168" i="1"/>
  <c r="E183" i="1" s="1"/>
  <c r="E182" i="1"/>
  <c r="E279" i="1"/>
  <c r="E291" i="1" s="1"/>
  <c r="I279" i="1"/>
  <c r="I325" i="1"/>
  <c r="I506" i="1"/>
  <c r="I1143" i="1"/>
  <c r="I1153" i="1" s="1"/>
  <c r="I1154" i="1" s="1"/>
  <c r="I1193" i="1"/>
  <c r="I1205" i="1" s="1"/>
  <c r="I1242" i="1"/>
  <c r="I1252" i="1" s="1"/>
  <c r="J359" i="1"/>
  <c r="I497" i="1"/>
  <c r="J180" i="1"/>
  <c r="D289" i="1"/>
  <c r="H289" i="1"/>
  <c r="F174" i="1"/>
  <c r="J176" i="1"/>
  <c r="I182" i="1"/>
  <c r="C168" i="1"/>
  <c r="C183" i="1" s="1"/>
  <c r="C182" i="1"/>
  <c r="J206" i="1"/>
  <c r="C209" i="1"/>
  <c r="I183" i="1"/>
  <c r="G209" i="1"/>
  <c r="G1193" i="1"/>
  <c r="G1205" i="1" s="1"/>
  <c r="B174" i="1"/>
  <c r="J170" i="1"/>
  <c r="J200" i="1"/>
  <c r="G168" i="1"/>
  <c r="G183" i="1" s="1"/>
  <c r="G182" i="1"/>
  <c r="E209" i="1"/>
  <c r="I209" i="1"/>
  <c r="H608" i="1"/>
  <c r="E608" i="1" s="1"/>
  <c r="G1242" i="1"/>
  <c r="G1252" i="1" s="1"/>
  <c r="B283" i="1"/>
  <c r="J194" i="1"/>
  <c r="C292" i="1" l="1"/>
  <c r="J285" i="1"/>
  <c r="C291" i="1"/>
  <c r="G291" i="1"/>
  <c r="G292" i="1"/>
  <c r="H182" i="1"/>
  <c r="D182" i="1"/>
  <c r="H291" i="1"/>
  <c r="F283" i="1"/>
  <c r="F292" i="1" s="1"/>
  <c r="F182" i="1"/>
  <c r="I1253" i="1"/>
  <c r="F183" i="1"/>
  <c r="H292" i="1"/>
  <c r="B182" i="1"/>
  <c r="J164" i="1"/>
  <c r="J182" i="1" s="1"/>
  <c r="J289" i="1"/>
  <c r="B183" i="1"/>
  <c r="D292" i="1"/>
  <c r="J209" i="1"/>
  <c r="E283" i="1"/>
  <c r="E292" i="1" s="1"/>
  <c r="D291" i="1"/>
  <c r="J279" i="1"/>
  <c r="I291" i="1"/>
  <c r="I283" i="1"/>
  <c r="I292" i="1" s="1"/>
  <c r="B292" i="1"/>
  <c r="G1253" i="1"/>
  <c r="J168" i="1"/>
  <c r="J174" i="1"/>
  <c r="J283" i="1" l="1"/>
  <c r="J291" i="1"/>
  <c r="J183" i="1"/>
  <c r="J292" i="1"/>
</calcChain>
</file>

<file path=xl/comments1.xml><?xml version="1.0" encoding="utf-8"?>
<comments xmlns="http://schemas.openxmlformats.org/spreadsheetml/2006/main">
  <authors>
    <author>Autor</author>
  </authors>
  <commentList>
    <comment ref="J17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7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1087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Výdavky na zamestnancov (mzdy a odmeny(, výdavky platené v mene zamestnancov (zdravotné poistenie, sociálne poistenie)</t>
        </r>
      </text>
    </comment>
  </commentList>
</comments>
</file>

<file path=xl/sharedStrings.xml><?xml version="1.0" encoding="utf-8"?>
<sst xmlns="http://schemas.openxmlformats.org/spreadsheetml/2006/main" count="1323" uniqueCount="872">
  <si>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</si>
  <si>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</si>
  <si>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</si>
  <si>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</si>
  <si>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</si>
  <si>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</si>
  <si>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</si>
  <si>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</si>
  <si>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</si>
  <si>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</si>
  <si>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</si>
  <si>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Dátum schválenia účtovnej závierky za bezprostredne predchádzajúce účtovné obdobie</t>
  </si>
  <si>
    <t>I.4</t>
  </si>
  <si>
    <t>Právny dôvod na zostavenie účtovnej závierky</t>
  </si>
  <si>
    <t>I.5</t>
  </si>
  <si>
    <t>Informácie o skupine účtovných jednotiek, ak je účtovná jednotka jej súčasťou:</t>
  </si>
  <si>
    <t>I.5 a)</t>
  </si>
  <si>
    <t>I.6</t>
  </si>
  <si>
    <t>Názov položky</t>
  </si>
  <si>
    <t>Bežné účtovné obdobie</t>
  </si>
  <si>
    <t>Bezprostredne predchádzajúce účtovné obdobie</t>
  </si>
  <si>
    <t>Priemerný prepočítaný počet zamestnancov počas účtovného obdobia</t>
  </si>
  <si>
    <t>Čl. II</t>
  </si>
  <si>
    <t>Informácie o prijatých postupoch</t>
  </si>
  <si>
    <t>II. 1</t>
  </si>
  <si>
    <t>II.2</t>
  </si>
  <si>
    <t>II.3</t>
  </si>
  <si>
    <t>II. 4 a)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</si>
  <si>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</si>
  <si>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</si>
  <si>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</si>
  <si>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</si>
  <si>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</si>
  <si>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</si>
  <si>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</si>
  <si>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</si>
  <si>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</si>
  <si>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</si>
  <si>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</si>
  <si>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</si>
  <si>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</si>
  <si>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</si>
  <si>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</si>
  <si>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</si>
  <si>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</si>
  <si>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</si>
  <si>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</si>
  <si>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</si>
  <si>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</si>
  <si>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II.4 b)</t>
  </si>
  <si>
    <t>II.4 c)</t>
  </si>
  <si>
    <t>II.4 d)</t>
  </si>
  <si>
    <t>Reálna hodnota</t>
  </si>
  <si>
    <t>II.4 e)</t>
  </si>
  <si>
    <t>II.4 f)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</si>
  <si>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</si>
  <si>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</si>
  <si>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</si>
  <si>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</si>
  <si>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</si>
  <si>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II. 4 g)</t>
  </si>
  <si>
    <t>II.5</t>
  </si>
  <si>
    <t>Čl. III</t>
  </si>
  <si>
    <t>Informácie, ktoré vysvetľujú a doplňujú položky súvahy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</si>
  <si>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</si>
  <si>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</si>
  <si>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</si>
  <si>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</si>
  <si>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</si>
  <si>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</si>
  <si>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</si>
  <si>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Zostatková hodnota</t>
  </si>
  <si>
    <t>III.1 b)</t>
  </si>
  <si>
    <t>Hodnota</t>
  </si>
  <si>
    <t>BO</t>
  </si>
  <si>
    <t>PO</t>
  </si>
  <si>
    <t>III.1 c)</t>
  </si>
  <si>
    <t>DHM</t>
  </si>
  <si>
    <t>Pozemky</t>
  </si>
  <si>
    <t>Stavby</t>
  </si>
  <si>
    <t>Samostatné hnuteľné veci a súbory HV</t>
  </si>
  <si>
    <t>Základné stádo a ťažné zvieratá</t>
  </si>
  <si>
    <t>Ostatný majetok</t>
  </si>
  <si>
    <t>Stav na začiatku ÚO</t>
  </si>
  <si>
    <t>Stav na konci ÚO</t>
  </si>
  <si>
    <t>Dlhodobý hmotný majetok</t>
  </si>
  <si>
    <t>DHM, na ktorý je zriadené záložné právo</t>
  </si>
  <si>
    <t>III.1 d)</t>
  </si>
  <si>
    <t>III.1 e)</t>
  </si>
  <si>
    <t xml:space="preserve">III.1 f) </t>
  </si>
  <si>
    <t>Podiel ÚJ (v %) na</t>
  </si>
  <si>
    <t>Účtovná hodnota </t>
  </si>
  <si>
    <t>ZI</t>
  </si>
  <si>
    <t>Účtovné jednotky s rozhodujúcim vplyvom</t>
  </si>
  <si>
    <t>Účtovné jednotky so spoločným rozhodujúcim vplyvom</t>
  </si>
  <si>
    <t>Účtovné jednotky s podstatným vplyvom</t>
  </si>
  <si>
    <t>Obstarávaný DFM na účely vykonania vplyvu v inej ÚJ</t>
  </si>
  <si>
    <t>Dlhodobý finančný majetok spolu</t>
  </si>
  <si>
    <t>III.1 g), i), j)</t>
  </si>
  <si>
    <t xml:space="preserve">Bežné účtovné obdobie                                                                                                                                                                    </t>
  </si>
  <si>
    <t>Podiel. CP a podiely v dcérskej ÚJ</t>
  </si>
  <si>
    <t>Pôžičky ÚJ v rámci podielovej účasti</t>
  </si>
  <si>
    <t>Ostatný DFM</t>
  </si>
  <si>
    <t>Pôžičky s  dobou splatnosti najviac jeden rok</t>
  </si>
  <si>
    <t xml:space="preserve">Bezprostredne predchádzajúce účtovné obdobie                                                                                                                                                                    </t>
  </si>
  <si>
    <t>III.1 h)</t>
  </si>
  <si>
    <t>Druh CP</t>
  </si>
  <si>
    <t>Zvýšenie hodnoty</t>
  </si>
  <si>
    <t>Zníženie hodnoty</t>
  </si>
  <si>
    <t>x</t>
  </si>
  <si>
    <t>III.1 k)</t>
  </si>
  <si>
    <t>III.1 l)</t>
  </si>
  <si>
    <t>III.1 m)</t>
  </si>
  <si>
    <t>Zúčtovanie OP</t>
  </si>
  <si>
    <t>Zánik opodstatnenosti</t>
  </si>
  <si>
    <t xml:space="preserve"> III.1 n) </t>
  </si>
  <si>
    <t>III.1 o)</t>
  </si>
  <si>
    <t>III.1 p)</t>
  </si>
  <si>
    <t>Tvorba OP</t>
  </si>
  <si>
    <t>Vyradenie majetku</t>
  </si>
  <si>
    <t>Pohľadávky z obchodného styku</t>
  </si>
  <si>
    <t>Pohľadávky voči DÚJ a MÚJ</t>
  </si>
  <si>
    <t>Ostatné pohľadávky v rámci podielovej účasti</t>
  </si>
  <si>
    <t>Pohľadávky voči spoločníkom, členom a združeniu</t>
  </si>
  <si>
    <t>Iné pohľadávky</t>
  </si>
  <si>
    <t>SPOLU</t>
  </si>
  <si>
    <t>III.1 q)</t>
  </si>
  <si>
    <t>Pohľadávky po lehote splatnosti</t>
  </si>
  <si>
    <t>Krátkodobé pohľadávky spolu</t>
  </si>
  <si>
    <t>Pohľadávky so zostatkovou dobou splatnosti jeden rok až päť rokov</t>
  </si>
  <si>
    <t>Pohľadávky so zostatkovou dobou splatnosti nad päť rokov</t>
  </si>
  <si>
    <t>Dlhodobé pohľadávky spolu</t>
  </si>
  <si>
    <t xml:space="preserve">III. 1 r) </t>
  </si>
  <si>
    <t>III.1 t)</t>
  </si>
  <si>
    <t>Pokladnica, ceniny</t>
  </si>
  <si>
    <t>Bežné účty v banke alebo v pobočke zahraničnej banky</t>
  </si>
  <si>
    <t>Vkladové účty v banke alebo v pobočke zahraničnej banky termínované</t>
  </si>
  <si>
    <t>Peniaze na ceste</t>
  </si>
  <si>
    <t>III.1 u)</t>
  </si>
  <si>
    <t>III.1 v)</t>
  </si>
  <si>
    <t>III.1 w)</t>
  </si>
  <si>
    <t>III.1 x)</t>
  </si>
  <si>
    <t>Stav na začiatku účtovného obdobia</t>
  </si>
  <si>
    <t>Stav na konci účtovného obdobia</t>
  </si>
  <si>
    <t>Menovitá hodnota</t>
  </si>
  <si>
    <t>III.1 y)</t>
  </si>
  <si>
    <t>Opis položky časového rozlíšenia</t>
  </si>
  <si>
    <t xml:space="preserve">Náklady budúcich období dlhodobé, z toho: </t>
  </si>
  <si>
    <t>Náklady budúcich období krátkodobé, z toho:</t>
  </si>
  <si>
    <t>Príjmy budúcich období krátkodobé, z toho:</t>
  </si>
  <si>
    <t>III.2 a)</t>
  </si>
  <si>
    <t>Text</t>
  </si>
  <si>
    <t>Názov položky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</si>
  <si>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</si>
  <si>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</si>
  <si>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</si>
  <si>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</si>
  <si>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</si>
  <si>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</si>
  <si>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</si>
  <si>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</si>
  <si>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</si>
  <si>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</si>
  <si>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</si>
  <si>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</si>
  <si>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</si>
  <si>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</si>
  <si>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</si>
  <si>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spoločníkmi, členmi</t>
  </si>
  <si>
    <t>Prevod na účet neuhradenej straty minulých rokov</t>
  </si>
  <si>
    <t xml:space="preserve">Iné </t>
  </si>
  <si>
    <t>III.2 b)</t>
  </si>
  <si>
    <t>Informácie o rezervách</t>
  </si>
  <si>
    <t xml:space="preserve">Bežné účtovné obdobie </t>
  </si>
  <si>
    <t>Tvorba</t>
  </si>
  <si>
    <t>Použitie</t>
  </si>
  <si>
    <t>Zrušenie</t>
  </si>
  <si>
    <t>Stav na konci
na konci účtovného obdobia</t>
  </si>
  <si>
    <t>Dlhodobé rezervy, z toho:</t>
  </si>
  <si>
    <t>Krátkodobé rezervy, z toho:</t>
  </si>
  <si>
    <t xml:space="preserve">Bezprostredne predchádzajúce účtovné obdobie </t>
  </si>
  <si>
    <t xml:space="preserve"> Informácie o výške záväzkov do a po lehote splatnosti</t>
  </si>
  <si>
    <t>III.2 d)</t>
  </si>
  <si>
    <t>Záväzky so zostatkovou dobou splatnosti nad 5 rokov</t>
  </si>
  <si>
    <t>Záväzky so zostatkovou dobou splatnosti 1 až 5 rokov</t>
  </si>
  <si>
    <t>Dlhodobé záväzky spolu</t>
  </si>
  <si>
    <t>Záväzky z obchodného styku voči prepojeným ÚJ</t>
  </si>
  <si>
    <t>Záväzky z obchod. styku v rámci podielovej účasti okrem vyššie uvedených záväzkov</t>
  </si>
  <si>
    <t>Ostatné záväzky z obchodného styku</t>
  </si>
  <si>
    <t>Čistá hodnota zákazky</t>
  </si>
  <si>
    <t>Ostatné záväzky v rámci podielovej účasti okrem záväzkov voči prepojeným ÚJ</t>
  </si>
  <si>
    <t>Ostatné dlhodobé záväzky</t>
  </si>
  <si>
    <t>Dlhodobé prijaté preddavky</t>
  </si>
  <si>
    <t>Vydané dlhopisy</t>
  </si>
  <si>
    <t>Záväzky zo sociálneho fondu</t>
  </si>
  <si>
    <t>Iné dlhodobé záväzky</t>
  </si>
  <si>
    <t>Dlhodobé bankové úvery</t>
  </si>
  <si>
    <t>Záväzky so zostatkovou dobou splatnosti do 1 roka vrátane</t>
  </si>
  <si>
    <t>Záväzky po lehote splatnosti</t>
  </si>
  <si>
    <t>Krátkodobé záväzky spolu</t>
  </si>
  <si>
    <t>Záväzky voči spoločníkom a združeniu</t>
  </si>
  <si>
    <t>Záväzky voči zamestnancom</t>
  </si>
  <si>
    <t>Daňové záväzky a dotácie</t>
  </si>
  <si>
    <t>Iné záväzky</t>
  </si>
  <si>
    <t>Bežné bankové úvery</t>
  </si>
  <si>
    <t xml:space="preserve">Krátkodobé finančné výpomoci </t>
  </si>
  <si>
    <t>III.2 e)</t>
  </si>
  <si>
    <t>Informácie o odloženej daňovej pohľadávke alebo o odloženom daňovom záväzku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</si>
  <si>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</si>
  <si>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</si>
  <si>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</si>
  <si>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</si>
  <si>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</si>
  <si>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</si>
  <si>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</si>
  <si>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</si>
  <si>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</si>
  <si>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ako náklad</t>
  </si>
  <si>
    <t>Zaúčtovaná do vlastného imania</t>
  </si>
  <si>
    <t>Odložený daňový záväzok</t>
  </si>
  <si>
    <t>Zmena odloženého daňového záväzku</t>
  </si>
  <si>
    <t>III.2 g)</t>
  </si>
  <si>
    <t>Informácie o záväzkoch zo sociálneho fondu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</si>
  <si>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</si>
  <si>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</si>
  <si>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</si>
  <si>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</si>
  <si>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</si>
  <si>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</si>
  <si>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stav sociálneho fondu</t>
  </si>
  <si>
    <t>III.2 h)</t>
  </si>
  <si>
    <t>Informácie o vydaných dlhopisoch</t>
  </si>
  <si>
    <t>Počet</t>
  </si>
  <si>
    <t>Emisný kurz</t>
  </si>
  <si>
    <t>Úrok</t>
  </si>
  <si>
    <t>Splatnosť</t>
  </si>
  <si>
    <t>III.2 i)</t>
  </si>
  <si>
    <t>Úrok 
p. a. 
(v %)</t>
  </si>
  <si>
    <t>Suma istiny</t>
  </si>
  <si>
    <t>Krátkodobé bankové úvery</t>
  </si>
  <si>
    <t>Dlhodobé pôžičky</t>
  </si>
  <si>
    <t>Krátkodobé pôžičky</t>
  </si>
  <si>
    <t>Krátkodobé finančné výpomoci</t>
  </si>
  <si>
    <t>III.2 j)</t>
  </si>
  <si>
    <t>III.3</t>
  </si>
  <si>
    <t>do 1 roka vrátane</t>
  </si>
  <si>
    <t>od 1 - 5  rokov vrátane</t>
  </si>
  <si>
    <t>viac ako 5  rokov</t>
  </si>
  <si>
    <t>Istina</t>
  </si>
  <si>
    <t>Finančný výnos</t>
  </si>
  <si>
    <t>Finančný náklad</t>
  </si>
  <si>
    <t>III.5 a) - e)</t>
  </si>
  <si>
    <t>Suma odloženej daňovej pohľadávky účtovanej v bežnom účtovnom období týkajúcej sa umorenia daňovej straty, nevyužitých daňových odpočtov a iných nárokov, ako aj dočasných rozdielov predchádzajúcich účtovných období, ku ktorým sa v predchádzajúcich účtovných obdobiach odložená daňová  pohľadávka neúčtovala</t>
  </si>
  <si>
    <t>Suma odloženého daňového záväzku, ktorý vznikol z dôvodu neúčtovania tej časti odloženej daňovej pohľadávky v bežnom účtovnom období, o ktorej sa účtovalo v predchádzajúcich účtovných obdobiach</t>
  </si>
  <si>
    <t>Suma neuplatneného umorenia daňovej straty, nevyužitých daňových odpočtov a iných nárokov a odpočítateľných dočasných rozdielov, ku ktorým nebola účtovaná odložená daňová pohľadávka</t>
  </si>
  <si>
    <t>Suma odloženej dani z príjmov, ktorá sa vzťahuje k položkám účtovaných priamo na účty vlastného imania bez účtovania na účty nákladov a výnosov</t>
  </si>
  <si>
    <t>III.5 f), g)</t>
  </si>
  <si>
    <t>Informácie o daniach z príjmov</t>
  </si>
  <si>
    <t>Základ dane</t>
  </si>
  <si>
    <t>Daň</t>
  </si>
  <si>
    <t>Daň v %</t>
  </si>
  <si>
    <t>Výsledok hospodárenia 
pred zdanením, z toho:</t>
  </si>
  <si>
    <t>Teoretická daň</t>
  </si>
  <si>
    <t>Daňovo neuznané náklady</t>
  </si>
  <si>
    <t>Umorenie daňovej straty</t>
  </si>
  <si>
    <t>Zmena sadzby dane</t>
  </si>
  <si>
    <t/>
  </si>
  <si>
    <t>Splatná daň z príjmov</t>
  </si>
  <si>
    <t>Odložená daň z príjmov</t>
  </si>
  <si>
    <t>Celková daň z príjmov</t>
  </si>
  <si>
    <t>III.6</t>
  </si>
  <si>
    <t>Zabezpečovaná položka</t>
  </si>
  <si>
    <t>Majetok vykázaný v súvahe</t>
  </si>
  <si>
    <t>Záväzok vykázaný v súvahe</t>
  </si>
  <si>
    <t>Čl. IV</t>
  </si>
  <si>
    <t>Informácie, ktoré vysvetľujú a dopĺňajú položky výkazu ziskov a strát</t>
  </si>
  <si>
    <t>Informácie o tržbách</t>
  </si>
  <si>
    <t>Oblasť odbytu</t>
  </si>
  <si>
    <t>Typ výrobkov tovarov a služieb</t>
  </si>
  <si>
    <t>IV.1 b)</t>
  </si>
  <si>
    <t>Dary</t>
  </si>
  <si>
    <t xml:space="preserve">Významné položky pri aktivácii nákladov, z toho: </t>
  </si>
  <si>
    <t>Ostatné významné položky výnosov z hospodárskej činnosti, z toho:</t>
  </si>
  <si>
    <t>Finančné výnosy, z toho:</t>
  </si>
  <si>
    <t>Kurzové zisky, z toho:</t>
  </si>
  <si>
    <t>Ostatné významné položky finančných výnosov, z toho:</t>
  </si>
  <si>
    <t>iné uisťovacie audítorské služby</t>
  </si>
  <si>
    <t>Osobné náklady, z toho:</t>
  </si>
  <si>
    <t>Mzdy</t>
  </si>
  <si>
    <t>Ostatné náklady na závislú činnosť</t>
  </si>
  <si>
    <t>Sociálne poistenie</t>
  </si>
  <si>
    <t>Zdravotné poistenie</t>
  </si>
  <si>
    <t>Sociálne zabezpečenie</t>
  </si>
  <si>
    <t>Ostatné významné položky nákladov z hospodárskej činnosti, z toho:</t>
  </si>
  <si>
    <t>Finančné náklady, z toho:</t>
  </si>
  <si>
    <t>Kurzové straty, z toho:</t>
  </si>
  <si>
    <t>Náklady, ktoré majú výnimočný rozsah alebo výskyt, z toho:</t>
  </si>
  <si>
    <t>IV. 4</t>
  </si>
  <si>
    <t>Tržby za vlastné výrobky</t>
  </si>
  <si>
    <t>Tržby z predaja služieb</t>
  </si>
  <si>
    <t>Tržby za tovar</t>
  </si>
  <si>
    <t>Výnosy zo zákazky</t>
  </si>
  <si>
    <t>Čistý obrat celkom</t>
  </si>
  <si>
    <t>Čl. V</t>
  </si>
  <si>
    <t>Informácie o iných aktívach a iných pasívach</t>
  </si>
  <si>
    <t>V.1 a)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</si>
  <si>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</si>
  <si>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</si>
  <si>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</si>
  <si>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</si>
  <si>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</si>
  <si>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</si>
  <si>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</si>
  <si>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</si>
  <si>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</si>
  <si>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</si>
  <si>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</si>
  <si>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</si>
  <si>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</si>
  <si>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</si>
  <si>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</si>
  <si>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</si>
  <si>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</si>
  <si>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</si>
  <si>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</si>
  <si>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</si>
  <si>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</si>
  <si>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</si>
  <si>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Informácie o ekonomických vzťahoch účtovnej jednotky a spriaznených osôb</t>
  </si>
  <si>
    <t>VII.1 a)</t>
  </si>
  <si>
    <t xml:space="preserve">Spriaznená osoba </t>
  </si>
  <si>
    <t>Druh transakcie</t>
  </si>
  <si>
    <t>Hodnotové vyjadrenie obchodu</t>
  </si>
  <si>
    <t>VII.1 b)</t>
  </si>
  <si>
    <t>Charakteristika transakcií medzi účtovnou jednotkou a spriaznenými osobami</t>
  </si>
  <si>
    <t>Suma transakcie</t>
  </si>
  <si>
    <t>Výška zostatku ku dňu, ku ktorému sa zostavuje účtovná závierka</t>
  </si>
  <si>
    <t>Zabezpečenie zostatku</t>
  </si>
  <si>
    <t>OP k pochybným pohľadávkam</t>
  </si>
  <si>
    <t>VII.1 c)</t>
  </si>
  <si>
    <t>Zoznam a charakteristika</t>
  </si>
  <si>
    <t>Suma transakcie za bežné účtovné obdobie</t>
  </si>
  <si>
    <t>VII. 2</t>
  </si>
  <si>
    <t>Čl. VIII</t>
  </si>
  <si>
    <t>Ostatné informácie</t>
  </si>
  <si>
    <t>VIII. 1</t>
  </si>
  <si>
    <t>Vyplatené dividendy</t>
  </si>
  <si>
    <t>VIII.3</t>
  </si>
  <si>
    <t>Čl. IX</t>
  </si>
  <si>
    <t>Prehľad o pohybe vlastného imania</t>
  </si>
  <si>
    <t>Položka vlastného imania</t>
  </si>
  <si>
    <t>Stav na začiatku účtovného obdobia </t>
  </si>
  <si>
    <t>Základné imanie v OR SR</t>
  </si>
  <si>
    <t>Zmena základného imania</t>
  </si>
  <si>
    <t>Pohľadávky za upísané VI</t>
  </si>
  <si>
    <t>Emisné ážio</t>
  </si>
  <si>
    <t>Zákonné rezervné fondy</t>
  </si>
  <si>
    <t>Ostatné kapitálové fondy</t>
  </si>
  <si>
    <t>Ostatné položky VI</t>
  </si>
  <si>
    <t>Čl. X</t>
  </si>
  <si>
    <t>Prehľad peňažných tokov pri použití priamej metódy</t>
  </si>
  <si>
    <t>Označenie položky</t>
  </si>
  <si>
    <t>Obsah položky</t>
  </si>
  <si>
    <t>Peňažné toky z prevádzkovej činnosti</t>
  </si>
  <si>
    <t xml:space="preserve">A. 1. </t>
  </si>
  <si>
    <t>Príjmy z predaja tovaru, vrátane prijatých preddavkov  (+)</t>
  </si>
  <si>
    <t xml:space="preserve">A. 2. </t>
  </si>
  <si>
    <t>Výdavky na nákup tovaru, vrátane zaplatených preddavkov (-)</t>
  </si>
  <si>
    <t xml:space="preserve">A. 3. </t>
  </si>
  <si>
    <t>Príjmy z predaja vlastných výrobkov, vrátane prijatých preddavkov (+)</t>
  </si>
  <si>
    <t xml:space="preserve">A. 4. </t>
  </si>
  <si>
    <t>Príjmy z predaja služieb, vrátane prijatých preddavkov (+)</t>
  </si>
  <si>
    <t xml:space="preserve">A. 5. </t>
  </si>
  <si>
    <t xml:space="preserve">Výdavky na obstaranie materiálu, energie a ostatných neskladovateľných dodávok vrátane zaplatených preddavkov (-) </t>
  </si>
  <si>
    <t xml:space="preserve">A. 6. </t>
  </si>
  <si>
    <t>Výdavky na úhradu externých služieb, vrátane zaplatených preddavkov (-)</t>
  </si>
  <si>
    <t xml:space="preserve">A. 7. </t>
  </si>
  <si>
    <t>Výdavky na osobné náklady (-)</t>
  </si>
  <si>
    <t xml:space="preserve">A. 8. </t>
  </si>
  <si>
    <t>Príjmy z poplatkov za priemyselné práva a autorské práva a príjmy z provízií (+)</t>
  </si>
  <si>
    <t xml:space="preserve">A. 9. </t>
  </si>
  <si>
    <t>Výdavky na dane a poplatky, s výnimkou výdavkov na daň z príjmov účt. jednotky (-)</t>
  </si>
  <si>
    <t xml:space="preserve">A. 10. </t>
  </si>
  <si>
    <t>Výdavky na daň z príjmov účtovnej jednotky po odpočítaní príjmov z vrátenia preplatku dane z príjmov, okrem tých, ktoré sa vzťahujú na investičnú činnosť alebo na finančnú činnosť (-/+)</t>
  </si>
  <si>
    <t xml:space="preserve">A. 11. </t>
  </si>
  <si>
    <t>Príjmy zo zmlúv, ktoré sú držané na účely predaja alebo obchodovania s nimi (-)</t>
  </si>
  <si>
    <t xml:space="preserve">A. 12. </t>
  </si>
  <si>
    <t>Výdavky na zmluvy, ktoré sú držané na účely predaja alebo obchodovania s nimi (–)</t>
  </si>
  <si>
    <t xml:space="preserve">A. 13. </t>
  </si>
  <si>
    <t>Príjmy z predaja cenných papierov určených na predaj alebo na obchodovanie (+)</t>
  </si>
  <si>
    <t xml:space="preserve">A. 14. </t>
  </si>
  <si>
    <t>Výdavky na nákup cenných papierov určených na predaj alebo na obchodovanie  (–)</t>
  </si>
  <si>
    <t>Peňažné toky z prevádzkovej  činnosti okrem príjmov a výdavkov, ktoré sa  uvádzajú alternatívne,  osobitne  v iných častiach prehľadu peňažných tokov a peňažných tokov výnimočného rozsahu alebo výskytu (+/–)
(súčet A. 1. až A. 14. )</t>
  </si>
  <si>
    <t xml:space="preserve">A. 15. </t>
  </si>
  <si>
    <t>Prijaté úroky, s výnimkou tých, ktoré sa začleňujú do investičných činností (+)</t>
  </si>
  <si>
    <t xml:space="preserve">A. 16. </t>
  </si>
  <si>
    <t>Výdavky na zaplatené úroky, s výnimkou tých, ktoré sa začleňujú do finančných činností (–)</t>
  </si>
  <si>
    <t xml:space="preserve">A. 17. </t>
  </si>
  <si>
    <t>Príjmy z dividend a iných podielov na zisku, s výnimkou tých, ktoré sa začleňujú do investičných činností (+)</t>
  </si>
  <si>
    <t xml:space="preserve">A. 18. </t>
  </si>
  <si>
    <t>Výdavky na vyplatené dividendy a iné podiely na zisku, s výnimkou tých, ktoré sa začleňujú do finančných činností (–)</t>
  </si>
  <si>
    <t xml:space="preserve">A. 19. </t>
  </si>
  <si>
    <t>Príjmy z položiek výnimočného rozsahu alebo výskytu (+)</t>
  </si>
  <si>
    <t xml:space="preserve">A. 20. </t>
  </si>
  <si>
    <t>Výdavky na položky výnimočného rozsahu alebo výskytu (–)</t>
  </si>
  <si>
    <t xml:space="preserve">A. 21. </t>
  </si>
  <si>
    <t>Ostatné príjmy z prevádzkových činností, okrem tých, ktoré sa uvádzajú osobitne  v iných častiach prehľadu peňažných tokov (+)</t>
  </si>
  <si>
    <t xml:space="preserve">A. 22. </t>
  </si>
  <si>
    <t>Ostatné výdavky na prevádzkové činnosti, okrem tých, ktoré sa uvádzajú osobitne v  iných častiach prehľadu peňažných tokov (–)</t>
  </si>
  <si>
    <t xml:space="preserve">A. 23. </t>
  </si>
  <si>
    <t>Ďalšie príjmy vzťahujúce sa na výnosy z hospodárskej činnosti a finančnej činnosti, ktoré nemožno považovať za príjmy z investičnej činnosti alebo finančnej činnosti (+)</t>
  </si>
  <si>
    <t xml:space="preserve">A. 24. </t>
  </si>
  <si>
    <t>Ďalšie výdavky vzťahujúce sa na náklady z hospodárskej činnosti a finančnej činnosti, ktoré nemožno považovať za výdavky z investičnej činnosti alebo finančnej činnosti (–)</t>
  </si>
  <si>
    <t>A</t>
  </si>
  <si>
    <t>Čisté  peňažné  toky  z prevádzkovej  činnosti (súčet  A. 1. až A. 24.)</t>
  </si>
  <si>
    <t>Peňažné toky z investičnej činnosti</t>
  </si>
  <si>
    <t>B. 1.</t>
  </si>
  <si>
    <t>Výdavky na obstaranie dlhodobého nehmotného majetku (–)</t>
  </si>
  <si>
    <t>B. 2.</t>
  </si>
  <si>
    <t>Príjmy z predaja dlhodobého nehmotného majetku (+)</t>
  </si>
  <si>
    <t>B. 3.</t>
  </si>
  <si>
    <t>Výdavky na obstaranie dlhodobého hmotného majetku (–)</t>
  </si>
  <si>
    <t>B. 4.</t>
  </si>
  <si>
    <t>Príjmy z predaja dlhodobého hmotného majetku (+)</t>
  </si>
  <si>
    <t>B. 5.</t>
  </si>
  <si>
    <t>Výdavky na obstaranie dlhodobých cenných papierov a podielov  v iných účtovných jednotkách, okrem cenných papierov, ktoré sa považujú za peňažné ekvivalenty,  a cenných papierov, ktoré sú určené na predaj alebo na obchodovanie (–)</t>
  </si>
  <si>
    <t>B. 6.</t>
  </si>
  <si>
    <t>Príjmy z predaja dlhodobých cenných papierov a
podielov v iných účtovných jednotkách, okrem cenných papierov, ktoré sa považujú za peňažné ekvivalenty,  a cenných papierov, ktoré sú určené na predaj alebo na obchodovanie (+)</t>
  </si>
  <si>
    <t>B. 7.</t>
  </si>
  <si>
    <t>Výdavky na poskytnuté pôžičky (–)</t>
  </si>
  <si>
    <t>B. 8.</t>
  </si>
  <si>
    <t>Príjmy zo splácania poskytnutých pôžičiek (+)</t>
  </si>
  <si>
    <t>Peňažné toky z  investičnej činnosti, 
okrem príjmov a výdavkov, ktoré sa  uvádzajú alternatívne a  osobitne  v iných častiach prehľadu peňažných tokov  (+/–) (súčet B. 1. až B. 8. )</t>
  </si>
  <si>
    <t>B. 9.</t>
  </si>
  <si>
    <t>Výdavky súvisiace s derivátmi, okrem tých, ktoré  sú určené na predaj alebo na obchodovanie, alebo ak sa tieto výdavky považujú za peňažné toky z  finančnej činnosti (–)</t>
  </si>
  <si>
    <t>B. 10.</t>
  </si>
  <si>
    <t>Príjmy súvisiace s derivátmi, okrem tých, ktoré  sú určené na predaj alebo na obchodovanie, alebo ak sa tieto príjmy považujú za peňažné toky z  finančnej činnosti (+)</t>
  </si>
  <si>
    <t>B. 11.</t>
  </si>
  <si>
    <t>Výdavky súvisiace s derivátmi, ak sa nimi zabezpečuje majetok alebo záväzky účtovnej jednotky, pričom sa vykazujú rovnakým spôsobom ako peňažný tok súvisiaci s rizikom, ktoré sa zabezpečuje (–)</t>
  </si>
  <si>
    <t>B. 12.</t>
  </si>
  <si>
    <t>Príjmy súvisiace s derivátmi, ak sa nimi zabezpečuje majetok alebo záväzky účtovnej jednotky, pričom sa vykazujú rovnakým spôsobom ako peňažný tok súvisiaci s rizikom, ktoré sa zabezpečuje (+)</t>
  </si>
  <si>
    <t>B. 13.</t>
  </si>
  <si>
    <t>Prijaté úroky, okrem tých, ktoré sa začleňujú do prevádzkovej činnosti (+)</t>
  </si>
  <si>
    <t>B. 14.</t>
  </si>
  <si>
    <t>Príjmy z dividend a iných podielov na zisku, okrem tých, ktoré sa začleňujú do prevádzkovej činnosti (+)</t>
  </si>
  <si>
    <t>B. 15.</t>
  </si>
  <si>
    <t>Výdavky na daň z príjmov  účtovnej jednotky, ak ich možno  začleniť do investičnej činnosti (–)</t>
  </si>
  <si>
    <t>B. 16.</t>
  </si>
  <si>
    <t>Ostatné príjmy  vzťahujúce sa na investičnú činnosť, okrem tých, ktoré sa uvádzajú osobitne  v iných častiach prehľadu peňažných tokov (+)</t>
  </si>
  <si>
    <t>B. 17.</t>
  </si>
  <si>
    <t>Ostatné výdavky vzťahujúce sa na investičnú činnosť, okrem tých, ktoré sa uvádzajú osobitne  v iných častiach prehľadu peňažných tokov (–)</t>
  </si>
  <si>
    <t>B</t>
  </si>
  <si>
    <t>Čisté  peňažné  toky  z investičnej  činnosti 
 (súčet B. 1. až B. 17.)</t>
  </si>
  <si>
    <t>Peňažné toky z finančnej činnosti</t>
  </si>
  <si>
    <t>C. 1.</t>
  </si>
  <si>
    <t>Peňažné toky vznikajúce vo  vlastnom  imaní (súčet C. 1. 1. až C. 1. 7.)</t>
  </si>
  <si>
    <t>C. 1. 1.</t>
  </si>
  <si>
    <t>Príjmy z emisie akcií, resp. príjmy z upísaných obchodných podielov (+)</t>
  </si>
  <si>
    <t>C. 1. 2.</t>
  </si>
  <si>
    <t>Výdavky na obstaranie alebo spätné odkúpenie vlastných akcií, resp. vlastných obchodných podielov (–)</t>
  </si>
  <si>
    <t>C. 1. 3.</t>
  </si>
  <si>
    <t>Prijaté peňažné dary od spoločníkov alebo členov družstva (+)</t>
  </si>
  <si>
    <t>C. 1. 4.</t>
  </si>
  <si>
    <t>Príjmy z úhrady straty spoločníkmi (+)</t>
  </si>
  <si>
    <t>C. 1. 5.</t>
  </si>
  <si>
    <t>Výdavky na vyplatenie podielu spoločníka na vlastnom imaní (–)</t>
  </si>
  <si>
    <t>C. 1. 6.</t>
  </si>
  <si>
    <t>Príjmy z ďalších dôvodov, ktoré súvisia so znížením vlastného imania (+)</t>
  </si>
  <si>
    <t>C. 1. 7.</t>
  </si>
  <si>
    <t>Výdavky z ďalších dôvodov, ktoré súvisia so znížením vlastného imania (–)</t>
  </si>
  <si>
    <t>C. 2.</t>
  </si>
  <si>
    <t>Peňažné toky vznikajúce v zmenách v záväzkoch z úverov a pôžičiek (t. j. externých zdrojov financovania)
(súčet C. 2. 1. až C. 2. 6.)</t>
  </si>
  <si>
    <t>C. 2. 1.</t>
  </si>
  <si>
    <t xml:space="preserve">Príjmy z úverov, ktoré  poskytla účtovnej jednotke banka alebo pobočka zahraničnej banky, ak sa vzťahujú na činnosť súvisiacu s jej predmetom podnikania (+) </t>
  </si>
  <si>
    <t>C. 2. 2.</t>
  </si>
  <si>
    <t>Výdavky na splácanie úverov, ktoré  poskytla účtovnej jednotke banka alebo pobočka zahraničnej banky, ak sa vzťahujú na činnosť súvisiacu s jej predmetom podnikania (–)</t>
  </si>
  <si>
    <t>C. 2. 3.</t>
  </si>
  <si>
    <t>Príjmy z pôžičiek, ktoré poskytla účtovnej jednotke fyzická osoba alebo právnická osoba (okrem banky a pobočky zahraničnej banky), ak sa vzťahujú na činnosť súvisiacu s jej predmetom podnikania  (+)</t>
  </si>
  <si>
    <t>C. 2. 4.</t>
  </si>
  <si>
    <t>Výdavky na splácanie pôžičiek,  ktoré poskytla účtovnej jednotke fyzická osoba alebo právnická osoba (okrem banky a pobočky zahraničnej banky), ak sa vzťahujú na činnosť súvisiacu s jej predmetom podnikania (–)</t>
  </si>
  <si>
    <t>C. 2. 5.</t>
  </si>
  <si>
    <t>Príjmy z emisie dlhových cenných papierov (+)</t>
  </si>
  <si>
    <t>C. 2. 6.</t>
  </si>
  <si>
    <t>Výdavky na úhradu záväzkov z dlhových cenných papierov (–)</t>
  </si>
  <si>
    <t>Peňažné toky z  finančnej činnosti, 
okrem príjmov a výdavkov, ktoré sa  uvádzajú alternatívne a  osobitne  v iných častiach prehľadu peňažných tokov  (+/–)
(súčet C. 1. a C.2. )</t>
  </si>
  <si>
    <t>C. 3.</t>
  </si>
  <si>
    <t>Výdavky na zaplatené úroky, okrem tých, ktoré sa začleňujú do prevádzkovej činnosti (–)</t>
  </si>
  <si>
    <t>C. 4.</t>
  </si>
  <si>
    <t>Výdavky na vyplatené dividendy a iné podiely na zisku, okrem tých, ktoré sa  začleňujú do prevádzkovej činnosti (–)</t>
  </si>
  <si>
    <t>C. 5.</t>
  </si>
  <si>
    <t>Príjmy súvisiace s  derivátmi, okrem tých, ktoré sú určené na predaj alebo   na obchodovanie,  alebo ak sa považujú za  peňažné toky z investičnej činnosti (+)</t>
  </si>
  <si>
    <t>C. 6.</t>
  </si>
  <si>
    <t>Výdavky súvisiace s derivátmi, okrem tých, ktoré sú určené na predaj alebo  na obchodovanie,  alebo ak sa považujú za  peňažné toky z investičnej činnosti (–)</t>
  </si>
  <si>
    <t>C. 7.</t>
  </si>
  <si>
    <t>C. 8.</t>
  </si>
  <si>
    <t>C. 9.</t>
  </si>
  <si>
    <t>Výdavky na daň z príjmov  účtovnej jednotky, ak ich možno  začleniť do finančnej činnosti (–)</t>
  </si>
  <si>
    <t>C. 10.</t>
  </si>
  <si>
    <t>Ostatné príjmy vzťahujúce sa na finančnú činnosť, okrem tých, ktoré sa uvádzajú osobitne  v iných častiach prehľadu peňažných tokov (+)</t>
  </si>
  <si>
    <t>C. 11.</t>
  </si>
  <si>
    <t>Ostatné výdavky vzťahujúce sa na finančnú činnosť, okrem tých, ktoré sa uvádzajú osobitne  v iných častiach prehľadu peňažných tokov (–)</t>
  </si>
  <si>
    <t>C.</t>
  </si>
  <si>
    <t>Čisté peňažné toky z finančnej činnosti (súčet C. 1. až C. 11.)</t>
  </si>
  <si>
    <t>D.</t>
  </si>
  <si>
    <t>Čisté zvýšenie alebo čisté  zníženie peňažných prostriedkov (+/–)
(súčet A + B + C)</t>
  </si>
  <si>
    <t>E.</t>
  </si>
  <si>
    <t xml:space="preserve">Stav peňažných prostriedkov na začiatku účtovného obdobia (+/–) </t>
  </si>
  <si>
    <t>F.</t>
  </si>
  <si>
    <t xml:space="preserve">Stav peňažných ekvivalentov na začiatku účtovného obdobia (+/–) </t>
  </si>
  <si>
    <t>G.</t>
  </si>
  <si>
    <t>Stav peňažných prostriedkov  na konci  účtovného obdobia pred zohľadnením kurzových rozdielov vyčíslených ku dňu, ku ktorému sa zostavuje účtovná závierka (+/–)</t>
  </si>
  <si>
    <t>H.</t>
  </si>
  <si>
    <t>Stav peňažných ekvivalentov na konci  účtovného obdobia pred zohľadnením kurzových rozdielov vyčíslených ku dňu, ku ktorému sa zostavuje účtovná závierka (+/–)</t>
  </si>
  <si>
    <t>I.</t>
  </si>
  <si>
    <t xml:space="preserve">Kurzové rozdiely vyčíslené k peňažným prostriedkom a peňažným ekvivalentom ku dňu, ku ktorému sa zostavuje účtovná závierka (+/–) </t>
  </si>
  <si>
    <t>J.</t>
  </si>
  <si>
    <t>Zostatok peňažných prostriedkov na konci účtovného  obdobia upravený o kurzové rozdiely vyčíslené ku dňu, ku ktorému sa zostavuje  účtovná závierka (+/–)</t>
  </si>
  <si>
    <t>K.</t>
  </si>
  <si>
    <t>Zostatok peňažných ekvivalentov na konci účtovného  obdobia upravený o kurzové rozdiely vyčíslené ku dňu, ku ktorému sa zostavuje  účtovná závierka (+/–)</t>
  </si>
  <si>
    <t xml:space="preserve">Prehľad peňažných tokov pri použití nepriamej metódy </t>
  </si>
  <si>
    <t>Bezprostredne predchádzjúce účtovné obdobie</t>
  </si>
  <si>
    <t>Z/S</t>
  </si>
  <si>
    <t>Výsledok hospodárenia za účtovné obdobie pred zdanením daňou z príjmov (+/–)</t>
  </si>
  <si>
    <t>A. 1.</t>
  </si>
  <si>
    <t>A. 1. 1.</t>
  </si>
  <si>
    <t>Odpisy dlhodobého nehmotného majetku a dlhodobého hmotného majetku (+)</t>
  </si>
  <si>
    <t>A. 1. 2.</t>
  </si>
  <si>
    <t>Zostatková cena dlhodobého nehmotného majetku a dlhodobého hmotného majetku účtovaná pri vyradení tohto majetku do nákladov na hospodársku činnosť, okrem zostatkovej ceny predaného dlhodobého nehmotného majetku a dlhodobého hmotného majetku (+)</t>
  </si>
  <si>
    <t>A. 1. 3.</t>
  </si>
  <si>
    <t>Odpis opravnej položky k nadobudnutému majetku  (+/–)</t>
  </si>
  <si>
    <t>A. 1. 4.</t>
  </si>
  <si>
    <t>Zmena stavu dlhodobých rezerv (+/–)</t>
  </si>
  <si>
    <t>A. 1. 5.</t>
  </si>
  <si>
    <t>Zmena stavu opravných položiek  (+/–)</t>
  </si>
  <si>
    <t>A. 1. 6.</t>
  </si>
  <si>
    <t>Zmena stavu položiek časového rozlíšenia nákladov a výnosov  (+/–)</t>
  </si>
  <si>
    <t>A. 1. 7.</t>
  </si>
  <si>
    <t>Dividendy a iné podiely na zisku účtované do výnosov  (–)</t>
  </si>
  <si>
    <t>A. 1. 8.</t>
  </si>
  <si>
    <t>Úroky účtované do nákladov  (+)</t>
  </si>
  <si>
    <t>A. 1. 9.</t>
  </si>
  <si>
    <t>Úroky účtované do výnosov  (–)</t>
  </si>
  <si>
    <t>A. 1. 10.</t>
  </si>
  <si>
    <t>A. 1. 11.</t>
  </si>
  <si>
    <t>Kurzová strata vyčíslená k peňažným prostriedkom a peňažným ekvivalentom ku dňu, ku ktorému sa zostavuje účtovná závierka (+)</t>
  </si>
  <si>
    <t>A. 1. 12.</t>
  </si>
  <si>
    <t>Výsledok z predaja dlhodobého majetku, s výnimkou majetku, ktorý sa považuje za peňažný ekvivalent (+/–)</t>
  </si>
  <si>
    <t>A. 1. 13.</t>
  </si>
  <si>
    <t>Ostatné položky nepeňažného charakteru, ktoré ovplyvňujú výsledok hospodárenia, okrem tých, ktoré sa uvádzajú osobitne v iných častiach prehľadu peňažných tokov  (+/–)</t>
  </si>
  <si>
    <t>A. 2.</t>
  </si>
  <si>
    <t>Vplyv zmien stavu pracovného kapitálu,ktorým sa rozumie rozdiel medzi obežným majetkom a krátkodobými záväzkami, okrem položiek obežného majetku, ktoré sú súčasťou peňažných prostriedkov a peňažných ekvivalentov, na výsledok hospodárenia
(súčet A. 2. 1. až A. 2. 4.)</t>
  </si>
  <si>
    <t>A. 2. 1.</t>
  </si>
  <si>
    <t>Zmena stavu pohľadávok z prevádzkovej činnosti (–/+)</t>
  </si>
  <si>
    <t>A. 2. 2.</t>
  </si>
  <si>
    <t>Zmena stavu záväzkov z prevádzkovej činnosti (+/–)</t>
  </si>
  <si>
    <t>A. 2. 3.</t>
  </si>
  <si>
    <t>Zmena stavu zásob (–/+)</t>
  </si>
  <si>
    <t>A. 2. 4.</t>
  </si>
  <si>
    <t>Zmena stavu krátkodobého finančného majetku, okrem majetku, ktorý je súčasťou peňažných prostriedkov a peňažných ekvivalentov (–/+)</t>
  </si>
  <si>
    <t>Peňažné toky z  prevádzkovej činnosti, 
okrem príjmov a výdavkov, ktoré sa  uvádzajú alternatívne,  osobitne  v iných častiach prehľadu peňažných tokov a peňažných tokov výnimočného rozsahu alebo výskytu (+/–), (súčet Z/S  +  A. 1. + A. 2 )</t>
  </si>
  <si>
    <t>A. 3.</t>
  </si>
  <si>
    <t>A. 4.</t>
  </si>
  <si>
    <t>A. 5.</t>
  </si>
  <si>
    <t>A. 6.</t>
  </si>
  <si>
    <t>A. 7.</t>
  </si>
  <si>
    <t>Výdavky na daň z príjmov  účtovnej jednotky po odpočítaní príjmov z vrátenia preplatku dane z príjmov, okrem tých, ktoré sa vzťahujú na investičnú činnosť alebo na finančnú činnosť  (–/+)</t>
  </si>
  <si>
    <t>A. 8.</t>
  </si>
  <si>
    <t>A. 9.</t>
  </si>
  <si>
    <t>A. 10.</t>
  </si>
  <si>
    <t>A. 11.</t>
  </si>
  <si>
    <t>A. 12.</t>
  </si>
  <si>
    <t>A. 13.</t>
  </si>
  <si>
    <t>A.</t>
  </si>
  <si>
    <t>Čisté peňažné toky z prevádzkovej činnosti (+/–) (súčet Z/S +  A. 1.  až  A. 13.)</t>
  </si>
  <si>
    <t>*</t>
  </si>
  <si>
    <t>Peňažné toky vznikajúce vo  vlastnom  imaní
(súčet C. 1. 1. až C. 1. 7.)</t>
  </si>
  <si>
    <t>Schvaľovací orgán (valné zhromaždenie, rozhodnutie jediného spoločníka, iné):</t>
  </si>
  <si>
    <t>áno</t>
  </si>
  <si>
    <t>nie</t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</si>
  <si>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</si>
  <si>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</si>
  <si>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</si>
  <si>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</si>
  <si>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Účtovné zásady a metódy boli účtovnou jednotkou konzistentne aplikované.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</si>
  <si>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</si>
  <si>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</si>
  <si>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</si>
  <si>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</si>
  <si>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</si>
  <si>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</si>
  <si>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</si>
  <si>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</si>
  <si>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</si>
  <si>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t xml:space="preserve">III.1 aa) </t>
  </si>
  <si>
    <t>Hodnota za bežné
účtovné obdobie</t>
  </si>
  <si>
    <t>DHM, pri ktorom má ÚJ obmedzené právo nakladania</t>
  </si>
  <si>
    <t>III.1 ab)</t>
  </si>
  <si>
    <t>Pestovateľské celky trvalých porastov</t>
  </si>
  <si>
    <t>Obstarávaný DHM</t>
  </si>
  <si>
    <t>Poskytnuté
preddavky na DHM</t>
  </si>
  <si>
    <t>Samostatné hnuteľné
veci a súbory HV</t>
  </si>
  <si>
    <t>Základné stádo
a ťažné zvieratá</t>
  </si>
  <si>
    <t>Poskytnuté preddavky na DHM</t>
  </si>
  <si>
    <t>Obchodné meno
a sídlo spoločnosti,
v ktorej má ÚJ
umiestnený DFM</t>
  </si>
  <si>
    <t>hlasov.
právach</t>
  </si>
  <si>
    <t>Hodnota VI ÚJ,
v ktorej má ÚJ
umiestnený DFM</t>
  </si>
  <si>
    <t>VH ÚJ,
v ktorej má ÚJ
umiestnený DFM</t>
  </si>
  <si>
    <t>Dlhodobý
finančný
majetok</t>
  </si>
  <si>
    <t>PodielovéCP
a podiely vpoločnosti
s podstatným vplyvom</t>
  </si>
  <si>
    <t>Ostatné dlhodobé
CP a podiely</t>
  </si>
  <si>
    <t xml:space="preserve">Obstarávaný 
DFM
</t>
  </si>
  <si>
    <t>Poskytnuté
preddavky na DFM</t>
  </si>
  <si>
    <t xml:space="preserve">Stav na  začiatku
obdobia </t>
  </si>
  <si>
    <t xml:space="preserve">Stav
na  konci
obdobia </t>
  </si>
  <si>
    <t>Stav
na konci
obdobia</t>
  </si>
  <si>
    <t>Obstarávaný 
DFM</t>
  </si>
  <si>
    <t>Vplyv prece
nenia (VI/VH)</t>
  </si>
  <si>
    <t>Stav na začiatku
účtovného obdobia</t>
  </si>
  <si>
    <t>Vyradenie CP
z účtovníctva
v účtovnom období</t>
  </si>
  <si>
    <t>Stav na konci
účtovného obdobia</t>
  </si>
  <si>
    <t xml:space="preserve">Informácie o pohľadávkach a vývoji opravnej položky (OP) k pohľadávkam </t>
  </si>
  <si>
    <t>Stav
OP na
začiat-
ku ÚO</t>
  </si>
  <si>
    <t xml:space="preserve">Pohľa-
dávky
ku koncu ÚO </t>
  </si>
  <si>
    <t>Stav
OP na
konci
ÚO</t>
  </si>
  <si>
    <t>Nižšie uvedené pohľadávky neobsahujú odloženú daňovú pohľadávku (účet 481) a čistú hodnotu zákazky (účet 316). Informácie o odloženej daňovej pohľadávke sú III. 2 f) a informácie o čistej hodnote zákazky sú v časti III. 1 o).</t>
  </si>
  <si>
    <t>Pohľadávky podľa zostatkovej
doby splatnosti</t>
  </si>
  <si>
    <t>Pohľadávky so zostatkovou dobou
splatnosti do jedného roka vrátane</t>
  </si>
  <si>
    <t>Informácie o vývoji opravnej položky (OP) ku krátkodobému finančnému majetku:</t>
  </si>
  <si>
    <t xml:space="preserve"> Základné imanie celkom, z toho:</t>
  </si>
  <si>
    <t>Počet akcií (a.s.)</t>
  </si>
  <si>
    <t>Menovitá hodnota akcie (a.s.)</t>
  </si>
  <si>
    <t>Počet akcií upísaných počas účtovného
obdobia</t>
  </si>
  <si>
    <t>Menovitá hodnota akcií upísaných počas
účtovného obdobia</t>
  </si>
  <si>
    <t>Zisk na akciu, alebo na podiel
na základnom imaní</t>
  </si>
  <si>
    <t>Bežné obdobie</t>
  </si>
  <si>
    <t>Bezprostredne predchádzajúce obdobie</t>
  </si>
  <si>
    <t>Bezprostredne
predchádzajúce obdobie</t>
  </si>
  <si>
    <t xml:space="preserve">III. 2 a) </t>
  </si>
  <si>
    <t>Dodatočné informácie o rozdelení zisku/vysporiadaní straty:</t>
  </si>
  <si>
    <t>Rezerva</t>
  </si>
  <si>
    <t>Krátkodobé rezervy,
z toho:</t>
  </si>
  <si>
    <r>
      <t xml:space="preserve">Dodatočné informácie o rezervách </t>
    </r>
    <r>
      <rPr>
        <sz val="11"/>
        <color indexed="8"/>
        <rFont val="Cambria"/>
        <family val="1"/>
        <charset val="238"/>
      </rPr>
      <t>(napr. predpokladaný rok použitia rezerv):</t>
    </r>
  </si>
  <si>
    <t xml:space="preserve">III.2 c) </t>
  </si>
  <si>
    <t>Záväzky so zostatkovou dobou splatnosti jeden až päť rokov</t>
  </si>
  <si>
    <t>Záväzky so zostatkovou dobou splatnosti do jedného roka vrátane</t>
  </si>
  <si>
    <t xml:space="preserve"> Štruktúra záväzkov podľa zostatkovej doby splatnosti v členení a v nadväznosti
na položky súvahy:</t>
  </si>
  <si>
    <t>Záväzky z obchodného styku voči prepojeným účtovným jednotkám</t>
  </si>
  <si>
    <t>Záväzky z obchodného styku v rámci podielovej účasti okrem vyššie uvedených záväzkov</t>
  </si>
  <si>
    <t>Ostatné záväzky voči prepojeným účtovným jednotkám</t>
  </si>
  <si>
    <t>Krátkodobé záväzky</t>
  </si>
  <si>
    <t>Dlhodobé záväzky</t>
  </si>
  <si>
    <t>Dodatočné informácie týkajúce sa záväzkov zo sociálneho fondu:</t>
  </si>
  <si>
    <t>Dodatočné informácie týkajúce sa dlhopisov:</t>
  </si>
  <si>
    <t>Dátum splat-
nosti</t>
  </si>
  <si>
    <t>Príslušná mena</t>
  </si>
  <si>
    <t>Mena EUR</t>
  </si>
  <si>
    <t>Informácie o majetku prenajatom formou finančného prenájmu u prenajímateľa: celková suma dohodnutých platieb ku dňu, ku ktorému sa zostavuje ÚZ v členení
na istinu u prenajímateľa a finančný výnos:</t>
  </si>
  <si>
    <t>Názov položky
- PRENAJÍMATEĽ</t>
  </si>
  <si>
    <t>Názov položky
- NÁJOMCA</t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</si>
  <si>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</si>
  <si>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</si>
  <si>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</si>
  <si>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</si>
  <si>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</si>
  <si>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</si>
  <si>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IV.1 a)</t>
  </si>
  <si>
    <t>Dodatočné informácie o výnosoch:</t>
  </si>
  <si>
    <t>Kurzové zisky ku dňu, ku ktorému
sa zostavuje účtovná závierka</t>
  </si>
  <si>
    <t xml:space="preserve">Informácie o osobných nákladoch, o významných nákladoch  za poskytnuté služby
a významných nákladoch z hospodárskej a finančnej činnosti:
</t>
  </si>
  <si>
    <t>Náklady za poskytnuté služby,
z toho:</t>
  </si>
  <si>
    <t>Náklady za overenie individuálnej
účtovnej závierky</t>
  </si>
  <si>
    <t>Daňové poradenstvo</t>
  </si>
  <si>
    <t>Ostatné významné položky nákladov
za poskytnuté služby, z toho:</t>
  </si>
  <si>
    <t>Kurzové straty ku dňu, ku ktorému sa
zostavuje účtovná závierka</t>
  </si>
  <si>
    <t>Ostatné významné položky
finančných nákladov, z toho:</t>
  </si>
  <si>
    <t>Dodatočné informácie o nákladoch z hospodárskej a finančnej činnosti a nákladoch, ktoré
majú výnimočný rozsah alebo výskyt:</t>
  </si>
  <si>
    <t>Informácie o čistom obrate podľa § 2 ods. 15 a § 19 ods. 1a)  Zákona o účtovníctve:</t>
  </si>
  <si>
    <r>
      <t xml:space="preserve">Dodatočné informácie o čistom obrate: </t>
    </r>
    <r>
      <rPr>
        <sz val="11"/>
        <rFont val="Cambria"/>
        <family val="1"/>
        <charset val="238"/>
      </rPr>
      <t>Iné výnosy sú súčasťou čistého obratu, ak predmetom činnosti účtovnej jednotky je aj dosahovanie iných výnosov ako sú výnosy z predaja výrobkov, tovarov
a služieb, pričom účtovná jednotka uvedie aj opis týchto výnosov.</t>
    </r>
  </si>
  <si>
    <t>V.1 b)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</si>
  <si>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</si>
  <si>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</si>
  <si>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</si>
  <si>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</si>
  <si>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</si>
  <si>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t>Kúpa/predaj zásob</t>
  </si>
  <si>
    <t>Kúpa/predaj nehnuteľností</t>
  </si>
  <si>
    <t>Kúpa/predaj iného majetku</t>
  </si>
  <si>
    <t>Nákup/predaj služieb</t>
  </si>
  <si>
    <t>Lízing</t>
  </si>
  <si>
    <t>Výskum a vývoj</t>
  </si>
  <si>
    <t>Licencie</t>
  </si>
  <si>
    <t>Financovanie</t>
  </si>
  <si>
    <t>Poskytnutie/prijatie pôžičiek</t>
  </si>
  <si>
    <t>Poskytnutie/prijatie vkladov do vlastného imania</t>
  </si>
  <si>
    <t>Poskytnutie/prijatie záruk a garancií</t>
  </si>
  <si>
    <t>Podmienený majetok</t>
  </si>
  <si>
    <t>Podmienené záväzky</t>
  </si>
  <si>
    <t>Iné finančné povinnosti/nároky</t>
  </si>
  <si>
    <t>Úhrada záväzkov
v mene príslušnej ÚJ alebo príslušnou ÚZ</t>
  </si>
  <si>
    <t>OP k pohľadávkam
a odúčtovanie pohľadávok
do nákladov</t>
  </si>
  <si>
    <t>Subjekt
s rozhodujúcim
vplyvom</t>
  </si>
  <si>
    <t>Dcérska
účtovná jednotka</t>
  </si>
  <si>
    <t>Subjekt so spoločným
rozhodujúcim alebo podstatným vplyvom</t>
  </si>
  <si>
    <t>Spoločný podnik</t>
  </si>
  <si>
    <t>Pridružená účtovná jednotka</t>
  </si>
  <si>
    <t>Kľúčový manažment</t>
  </si>
  <si>
    <t>Ostatné spriaznené osoby</t>
  </si>
  <si>
    <t>Suma transakcie za bezprostredne predchádzajúce
účtovné obdobie</t>
  </si>
  <si>
    <t>VIII. 2
a), b)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</si>
  <si>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</si>
  <si>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VIII. 2
c) - g)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</si>
  <si>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</si>
  <si>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Prírast-
ky</t>
  </si>
  <si>
    <t>Presu-
ny</t>
  </si>
  <si>
    <t>Oceňovacie rozdiely
z precenenia majetku
a záväzkov</t>
  </si>
  <si>
    <t>Oceňovacie rozdiely
z kapitálových účastín</t>
  </si>
  <si>
    <t>Ostatné fondy tvorené
zo zisku</t>
  </si>
  <si>
    <t>Nerozdelený zisk
minulých rokov</t>
  </si>
  <si>
    <t>Neuhradená strata
minulých rokov</t>
  </si>
  <si>
    <t>VH bežného
účtovného obdobia</t>
  </si>
  <si>
    <t>Účet 491 - Vlastné imanie
fyzickej osoby - podnikateľa</t>
  </si>
  <si>
    <t>Ďalšie príjmy vzťahujúce sa na výnosy
z hospodárskej činnosti a finančnej činnosti,
ktoré nemožno považovať za príjmy
z investičnej činnosti alebo finančnej činnosti (+)</t>
  </si>
  <si>
    <t>Ďalšie výdavky vzťahujúce sa na náklady
z hospodárskej činnosti a finančnej činnosti,
ktoré nemožno považovať za výdavky
z investičnej činnosti alebo finančnej činnosti (–)</t>
  </si>
  <si>
    <t>Príjmy z predaja dlhodobých cenných
papierov a podielov v iných účtovných
jednotkách, okrem cenných papierov,
ktoré sa považujú za peňažné ekvivalenty
a cenných papierov, ktoré sú určené
na predaj alebo na obchodovanie (+)</t>
  </si>
  <si>
    <t>Výdavky na daň z príjmov účtovnej jednotky, ak ich možno  začleniť do finančnej činnosti (–)</t>
  </si>
  <si>
    <t>Dodatočné informácie ku prehľadu peňažných tokov:</t>
  </si>
  <si>
    <t xml:space="preserve">Nepeňažné operácie ovplyvňujúce výsledok hospodárenia za účtovné
obdobie pred  zdanením daňou z príjmov
(+/–) (súčet A. 1. 1. až A. 1. 13.) </t>
  </si>
  <si>
    <t>Kurzový zisk vyčíslený k peňažným prostriedkom a peňažným ekvivalentom
ku dňu, ku ktorému sa zostavuje
účtovná závierka (–)</t>
  </si>
  <si>
    <t>Čisté  peňažné  toky  z investičnej  činnosti
(súčet B. 1. až B. 17.)</t>
  </si>
  <si>
    <t>Dodatočné informácie k prehľadu peňažných tokov:</t>
  </si>
  <si>
    <t>Vyplňte najprv údaje za bezprostredne predchádzajúce účtovné obdobie, prosím.</t>
  </si>
  <si>
    <t>III.1 s)
a III.2 f)</t>
  </si>
  <si>
    <t>Príjmy budúcich období dlhodobé,
z toho:</t>
  </si>
  <si>
    <t>Ostatné záväzky
z obchodného styku</t>
  </si>
  <si>
    <t>Dlhodobé zmenky
na úhradu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</si>
  <si>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</si>
  <si>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</si>
  <si>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</si>
  <si>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</si>
  <si>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Spôsob zostavenia odpisového plánu dlhodobého majetku:</t>
  </si>
  <si>
    <t>Prehľad o pohybe jednotlivých zložiek dlhodobého hmotného majetku (DHM):</t>
  </si>
  <si>
    <t>Informácie o štruktúre dlhodobého finančného majetku:</t>
  </si>
  <si>
    <t>Informácie o  dlhodobom finančnom majetku:</t>
  </si>
  <si>
    <t>Informácie o ocenení dlhodobého finančného majetku ku dňu, ku ktorému
sa zostavuje účtovná závierka a vplyve takéhoto ocenenia na výsledok
hospodárenia a na výšku vlastného imania:</t>
  </si>
  <si>
    <t>bod 6: Rozdelenie účtovného zisku/vysporiadanie straty,  prípadne návrh:</t>
  </si>
  <si>
    <t>Informácie o výnosoch pri aktivácii nákladov, o výnosoch z hospodárskej činnosti,
finančných výnosov a výnosov, ktoré majú výnimočný rozsah alebo výskyt: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</si>
  <si>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</si>
  <si>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Dodatočné informácie týkajúce sa úverov, pôžičiek a krátkodobých finančných výpomocí:</t>
  </si>
  <si>
    <t>III.4</t>
  </si>
  <si>
    <t>Informácie o majetku prenajatom formou finančného prenájmu u nájomcu:
celková suma dohodnutých platieb ku dňu, ku ktorému sa zostavuje ÚZ:</t>
  </si>
  <si>
    <t>IV.1 c)
d) f)</t>
  </si>
  <si>
    <t>Výnosy, ktoré majú výnimočný rozsah alebo výskyt:</t>
  </si>
  <si>
    <t>IV.1 e)
g) h) i)
a IV.3</t>
  </si>
  <si>
    <r>
      <rPr>
        <b/>
        <sz val="11"/>
        <rFont val="Cambria"/>
        <family val="1"/>
        <charset val="238"/>
      </rPr>
      <t>Dodatočné informácie o opravných položkách k pohľadávkam</t>
    </r>
    <r>
      <rPr>
        <sz val="11"/>
        <rFont val="Cambria"/>
        <family val="1"/>
        <charset val="238"/>
      </rPr>
      <t xml:space="preserve"> (napr. dôvod ich tvorby
a zúčtovania):</t>
    </r>
  </si>
  <si>
    <t>Suma odložených daní z príjmov účtovaných v bežnom účtovnom období ako náklad alebo výnos vyplývajúcej zo zmeny sadzby dane
z príjmov</t>
  </si>
  <si>
    <t>Príjmy z emisie akcií, resp. Príjmy
z upísaných obchodných podielov (+)</t>
  </si>
  <si>
    <t>Prehľad o pohybe jednotlivých zložiek dlhodobého nehmotného majetku (DNM):</t>
  </si>
  <si>
    <t>Informácie o hodnote pohľadávok do lehoty splatnosti a po lehote splatnosti:</t>
  </si>
  <si>
    <t>Informácie o významných položkách časového rozlíšenia na strane aktív:</t>
  </si>
  <si>
    <t>body 1, 2 a 5 - Informácie o vlastnom imaní:</t>
  </si>
  <si>
    <t>Informácie o bankových úveroch, pôžičkách a krátkodobých finančných
výpomociach:</t>
  </si>
  <si>
    <t xml:space="preserve"> Informácie o dani z príjmov:</t>
  </si>
  <si>
    <t>Informácie o významných položkách majetku a záväzkov zabezpečených derivátmi:</t>
  </si>
  <si>
    <t>Udalosti, ktoré nastali po dni, ku ktorému sa zostavuje účtovná závierka:</t>
  </si>
  <si>
    <t>Informácie o ekonomických vzťahoch účtovnej jednotky a spriaznených osôb:</t>
  </si>
  <si>
    <t xml:space="preserve"> Informácie o krátkodobom finančnom majetku:</t>
  </si>
  <si>
    <t>V.2</t>
  </si>
  <si>
    <t>Dodatočné informácie o ostatných finančných povinnostiach:</t>
  </si>
  <si>
    <t xml:space="preserve">EDYMAX Facility Management SE, Bajkalská 22, 821 01 Bratislava </t>
  </si>
  <si>
    <t>činnosť agentúry sprostredkujúcich zamestnanie na dobu určitú</t>
  </si>
  <si>
    <t>EDYMAX CARERUS, s.r.o.</t>
  </si>
  <si>
    <t>Hlavná 98, 080 01 Prešov</t>
  </si>
  <si>
    <t>EDYMAX Flexibility, s.r.o.</t>
  </si>
  <si>
    <t>Bajkalská 22, 821 Bratislava</t>
  </si>
  <si>
    <t>EDYMAX Profesional Qality, s.r.o.</t>
  </si>
  <si>
    <t>EUROTRADE - SR a.s.</t>
  </si>
  <si>
    <t>Drevená 888, 924 01 Galanta</t>
  </si>
  <si>
    <t>Dopravné prostriedky</t>
  </si>
  <si>
    <t>25 %</t>
  </si>
  <si>
    <t>rovnomerné</t>
  </si>
  <si>
    <t>Stroje a zariadenia</t>
  </si>
  <si>
    <t>16,67 %</t>
  </si>
  <si>
    <t>EDYMAX Flexibility</t>
  </si>
  <si>
    <t>EDYMAX Profesional</t>
  </si>
  <si>
    <t>EUROTRADE - SR</t>
  </si>
  <si>
    <t>EDYMAX Carerus</t>
  </si>
  <si>
    <t>Vlastné imanie</t>
  </si>
  <si>
    <t>Poistenie</t>
  </si>
  <si>
    <t>Ubytovanie</t>
  </si>
  <si>
    <t>Nájom</t>
  </si>
  <si>
    <t>Služby telekomunikačné</t>
  </si>
  <si>
    <t>Ostatné</t>
  </si>
  <si>
    <t>Služby ADZ</t>
  </si>
  <si>
    <t>Služby cleaning</t>
  </si>
  <si>
    <t>DHIM</t>
  </si>
  <si>
    <t>Úroky</t>
  </si>
  <si>
    <t>Ročné zúčtovanie ZP</t>
  </si>
  <si>
    <t>Post.pohľ. Factoring</t>
  </si>
  <si>
    <t>Dane a poplatky</t>
  </si>
  <si>
    <t>Odpisy</t>
  </si>
  <si>
    <t>Postúpenie pohľadávky</t>
  </si>
  <si>
    <t>Bankové úroky</t>
  </si>
  <si>
    <t>Bankové poplatky</t>
  </si>
  <si>
    <t>Spoteba mat, energii</t>
  </si>
  <si>
    <t>Zost. Cena majetku</t>
  </si>
  <si>
    <t>Iné položky - posúpené pohľadávky</t>
  </si>
  <si>
    <t>Spriaznená osoba</t>
  </si>
  <si>
    <t>Hodnota predaja služieb</t>
  </si>
  <si>
    <t>Hodnota nákupu služieb</t>
  </si>
  <si>
    <t>EUROTRADE SR</t>
  </si>
  <si>
    <t>PHDr. Marek Kuchta</t>
  </si>
  <si>
    <t>EDYMAX Trans</t>
  </si>
  <si>
    <t>EDYMAX SE, CZ</t>
  </si>
  <si>
    <t>16.08.2017 Valným zhromaždením spoločnosti</t>
  </si>
  <si>
    <t xml:space="preserve"> v zmysle § 22 ods. 10 a 12 ZoÚ (oslobodenie pri nevýznamnosti dcérskych spoločností, uvedených v prehľade):</t>
  </si>
  <si>
    <t xml:space="preserve">Spôsob oceňovania jednotlivých zložiek majetku a záväzkov:
</t>
  </si>
  <si>
    <t>Informácie o účtovnej jednotke, v ktorej je účtovná jednotka neobmedzene
ručiacim spoločníkom: nemáme</t>
  </si>
  <si>
    <t>Riadna účtovná závierka</t>
  </si>
  <si>
    <t xml:space="preserve">
Účtovná závierka Spoločnosti k 31.12.2017  je zostavená ako riadna účtovná závierka podľa § 17 ods. 6 zákona č. 431/2002 Z. z. o účtovníctve v platnom znení (ďalej „zákon o účtovníctve“) za účtovné obdobie od 01.01.2017     do 31.12.2017 . 
Účtovná závierka je určená pre používateľov, ktorí majú primerané znalosti o obchodných a ekonomických činnostiach a účtovníctve a ktorí analyzujú tieto informácie s primeranou pozornosťou. Účtovná závierka neposkytuje a ani nemôže poskytovať všetky informácie, ktoré by existujúci a potencionálni investori, poskytovatelia úverov a pôžičiek a iní veritelia, mohli potrebovať. Títo používatelia musia relevantné informácie získať z iných zdrojov.</t>
  </si>
  <si>
    <t>I.5 d/ Spoločnosť je materskou účtovnou jednotkou</t>
  </si>
  <si>
    <t>účtovnou jednotkou.</t>
  </si>
  <si>
    <t xml:space="preserve">Účtovné metódy a zásady boli aplikované v rámci platného ZoÚ. </t>
  </si>
  <si>
    <t>Nie sú zmeny účtovných zásad.</t>
  </si>
  <si>
    <t>Odhad zníženia hodnoty majetku a tvorba OP k majetku: neevidujeme</t>
  </si>
  <si>
    <t>Ocenenie záväzkov a stanovenie odhadu ocenenia rezerv: neevidujeme</t>
  </si>
  <si>
    <t>Ocenenie finančných nástrojov alebo majetku, ktorý nie je finančným
nástrojom pri oceňovaní reálnou hodnotou: neevidujeme</t>
  </si>
  <si>
    <t>Ocenenie finančných nástrojov pri oceňovaní obstarávacou cenou
alebo vlastnými nákladmi: neevidujeme</t>
  </si>
  <si>
    <t>Dotácie poskytnuté na obstaranie majetku: neevidujeme</t>
  </si>
  <si>
    <t>Oprava významných a nevýznamných chýb minulých účtovných období
vykonaných v bežnom účtovnom období: žiadne</t>
  </si>
  <si>
    <t>neevidujeme</t>
  </si>
  <si>
    <t>Prehľad o dlhodobom nehmotnom (DNM) a dlhodobom hmotnom majetku
(DHM), ku ktorému nemá účtovná jednotka vlastnícke právo: majetok
obstaraný finančným prenájmom, majetok, pri ktorom vlastnícke práva
nadobudol veriteľ zmluvou o zabezpečovacom prevode práva,
alebo ktorý užíva účtovná jednotka na základe zmluvy o výpožičke: neevidujem</t>
  </si>
  <si>
    <t>Informácie o DNM a DHM s obmedzeným právom nakladania a na ktorý je
zriadené záložné právo: neevidujeme</t>
  </si>
  <si>
    <t>Informácie o majetku, ktorým je goodwill: neevidujem</t>
  </si>
  <si>
    <t>Prehľad o výskumnej a vývojovej činnosti v bežnom období - neevidujeme</t>
  </si>
  <si>
    <t>Informácie o DFM, na ktorý je zriadené záložné právo a s obmedzeným
právom nakladania: neevidujeme záložné právo</t>
  </si>
  <si>
    <t>Informácie o podielových certifikátoch, konvertibilných dlhopisoch, warantoch, opciách a podobných cenných papieroch: neevidujeme</t>
  </si>
  <si>
    <t>Informácie o opravných položkách (OP) k zásobám: neevidujeme</t>
  </si>
  <si>
    <t>Informácie o zásobách, na ktoré je zriadené záložné právo a zásobách
s obmedzeným právom nakladania: neevidujem</t>
  </si>
  <si>
    <t>Informácie o zákazkovej výrobe a o zákazkovej výstavbe nehnuteľnosti
určenej na predaj: neeidujeme</t>
  </si>
  <si>
    <t>Informácie o hodnote pohľadávok zabezpečených záložným právom alebo inou
formou zabezpečenia, o hodnote pohľadávok, na ktoré sa zriadilo záložné právo
a o hodnote pohľadávok, pri ktorých má ÚJ obmedzené právo nakladania: nie je</t>
  </si>
  <si>
    <t>Informácie  o ocenení krátkodobého finančného  majetku ku dňu, ku ktorému sa
zostavuje účtovná závierka reálnou hodnotou alebo metódou vlastného imania: nie</t>
  </si>
  <si>
    <t>Informácie o krátkodobom finančnom majetku (KFM), na ktorý bolo zriadené
záložné právo alebo s obmedzeným právom nakladania: nie je záložné právo</t>
  </si>
  <si>
    <t>Zákonné</t>
  </si>
  <si>
    <t>Odložený daňvoý záväzok</t>
  </si>
  <si>
    <t>Záväzky zo soc. Poist.</t>
  </si>
  <si>
    <t>Hodnota záväzkov zabezpečená záložným právom - neevidujeme</t>
  </si>
  <si>
    <t>Krátkobý úver</t>
  </si>
  <si>
    <t>Krátkodobý úver UniCredit Bank - č. úverovej zmluvy 000274/CORP/2014</t>
  </si>
  <si>
    <t>Informácie o významných položkách časového rozlíšenia na strane pasív: neevidujeme</t>
  </si>
  <si>
    <t>Položky znižujúce HV</t>
  </si>
  <si>
    <t>Položky upravujúce zaklad dane</t>
  </si>
  <si>
    <t>Informácie o zmene stavu vnútroorganizačných zásob - neeviduje sa</t>
  </si>
  <si>
    <t>Ostatné služby</t>
  </si>
  <si>
    <t>Služby spolu: z toho</t>
  </si>
  <si>
    <t>Predaj DHM</t>
  </si>
  <si>
    <t>Iné výnosy</t>
  </si>
  <si>
    <t>Informácie o podmienenom majetku - neevidujeme</t>
  </si>
  <si>
    <t>Informácie o podmienených záväzkoch: neevidujeme</t>
  </si>
  <si>
    <t>Významné položky ostatných finančných povinností, ktoré sa nevykazujú
v účtovných výkazoch: neevidujeme</t>
  </si>
  <si>
    <t>Predaj časti podniku na základe Zmluvy o predaji časti podniku spoločnosti EUROTRADE-SR.</t>
  </si>
  <si>
    <t xml:space="preserve">Zmena názvu spoločnosti EDYMAX SE, nový názov EDYMAX Facility Management SE. </t>
  </si>
  <si>
    <t>Informácie o príjmoch a výhodách členov štatutárnych orgánov, dozorných orgánov a iného orgánu účtovnej jednotky - členom štat. Orgánov neboli poskytnuté žiadne výhody, pôžičky ani dividendy.</t>
  </si>
  <si>
    <t>Informácie o výlučných právach alebo osobitných právach udelených účtovnej jednotke: neevidujem</t>
  </si>
  <si>
    <t>Spoločnosť nezaradená do P.V.</t>
  </si>
  <si>
    <r>
      <t xml:space="preserve">Účtovná jednotka ktorá zostavuje konsolidovanú účtovnú závierku za najväčšiu skupinu, ktorej súčasťou je účtovná jednotka ako dcérska účtovná jednotka:   </t>
    </r>
    <r>
      <rPr>
        <b/>
        <sz val="11"/>
        <color theme="1"/>
        <rFont val="Cambria"/>
        <family val="1"/>
        <charset val="238"/>
      </rPr>
      <t xml:space="preserve">nezostavuje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</si>
  <si>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Neuhradené faktúry odberateľom.</t>
  </si>
  <si>
    <t xml:space="preserve">Informácie o vlastných akciách  </t>
  </si>
  <si>
    <t>Zostatok</t>
  </si>
  <si>
    <t>Rok použitia rezervy 2018</t>
  </si>
  <si>
    <t xml:space="preserve">Prostriedky Sociálneho fondu spoločnosť používa na účely stravovania zamestnancov. </t>
  </si>
  <si>
    <t>Postúpené pohľadávky - faktoringový úver UniCredit Bank</t>
  </si>
  <si>
    <t>Činnosť agentúry dočasného zamestnavania.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</si>
</sst>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dd/mm/yy"/>
  </numFmts>
  <fonts count="42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b/>
      <sz val="8"/>
      <color theme="4" tint="-0.249977111117893"/>
      <name val="Cambria"/>
      <family val="1"/>
      <charset val="238"/>
    </font>
    <font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sz val="10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8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sz val="10.5"/>
      <color theme="1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0"/>
      <color indexed="8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sz val="11"/>
      <color rgb="FFFF0000"/>
      <name val="Cambria"/>
      <family val="1"/>
      <charset val="238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thin">
        <color indexed="64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medium">
        <color rgb="FF000000"/>
      </right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ck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rgb="FF000000"/>
      </bottom>
      <diagonal/>
    </border>
    <border>
      <left style="thin">
        <color indexed="64"/>
      </left>
      <right style="thick">
        <color rgb="FF000000"/>
      </right>
      <top/>
      <bottom style="thick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1843">
    <xf numFmtId="0" fontId="0" fillId="0" borderId="0" xfId="0"/>
    <xf numFmtId="0" fontId="6" fillId="0" borderId="0" xfId="0" applyFont="1"/>
    <xf numFmtId="0" fontId="11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49" fontId="14" fillId="0" borderId="0" xfId="0" applyNumberFormat="1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3" fontId="14" fillId="0" borderId="0" xfId="0" applyNumberFormat="1" applyFont="1" applyBorder="1" applyAlignment="1" applyProtection="1">
      <alignment horizontal="right"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3" fontId="14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vertical="center"/>
      <protection locked="0"/>
    </xf>
    <xf numFmtId="3" fontId="13" fillId="0" borderId="0" xfId="0" applyNumberFormat="1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horizontal="justify" vertical="top"/>
      <protection locked="0"/>
    </xf>
    <xf numFmtId="0" fontId="12" fillId="0" borderId="0" xfId="0" applyFont="1" applyAlignment="1" applyProtection="1">
      <alignment horizontal="justify" vertical="top" wrapText="1"/>
      <protection locked="0"/>
    </xf>
    <xf numFmtId="0" fontId="12" fillId="0" borderId="0" xfId="0" applyFont="1" applyFill="1" applyAlignment="1" applyProtection="1">
      <alignment horizontal="justify" vertical="top"/>
      <protection locked="0"/>
    </xf>
    <xf numFmtId="0" fontId="12" fillId="0" borderId="0" xfId="0" applyFont="1" applyAlignment="1" applyProtection="1"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Protection="1"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/>
      <protection locked="0"/>
    </xf>
    <xf numFmtId="3" fontId="19" fillId="0" borderId="107" xfId="0" applyNumberFormat="1" applyFont="1" applyBorder="1" applyAlignment="1" applyProtection="1">
      <alignment horizontal="right" vertical="center" wrapText="1" indent="1"/>
      <protection hidden="1"/>
    </xf>
    <xf numFmtId="0" fontId="14" fillId="0" borderId="0" xfId="0" applyFont="1" applyBorder="1" applyAlignment="1" applyProtection="1">
      <alignment horizontal="justify" vertical="top"/>
      <protection locked="0"/>
    </xf>
    <xf numFmtId="0" fontId="12" fillId="0" borderId="0" xfId="0" applyFont="1" applyAlignment="1" applyProtection="1">
      <alignment vertical="top"/>
      <protection locked="0"/>
    </xf>
    <xf numFmtId="0" fontId="14" fillId="0" borderId="0" xfId="0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justify" vertical="top" wrapText="1"/>
      <protection locked="0"/>
    </xf>
    <xf numFmtId="0" fontId="18" fillId="0" borderId="90" xfId="0" applyFont="1" applyBorder="1" applyAlignment="1" applyProtection="1">
      <alignment horizontal="left" vertical="center" wrapText="1"/>
      <protection locked="0"/>
    </xf>
    <xf numFmtId="0" fontId="20" fillId="0" borderId="103" xfId="0" applyFont="1" applyBorder="1" applyAlignment="1" applyProtection="1">
      <alignment vertical="center" wrapText="1"/>
      <protection locked="0"/>
    </xf>
    <xf numFmtId="0" fontId="20" fillId="0" borderId="16" xfId="0" applyFont="1" applyBorder="1" applyAlignment="1" applyProtection="1">
      <alignment vertical="center" wrapText="1"/>
      <protection locked="0"/>
    </xf>
    <xf numFmtId="0" fontId="20" fillId="0" borderId="129" xfId="0" applyFont="1" applyBorder="1" applyAlignment="1" applyProtection="1">
      <alignment vertical="center" wrapText="1"/>
      <protection locked="0"/>
    </xf>
    <xf numFmtId="0" fontId="18" fillId="0" borderId="90" xfId="0" applyFont="1" applyBorder="1" applyAlignment="1" applyProtection="1">
      <alignment vertical="center" wrapText="1"/>
      <protection locked="0"/>
    </xf>
    <xf numFmtId="0" fontId="18" fillId="0" borderId="105" xfId="0" applyFont="1" applyBorder="1" applyAlignment="1" applyProtection="1">
      <alignment vertical="center" wrapText="1"/>
      <protection locked="0"/>
    </xf>
    <xf numFmtId="0" fontId="14" fillId="0" borderId="0" xfId="0" applyFont="1" applyAlignment="1" applyProtection="1">
      <alignment horizontal="justify" vertical="top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top" indent="1"/>
      <protection locked="0"/>
    </xf>
    <xf numFmtId="3" fontId="14" fillId="0" borderId="0" xfId="0" applyNumberFormat="1" applyFont="1" applyBorder="1" applyAlignment="1" applyProtection="1">
      <alignment horizontal="right" vertical="top" indent="3"/>
      <protection locked="0"/>
    </xf>
    <xf numFmtId="3" fontId="14" fillId="0" borderId="0" xfId="0" applyNumberFormat="1" applyFont="1" applyBorder="1" applyAlignment="1" applyProtection="1">
      <alignment horizontal="right" vertical="top" wrapText="1" indent="3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2" fillId="0" borderId="118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3" fontId="23" fillId="0" borderId="0" xfId="0" applyNumberFormat="1" applyFont="1" applyBorder="1" applyAlignment="1" applyProtection="1">
      <alignment horizontal="right" vertical="center" wrapText="1" indent="1"/>
      <protection hidden="1"/>
    </xf>
    <xf numFmtId="0" fontId="14" fillId="0" borderId="0" xfId="0" applyFont="1" applyAlignment="1">
      <alignment horizontal="justify" vertical="top"/>
    </xf>
    <xf numFmtId="0" fontId="12" fillId="0" borderId="0" xfId="0" applyFont="1" applyBorder="1" applyAlignment="1" applyProtection="1">
      <alignment vertical="top" wrapText="1"/>
      <protection locked="0"/>
    </xf>
    <xf numFmtId="0" fontId="18" fillId="0" borderId="134" xfId="0" applyFont="1" applyBorder="1" applyAlignment="1" applyProtection="1">
      <alignment horizontal="center" vertical="center" wrapText="1"/>
      <protection locked="0"/>
    </xf>
    <xf numFmtId="0" fontId="20" fillId="0" borderId="72" xfId="0" applyFont="1" applyBorder="1" applyAlignment="1" applyProtection="1">
      <alignment horizontal="center" vertical="center" wrapText="1"/>
      <protection locked="0"/>
    </xf>
    <xf numFmtId="0" fontId="20" fillId="0" borderId="50" xfId="0" applyFont="1" applyBorder="1" applyAlignment="1" applyProtection="1">
      <alignment horizontal="center" vertical="center" wrapText="1"/>
      <protection locked="0"/>
    </xf>
    <xf numFmtId="0" fontId="20" fillId="0" borderId="160" xfId="0" applyFont="1" applyBorder="1" applyAlignment="1" applyProtection="1">
      <alignment horizontal="center" vertical="center" wrapText="1"/>
      <protection locked="0"/>
    </xf>
    <xf numFmtId="0" fontId="18" fillId="0" borderId="33" xfId="0" applyFont="1" applyBorder="1" applyAlignment="1" applyProtection="1">
      <alignment horizontal="center" vertical="center" wrapText="1"/>
      <protection locked="0"/>
    </xf>
    <xf numFmtId="0" fontId="25" fillId="0" borderId="0" xfId="0" applyFont="1" applyBorder="1" applyAlignment="1" applyProtection="1">
      <alignment horizontal="left"/>
      <protection locked="0"/>
    </xf>
    <xf numFmtId="0" fontId="26" fillId="0" borderId="53" xfId="0" applyFont="1" applyBorder="1" applyAlignment="1" applyProtection="1">
      <alignment horizontal="center" vertical="center" wrapText="1"/>
      <protection hidden="1"/>
    </xf>
    <xf numFmtId="3" fontId="27" fillId="0" borderId="0" xfId="0" applyNumberFormat="1" applyFont="1" applyBorder="1" applyAlignment="1" applyProtection="1">
      <alignment horizontal="right" vertical="center" wrapText="1" indent="3"/>
      <protection locked="0"/>
    </xf>
    <xf numFmtId="0" fontId="25" fillId="0" borderId="0" xfId="0" applyFont="1" applyBorder="1" applyAlignment="1" applyProtection="1">
      <alignment horizontal="left" wrapText="1"/>
      <protection locked="0"/>
    </xf>
    <xf numFmtId="0" fontId="13" fillId="0" borderId="0" xfId="0" applyNumberFormat="1" applyFont="1" applyBorder="1" applyAlignment="1" applyProtection="1">
      <alignment horizontal="left" indent="1"/>
      <protection locked="0"/>
    </xf>
    <xf numFmtId="3" fontId="14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indent="1"/>
      <protection locked="0"/>
    </xf>
    <xf numFmtId="0" fontId="6" fillId="0" borderId="0" xfId="0" applyFont="1" applyAlignment="1" applyProtection="1">
      <alignment horizontal="left"/>
      <protection locked="0"/>
    </xf>
    <xf numFmtId="3" fontId="21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left" wrapText="1"/>
      <protection locked="0"/>
    </xf>
    <xf numFmtId="3" fontId="13" fillId="0" borderId="0" xfId="0" applyNumberFormat="1" applyFont="1" applyBorder="1" applyAlignment="1" applyProtection="1">
      <alignment horizontal="right" vertical="center" indent="2"/>
      <protection hidden="1"/>
    </xf>
    <xf numFmtId="0" fontId="25" fillId="0" borderId="0" xfId="0" applyFont="1" applyBorder="1" applyAlignment="1" applyProtection="1">
      <alignment horizontal="left" vertical="center" wrapText="1"/>
      <protection locked="0"/>
    </xf>
    <xf numFmtId="0" fontId="25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 indent="1"/>
      <protection locked="0"/>
    </xf>
    <xf numFmtId="3" fontId="14" fillId="0" borderId="0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left" vertical="center" indent="1"/>
      <protection locked="0"/>
    </xf>
    <xf numFmtId="3" fontId="13" fillId="0" borderId="0" xfId="0" applyNumberFormat="1" applyFont="1" applyBorder="1" applyAlignment="1" applyProtection="1">
      <alignment horizontal="right" indent="3"/>
      <protection locked="0"/>
    </xf>
    <xf numFmtId="3" fontId="14" fillId="0" borderId="0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3" fontId="23" fillId="0" borderId="0" xfId="0" applyNumberFormat="1" applyFont="1" applyBorder="1" applyAlignment="1" applyProtection="1">
      <alignment horizontal="center" vertical="center"/>
      <protection locked="0"/>
    </xf>
    <xf numFmtId="3" fontId="27" fillId="0" borderId="0" xfId="0" applyNumberFormat="1" applyFont="1" applyBorder="1" applyAlignment="1" applyProtection="1">
      <alignment horizontal="center" vertical="center"/>
      <protection locked="0"/>
    </xf>
    <xf numFmtId="0" fontId="27" fillId="0" borderId="0" xfId="0" applyFont="1" applyBorder="1" applyAlignment="1" applyProtection="1">
      <alignment horizontal="justify" vertical="top"/>
      <protection locked="0"/>
    </xf>
    <xf numFmtId="0" fontId="25" fillId="0" borderId="0" xfId="0" applyFont="1" applyBorder="1" applyAlignment="1" applyProtection="1">
      <alignment horizontal="left" vertical="top" wrapText="1"/>
      <protection locked="0"/>
    </xf>
    <xf numFmtId="0" fontId="12" fillId="0" borderId="99" xfId="0" applyFont="1" applyBorder="1" applyAlignment="1" applyProtection="1">
      <alignment horizontal="center" vertical="center"/>
      <protection locked="0"/>
    </xf>
    <xf numFmtId="3" fontId="14" fillId="0" borderId="0" xfId="0" applyNumberFormat="1" applyFont="1" applyBorder="1" applyAlignment="1" applyProtection="1">
      <alignment horizontal="right" vertical="top" indent="1"/>
      <protection hidden="1"/>
    </xf>
    <xf numFmtId="0" fontId="6" fillId="0" borderId="0" xfId="0" applyFont="1" applyBorder="1" applyAlignment="1">
      <alignment horizontal="left" vertical="center" wrapText="1"/>
    </xf>
    <xf numFmtId="3" fontId="13" fillId="0" borderId="0" xfId="0" applyNumberFormat="1" applyFont="1" applyBorder="1" applyAlignment="1" applyProtection="1">
      <alignment horizontal="right" vertical="center"/>
      <protection hidden="1"/>
    </xf>
    <xf numFmtId="0" fontId="6" fillId="0" borderId="0" xfId="0" applyFont="1" applyBorder="1" applyAlignment="1">
      <alignment vertical="center"/>
    </xf>
    <xf numFmtId="3" fontId="13" fillId="0" borderId="36" xfId="0" applyNumberFormat="1" applyFont="1" applyBorder="1" applyAlignment="1" applyProtection="1">
      <alignment horizontal="right" vertical="center"/>
      <protection hidden="1"/>
    </xf>
    <xf numFmtId="0" fontId="6" fillId="0" borderId="36" xfId="0" applyFont="1" applyBorder="1" applyAlignment="1">
      <alignment vertical="center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vertical="top" wrapText="1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3" fontId="13" fillId="0" borderId="0" xfId="0" applyNumberFormat="1" applyFont="1" applyBorder="1" applyAlignment="1" applyProtection="1">
      <alignment horizontal="right" vertical="top" indent="3"/>
      <protection locked="0"/>
    </xf>
    <xf numFmtId="0" fontId="27" fillId="0" borderId="0" xfId="0" applyFont="1" applyBorder="1" applyAlignment="1" applyProtection="1">
      <alignment horizontal="center" vertical="top"/>
      <protection locked="0"/>
    </xf>
    <xf numFmtId="3" fontId="26" fillId="0" borderId="167" xfId="0" applyNumberFormat="1" applyFont="1" applyBorder="1" applyAlignment="1" applyProtection="1">
      <alignment horizontal="center" vertical="center" wrapText="1"/>
      <protection locked="0"/>
    </xf>
    <xf numFmtId="3" fontId="26" fillId="0" borderId="99" xfId="0" applyNumberFormat="1" applyFont="1" applyBorder="1" applyAlignment="1" applyProtection="1">
      <alignment horizontal="center" vertical="center" wrapText="1"/>
      <protection locked="0"/>
    </xf>
    <xf numFmtId="3" fontId="26" fillId="0" borderId="118" xfId="0" applyNumberFormat="1" applyFont="1" applyBorder="1" applyAlignment="1" applyProtection="1">
      <alignment horizontal="center" vertical="center" wrapText="1"/>
      <protection locked="0"/>
    </xf>
    <xf numFmtId="3" fontId="26" fillId="0" borderId="100" xfId="0" applyNumberFormat="1" applyFont="1" applyBorder="1" applyAlignment="1" applyProtection="1">
      <alignment horizontal="center" vertical="center" wrapText="1"/>
      <protection locked="0"/>
    </xf>
    <xf numFmtId="3" fontId="13" fillId="0" borderId="0" xfId="0" applyNumberFormat="1" applyFont="1" applyBorder="1" applyAlignment="1" applyProtection="1">
      <alignment horizontal="right" vertical="center" indent="1"/>
      <protection locked="0"/>
    </xf>
    <xf numFmtId="0" fontId="12" fillId="0" borderId="0" xfId="0" applyFont="1" applyBorder="1" applyAlignment="1" applyProtection="1">
      <alignment horizontal="left" vertical="top" wrapText="1"/>
      <protection locked="0"/>
    </xf>
    <xf numFmtId="0" fontId="12" fillId="0" borderId="167" xfId="0" applyFont="1" applyBorder="1" applyAlignment="1" applyProtection="1">
      <alignment horizontal="center" vertical="center" wrapText="1"/>
      <protection locked="0"/>
    </xf>
    <xf numFmtId="0" fontId="12" fillId="0" borderId="99" xfId="0" applyFont="1" applyBorder="1" applyAlignment="1" applyProtection="1">
      <alignment horizontal="center" vertical="center" wrapText="1"/>
      <protection locked="0"/>
    </xf>
    <xf numFmtId="0" fontId="12" fillId="0" borderId="100" xfId="0" applyFont="1" applyBorder="1" applyAlignment="1" applyProtection="1">
      <alignment horizontal="center" vertical="center" wrapText="1"/>
      <protection locked="0"/>
    </xf>
    <xf numFmtId="0" fontId="6" fillId="0" borderId="109" xfId="0" applyFont="1" applyBorder="1" applyAlignment="1" applyProtection="1">
      <alignment horizontal="center" vertical="center"/>
    </xf>
    <xf numFmtId="0" fontId="6" fillId="0" borderId="83" xfId="0" applyFont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center" vertical="center"/>
    </xf>
    <xf numFmtId="0" fontId="6" fillId="0" borderId="46" xfId="0" applyFont="1" applyBorder="1" applyAlignment="1" applyProtection="1">
      <alignment horizontal="center" vertical="center"/>
    </xf>
    <xf numFmtId="0" fontId="6" fillId="0" borderId="183" xfId="0" applyFont="1" applyBorder="1" applyAlignment="1" applyProtection="1">
      <alignment horizontal="center" vertical="center"/>
    </xf>
    <xf numFmtId="3" fontId="14" fillId="0" borderId="277" xfId="0" applyNumberFormat="1" applyFont="1" applyBorder="1" applyAlignment="1" applyProtection="1">
      <alignment horizontal="center" vertical="center"/>
      <protection locked="0"/>
    </xf>
    <xf numFmtId="0" fontId="6" fillId="0" borderId="151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center" vertical="center"/>
    </xf>
    <xf numFmtId="3" fontId="21" fillId="0" borderId="0" xfId="0" applyNumberFormat="1" applyFont="1" applyBorder="1" applyAlignment="1" applyProtection="1">
      <alignment horizontal="right" vertical="center" indent="1"/>
      <protection hidden="1"/>
    </xf>
    <xf numFmtId="0" fontId="12" fillId="0" borderId="282" xfId="0" applyFont="1" applyBorder="1" applyAlignment="1" applyProtection="1">
      <alignment horizontal="center" vertical="center" wrapText="1"/>
      <protection locked="0"/>
    </xf>
    <xf numFmtId="0" fontId="12" fillId="0" borderId="121" xfId="0" applyFont="1" applyBorder="1" applyAlignment="1" applyProtection="1">
      <alignment horizontal="center" vertical="center" wrapText="1"/>
      <protection locked="0"/>
    </xf>
    <xf numFmtId="0" fontId="12" fillId="0" borderId="218" xfId="0" applyFont="1" applyBorder="1" applyAlignment="1" applyProtection="1">
      <alignment horizontal="center" vertical="center" wrapText="1"/>
      <protection locked="0"/>
    </xf>
    <xf numFmtId="0" fontId="12" fillId="0" borderId="217" xfId="0" applyFont="1" applyBorder="1" applyAlignment="1" applyProtection="1">
      <alignment horizontal="center" vertical="center" wrapText="1"/>
      <protection locked="0"/>
    </xf>
    <xf numFmtId="0" fontId="12" fillId="0" borderId="283" xfId="0" applyFont="1" applyBorder="1" applyAlignment="1" applyProtection="1">
      <alignment horizontal="center" vertical="center" wrapText="1"/>
      <protection locked="0"/>
    </xf>
    <xf numFmtId="0" fontId="12" fillId="0" borderId="284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>
      <alignment horizontal="left" vertical="center"/>
    </xf>
    <xf numFmtId="3" fontId="13" fillId="0" borderId="0" xfId="0" applyNumberFormat="1" applyFont="1" applyBorder="1" applyAlignment="1" applyProtection="1">
      <alignment horizontal="right" vertical="center" wrapText="1" indent="3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center" wrapText="1" indent="1"/>
      <protection locked="0"/>
    </xf>
    <xf numFmtId="3" fontId="14" fillId="0" borderId="0" xfId="0" applyNumberFormat="1" applyFont="1" applyBorder="1" applyAlignment="1" applyProtection="1">
      <alignment horizontal="center" vertical="center" wrapText="1"/>
      <protection locked="0"/>
    </xf>
    <xf numFmtId="3" fontId="14" fillId="0" borderId="0" xfId="0" applyNumberFormat="1" applyFont="1" applyBorder="1" applyAlignment="1" applyProtection="1">
      <alignment horizontal="right" vertical="center" wrapText="1" indent="3"/>
      <protection locked="0"/>
    </xf>
    <xf numFmtId="0" fontId="14" fillId="0" borderId="321" xfId="0" applyFont="1" applyBorder="1" applyAlignment="1" applyProtection="1">
      <alignment horizontal="left" vertical="center" wrapText="1"/>
      <protection locked="0"/>
    </xf>
    <xf numFmtId="0" fontId="14" fillId="0" borderId="322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justify" vertical="top"/>
    </xf>
    <xf numFmtId="0" fontId="10" fillId="0" borderId="0" xfId="0" applyFont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vertical="top"/>
      <protection locked="0"/>
    </xf>
    <xf numFmtId="0" fontId="6" fillId="0" borderId="0" xfId="0" applyFont="1" applyBorder="1" applyAlignment="1" applyProtection="1">
      <alignment horizontal="left" wrapText="1"/>
      <protection locked="0"/>
    </xf>
    <xf numFmtId="0" fontId="26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top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3" fontId="21" fillId="0" borderId="0" xfId="0" applyNumberFormat="1" applyFont="1" applyBorder="1" applyAlignment="1" applyProtection="1">
      <alignment horizontal="right" vertical="center" indent="1"/>
      <protection locked="0"/>
    </xf>
    <xf numFmtId="3" fontId="19" fillId="0" borderId="0" xfId="0" applyNumberFormat="1" applyFont="1" applyBorder="1" applyAlignment="1" applyProtection="1">
      <alignment horizontal="right" vertical="center" wrapText="1" indent="1"/>
      <protection hidden="1"/>
    </xf>
    <xf numFmtId="0" fontId="35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3" fontId="17" fillId="0" borderId="0" xfId="0" applyNumberFormat="1" applyFont="1" applyBorder="1" applyAlignment="1" applyProtection="1">
      <alignment horizontal="right" vertical="center" wrapText="1" indent="1"/>
      <protection locked="0"/>
    </xf>
    <xf numFmtId="3" fontId="17" fillId="0" borderId="0" xfId="0" applyNumberFormat="1" applyFont="1" applyBorder="1" applyAlignment="1" applyProtection="1">
      <alignment horizontal="right" vertical="center" wrapText="1" indent="1"/>
      <protection hidden="1"/>
    </xf>
    <xf numFmtId="0" fontId="3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justify" vertical="center" wrapText="1"/>
      <protection locked="0"/>
    </xf>
    <xf numFmtId="0" fontId="25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justify" vertical="center" wrapText="1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6" fillId="0" borderId="0" xfId="0" applyFont="1" applyFill="1" applyProtection="1"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Fill="1" applyBorder="1" applyProtection="1"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Border="1" applyAlignment="1">
      <alignment horizontal="center" vertical="center"/>
    </xf>
    <xf numFmtId="0" fontId="12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justify" wrapText="1"/>
      <protection locked="0"/>
    </xf>
    <xf numFmtId="3" fontId="14" fillId="0" borderId="0" xfId="0" applyNumberFormat="1" applyFont="1" applyBorder="1" applyAlignment="1" applyProtection="1">
      <alignment horizontal="right" vertical="center" wrapText="1" indent="1"/>
      <protection locked="0"/>
    </xf>
    <xf numFmtId="3" fontId="19" fillId="0" borderId="93" xfId="0" applyNumberFormat="1" applyFont="1" applyBorder="1" applyAlignment="1" applyProtection="1">
      <alignment horizontal="center" vertical="center" wrapText="1"/>
      <protection locked="0"/>
    </xf>
    <xf numFmtId="3" fontId="19" fillId="0" borderId="94" xfId="0" applyNumberFormat="1" applyFont="1" applyBorder="1" applyAlignment="1" applyProtection="1">
      <alignment horizontal="center" vertical="center" wrapText="1"/>
      <protection hidden="1"/>
    </xf>
    <xf numFmtId="3" fontId="21" fillId="0" borderId="11" xfId="0" applyNumberFormat="1" applyFont="1" applyBorder="1" applyAlignment="1" applyProtection="1">
      <alignment horizontal="center" vertical="center" wrapText="1"/>
      <protection locked="0"/>
    </xf>
    <xf numFmtId="3" fontId="21" fillId="0" borderId="95" xfId="0" applyNumberFormat="1" applyFont="1" applyBorder="1" applyAlignment="1" applyProtection="1">
      <alignment horizontal="center" vertical="center" wrapText="1"/>
      <protection locked="0"/>
    </xf>
    <xf numFmtId="3" fontId="19" fillId="0" borderId="15" xfId="0" applyNumberFormat="1" applyFont="1" applyBorder="1" applyAlignment="1" applyProtection="1">
      <alignment horizontal="center" vertical="center" wrapText="1"/>
      <protection hidden="1"/>
    </xf>
    <xf numFmtId="3" fontId="21" fillId="0" borderId="1" xfId="0" applyNumberFormat="1" applyFont="1" applyBorder="1" applyAlignment="1" applyProtection="1">
      <alignment horizontal="center" vertical="center" wrapText="1"/>
      <protection locked="0"/>
    </xf>
    <xf numFmtId="3" fontId="19" fillId="0" borderId="19" xfId="0" applyNumberFormat="1" applyFont="1" applyBorder="1" applyAlignment="1" applyProtection="1">
      <alignment horizontal="center" vertical="center" wrapText="1"/>
      <protection hidden="1"/>
    </xf>
    <xf numFmtId="3" fontId="21" fillId="0" borderId="99" xfId="0" applyNumberFormat="1" applyFont="1" applyBorder="1" applyAlignment="1" applyProtection="1">
      <alignment horizontal="center" vertical="center" wrapText="1"/>
      <protection locked="0"/>
    </xf>
    <xf numFmtId="3" fontId="19" fillId="0" borderId="100" xfId="0" applyNumberFormat="1" applyFont="1" applyBorder="1" applyAlignment="1" applyProtection="1">
      <alignment horizontal="center" vertical="center" wrapText="1"/>
      <protection hidden="1"/>
    </xf>
    <xf numFmtId="3" fontId="19" fillId="0" borderId="101" xfId="0" applyNumberFormat="1" applyFont="1" applyBorder="1" applyAlignment="1" applyProtection="1">
      <alignment horizontal="center" vertical="center" wrapText="1"/>
      <protection hidden="1"/>
    </xf>
    <xf numFmtId="3" fontId="19" fillId="0" borderId="93" xfId="0" applyNumberFormat="1" applyFont="1" applyBorder="1" applyAlignment="1" applyProtection="1">
      <alignment horizontal="center" vertical="center" wrapText="1"/>
      <protection hidden="1"/>
    </xf>
    <xf numFmtId="3" fontId="19" fillId="0" borderId="92" xfId="0" applyNumberFormat="1" applyFont="1" applyBorder="1" applyAlignment="1" applyProtection="1">
      <alignment horizontal="center" vertical="center" wrapText="1"/>
      <protection hidden="1"/>
    </xf>
    <xf numFmtId="3" fontId="19" fillId="0" borderId="36" xfId="0" applyNumberFormat="1" applyFont="1" applyBorder="1" applyAlignment="1" applyProtection="1">
      <alignment horizontal="center" vertical="center" wrapText="1"/>
      <protection hidden="1"/>
    </xf>
    <xf numFmtId="3" fontId="19" fillId="0" borderId="107" xfId="0" applyNumberFormat="1" applyFont="1" applyBorder="1" applyAlignment="1" applyProtection="1">
      <alignment horizontal="center" vertical="center" wrapText="1"/>
      <protection hidden="1"/>
    </xf>
    <xf numFmtId="3" fontId="19" fillId="0" borderId="108" xfId="0" applyNumberFormat="1" applyFont="1" applyBorder="1" applyAlignment="1" applyProtection="1">
      <alignment horizontal="center" vertical="center" wrapText="1"/>
      <protection hidden="1"/>
    </xf>
    <xf numFmtId="0" fontId="5" fillId="0" borderId="264" xfId="0" applyFont="1" applyBorder="1" applyAlignment="1" applyProtection="1">
      <alignment horizontal="center" vertical="center" wrapText="1"/>
      <protection locked="0"/>
    </xf>
    <xf numFmtId="3" fontId="19" fillId="0" borderId="126" xfId="0" applyNumberFormat="1" applyFont="1" applyBorder="1" applyAlignment="1" applyProtection="1">
      <alignment horizontal="center" vertical="center" wrapText="1"/>
      <protection hidden="1"/>
    </xf>
    <xf numFmtId="3" fontId="24" fillId="0" borderId="94" xfId="0" applyNumberFormat="1" applyFont="1" applyBorder="1" applyAlignment="1" applyProtection="1">
      <alignment horizontal="center" vertical="center" wrapText="1"/>
      <protection hidden="1"/>
    </xf>
    <xf numFmtId="3" fontId="21" fillId="0" borderId="14" xfId="0" applyNumberFormat="1" applyFont="1" applyBorder="1" applyAlignment="1" applyProtection="1">
      <alignment horizontal="center" vertical="center" wrapText="1"/>
      <protection locked="0"/>
    </xf>
    <xf numFmtId="3" fontId="24" fillId="0" borderId="159" xfId="0" applyNumberFormat="1" applyFont="1" applyBorder="1" applyAlignment="1" applyProtection="1">
      <alignment horizontal="center" vertical="center" wrapText="1"/>
      <protection hidden="1"/>
    </xf>
    <xf numFmtId="3" fontId="21" fillId="0" borderId="18" xfId="0" applyNumberFormat="1" applyFont="1" applyBorder="1" applyAlignment="1" applyProtection="1">
      <alignment horizontal="center" vertical="center" wrapText="1"/>
      <protection locked="0"/>
    </xf>
    <xf numFmtId="3" fontId="24" fillId="0" borderId="19" xfId="0" applyNumberFormat="1" applyFont="1" applyBorder="1" applyAlignment="1" applyProtection="1">
      <alignment horizontal="center" vertical="center" wrapText="1"/>
      <protection hidden="1"/>
    </xf>
    <xf numFmtId="3" fontId="21" fillId="0" borderId="143" xfId="0" applyNumberFormat="1" applyFont="1" applyBorder="1" applyAlignment="1" applyProtection="1">
      <alignment horizontal="center" vertical="center" wrapText="1"/>
      <protection locked="0"/>
    </xf>
    <xf numFmtId="3" fontId="21" fillId="0" borderId="145" xfId="0" applyNumberFormat="1" applyFont="1" applyBorder="1" applyAlignment="1" applyProtection="1">
      <alignment horizontal="center" vertical="center" wrapText="1"/>
      <protection locked="0"/>
    </xf>
    <xf numFmtId="3" fontId="21" fillId="0" borderId="144" xfId="0" applyNumberFormat="1" applyFont="1" applyBorder="1" applyAlignment="1" applyProtection="1">
      <alignment horizontal="center" vertical="center" wrapText="1"/>
      <protection locked="0"/>
    </xf>
    <xf numFmtId="3" fontId="24" fillId="0" borderId="161" xfId="0" applyNumberFormat="1" applyFont="1" applyBorder="1" applyAlignment="1" applyProtection="1">
      <alignment horizontal="center" vertical="center" wrapText="1"/>
      <protection hidden="1"/>
    </xf>
    <xf numFmtId="3" fontId="19" fillId="0" borderId="157" xfId="0" applyNumberFormat="1" applyFont="1" applyBorder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justify" vertical="top" wrapText="1"/>
      <protection locked="0"/>
    </xf>
    <xf numFmtId="0" fontId="25" fillId="0" borderId="0" xfId="0" applyFont="1" applyBorder="1" applyAlignment="1" applyProtection="1">
      <alignment horizontal="left" wrapText="1"/>
      <protection locked="0"/>
    </xf>
    <xf numFmtId="0" fontId="37" fillId="0" borderId="0" xfId="0" applyFont="1" applyAlignment="1" applyProtection="1">
      <alignment horizontal="justify" vertical="top"/>
      <protection locked="0"/>
    </xf>
    <xf numFmtId="0" fontId="12" fillId="0" borderId="0" xfId="0" applyFont="1" applyBorder="1" applyAlignment="1" applyProtection="1">
      <alignment horizontal="justify" vertical="top" wrapText="1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25" fillId="0" borderId="0" xfId="0" applyFont="1" applyBorder="1" applyAlignment="1" applyProtection="1">
      <alignment horizontal="left" vertical="top" wrapText="1"/>
      <protection locked="0"/>
    </xf>
    <xf numFmtId="3" fontId="13" fillId="0" borderId="0" xfId="0" applyNumberFormat="1" applyFont="1" applyBorder="1" applyAlignment="1" applyProtection="1">
      <alignment horizontal="right" vertical="center" wrapText="1"/>
      <protection hidden="1"/>
    </xf>
    <xf numFmtId="3" fontId="13" fillId="0" borderId="0" xfId="0" applyNumberFormat="1" applyFont="1" applyBorder="1" applyAlignment="1" applyProtection="1">
      <alignment horizontal="right" vertical="center" wrapText="1" indent="1"/>
      <protection hidden="1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4" fillId="0" borderId="0" xfId="0" applyFont="1" applyBorder="1" applyAlignment="1" applyProtection="1">
      <alignment horizontal="right" vertical="center" indent="1"/>
      <protection hidden="1"/>
    </xf>
    <xf numFmtId="0" fontId="12" fillId="0" borderId="0" xfId="0" applyFont="1" applyBorder="1" applyAlignment="1" applyProtection="1">
      <alignment horizontal="justify" vertical="top" wrapText="1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justify" vertical="center" wrapText="1"/>
      <protection locked="0"/>
    </xf>
    <xf numFmtId="0" fontId="14" fillId="0" borderId="0" xfId="0" applyFont="1" applyBorder="1" applyAlignment="1" applyProtection="1">
      <alignment horizontal="left" vertical="top"/>
      <protection locked="0"/>
    </xf>
    <xf numFmtId="0" fontId="12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/>
    <xf numFmtId="0" fontId="12" fillId="0" borderId="118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/>
      <protection locked="0"/>
    </xf>
    <xf numFmtId="0" fontId="6" fillId="0" borderId="0" xfId="0" applyFont="1"/>
    <xf numFmtId="0" fontId="12" fillId="0" borderId="0" xfId="0" applyFont="1" applyFill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14" fillId="0" borderId="0" xfId="0" applyFont="1" applyBorder="1" applyAlignment="1" applyProtection="1">
      <alignment horizontal="right" vertical="top" indent="1"/>
      <protection locked="0"/>
    </xf>
    <xf numFmtId="0" fontId="33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justify" vertical="top" wrapText="1"/>
      <protection locked="0"/>
    </xf>
    <xf numFmtId="0" fontId="12" fillId="0" borderId="0" xfId="0" applyFont="1" applyBorder="1" applyAlignment="1" applyProtection="1">
      <alignment horizontal="left" vertical="top"/>
      <protection locked="0"/>
    </xf>
    <xf numFmtId="0" fontId="11" fillId="0" borderId="0" xfId="0" applyFont="1" applyBorder="1" applyAlignment="1" applyProtection="1">
      <alignment horizontal="left" vertical="top" wrapText="1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3" fontId="14" fillId="0" borderId="1" xfId="0" applyNumberFormat="1" applyFont="1" applyBorder="1" applyAlignment="1" applyProtection="1">
      <alignment horizontal="center" vertical="center"/>
      <protection locked="0"/>
    </xf>
    <xf numFmtId="3" fontId="14" fillId="0" borderId="18" xfId="0" applyNumberFormat="1" applyFont="1" applyBorder="1" applyAlignment="1" applyProtection="1">
      <alignment horizontal="center" vertical="center"/>
      <protection locked="0"/>
    </xf>
    <xf numFmtId="0" fontId="5" fillId="0" borderId="277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/>
    <xf numFmtId="3" fontId="14" fillId="0" borderId="145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21" fillId="0" borderId="17" xfId="0" applyFont="1" applyBorder="1" applyAlignment="1" applyProtection="1">
      <alignment horizontal="center" vertical="center" wrapText="1"/>
      <protection locked="0"/>
    </xf>
    <xf numFmtId="3" fontId="21" fillId="0" borderId="128" xfId="0" applyNumberFormat="1" applyFont="1" applyBorder="1" applyAlignment="1" applyProtection="1">
      <alignment horizontal="center" vertical="center" wrapText="1"/>
      <protection locked="0"/>
    </xf>
    <xf numFmtId="0" fontId="21" fillId="0" borderId="57" xfId="0" applyFont="1" applyBorder="1" applyAlignment="1" applyProtection="1">
      <alignment horizontal="center" vertical="center" wrapText="1"/>
      <protection locked="0"/>
    </xf>
    <xf numFmtId="0" fontId="21" fillId="0" borderId="170" xfId="0" applyFont="1" applyBorder="1" applyAlignment="1" applyProtection="1">
      <alignment horizontal="center" vertical="center" wrapText="1"/>
      <protection locked="0"/>
    </xf>
    <xf numFmtId="3" fontId="21" fillId="0" borderId="130" xfId="0" applyNumberFormat="1" applyFont="1" applyBorder="1" applyAlignment="1" applyProtection="1">
      <alignment horizontal="center" vertical="center" wrapText="1"/>
      <protection locked="0"/>
    </xf>
    <xf numFmtId="0" fontId="14" fillId="0" borderId="76" xfId="0" applyFont="1" applyBorder="1" applyAlignment="1" applyProtection="1">
      <alignment horizontal="center" vertical="center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4" fillId="0" borderId="31" xfId="0" applyFont="1" applyBorder="1" applyAlignment="1" applyProtection="1">
      <alignment horizontal="center" vertical="center" wrapText="1"/>
      <protection locked="0"/>
    </xf>
    <xf numFmtId="3" fontId="21" fillId="0" borderId="128" xfId="0" applyNumberFormat="1" applyFont="1" applyBorder="1" applyAlignment="1" applyProtection="1">
      <alignment horizontal="center" vertical="center" wrapText="1"/>
      <protection locked="0"/>
    </xf>
    <xf numFmtId="3" fontId="21" fillId="0" borderId="130" xfId="0" applyNumberFormat="1" applyFont="1" applyBorder="1" applyAlignment="1" applyProtection="1">
      <alignment horizontal="center" vertical="center" wrapText="1"/>
      <protection locked="0"/>
    </xf>
    <xf numFmtId="3" fontId="14" fillId="0" borderId="145" xfId="0" applyNumberFormat="1" applyFont="1" applyBorder="1" applyAlignment="1" applyProtection="1">
      <alignment horizontal="center" vertical="center"/>
      <protection locked="0"/>
    </xf>
    <xf numFmtId="3" fontId="14" fillId="0" borderId="1" xfId="0" applyNumberFormat="1" applyFont="1" applyBorder="1" applyAlignment="1" applyProtection="1">
      <alignment horizontal="center" vertical="center"/>
      <protection locked="0"/>
    </xf>
    <xf numFmtId="3" fontId="14" fillId="0" borderId="47" xfId="0" applyNumberFormat="1" applyFont="1" applyBorder="1" applyAlignment="1" applyProtection="1">
      <alignment horizontal="center" vertical="center"/>
      <protection locked="0"/>
    </xf>
    <xf numFmtId="0" fontId="38" fillId="0" borderId="0" xfId="0" applyFont="1" applyBorder="1" applyAlignment="1" applyProtection="1">
      <alignment horizontal="center" vertical="center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3" fontId="19" fillId="0" borderId="125" xfId="0" applyNumberFormat="1" applyFont="1" applyBorder="1" applyAlignment="1" applyProtection="1">
      <alignment horizontal="center" vertical="center" wrapText="1"/>
      <protection hidden="1"/>
    </xf>
    <xf numFmtId="3" fontId="21" fillId="0" borderId="127" xfId="0" applyNumberFormat="1" applyFont="1" applyBorder="1" applyAlignment="1" applyProtection="1">
      <alignment horizontal="center" vertical="center" wrapText="1"/>
      <protection locked="0"/>
    </xf>
    <xf numFmtId="3" fontId="21" fillId="0" borderId="121" xfId="0" applyNumberFormat="1" applyFont="1" applyBorder="1" applyAlignment="1" applyProtection="1">
      <alignment horizontal="center" vertical="center" wrapText="1"/>
      <protection locked="0"/>
    </xf>
    <xf numFmtId="3" fontId="21" fillId="0" borderId="122" xfId="0" applyNumberFormat="1" applyFont="1" applyBorder="1" applyAlignment="1" applyProtection="1">
      <alignment horizontal="center" vertical="center" wrapText="1"/>
      <protection locked="0"/>
    </xf>
    <xf numFmtId="3" fontId="19" fillId="0" borderId="123" xfId="0" applyNumberFormat="1" applyFont="1" applyBorder="1" applyAlignment="1" applyProtection="1">
      <alignment horizontal="center" vertical="center" wrapText="1"/>
      <protection hidden="1"/>
    </xf>
    <xf numFmtId="3" fontId="19" fillId="0" borderId="124" xfId="0" applyNumberFormat="1" applyFont="1" applyBorder="1" applyAlignment="1" applyProtection="1">
      <alignment horizontal="center" vertical="center" wrapText="1"/>
      <protection hidden="1"/>
    </xf>
    <xf numFmtId="3" fontId="19" fillId="0" borderId="125" xfId="0" applyNumberFormat="1" applyFont="1" applyBorder="1" applyAlignment="1" applyProtection="1">
      <alignment horizontal="center" vertical="center" wrapText="1"/>
      <protection locked="0"/>
    </xf>
    <xf numFmtId="3" fontId="19" fillId="0" borderId="126" xfId="0" applyNumberFormat="1" applyFont="1" applyBorder="1" applyAlignment="1" applyProtection="1">
      <alignment horizontal="center" vertical="center" wrapText="1"/>
      <protection locked="0"/>
    </xf>
    <xf numFmtId="10" fontId="22" fillId="0" borderId="12" xfId="0" applyNumberFormat="1" applyFont="1" applyBorder="1" applyAlignment="1" applyProtection="1">
      <alignment horizontal="center" vertical="center" wrapText="1"/>
      <protection locked="0"/>
    </xf>
    <xf numFmtId="10" fontId="22" fillId="0" borderId="141" xfId="0" applyNumberFormat="1" applyFont="1" applyBorder="1" applyAlignment="1" applyProtection="1">
      <alignment horizontal="center" vertical="center" wrapText="1"/>
      <protection locked="0"/>
    </xf>
    <xf numFmtId="10" fontId="22" fillId="0" borderId="14" xfId="0" applyNumberFormat="1" applyFont="1" applyBorder="1" applyAlignment="1" applyProtection="1">
      <alignment horizontal="center" vertical="center" wrapText="1"/>
      <protection locked="0"/>
    </xf>
    <xf numFmtId="10" fontId="22" fillId="0" borderId="143" xfId="0" applyNumberFormat="1" applyFont="1" applyBorder="1" applyAlignment="1" applyProtection="1">
      <alignment horizontal="center" vertical="center" wrapText="1"/>
      <protection locked="0"/>
    </xf>
    <xf numFmtId="10" fontId="22" fillId="0" borderId="144" xfId="0" applyNumberFormat="1" applyFont="1" applyBorder="1" applyAlignment="1" applyProtection="1">
      <alignment horizontal="center" vertical="center" wrapText="1"/>
      <protection locked="0"/>
    </xf>
    <xf numFmtId="10" fontId="22" fillId="0" borderId="98" xfId="0" applyNumberFormat="1" applyFont="1" applyBorder="1" applyAlignment="1" applyProtection="1">
      <alignment horizontal="center" vertical="center" wrapText="1"/>
      <protection locked="0"/>
    </xf>
    <xf numFmtId="10" fontId="22" fillId="0" borderId="122" xfId="0" applyNumberFormat="1" applyFont="1" applyBorder="1" applyAlignment="1" applyProtection="1">
      <alignment horizontal="center" vertical="center" wrapText="1"/>
      <protection locked="0"/>
    </xf>
    <xf numFmtId="3" fontId="21" fillId="0" borderId="109" xfId="0" applyNumberFormat="1" applyFont="1" applyBorder="1" applyAlignment="1" applyProtection="1">
      <alignment horizontal="center" vertical="center" wrapText="1"/>
      <protection locked="0"/>
    </xf>
    <xf numFmtId="3" fontId="27" fillId="0" borderId="0" xfId="0" applyNumberFormat="1" applyFont="1" applyBorder="1" applyAlignment="1" applyProtection="1">
      <alignment horizontal="center" vertical="center" wrapText="1"/>
      <protection locked="0"/>
    </xf>
    <xf numFmtId="3" fontId="14" fillId="0" borderId="127" xfId="0" applyNumberFormat="1" applyFont="1" applyBorder="1" applyAlignment="1" applyProtection="1">
      <alignment horizontal="center" vertical="center" wrapText="1"/>
      <protection locked="0"/>
    </xf>
    <xf numFmtId="3" fontId="14" fillId="0" borderId="188" xfId="0" applyNumberFormat="1" applyFont="1" applyBorder="1" applyAlignment="1" applyProtection="1">
      <alignment horizontal="center" vertical="center"/>
      <protection hidden="1"/>
    </xf>
    <xf numFmtId="3" fontId="14" fillId="0" borderId="128" xfId="0" applyNumberFormat="1" applyFont="1" applyBorder="1" applyAlignment="1" applyProtection="1">
      <alignment horizontal="center" vertical="center" wrapText="1"/>
      <protection locked="0"/>
    </xf>
    <xf numFmtId="3" fontId="14" fillId="0" borderId="18" xfId="0" applyNumberFormat="1" applyFont="1" applyBorder="1" applyAlignment="1" applyProtection="1">
      <alignment horizontal="center" vertical="center" wrapText="1"/>
      <protection locked="0"/>
    </xf>
    <xf numFmtId="3" fontId="14" fillId="0" borderId="59" xfId="0" applyNumberFormat="1" applyFont="1" applyBorder="1" applyAlignment="1" applyProtection="1">
      <alignment horizontal="center" vertical="center"/>
      <protection hidden="1"/>
    </xf>
    <xf numFmtId="3" fontId="14" fillId="0" borderId="121" xfId="0" applyNumberFormat="1" applyFont="1" applyBorder="1" applyAlignment="1" applyProtection="1">
      <alignment horizontal="center" vertical="center" wrapText="1"/>
      <protection locked="0"/>
    </xf>
    <xf numFmtId="3" fontId="14" fillId="0" borderId="122" xfId="0" applyNumberFormat="1" applyFont="1" applyBorder="1" applyAlignment="1" applyProtection="1">
      <alignment horizontal="center" vertical="center" wrapText="1"/>
      <protection locked="0"/>
    </xf>
    <xf numFmtId="3" fontId="14" fillId="0" borderId="257" xfId="0" applyNumberFormat="1" applyFont="1" applyBorder="1" applyAlignment="1" applyProtection="1">
      <alignment horizontal="center" vertical="center"/>
      <protection hidden="1"/>
    </xf>
    <xf numFmtId="3" fontId="13" fillId="0" borderId="126" xfId="0" applyNumberFormat="1" applyFont="1" applyBorder="1" applyAlignment="1" applyProtection="1">
      <alignment horizontal="center" vertical="center" wrapText="1"/>
      <protection hidden="1"/>
    </xf>
    <xf numFmtId="3" fontId="13" fillId="0" borderId="42" xfId="0" applyNumberFormat="1" applyFont="1" applyBorder="1" applyAlignment="1" applyProtection="1">
      <alignment horizontal="center" vertical="center"/>
      <protection hidden="1"/>
    </xf>
    <xf numFmtId="3" fontId="14" fillId="0" borderId="95" xfId="0" applyNumberFormat="1" applyFont="1" applyBorder="1" applyAlignment="1" applyProtection="1">
      <alignment horizontal="center" vertical="center"/>
      <protection locked="0"/>
    </xf>
    <xf numFmtId="3" fontId="13" fillId="0" borderId="93" xfId="0" applyNumberFormat="1" applyFont="1" applyBorder="1" applyAlignment="1" applyProtection="1">
      <alignment horizontal="center" vertical="center"/>
      <protection hidden="1"/>
    </xf>
    <xf numFmtId="3" fontId="14" fillId="0" borderId="107" xfId="0" applyNumberFormat="1" applyFont="1" applyBorder="1" applyAlignment="1" applyProtection="1">
      <alignment horizontal="center" vertical="center"/>
      <protection locked="0"/>
    </xf>
    <xf numFmtId="3" fontId="21" fillId="0" borderId="57" xfId="0" applyNumberFormat="1" applyFont="1" applyBorder="1" applyAlignment="1" applyProtection="1">
      <alignment horizontal="center" vertical="center"/>
      <protection locked="0"/>
    </xf>
    <xf numFmtId="3" fontId="21" fillId="0" borderId="109" xfId="0" applyNumberFormat="1" applyFont="1" applyBorder="1" applyAlignment="1" applyProtection="1">
      <alignment horizontal="center" vertical="center"/>
      <protection locked="0"/>
    </xf>
    <xf numFmtId="3" fontId="19" fillId="0" borderId="109" xfId="0" applyNumberFormat="1" applyFont="1" applyBorder="1" applyAlignment="1" applyProtection="1">
      <alignment horizontal="center"/>
      <protection locked="0"/>
    </xf>
    <xf numFmtId="3" fontId="21" fillId="0" borderId="83" xfId="0" applyNumberFormat="1" applyFont="1" applyBorder="1" applyAlignment="1" applyProtection="1">
      <alignment horizontal="center" vertical="center"/>
      <protection locked="0"/>
    </xf>
    <xf numFmtId="3" fontId="21" fillId="0" borderId="170" xfId="0" applyNumberFormat="1" applyFont="1" applyBorder="1" applyAlignment="1" applyProtection="1">
      <alignment horizontal="center" vertical="center"/>
      <protection locked="0"/>
    </xf>
    <xf numFmtId="3" fontId="21" fillId="0" borderId="145" xfId="0" applyNumberFormat="1" applyFont="1" applyBorder="1" applyAlignment="1" applyProtection="1">
      <alignment horizontal="center" vertical="center"/>
      <protection locked="0"/>
    </xf>
    <xf numFmtId="3" fontId="19" fillId="0" borderId="145" xfId="0" applyNumberFormat="1" applyFont="1" applyBorder="1" applyAlignment="1" applyProtection="1">
      <alignment horizontal="center"/>
      <protection locked="0"/>
    </xf>
    <xf numFmtId="3" fontId="21" fillId="0" borderId="162" xfId="0" applyNumberFormat="1" applyFont="1" applyBorder="1" applyAlignment="1" applyProtection="1">
      <alignment horizontal="center" vertical="center"/>
      <protection locked="0"/>
    </xf>
    <xf numFmtId="3" fontId="19" fillId="0" borderId="53" xfId="0" applyNumberFormat="1" applyFont="1" applyBorder="1" applyAlignment="1" applyProtection="1">
      <alignment horizontal="center" vertical="center"/>
      <protection hidden="1"/>
    </xf>
    <xf numFmtId="3" fontId="19" fillId="0" borderId="107" xfId="0" applyNumberFormat="1" applyFont="1" applyBorder="1" applyAlignment="1" applyProtection="1">
      <alignment horizontal="center" vertical="center"/>
      <protection hidden="1"/>
    </xf>
    <xf numFmtId="3" fontId="19" fillId="0" borderId="107" xfId="0" applyNumberFormat="1" applyFont="1" applyBorder="1" applyAlignment="1" applyProtection="1">
      <alignment horizontal="center"/>
      <protection hidden="1"/>
    </xf>
    <xf numFmtId="3" fontId="19" fillId="0" borderId="108" xfId="0" applyNumberFormat="1" applyFont="1" applyBorder="1" applyAlignment="1" applyProtection="1">
      <alignment horizontal="center" vertical="center"/>
      <protection hidden="1"/>
    </xf>
    <xf numFmtId="3" fontId="26" fillId="0" borderId="109" xfId="0" applyNumberFormat="1" applyFont="1" applyBorder="1" applyAlignment="1" applyProtection="1">
      <alignment horizontal="center" vertical="center"/>
    </xf>
    <xf numFmtId="3" fontId="21" fillId="0" borderId="1" xfId="0" applyNumberFormat="1" applyFont="1" applyBorder="1" applyAlignment="1" applyProtection="1">
      <alignment horizontal="center" vertical="center"/>
      <protection locked="0"/>
    </xf>
    <xf numFmtId="3" fontId="14" fillId="0" borderId="19" xfId="0" applyNumberFormat="1" applyFont="1" applyBorder="1" applyAlignment="1" applyProtection="1">
      <alignment horizontal="center" vertical="center"/>
      <protection locked="0"/>
    </xf>
    <xf numFmtId="3" fontId="21" fillId="0" borderId="17" xfId="0" applyNumberFormat="1" applyFont="1" applyBorder="1" applyAlignment="1" applyProtection="1">
      <alignment horizontal="center" vertical="center"/>
      <protection locked="0"/>
    </xf>
    <xf numFmtId="3" fontId="14" fillId="0" borderId="162" xfId="0" applyNumberFormat="1" applyFont="1" applyBorder="1" applyAlignment="1" applyProtection="1">
      <alignment horizontal="center" vertical="center"/>
      <protection locked="0"/>
    </xf>
    <xf numFmtId="3" fontId="14" fillId="0" borderId="161" xfId="0" applyNumberFormat="1" applyFont="1" applyBorder="1" applyAlignment="1" applyProtection="1">
      <alignment horizontal="center" vertical="center"/>
      <protection locked="0"/>
    </xf>
    <xf numFmtId="3" fontId="21" fillId="0" borderId="47" xfId="0" applyNumberFormat="1" applyFont="1" applyBorder="1" applyAlignment="1" applyProtection="1">
      <alignment horizontal="center" vertical="center"/>
      <protection locked="0"/>
    </xf>
    <xf numFmtId="3" fontId="21" fillId="0" borderId="141" xfId="0" applyNumberFormat="1" applyFont="1" applyBorder="1" applyAlignment="1" applyProtection="1">
      <alignment horizontal="center" vertical="center"/>
      <protection locked="0"/>
    </xf>
    <xf numFmtId="3" fontId="14" fillId="0" borderId="159" xfId="0" applyNumberFormat="1" applyFont="1" applyBorder="1" applyAlignment="1" applyProtection="1">
      <alignment horizontal="center" vertical="center"/>
      <protection locked="0"/>
    </xf>
    <xf numFmtId="3" fontId="21" fillId="0" borderId="277" xfId="0" applyNumberFormat="1" applyFont="1" applyBorder="1" applyAlignment="1" applyProtection="1">
      <alignment horizontal="center" vertical="center"/>
      <protection locked="0"/>
    </xf>
    <xf numFmtId="3" fontId="21" fillId="0" borderId="144" xfId="0" applyNumberFormat="1" applyFont="1" applyBorder="1" applyAlignment="1" applyProtection="1">
      <alignment horizontal="center" vertical="center"/>
      <protection locked="0"/>
    </xf>
    <xf numFmtId="3" fontId="21" fillId="0" borderId="247" xfId="0" applyNumberFormat="1" applyFont="1" applyBorder="1" applyAlignment="1" applyProtection="1">
      <alignment horizontal="center" vertical="center" wrapText="1"/>
      <protection locked="0"/>
    </xf>
    <xf numFmtId="3" fontId="21" fillId="0" borderId="285" xfId="0" applyNumberFormat="1" applyFont="1" applyBorder="1" applyAlignment="1" applyProtection="1">
      <alignment horizontal="center" vertical="center" wrapText="1"/>
      <protection locked="0"/>
    </xf>
    <xf numFmtId="3" fontId="21" fillId="0" borderId="286" xfId="0" applyNumberFormat="1" applyFont="1" applyBorder="1" applyAlignment="1" applyProtection="1">
      <alignment horizontal="center" vertical="center" wrapText="1"/>
      <protection locked="0"/>
    </xf>
    <xf numFmtId="3" fontId="21" fillId="0" borderId="248" xfId="0" applyNumberFormat="1" applyFont="1" applyBorder="1" applyAlignment="1" applyProtection="1">
      <alignment horizontal="center" vertical="center" wrapText="1"/>
      <protection locked="0"/>
    </xf>
    <xf numFmtId="3" fontId="21" fillId="0" borderId="287" xfId="0" applyNumberFormat="1" applyFont="1" applyBorder="1" applyAlignment="1" applyProtection="1">
      <alignment horizontal="center" vertical="center" wrapText="1"/>
      <protection locked="0"/>
    </xf>
    <xf numFmtId="3" fontId="21" fillId="0" borderId="288" xfId="0" applyNumberFormat="1" applyFont="1" applyBorder="1" applyAlignment="1" applyProtection="1">
      <alignment horizontal="center" vertical="center" wrapText="1"/>
      <protection locked="0"/>
    </xf>
    <xf numFmtId="3" fontId="21" fillId="0" borderId="231" xfId="0" applyNumberFormat="1" applyFont="1" applyBorder="1" applyAlignment="1" applyProtection="1">
      <alignment horizontal="center" vertical="center" wrapText="1"/>
      <protection locked="0"/>
    </xf>
    <xf numFmtId="3" fontId="21" fillId="0" borderId="232" xfId="0" applyNumberFormat="1" applyFont="1" applyBorder="1" applyAlignment="1" applyProtection="1">
      <alignment horizontal="center" vertical="center" wrapText="1"/>
      <protection locked="0"/>
    </xf>
    <xf numFmtId="3" fontId="21" fillId="0" borderId="289" xfId="0" applyNumberFormat="1" applyFont="1" applyBorder="1" applyAlignment="1" applyProtection="1">
      <alignment horizontal="center" vertical="center" wrapText="1"/>
      <protection locked="0"/>
    </xf>
    <xf numFmtId="3" fontId="21" fillId="0" borderId="290" xfId="0" applyNumberFormat="1" applyFont="1" applyBorder="1" applyAlignment="1" applyProtection="1">
      <alignment horizontal="center" vertical="center" wrapText="1"/>
      <protection locked="0"/>
    </xf>
    <xf numFmtId="3" fontId="21" fillId="0" borderId="271" xfId="0" applyNumberFormat="1" applyFont="1" applyBorder="1" applyAlignment="1" applyProtection="1">
      <alignment horizontal="center" vertical="center" wrapText="1"/>
      <protection locked="0"/>
    </xf>
    <xf numFmtId="3" fontId="21" fillId="0" borderId="272" xfId="0" applyNumberFormat="1" applyFont="1" applyBorder="1" applyAlignment="1" applyProtection="1">
      <alignment horizontal="center" vertical="center" wrapText="1"/>
      <protection locked="0"/>
    </xf>
    <xf numFmtId="3" fontId="21" fillId="0" borderId="291" xfId="0" applyNumberFormat="1" applyFont="1" applyBorder="1" applyAlignment="1" applyProtection="1">
      <alignment horizontal="center" vertical="center" wrapText="1"/>
      <protection locked="0"/>
    </xf>
    <xf numFmtId="3" fontId="21" fillId="0" borderId="292" xfId="0" applyNumberFormat="1" applyFont="1" applyBorder="1" applyAlignment="1" applyProtection="1">
      <alignment horizontal="center" vertical="center" wrapText="1"/>
      <protection locked="0"/>
    </xf>
    <xf numFmtId="3" fontId="19" fillId="0" borderId="242" xfId="0" applyNumberFormat="1" applyFont="1" applyBorder="1" applyAlignment="1" applyProtection="1">
      <alignment horizontal="center" vertical="center" wrapText="1"/>
      <protection hidden="1"/>
    </xf>
    <xf numFmtId="3" fontId="19" fillId="0" borderId="293" xfId="0" applyNumberFormat="1" applyFont="1" applyBorder="1" applyAlignment="1" applyProtection="1">
      <alignment horizontal="center" vertical="center" wrapText="1"/>
      <protection hidden="1"/>
    </xf>
    <xf numFmtId="3" fontId="19" fillId="0" borderId="294" xfId="0" applyNumberFormat="1" applyFont="1" applyBorder="1" applyAlignment="1" applyProtection="1">
      <alignment horizontal="center" vertical="center" wrapText="1"/>
      <protection hidden="1"/>
    </xf>
    <xf numFmtId="0" fontId="14" fillId="0" borderId="321" xfId="0" applyFont="1" applyBorder="1" applyAlignment="1" applyProtection="1">
      <alignment horizontal="center" vertical="center" wrapText="1"/>
      <protection locked="0"/>
    </xf>
    <xf numFmtId="0" fontId="14" fillId="0" borderId="322" xfId="0" applyFont="1" applyBorder="1" applyAlignment="1" applyProtection="1">
      <alignment horizontal="center" vertical="center" wrapText="1"/>
      <protection locked="0"/>
    </xf>
    <xf numFmtId="0" fontId="14" fillId="0" borderId="32" xfId="0" applyFont="1" applyBorder="1" applyAlignment="1" applyProtection="1">
      <alignment horizontal="center" vertical="center" wrapText="1"/>
      <protection locked="0"/>
    </xf>
    <xf numFmtId="0" fontId="14" fillId="0" borderId="60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3" fontId="21" fillId="0" borderId="95" xfId="0" applyNumberFormat="1" applyFont="1" applyBorder="1" applyAlignment="1" applyProtection="1">
      <alignment horizontal="center" vertical="center"/>
      <protection locked="0"/>
    </xf>
    <xf numFmtId="3" fontId="21" fillId="0" borderId="107" xfId="0" applyNumberFormat="1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3" fontId="14" fillId="0" borderId="144" xfId="0" applyNumberFormat="1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top"/>
      <protection locked="0"/>
    </xf>
    <xf numFmtId="0" fontId="37" fillId="0" borderId="0" xfId="0" applyFont="1" applyAlignment="1" applyProtection="1">
      <alignment horizontal="justify" vertical="top"/>
      <protection locked="0"/>
    </xf>
    <xf numFmtId="10" fontId="14" fillId="0" borderId="144" xfId="0" applyNumberFormat="1" applyFont="1" applyBorder="1" applyAlignment="1" applyProtection="1">
      <alignment horizontal="center" vertical="center"/>
      <protection locked="0"/>
    </xf>
    <xf numFmtId="165" fontId="14" fillId="0" borderId="171" xfId="0" applyNumberFormat="1" applyFont="1" applyBorder="1" applyAlignment="1" applyProtection="1">
      <alignment horizontal="center" vertical="center"/>
      <protection locked="0"/>
    </xf>
    <xf numFmtId="3" fontId="14" fillId="0" borderId="14" xfId="0" applyNumberFormat="1" applyFont="1" applyBorder="1" applyAlignment="1" applyProtection="1">
      <alignment horizontal="center"/>
      <protection locked="0"/>
    </xf>
    <xf numFmtId="10" fontId="14" fillId="0" borderId="14" xfId="0" applyNumberFormat="1" applyFont="1" applyBorder="1" applyAlignment="1" applyProtection="1">
      <alignment horizontal="center"/>
      <protection locked="0"/>
    </xf>
    <xf numFmtId="165" fontId="14" fillId="0" borderId="188" xfId="0" applyNumberFormat="1" applyFont="1" applyBorder="1" applyAlignment="1" applyProtection="1">
      <alignment horizontal="center"/>
      <protection locked="0"/>
    </xf>
    <xf numFmtId="0" fontId="5" fillId="0" borderId="126" xfId="0" applyFont="1" applyBorder="1" applyAlignment="1" applyProtection="1">
      <alignment horizontal="center" vertical="center"/>
      <protection locked="0"/>
    </xf>
    <xf numFmtId="0" fontId="5" fillId="0" borderId="193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2" fillId="0" borderId="0" xfId="0" applyFont="1" applyFill="1" applyBorder="1" applyAlignment="1" applyProtection="1">
      <alignment horizontal="left" vertical="top" wrapText="1"/>
      <protection locked="0"/>
    </xf>
    <xf numFmtId="0" fontId="25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27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101" xfId="0" applyFont="1" applyBorder="1" applyAlignment="1" applyProtection="1">
      <alignment horizontal="left" vertical="top" wrapText="1"/>
      <protection locked="0"/>
    </xf>
    <xf numFmtId="0" fontId="11" fillId="0" borderId="91" xfId="0" applyFont="1" applyBorder="1" applyAlignment="1" applyProtection="1">
      <alignment horizontal="left" vertical="top" wrapText="1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vertical="center" wrapText="1"/>
      <protection locked="0"/>
    </xf>
    <xf numFmtId="3" fontId="14" fillId="0" borderId="1" xfId="0" applyNumberFormat="1" applyFont="1" applyBorder="1" applyAlignment="1" applyProtection="1">
      <alignment horizontal="center" vertical="center"/>
      <protection locked="0"/>
    </xf>
    <xf numFmtId="3" fontId="14" fillId="0" borderId="145" xfId="0" applyNumberFormat="1" applyFont="1" applyBorder="1" applyAlignment="1" applyProtection="1">
      <alignment horizontal="center" vertical="center"/>
      <protection locked="0"/>
    </xf>
    <xf numFmtId="3" fontId="21" fillId="0" borderId="57" xfId="0" applyNumberFormat="1" applyFont="1" applyBorder="1" applyAlignment="1" applyProtection="1">
      <alignment horizontal="center" vertical="center"/>
      <protection locked="0"/>
    </xf>
    <xf numFmtId="3" fontId="21" fillId="0" borderId="109" xfId="0" applyNumberFormat="1" applyFont="1" applyBorder="1" applyAlignment="1" applyProtection="1">
      <alignment horizontal="center" vertical="center"/>
      <protection locked="0"/>
    </xf>
    <xf numFmtId="3" fontId="21" fillId="0" borderId="1" xfId="0" applyNumberFormat="1" applyFont="1" applyBorder="1" applyAlignment="1" applyProtection="1">
      <alignment horizontal="center" vertical="center"/>
      <protection locked="0"/>
    </xf>
    <xf numFmtId="3" fontId="21" fillId="0" borderId="178" xfId="0" applyNumberFormat="1" applyFont="1" applyBorder="1" applyAlignment="1" applyProtection="1">
      <alignment horizontal="center" vertical="center"/>
      <protection locked="0"/>
    </xf>
    <xf numFmtId="0" fontId="6" fillId="0" borderId="92" xfId="0" applyFont="1" applyBorder="1"/>
    <xf numFmtId="10" fontId="21" fillId="0" borderId="12" xfId="0" applyNumberFormat="1" applyFont="1" applyBorder="1" applyAlignment="1" applyProtection="1">
      <alignment horizontal="center" vertical="center" wrapText="1"/>
      <protection locked="0"/>
    </xf>
    <xf numFmtId="0" fontId="40" fillId="0" borderId="135" xfId="0" applyFont="1" applyBorder="1"/>
    <xf numFmtId="3" fontId="19" fillId="0" borderId="239" xfId="0" applyNumberFormat="1" applyFont="1" applyBorder="1" applyAlignment="1" applyProtection="1">
      <alignment horizontal="center" vertical="center" wrapText="1"/>
      <protection hidden="1"/>
    </xf>
    <xf numFmtId="3" fontId="19" fillId="0" borderId="0" xfId="0" applyNumberFormat="1" applyFont="1" applyBorder="1" applyAlignment="1" applyProtection="1">
      <alignment horizontal="center" vertical="center" wrapText="1"/>
      <protection hidden="1"/>
    </xf>
    <xf numFmtId="3" fontId="21" fillId="0" borderId="0" xfId="0" applyNumberFormat="1" applyFont="1" applyBorder="1" applyAlignment="1" applyProtection="1">
      <alignment horizontal="center" vertical="center" wrapText="1"/>
      <protection locked="0"/>
    </xf>
    <xf numFmtId="3" fontId="40" fillId="0" borderId="0" xfId="0" applyNumberFormat="1" applyFont="1"/>
    <xf numFmtId="3" fontId="40" fillId="0" borderId="135" xfId="0" applyNumberFormat="1" applyFont="1" applyBorder="1"/>
    <xf numFmtId="0" fontId="14" fillId="0" borderId="13" xfId="0" applyFont="1" applyBorder="1" applyAlignment="1">
      <alignment horizontal="center" vertical="center" wrapText="1"/>
    </xf>
    <xf numFmtId="3" fontId="19" fillId="0" borderId="193" xfId="0" applyNumberFormat="1" applyFont="1" applyBorder="1" applyAlignment="1" applyProtection="1">
      <alignment horizontal="center" vertical="center"/>
      <protection hidden="1"/>
    </xf>
    <xf numFmtId="3" fontId="19" fillId="0" borderId="93" xfId="0" applyNumberFormat="1" applyFont="1" applyBorder="1" applyAlignment="1" applyProtection="1">
      <alignment horizontal="center" vertical="center"/>
      <protection hidden="1"/>
    </xf>
    <xf numFmtId="3" fontId="0" fillId="0" borderId="1" xfId="0" applyNumberFormat="1" applyBorder="1"/>
    <xf numFmtId="0" fontId="0" fillId="0" borderId="2" xfId="0" applyBorder="1"/>
    <xf numFmtId="0" fontId="0" fillId="0" borderId="3" xfId="0" applyBorder="1"/>
    <xf numFmtId="3" fontId="14" fillId="0" borderId="150" xfId="0" applyNumberFormat="1" applyFont="1" applyBorder="1" applyAlignment="1" applyProtection="1">
      <alignment horizontal="center" vertical="center"/>
      <protection locked="0"/>
    </xf>
    <xf numFmtId="3" fontId="21" fillId="0" borderId="135" xfId="0" applyNumberFormat="1" applyFont="1" applyFill="1" applyBorder="1" applyAlignment="1" applyProtection="1">
      <alignment horizontal="center" vertical="center"/>
      <protection locked="0"/>
    </xf>
    <xf numFmtId="3" fontId="21" fillId="0" borderId="118" xfId="0" applyNumberFormat="1" applyFont="1" applyFill="1" applyBorder="1" applyAlignment="1" applyProtection="1">
      <alignment horizontal="center" vertical="center"/>
      <protection locked="0"/>
    </xf>
    <xf numFmtId="0" fontId="40" fillId="0" borderId="92" xfId="0" applyFont="1" applyBorder="1"/>
    <xf numFmtId="0" fontId="6" fillId="0" borderId="12" xfId="0" applyFont="1" applyBorder="1" applyAlignment="1" applyProtection="1">
      <alignment horizontal="center" vertical="center"/>
    </xf>
    <xf numFmtId="3" fontId="14" fillId="0" borderId="152" xfId="0" applyNumberFormat="1" applyFont="1" applyBorder="1" applyAlignment="1" applyProtection="1">
      <alignment horizontal="center" vertical="center"/>
      <protection locked="0"/>
    </xf>
    <xf numFmtId="3" fontId="0" fillId="0" borderId="0" xfId="0" applyNumberFormat="1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0" fillId="0" borderId="92" xfId="0" applyFont="1" applyBorder="1"/>
    <xf numFmtId="3" fontId="0" fillId="0" borderId="101" xfId="0" applyNumberFormat="1" applyFont="1" applyBorder="1"/>
    <xf numFmtId="0" fontId="0" fillId="0" borderId="91" xfId="0" applyFont="1" applyBorder="1"/>
    <xf numFmtId="3" fontId="0" fillId="0" borderId="92" xfId="0" applyNumberFormat="1" applyFont="1" applyBorder="1"/>
    <xf numFmtId="0" fontId="0" fillId="0" borderId="101" xfId="0" applyFont="1" applyBorder="1"/>
    <xf numFmtId="0" fontId="0" fillId="0" borderId="0" xfId="0" applyFont="1"/>
    <xf numFmtId="3" fontId="41" fillId="0" borderId="92" xfId="0" applyNumberFormat="1" applyFont="1" applyBorder="1"/>
    <xf numFmtId="3" fontId="41" fillId="0" borderId="101" xfId="0" applyNumberFormat="1" applyFont="1" applyBorder="1"/>
    <xf numFmtId="0" fontId="41" fillId="0" borderId="91" xfId="0" applyFont="1" applyBorder="1"/>
    <xf numFmtId="0" fontId="41" fillId="0" borderId="0" xfId="0" applyFont="1"/>
    <xf numFmtId="3" fontId="41" fillId="0" borderId="0" xfId="0" applyNumberFormat="1" applyFont="1"/>
    <xf numFmtId="0" fontId="16" fillId="0" borderId="0" xfId="0" applyFont="1" applyBorder="1" applyAlignment="1" applyProtection="1">
      <alignment horizontal="center" vertical="center" textRotation="90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2" fillId="0" borderId="185" xfId="0" applyFont="1" applyBorder="1" applyAlignment="1" applyProtection="1">
      <alignment horizontal="justify" vertical="top" wrapText="1"/>
      <protection locked="0"/>
    </xf>
    <xf numFmtId="0" fontId="12" fillId="0" borderId="137" xfId="0" applyFont="1" applyBorder="1" applyAlignment="1" applyProtection="1">
      <alignment horizontal="justify" vertical="top" wrapText="1"/>
      <protection locked="0"/>
    </xf>
    <xf numFmtId="0" fontId="12" fillId="0" borderId="196" xfId="0" applyFont="1" applyBorder="1" applyAlignment="1" applyProtection="1">
      <alignment horizontal="justify" vertical="top" wrapText="1"/>
      <protection locked="0"/>
    </xf>
    <xf numFmtId="3" fontId="40" fillId="0" borderId="91" xfId="0" applyNumberFormat="1" applyFont="1" applyBorder="1"/>
    <xf numFmtId="0" fontId="0" fillId="0" borderId="92" xfId="0" applyBorder="1"/>
    <xf numFmtId="0" fontId="0" fillId="0" borderId="17" xfId="0" applyBorder="1"/>
    <xf numFmtId="3" fontId="0" fillId="0" borderId="68" xfId="0" applyNumberFormat="1" applyBorder="1"/>
    <xf numFmtId="0" fontId="0" fillId="0" borderId="170" xfId="0" applyBorder="1"/>
    <xf numFmtId="3" fontId="0" fillId="0" borderId="142" xfId="0" applyNumberFormat="1" applyBorder="1"/>
    <xf numFmtId="0" fontId="12" fillId="0" borderId="0" xfId="0" applyFont="1" applyFill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vertical="top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6" fillId="0" borderId="130" xfId="0" applyFont="1" applyBorder="1" applyAlignment="1" applyProtection="1">
      <alignment horizontal="left" vertical="center" wrapText="1"/>
      <protection locked="0"/>
    </xf>
    <xf numFmtId="0" fontId="6" fillId="0" borderId="144" xfId="0" applyFont="1" applyBorder="1" applyAlignment="1" applyProtection="1">
      <alignment horizontal="left" vertical="center" wrapText="1"/>
      <protection locked="0"/>
    </xf>
    <xf numFmtId="3" fontId="14" fillId="0" borderId="144" xfId="0" applyNumberFormat="1" applyFont="1" applyBorder="1" applyAlignment="1" applyProtection="1">
      <alignment horizontal="center" vertical="center"/>
      <protection locked="0"/>
    </xf>
    <xf numFmtId="3" fontId="14" fillId="0" borderId="171" xfId="0" applyNumberFormat="1" applyFont="1" applyBorder="1" applyAlignment="1" applyProtection="1">
      <alignment horizontal="center" vertical="center"/>
      <protection locked="0"/>
    </xf>
    <xf numFmtId="0" fontId="6" fillId="0" borderId="128" xfId="0" applyFont="1" applyBorder="1" applyAlignment="1" applyProtection="1">
      <alignment horizontal="left" vertical="center" wrapText="1"/>
      <protection locked="0"/>
    </xf>
    <xf numFmtId="0" fontId="6" fillId="0" borderId="18" xfId="0" applyFont="1" applyBorder="1" applyAlignment="1" applyProtection="1">
      <alignment horizontal="left" vertical="center" wrapText="1"/>
      <protection locked="0"/>
    </xf>
    <xf numFmtId="0" fontId="12" fillId="0" borderId="128" xfId="0" applyFont="1" applyBorder="1" applyAlignment="1" applyProtection="1">
      <alignment horizontal="left" vertical="center" wrapText="1"/>
      <protection locked="0"/>
    </xf>
    <xf numFmtId="0" fontId="12" fillId="0" borderId="18" xfId="0" applyFont="1" applyBorder="1" applyAlignment="1" applyProtection="1">
      <alignment horizontal="left" vertical="center" wrapText="1"/>
      <protection locked="0"/>
    </xf>
    <xf numFmtId="3" fontId="14" fillId="0" borderId="14" xfId="0" applyNumberFormat="1" applyFont="1" applyBorder="1" applyAlignment="1" applyProtection="1">
      <alignment horizontal="center" vertical="center"/>
    </xf>
    <xf numFmtId="3" fontId="14" fillId="0" borderId="18" xfId="0" applyNumberFormat="1" applyFont="1" applyBorder="1" applyAlignment="1" applyProtection="1">
      <alignment horizontal="center" vertical="center"/>
    </xf>
    <xf numFmtId="3" fontId="14" fillId="0" borderId="18" xfId="0" applyNumberFormat="1" applyFont="1" applyBorder="1" applyAlignment="1" applyProtection="1">
      <alignment horizontal="center" vertical="center"/>
      <protection locked="0"/>
    </xf>
    <xf numFmtId="3" fontId="14" fillId="0" borderId="59" xfId="0" applyNumberFormat="1" applyFont="1" applyBorder="1" applyAlignment="1" applyProtection="1">
      <alignment horizontal="center" vertical="center"/>
      <protection locked="0"/>
    </xf>
    <xf numFmtId="3" fontId="14" fillId="0" borderId="121" xfId="0" applyNumberFormat="1" applyFont="1" applyBorder="1" applyAlignment="1" applyProtection="1">
      <alignment horizontal="center" vertical="center"/>
      <protection hidden="1"/>
    </xf>
    <xf numFmtId="0" fontId="6" fillId="0" borderId="99" xfId="0" applyFont="1" applyBorder="1" applyAlignment="1">
      <alignment horizontal="center" vertical="center"/>
    </xf>
    <xf numFmtId="0" fontId="20" fillId="0" borderId="113" xfId="0" applyFont="1" applyBorder="1" applyAlignment="1" applyProtection="1">
      <alignment horizontal="left" vertical="center" wrapText="1"/>
      <protection locked="0"/>
    </xf>
    <xf numFmtId="0" fontId="20" fillId="0" borderId="1" xfId="0" applyFont="1" applyBorder="1" applyAlignment="1">
      <alignment horizontal="left" vertical="center" wrapText="1"/>
    </xf>
    <xf numFmtId="0" fontId="14" fillId="0" borderId="122" xfId="0" applyFont="1" applyBorder="1" applyAlignment="1">
      <alignment horizontal="center" vertical="center"/>
    </xf>
    <xf numFmtId="0" fontId="14" fillId="0" borderId="257" xfId="0" applyFont="1" applyBorder="1" applyAlignment="1">
      <alignment horizontal="center" vertical="center"/>
    </xf>
    <xf numFmtId="0" fontId="6" fillId="0" borderId="122" xfId="0" applyFont="1" applyBorder="1" applyAlignment="1">
      <alignment horizontal="center" vertical="center"/>
    </xf>
    <xf numFmtId="0" fontId="14" fillId="0" borderId="100" xfId="0" applyFont="1" applyBorder="1" applyAlignment="1">
      <alignment horizontal="center" vertical="center"/>
    </xf>
    <xf numFmtId="0" fontId="20" fillId="0" borderId="256" xfId="0" applyFont="1" applyBorder="1" applyAlignment="1" applyProtection="1">
      <alignment horizontal="left" vertical="center" wrapText="1"/>
      <protection locked="0"/>
    </xf>
    <xf numFmtId="0" fontId="20" fillId="0" borderId="99" xfId="0" applyFont="1" applyBorder="1" applyAlignment="1">
      <alignment horizontal="left" vertical="center" wrapText="1"/>
    </xf>
    <xf numFmtId="0" fontId="20" fillId="0" borderId="112" xfId="0" applyFont="1" applyBorder="1" applyAlignment="1" applyProtection="1">
      <alignment horizontal="left" vertical="center" wrapText="1"/>
      <protection locked="0"/>
    </xf>
    <xf numFmtId="0" fontId="20" fillId="0" borderId="95" xfId="0" applyFont="1" applyBorder="1" applyAlignment="1" applyProtection="1">
      <alignment horizontal="left" vertical="center" wrapText="1"/>
      <protection locked="0"/>
    </xf>
    <xf numFmtId="0" fontId="12" fillId="0" borderId="125" xfId="0" applyFont="1" applyBorder="1" applyAlignment="1" applyProtection="1">
      <alignment horizontal="center" vertical="center" wrapText="1"/>
      <protection locked="0"/>
    </xf>
    <xf numFmtId="0" fontId="12" fillId="0" borderId="126" xfId="0" applyFont="1" applyBorder="1" applyAlignment="1" applyProtection="1">
      <alignment horizontal="center" vertical="center" wrapText="1"/>
      <protection locked="0"/>
    </xf>
    <xf numFmtId="0" fontId="12" fillId="0" borderId="193" xfId="0" applyFont="1" applyBorder="1" applyAlignment="1" applyProtection="1">
      <alignment horizontal="center" vertical="center" wrapText="1"/>
      <protection locked="0"/>
    </xf>
    <xf numFmtId="0" fontId="12" fillId="0" borderId="127" xfId="0" applyFont="1" applyBorder="1" applyAlignment="1" applyProtection="1">
      <alignment horizontal="left" vertical="center" wrapText="1"/>
      <protection locked="0"/>
    </xf>
    <xf numFmtId="0" fontId="12" fillId="0" borderId="14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14" fillId="0" borderId="89" xfId="0" applyFont="1" applyBorder="1" applyAlignment="1" applyProtection="1">
      <alignment horizontal="left" vertical="center" indent="1"/>
      <protection locked="0"/>
    </xf>
    <xf numFmtId="0" fontId="14" fillId="0" borderId="36" xfId="0" applyFont="1" applyBorder="1" applyAlignment="1" applyProtection="1">
      <alignment horizontal="left" vertical="center" indent="1"/>
      <protection locked="0"/>
    </xf>
    <xf numFmtId="3" fontId="14" fillId="0" borderId="53" xfId="0" applyNumberFormat="1" applyFont="1" applyBorder="1" applyAlignment="1" applyProtection="1">
      <alignment horizontal="center" vertical="center"/>
      <protection locked="0"/>
    </xf>
    <xf numFmtId="3" fontId="14" fillId="0" borderId="36" xfId="0" applyNumberFormat="1" applyFont="1" applyBorder="1" applyAlignment="1" applyProtection="1">
      <alignment horizontal="center" vertical="center"/>
      <protection locked="0"/>
    </xf>
    <xf numFmtId="3" fontId="14" fillId="0" borderId="107" xfId="0" applyNumberFormat="1" applyFont="1" applyBorder="1" applyAlignment="1" applyProtection="1">
      <alignment horizontal="center" vertical="top"/>
      <protection hidden="1"/>
    </xf>
    <xf numFmtId="3" fontId="14" fillId="0" borderId="190" xfId="0" applyNumberFormat="1" applyFont="1" applyBorder="1" applyAlignment="1" applyProtection="1">
      <alignment horizontal="center" vertical="top"/>
      <protection hidden="1"/>
    </xf>
    <xf numFmtId="3" fontId="14" fillId="0" borderId="95" xfId="0" applyNumberFormat="1" applyFont="1" applyBorder="1" applyAlignment="1" applyProtection="1">
      <alignment horizontal="center" vertical="top"/>
      <protection hidden="1"/>
    </xf>
    <xf numFmtId="3" fontId="14" fillId="0" borderId="71" xfId="0" applyNumberFormat="1" applyFont="1" applyBorder="1" applyAlignment="1" applyProtection="1">
      <alignment horizontal="center" vertical="top"/>
      <protection hidden="1"/>
    </xf>
    <xf numFmtId="3" fontId="12" fillId="0" borderId="1" xfId="0" applyNumberFormat="1" applyFont="1" applyBorder="1" applyAlignment="1" applyProtection="1">
      <alignment horizontal="center" vertical="center"/>
      <protection locked="0"/>
    </xf>
    <xf numFmtId="3" fontId="12" fillId="0" borderId="2" xfId="0" applyNumberFormat="1" applyFont="1" applyBorder="1" applyAlignment="1" applyProtection="1">
      <alignment horizontal="center" vertical="center"/>
      <protection locked="0"/>
    </xf>
    <xf numFmtId="3" fontId="12" fillId="0" borderId="3" xfId="0" applyNumberFormat="1" applyFont="1" applyBorder="1" applyAlignment="1" applyProtection="1">
      <alignment horizontal="center" vertical="center"/>
      <protection locked="0"/>
    </xf>
    <xf numFmtId="3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4" fillId="0" borderId="229" xfId="0" applyFont="1" applyBorder="1" applyAlignment="1" applyProtection="1">
      <alignment horizontal="left" vertical="center" wrapText="1" indent="1"/>
      <protection locked="0"/>
    </xf>
    <xf numFmtId="0" fontId="14" fillId="0" borderId="230" xfId="0" applyFont="1" applyBorder="1" applyAlignment="1" applyProtection="1">
      <alignment horizontal="left" vertical="center" wrapText="1" indent="1"/>
      <protection locked="0"/>
    </xf>
    <xf numFmtId="3" fontId="14" fillId="0" borderId="230" xfId="0" applyNumberFormat="1" applyFont="1" applyBorder="1" applyAlignment="1" applyProtection="1">
      <alignment horizontal="center" vertical="center"/>
      <protection locked="0"/>
    </xf>
    <xf numFmtId="3" fontId="14" fillId="0" borderId="231" xfId="0" applyNumberFormat="1" applyFont="1" applyBorder="1" applyAlignment="1" applyProtection="1">
      <alignment horizontal="center" vertical="center"/>
      <protection locked="0"/>
    </xf>
    <xf numFmtId="3" fontId="14" fillId="0" borderId="232" xfId="0" applyNumberFormat="1" applyFont="1" applyBorder="1" applyAlignment="1" applyProtection="1">
      <alignment horizontal="center" vertical="center"/>
      <protection locked="0"/>
    </xf>
    <xf numFmtId="3" fontId="14" fillId="0" borderId="233" xfId="0" applyNumberFormat="1" applyFont="1" applyBorder="1" applyAlignment="1" applyProtection="1">
      <alignment horizontal="center" vertical="center"/>
      <protection locked="0"/>
    </xf>
    <xf numFmtId="0" fontId="14" fillId="0" borderId="234" xfId="0" applyFont="1" applyBorder="1" applyAlignment="1" applyProtection="1">
      <alignment horizontal="left" vertical="center" wrapText="1" indent="1"/>
      <protection locked="0"/>
    </xf>
    <xf numFmtId="0" fontId="14" fillId="0" borderId="235" xfId="0" applyFont="1" applyBorder="1" applyAlignment="1" applyProtection="1">
      <alignment horizontal="left" vertical="center" wrapText="1" indent="1"/>
      <protection locked="0"/>
    </xf>
    <xf numFmtId="3" fontId="14" fillId="0" borderId="235" xfId="0" applyNumberFormat="1" applyFont="1" applyBorder="1" applyAlignment="1" applyProtection="1">
      <alignment horizontal="center" vertical="center"/>
      <protection locked="0"/>
    </xf>
    <xf numFmtId="3" fontId="14" fillId="0" borderId="236" xfId="0" applyNumberFormat="1" applyFont="1" applyBorder="1" applyAlignment="1" applyProtection="1">
      <alignment horizontal="center" vertical="center"/>
      <protection locked="0"/>
    </xf>
    <xf numFmtId="3" fontId="14" fillId="0" borderId="237" xfId="0" applyNumberFormat="1" applyFont="1" applyBorder="1" applyAlignment="1" applyProtection="1">
      <alignment horizontal="center" vertical="center"/>
      <protection locked="0"/>
    </xf>
    <xf numFmtId="3" fontId="14" fillId="0" borderId="238" xfId="0" applyNumberFormat="1" applyFont="1" applyBorder="1" applyAlignment="1" applyProtection="1">
      <alignment horizontal="center" vertical="center"/>
      <protection locked="0"/>
    </xf>
    <xf numFmtId="3" fontId="14" fillId="0" borderId="12" xfId="0" applyNumberFormat="1" applyFont="1" applyBorder="1" applyAlignment="1" applyProtection="1">
      <alignment horizontal="center" vertical="center"/>
      <protection locked="0"/>
    </xf>
    <xf numFmtId="3" fontId="14" fillId="0" borderId="11" xfId="0" applyNumberFormat="1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left" vertical="center" indent="1"/>
      <protection locked="0"/>
    </xf>
    <xf numFmtId="0" fontId="14" fillId="0" borderId="11" xfId="0" applyFont="1" applyBorder="1" applyAlignment="1" applyProtection="1">
      <alignment horizontal="left" vertical="center" indent="1"/>
      <protection locked="0"/>
    </xf>
    <xf numFmtId="0" fontId="26" fillId="0" borderId="0" xfId="0" applyFont="1" applyBorder="1" applyAlignment="1" applyProtection="1">
      <alignment horizontal="left" vertical="center"/>
      <protection locked="0"/>
    </xf>
    <xf numFmtId="0" fontId="12" fillId="0" borderId="153" xfId="0" applyFont="1" applyBorder="1" applyAlignment="1" applyProtection="1">
      <alignment horizontal="center" vertical="center"/>
      <protection locked="0"/>
    </xf>
    <xf numFmtId="0" fontId="12" fillId="0" borderId="177" xfId="0" applyFont="1" applyBorder="1" applyAlignment="1" applyProtection="1">
      <alignment horizontal="center" vertical="center"/>
      <protection locked="0"/>
    </xf>
    <xf numFmtId="0" fontId="12" fillId="0" borderId="163" xfId="0" applyFont="1" applyBorder="1" applyAlignment="1" applyProtection="1">
      <alignment horizontal="center" vertical="center"/>
      <protection locked="0"/>
    </xf>
    <xf numFmtId="0" fontId="12" fillId="0" borderId="154" xfId="0" applyFont="1" applyBorder="1" applyAlignment="1" applyProtection="1">
      <alignment horizontal="center" vertical="center"/>
      <protection locked="0"/>
    </xf>
    <xf numFmtId="0" fontId="12" fillId="0" borderId="189" xfId="0" applyFont="1" applyBorder="1" applyAlignment="1" applyProtection="1">
      <alignment horizontal="center" vertical="center"/>
      <protection locked="0"/>
    </xf>
    <xf numFmtId="0" fontId="12" fillId="0" borderId="167" xfId="0" applyFont="1" applyBorder="1" applyAlignment="1" applyProtection="1">
      <alignment horizontal="center" vertical="center"/>
      <protection locked="0"/>
    </xf>
    <xf numFmtId="0" fontId="12" fillId="0" borderId="57" xfId="0" applyFont="1" applyBorder="1" applyAlignment="1" applyProtection="1">
      <alignment horizontal="center" vertical="center" wrapText="1"/>
      <protection locked="0"/>
    </xf>
    <xf numFmtId="0" fontId="12" fillId="0" borderId="65" xfId="0" applyFont="1" applyBorder="1" applyAlignment="1" applyProtection="1">
      <alignment horizontal="center" vertical="center" wrapText="1"/>
      <protection locked="0"/>
    </xf>
    <xf numFmtId="0" fontId="12" fillId="0" borderId="67" xfId="0" applyFont="1" applyBorder="1" applyAlignment="1" applyProtection="1">
      <alignment horizontal="center" vertical="center" wrapText="1"/>
      <protection locked="0"/>
    </xf>
    <xf numFmtId="3" fontId="14" fillId="0" borderId="12" xfId="0" applyNumberFormat="1" applyFont="1" applyBorder="1" applyAlignment="1" applyProtection="1">
      <alignment horizontal="center" vertical="center" wrapText="1"/>
      <protection locked="0"/>
    </xf>
    <xf numFmtId="3" fontId="14" fillId="0" borderId="11" xfId="0" applyNumberFormat="1" applyFont="1" applyBorder="1" applyAlignment="1" applyProtection="1">
      <alignment horizontal="center" vertical="center" wrapText="1"/>
      <protection locked="0"/>
    </xf>
    <xf numFmtId="3" fontId="14" fillId="0" borderId="188" xfId="0" applyNumberFormat="1" applyFont="1" applyBorder="1" applyAlignment="1" applyProtection="1">
      <alignment horizontal="center" vertical="top"/>
      <protection hidden="1"/>
    </xf>
    <xf numFmtId="3" fontId="14" fillId="0" borderId="74" xfId="0" applyNumberFormat="1" applyFont="1" applyBorder="1" applyAlignment="1" applyProtection="1">
      <alignment horizontal="center" vertical="top"/>
      <protection hidden="1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3" fontId="13" fillId="0" borderId="132" xfId="0" applyNumberFormat="1" applyFont="1" applyBorder="1" applyAlignment="1" applyProtection="1">
      <alignment horizontal="center" vertical="center"/>
      <protection hidden="1"/>
    </xf>
    <xf numFmtId="3" fontId="13" fillId="0" borderId="40" xfId="0" applyNumberFormat="1" applyFont="1" applyBorder="1" applyAlignment="1" applyProtection="1">
      <alignment horizontal="center" vertical="center"/>
      <protection hidden="1"/>
    </xf>
    <xf numFmtId="3" fontId="13" fillId="0" borderId="42" xfId="0" applyNumberFormat="1" applyFont="1" applyBorder="1" applyAlignment="1" applyProtection="1">
      <alignment horizontal="center" vertical="center"/>
      <protection hidden="1"/>
    </xf>
    <xf numFmtId="3" fontId="13" fillId="0" borderId="43" xfId="0" applyNumberFormat="1" applyFont="1" applyBorder="1" applyAlignment="1" applyProtection="1">
      <alignment horizontal="center" vertical="center"/>
      <protection hidden="1"/>
    </xf>
    <xf numFmtId="0" fontId="12" fillId="0" borderId="131" xfId="0" applyFont="1" applyBorder="1" applyAlignment="1" applyProtection="1">
      <alignment horizontal="left" vertical="center" wrapText="1"/>
      <protection locked="0"/>
    </xf>
    <xf numFmtId="0" fontId="12" fillId="0" borderId="132" xfId="0" applyFont="1" applyBorder="1" applyAlignment="1" applyProtection="1">
      <alignment horizontal="left" vertical="center" wrapText="1"/>
      <protection locked="0"/>
    </xf>
    <xf numFmtId="0" fontId="12" fillId="0" borderId="40" xfId="0" applyFont="1" applyBorder="1" applyAlignment="1" applyProtection="1">
      <alignment horizontal="left" vertical="center" wrapText="1"/>
      <protection locked="0"/>
    </xf>
    <xf numFmtId="0" fontId="12" fillId="0" borderId="134" xfId="0" applyFont="1" applyBorder="1" applyAlignment="1" applyProtection="1">
      <alignment horizontal="left" vertical="center" wrapText="1"/>
      <protection locked="0"/>
    </xf>
    <xf numFmtId="0" fontId="12" fillId="0" borderId="135" xfId="0" applyFont="1" applyBorder="1" applyAlignment="1" applyProtection="1">
      <alignment horizontal="left" vertical="center" wrapText="1"/>
      <protection locked="0"/>
    </xf>
    <xf numFmtId="0" fontId="12" fillId="0" borderId="92" xfId="0" applyFont="1" applyBorder="1" applyAlignment="1" applyProtection="1">
      <alignment horizontal="left" vertical="center" wrapText="1"/>
      <protection locked="0"/>
    </xf>
    <xf numFmtId="3" fontId="28" fillId="0" borderId="18" xfId="0" applyNumberFormat="1" applyFont="1" applyBorder="1" applyAlignment="1" applyProtection="1">
      <alignment horizontal="center" vertical="center" wrapText="1"/>
      <protection locked="0"/>
    </xf>
    <xf numFmtId="0" fontId="28" fillId="0" borderId="18" xfId="0" applyFont="1" applyBorder="1" applyAlignment="1" applyProtection="1">
      <alignment horizontal="center" vertical="center" wrapText="1"/>
      <protection locked="0"/>
    </xf>
    <xf numFmtId="3" fontId="13" fillId="0" borderId="193" xfId="0" applyNumberFormat="1" applyFont="1" applyBorder="1" applyAlignment="1" applyProtection="1">
      <alignment horizontal="center" vertical="center"/>
      <protection hidden="1"/>
    </xf>
    <xf numFmtId="3" fontId="13" fillId="0" borderId="173" xfId="0" applyNumberFormat="1" applyFont="1" applyBorder="1" applyAlignment="1" applyProtection="1">
      <alignment horizontal="center" vertical="center"/>
      <protection hidden="1"/>
    </xf>
    <xf numFmtId="3" fontId="22" fillId="0" borderId="59" xfId="0" applyNumberFormat="1" applyFont="1" applyBorder="1" applyAlignment="1" applyProtection="1">
      <alignment horizontal="right" vertical="center" wrapText="1" indent="1"/>
      <protection locked="0"/>
    </xf>
    <xf numFmtId="3" fontId="22" fillId="0" borderId="60" xfId="0" applyNumberFormat="1" applyFont="1" applyBorder="1" applyAlignment="1" applyProtection="1">
      <alignment horizontal="right" vertical="center" wrapText="1" indent="1"/>
      <protection locked="0"/>
    </xf>
    <xf numFmtId="0" fontId="35" fillId="0" borderId="33" xfId="0" applyFont="1" applyBorder="1" applyAlignment="1" applyProtection="1">
      <alignment horizontal="center" vertical="center"/>
      <protection locked="0"/>
    </xf>
    <xf numFmtId="0" fontId="35" fillId="0" borderId="53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left" vertical="justify" wrapText="1"/>
      <protection locked="0"/>
    </xf>
    <xf numFmtId="0" fontId="5" fillId="0" borderId="34" xfId="0" applyFont="1" applyBorder="1" applyAlignment="1" applyProtection="1">
      <alignment horizontal="left" vertical="justify" wrapText="1"/>
      <protection locked="0"/>
    </xf>
    <xf numFmtId="0" fontId="5" fillId="0" borderId="53" xfId="0" applyFont="1" applyBorder="1" applyAlignment="1" applyProtection="1">
      <alignment horizontal="left" vertical="justify" wrapText="1"/>
      <protection locked="0"/>
    </xf>
    <xf numFmtId="3" fontId="17" fillId="0" borderId="61" xfId="0" applyNumberFormat="1" applyFont="1" applyBorder="1" applyAlignment="1" applyProtection="1">
      <alignment horizontal="center" vertical="center" wrapText="1"/>
      <protection locked="0"/>
    </xf>
    <xf numFmtId="3" fontId="17" fillId="0" borderId="53" xfId="0" applyNumberFormat="1" applyFont="1" applyBorder="1" applyAlignment="1" applyProtection="1">
      <alignment horizontal="center" vertical="center" wrapText="1"/>
      <protection locked="0"/>
    </xf>
    <xf numFmtId="3" fontId="17" fillId="0" borderId="35" xfId="0" applyNumberFormat="1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68" xfId="0" applyFont="1" applyBorder="1" applyAlignment="1" applyProtection="1">
      <alignment horizontal="left" vertical="center" wrapText="1"/>
      <protection locked="0"/>
    </xf>
    <xf numFmtId="3" fontId="21" fillId="0" borderId="17" xfId="0" applyNumberFormat="1" applyFont="1" applyBorder="1" applyAlignment="1" applyProtection="1">
      <alignment horizontal="center" vertical="center"/>
      <protection locked="0"/>
    </xf>
    <xf numFmtId="3" fontId="21" fillId="0" borderId="3" xfId="0" applyNumberFormat="1" applyFont="1" applyBorder="1" applyAlignment="1" applyProtection="1">
      <alignment horizontal="center" vertical="center"/>
      <protection locked="0"/>
    </xf>
    <xf numFmtId="3" fontId="19" fillId="0" borderId="178" xfId="0" applyNumberFormat="1" applyFont="1" applyBorder="1" applyAlignment="1" applyProtection="1">
      <alignment horizontal="center" vertical="center" wrapText="1"/>
      <protection hidden="1"/>
    </xf>
    <xf numFmtId="3" fontId="19" fillId="0" borderId="97" xfId="0" applyNumberFormat="1" applyFont="1" applyBorder="1" applyAlignment="1" applyProtection="1">
      <alignment horizontal="center" vertical="center" wrapText="1"/>
      <protection hidden="1"/>
    </xf>
    <xf numFmtId="0" fontId="33" fillId="0" borderId="20" xfId="0" applyFont="1" applyBorder="1" applyAlignment="1" applyProtection="1">
      <alignment horizontal="left" vertical="center" wrapText="1"/>
      <protection locked="0"/>
    </xf>
    <xf numFmtId="0" fontId="33" fillId="0" borderId="21" xfId="0" applyFont="1" applyBorder="1" applyAlignment="1" applyProtection="1">
      <alignment horizontal="left" vertical="center" wrapText="1"/>
      <protection locked="0"/>
    </xf>
    <xf numFmtId="0" fontId="33" fillId="0" borderId="69" xfId="0" applyFont="1" applyBorder="1" applyAlignment="1" applyProtection="1">
      <alignment horizontal="left" vertical="center" wrapText="1"/>
      <protection locked="0"/>
    </xf>
    <xf numFmtId="3" fontId="21" fillId="0" borderId="22" xfId="0" applyNumberFormat="1" applyFont="1" applyBorder="1" applyAlignment="1" applyProtection="1">
      <alignment horizontal="center" vertical="center"/>
      <protection locked="0"/>
    </xf>
    <xf numFmtId="3" fontId="21" fillId="0" borderId="23" xfId="0" applyNumberFormat="1" applyFont="1" applyBorder="1" applyAlignment="1" applyProtection="1">
      <alignment horizontal="center" vertical="center"/>
      <protection locked="0"/>
    </xf>
    <xf numFmtId="0" fontId="28" fillId="0" borderId="18" xfId="0" applyFont="1" applyBorder="1" applyAlignment="1" applyProtection="1">
      <alignment horizontal="left" vertical="center" wrapText="1"/>
      <protection locked="0"/>
    </xf>
    <xf numFmtId="0" fontId="25" fillId="0" borderId="0" xfId="0" applyFont="1" applyBorder="1" applyAlignment="1" applyProtection="1">
      <alignment horizontal="left" vertical="top" wrapText="1"/>
      <protection locked="0"/>
    </xf>
    <xf numFmtId="0" fontId="35" fillId="0" borderId="134" xfId="0" applyFont="1" applyBorder="1" applyAlignment="1" applyProtection="1">
      <alignment horizontal="center" vertical="center"/>
      <protection locked="0"/>
    </xf>
    <xf numFmtId="0" fontId="35" fillId="0" borderId="92" xfId="0" applyFont="1" applyBorder="1" applyAlignment="1" applyProtection="1">
      <alignment horizontal="center" vertical="center"/>
      <protection locked="0"/>
    </xf>
    <xf numFmtId="0" fontId="5" fillId="0" borderId="193" xfId="0" applyFont="1" applyBorder="1" applyAlignment="1" applyProtection="1">
      <alignment horizontal="left" vertical="center" wrapText="1"/>
      <protection locked="0"/>
    </xf>
    <xf numFmtId="0" fontId="5" fillId="0" borderId="135" xfId="0" applyFont="1" applyBorder="1" applyAlignment="1" applyProtection="1">
      <alignment horizontal="left" vertical="center" wrapText="1"/>
      <protection locked="0"/>
    </xf>
    <xf numFmtId="0" fontId="5" fillId="0" borderId="92" xfId="0" applyFont="1" applyBorder="1" applyAlignment="1" applyProtection="1">
      <alignment horizontal="left" vertical="center" wrapText="1"/>
      <protection locked="0"/>
    </xf>
    <xf numFmtId="3" fontId="17" fillId="0" borderId="193" xfId="0" applyNumberFormat="1" applyFont="1" applyBorder="1" applyAlignment="1" applyProtection="1">
      <alignment horizontal="right" vertical="center" wrapText="1" indent="1"/>
      <protection locked="0"/>
    </xf>
    <xf numFmtId="3" fontId="17" fillId="0" borderId="92" xfId="0" applyNumberFormat="1" applyFont="1" applyBorder="1" applyAlignment="1" applyProtection="1">
      <alignment horizontal="right" vertical="center" wrapText="1" indent="1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1"/>
      <protection locked="0"/>
    </xf>
    <xf numFmtId="0" fontId="34" fillId="0" borderId="50" xfId="0" applyFont="1" applyBorder="1" applyAlignment="1" applyProtection="1">
      <alignment horizontal="center" vertical="center"/>
      <protection locked="0"/>
    </xf>
    <xf numFmtId="0" fontId="34" fillId="0" borderId="17" xfId="0" applyFont="1" applyBorder="1" applyAlignment="1" applyProtection="1">
      <alignment horizontal="center" vertical="center"/>
      <protection locked="0"/>
    </xf>
    <xf numFmtId="0" fontId="34" fillId="0" borderId="327" xfId="0" applyFont="1" applyBorder="1" applyAlignment="1" applyProtection="1">
      <alignment horizontal="center" vertical="center"/>
      <protection locked="0"/>
    </xf>
    <xf numFmtId="0" fontId="34" fillId="0" borderId="178" xfId="0" applyFont="1" applyBorder="1" applyAlignment="1" applyProtection="1">
      <alignment horizontal="center" vertical="center"/>
      <protection locked="0"/>
    </xf>
    <xf numFmtId="0" fontId="34" fillId="0" borderId="263" xfId="0" applyFont="1" applyBorder="1" applyAlignment="1" applyProtection="1">
      <alignment horizontal="center" vertical="center"/>
      <protection locked="0"/>
    </xf>
    <xf numFmtId="0" fontId="34" fillId="0" borderId="183" xfId="0" applyFont="1" applyBorder="1" applyAlignment="1" applyProtection="1">
      <alignment horizontal="center" vertical="center"/>
      <protection locked="0"/>
    </xf>
    <xf numFmtId="0" fontId="5" fillId="0" borderId="193" xfId="0" applyFont="1" applyBorder="1" applyAlignment="1" applyProtection="1">
      <alignment horizontal="left" vertical="justify" wrapText="1"/>
      <protection locked="0"/>
    </xf>
    <xf numFmtId="0" fontId="5" fillId="0" borderId="135" xfId="0" applyFont="1" applyBorder="1" applyAlignment="1" applyProtection="1">
      <alignment horizontal="left" vertical="justify" wrapText="1"/>
      <protection locked="0"/>
    </xf>
    <xf numFmtId="0" fontId="5" fillId="0" borderId="92" xfId="0" applyFont="1" applyBorder="1" applyAlignment="1" applyProtection="1">
      <alignment horizontal="left" vertical="justify" wrapText="1"/>
      <protection locked="0"/>
    </xf>
    <xf numFmtId="3" fontId="17" fillId="0" borderId="193" xfId="0" applyNumberFormat="1" applyFont="1" applyBorder="1" applyAlignment="1" applyProtection="1">
      <alignment horizontal="center" vertical="center" wrapText="1"/>
      <protection locked="0"/>
    </xf>
    <xf numFmtId="3" fontId="17" fillId="0" borderId="92" xfId="0" applyNumberFormat="1" applyFont="1" applyBorder="1" applyAlignment="1" applyProtection="1">
      <alignment horizontal="center" vertical="center" wrapText="1"/>
      <protection locked="0"/>
    </xf>
    <xf numFmtId="3" fontId="17" fillId="0" borderId="173" xfId="0" applyNumberFormat="1" applyFont="1" applyBorder="1" applyAlignment="1" applyProtection="1">
      <alignment horizontal="center" vertical="center" wrapText="1"/>
      <protection locked="0"/>
    </xf>
    <xf numFmtId="0" fontId="5" fillId="0" borderId="61" xfId="0" applyFont="1" applyBorder="1" applyAlignment="1" applyProtection="1">
      <alignment horizontal="left" vertical="center" wrapText="1"/>
      <protection locked="0"/>
    </xf>
    <xf numFmtId="0" fontId="5" fillId="0" borderId="34" xfId="0" applyFont="1" applyBorder="1" applyAlignment="1" applyProtection="1">
      <alignment horizontal="left" vertical="center" wrapText="1"/>
      <protection locked="0"/>
    </xf>
    <xf numFmtId="0" fontId="5" fillId="0" borderId="53" xfId="0" applyFont="1" applyBorder="1" applyAlignment="1" applyProtection="1">
      <alignment horizontal="left" vertical="center" wrapText="1"/>
      <protection locked="0"/>
    </xf>
    <xf numFmtId="3" fontId="17" fillId="0" borderId="61" xfId="0" applyNumberFormat="1" applyFont="1" applyBorder="1" applyAlignment="1" applyProtection="1">
      <alignment horizontal="right" vertical="center" wrapText="1" indent="1"/>
      <protection locked="0"/>
    </xf>
    <xf numFmtId="3" fontId="17" fillId="0" borderId="53" xfId="0" applyNumberFormat="1" applyFont="1" applyBorder="1" applyAlignment="1" applyProtection="1">
      <alignment horizontal="right" vertical="center" wrapText="1" indent="1"/>
      <protection locked="0"/>
    </xf>
    <xf numFmtId="3" fontId="17" fillId="0" borderId="35" xfId="0" applyNumberFormat="1" applyFont="1" applyBorder="1" applyAlignment="1" applyProtection="1">
      <alignment horizontal="right" vertical="center" wrapText="1" indent="1"/>
      <protection locked="0"/>
    </xf>
    <xf numFmtId="0" fontId="8" fillId="0" borderId="59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3" fontId="22" fillId="0" borderId="17" xfId="0" applyNumberFormat="1" applyFont="1" applyBorder="1" applyAlignment="1" applyProtection="1">
      <alignment horizontal="right" vertical="center" wrapText="1" indent="1"/>
      <protection locked="0"/>
    </xf>
    <xf numFmtId="0" fontId="35" fillId="0" borderId="134" xfId="0" applyFont="1" applyFill="1" applyBorder="1" applyAlignment="1" applyProtection="1">
      <alignment horizontal="center" vertical="center"/>
      <protection locked="0"/>
    </xf>
    <xf numFmtId="0" fontId="35" fillId="0" borderId="92" xfId="0" applyFont="1" applyFill="1" applyBorder="1" applyAlignment="1" applyProtection="1">
      <alignment horizontal="center" vertical="center"/>
      <protection locked="0"/>
    </xf>
    <xf numFmtId="0" fontId="34" fillId="0" borderId="134" xfId="0" applyFont="1" applyBorder="1" applyAlignment="1" applyProtection="1">
      <alignment horizontal="center" vertical="center"/>
      <protection locked="0"/>
    </xf>
    <xf numFmtId="0" fontId="34" fillId="0" borderId="92" xfId="0" applyFont="1" applyBorder="1" applyAlignment="1" applyProtection="1">
      <alignment horizontal="center" vertical="center"/>
      <protection locked="0"/>
    </xf>
    <xf numFmtId="3" fontId="22" fillId="0" borderId="59" xfId="0" applyNumberFormat="1" applyFont="1" applyBorder="1" applyAlignment="1" applyProtection="1">
      <alignment horizontal="center" vertical="center" wrapText="1"/>
      <protection locked="0"/>
    </xf>
    <xf numFmtId="3" fontId="22" fillId="0" borderId="60" xfId="0" applyNumberFormat="1" applyFont="1" applyBorder="1" applyAlignment="1" applyProtection="1">
      <alignment horizontal="center" vertical="center" wrapText="1"/>
      <protection locked="0"/>
    </xf>
    <xf numFmtId="3" fontId="17" fillId="0" borderId="193" xfId="0" applyNumberFormat="1" applyFont="1" applyFill="1" applyBorder="1" applyAlignment="1" applyProtection="1">
      <alignment horizontal="center" vertical="center" wrapText="1"/>
      <protection hidden="1"/>
    </xf>
    <xf numFmtId="3" fontId="17" fillId="0" borderId="173" xfId="0" applyNumberFormat="1" applyFont="1" applyFill="1" applyBorder="1" applyAlignment="1" applyProtection="1">
      <alignment horizontal="center" vertical="center" wrapText="1"/>
      <protection hidden="1"/>
    </xf>
    <xf numFmtId="0" fontId="5" fillId="3" borderId="186" xfId="0" applyFont="1" applyFill="1" applyBorder="1" applyAlignment="1" applyProtection="1">
      <alignment horizontal="left" vertical="center" wrapText="1"/>
      <protection locked="0"/>
    </xf>
    <xf numFmtId="0" fontId="5" fillId="3" borderId="140" xfId="0" applyFont="1" applyFill="1" applyBorder="1" applyAlignment="1" applyProtection="1">
      <alignment horizontal="left" vertical="center" wrapText="1"/>
      <protection locked="0"/>
    </xf>
    <xf numFmtId="0" fontId="5" fillId="3" borderId="185" xfId="0" applyFont="1" applyFill="1" applyBorder="1" applyAlignment="1" applyProtection="1">
      <alignment horizontal="left" vertical="center" wrapText="1"/>
      <protection locked="0"/>
    </xf>
    <xf numFmtId="3" fontId="22" fillId="3" borderId="186" xfId="0" applyNumberFormat="1" applyFont="1" applyFill="1" applyBorder="1" applyAlignment="1" applyProtection="1">
      <alignment horizontal="center" vertical="center" wrapText="1"/>
      <protection locked="0"/>
    </xf>
    <xf numFmtId="3" fontId="22" fillId="3" borderId="185" xfId="0" applyNumberFormat="1" applyFont="1" applyFill="1" applyBorder="1" applyAlignment="1" applyProtection="1">
      <alignment horizontal="center" vertical="center" wrapText="1"/>
      <protection locked="0"/>
    </xf>
    <xf numFmtId="3" fontId="22" fillId="0" borderId="145" xfId="0" applyNumberFormat="1" applyFont="1" applyFill="1" applyBorder="1" applyAlignment="1" applyProtection="1">
      <alignment horizontal="center" vertical="center" wrapText="1"/>
      <protection locked="0"/>
    </xf>
    <xf numFmtId="3" fontId="22" fillId="0" borderId="146" xfId="0" applyNumberFormat="1" applyFont="1" applyFill="1" applyBorder="1" applyAlignment="1" applyProtection="1">
      <alignment horizontal="center" vertical="center" wrapText="1"/>
      <protection locked="0"/>
    </xf>
    <xf numFmtId="0" fontId="34" fillId="0" borderId="50" xfId="0" applyFont="1" applyFill="1" applyBorder="1" applyAlignment="1" applyProtection="1">
      <alignment horizontal="center" vertical="center"/>
      <protection locked="0"/>
    </xf>
    <xf numFmtId="0" fontId="34" fillId="0" borderId="17" xfId="0" applyFont="1" applyFill="1" applyBorder="1" applyAlignment="1" applyProtection="1">
      <alignment horizontal="center" vertical="center"/>
      <protection locked="0"/>
    </xf>
    <xf numFmtId="0" fontId="8" fillId="0" borderId="99" xfId="0" applyFont="1" applyFill="1" applyBorder="1" applyAlignment="1" applyProtection="1">
      <alignment horizontal="left" vertical="justify" wrapText="1"/>
      <protection locked="0"/>
    </xf>
    <xf numFmtId="0" fontId="8" fillId="0" borderId="98" xfId="0" applyFont="1" applyFill="1" applyBorder="1" applyAlignment="1" applyProtection="1">
      <alignment horizontal="left" vertical="justify" wrapText="1"/>
      <protection locked="0"/>
    </xf>
    <xf numFmtId="0" fontId="8" fillId="0" borderId="192" xfId="0" applyFont="1" applyFill="1" applyBorder="1" applyAlignment="1" applyProtection="1">
      <alignment horizontal="left" vertical="justify" wrapText="1"/>
      <protection locked="0"/>
    </xf>
    <xf numFmtId="0" fontId="34" fillId="0" borderId="16" xfId="0" applyFont="1" applyFill="1" applyBorder="1" applyAlignment="1" applyProtection="1">
      <alignment horizontal="center" vertical="center"/>
      <protection locked="0"/>
    </xf>
    <xf numFmtId="0" fontId="34" fillId="0" borderId="3" xfId="0" applyFont="1" applyFill="1" applyBorder="1" applyAlignment="1" applyProtection="1">
      <alignment horizontal="center" vertical="center"/>
      <protection locked="0"/>
    </xf>
    <xf numFmtId="3" fontId="22" fillId="0" borderId="99" xfId="0" applyNumberFormat="1" applyFont="1" applyFill="1" applyBorder="1" applyAlignment="1" applyProtection="1">
      <alignment horizontal="center" vertical="center" wrapText="1"/>
      <protection locked="0"/>
    </xf>
    <xf numFmtId="3" fontId="22" fillId="0" borderId="192" xfId="0" applyNumberFormat="1" applyFont="1" applyFill="1" applyBorder="1" applyAlignment="1" applyProtection="1">
      <alignment horizontal="center" vertical="center" wrapText="1"/>
      <protection locked="0"/>
    </xf>
    <xf numFmtId="3" fontId="22" fillId="0" borderId="179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left" vertical="justify" wrapText="1"/>
      <protection locked="0"/>
    </xf>
    <xf numFmtId="0" fontId="8" fillId="0" borderId="2" xfId="0" applyFont="1" applyFill="1" applyBorder="1" applyAlignment="1" applyProtection="1">
      <alignment horizontal="left" vertical="justify" wrapText="1"/>
      <protection locked="0"/>
    </xf>
    <xf numFmtId="0" fontId="8" fillId="0" borderId="3" xfId="0" applyFont="1" applyFill="1" applyBorder="1" applyAlignment="1" applyProtection="1">
      <alignment horizontal="left" vertical="justify" wrapText="1"/>
      <protection locked="0"/>
    </xf>
    <xf numFmtId="3" fontId="22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22" fillId="0" borderId="3" xfId="0" applyNumberFormat="1" applyFont="1" applyFill="1" applyBorder="1" applyAlignment="1" applyProtection="1">
      <alignment horizontal="center" vertical="center" wrapText="1"/>
      <protection locked="0"/>
    </xf>
    <xf numFmtId="3" fontId="22" fillId="0" borderId="5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1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22" fillId="0" borderId="17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 wrapText="1"/>
      <protection locked="0"/>
    </xf>
    <xf numFmtId="3" fontId="14" fillId="0" borderId="226" xfId="0" applyNumberFormat="1" applyFont="1" applyBorder="1" applyAlignment="1" applyProtection="1">
      <alignment horizontal="center" vertical="center"/>
      <protection locked="0"/>
    </xf>
    <xf numFmtId="3" fontId="14" fillId="0" borderId="213" xfId="0" applyNumberFormat="1" applyFont="1" applyBorder="1" applyAlignment="1" applyProtection="1">
      <alignment horizontal="center" vertical="center"/>
      <protection locked="0"/>
    </xf>
    <xf numFmtId="3" fontId="14" fillId="0" borderId="227" xfId="0" applyNumberFormat="1" applyFont="1" applyBorder="1" applyAlignment="1" applyProtection="1">
      <alignment horizontal="center" vertical="center"/>
      <protection locked="0"/>
    </xf>
    <xf numFmtId="3" fontId="14" fillId="0" borderId="228" xfId="0" applyNumberFormat="1" applyFont="1" applyBorder="1" applyAlignment="1" applyProtection="1">
      <alignment horizontal="center" vertical="center"/>
      <protection locked="0"/>
    </xf>
    <xf numFmtId="0" fontId="34" fillId="0" borderId="72" xfId="0" applyFont="1" applyBorder="1" applyAlignment="1" applyProtection="1">
      <alignment horizontal="center" vertical="center"/>
      <protection locked="0"/>
    </xf>
    <xf numFmtId="0" fontId="34" fillId="0" borderId="12" xfId="0" applyFont="1" applyBorder="1" applyAlignment="1" applyProtection="1">
      <alignment horizontal="center" vertical="center"/>
      <protection locked="0"/>
    </xf>
    <xf numFmtId="0" fontId="34" fillId="3" borderId="139" xfId="0" applyFont="1" applyFill="1" applyBorder="1" applyAlignment="1" applyProtection="1">
      <alignment horizontal="center" vertical="center"/>
      <protection locked="0"/>
    </xf>
    <xf numFmtId="0" fontId="34" fillId="3" borderId="185" xfId="0" applyFont="1" applyFill="1" applyBorder="1" applyAlignment="1" applyProtection="1">
      <alignment horizontal="center" vertical="center"/>
      <protection locked="0"/>
    </xf>
    <xf numFmtId="3" fontId="22" fillId="3" borderId="187" xfId="0" applyNumberFormat="1" applyFont="1" applyFill="1" applyBorder="1" applyAlignment="1" applyProtection="1">
      <alignment horizontal="center" vertical="center" wrapText="1"/>
      <protection locked="0"/>
    </xf>
    <xf numFmtId="0" fontId="34" fillId="0" borderId="154" xfId="0" applyFont="1" applyFill="1" applyBorder="1" applyAlignment="1" applyProtection="1">
      <alignment horizontal="center" vertical="center"/>
      <protection locked="0"/>
    </xf>
    <xf numFmtId="0" fontId="34" fillId="0" borderId="167" xfId="0" applyFont="1" applyFill="1" applyBorder="1" applyAlignment="1" applyProtection="1">
      <alignment horizontal="center" vertical="center"/>
      <protection locked="0"/>
    </xf>
    <xf numFmtId="0" fontId="8" fillId="0" borderId="277" xfId="0" applyFont="1" applyFill="1" applyBorder="1" applyAlignment="1" applyProtection="1">
      <alignment horizontal="left" vertical="justify" wrapText="1"/>
      <protection locked="0"/>
    </xf>
    <xf numFmtId="0" fontId="8" fillId="0" borderId="157" xfId="0" applyFont="1" applyFill="1" applyBorder="1" applyAlignment="1" applyProtection="1">
      <alignment horizontal="left" vertical="justify" wrapText="1"/>
      <protection locked="0"/>
    </xf>
    <xf numFmtId="0" fontId="8" fillId="0" borderId="295" xfId="0" applyFont="1" applyFill="1" applyBorder="1" applyAlignment="1" applyProtection="1">
      <alignment horizontal="left" vertical="justify" wrapText="1"/>
      <protection locked="0"/>
    </xf>
    <xf numFmtId="3" fontId="22" fillId="0" borderId="149" xfId="0" applyNumberFormat="1" applyFont="1" applyFill="1" applyBorder="1" applyAlignment="1" applyProtection="1">
      <alignment horizontal="center" vertical="center" wrapText="1"/>
      <protection locked="0"/>
    </xf>
    <xf numFmtId="0" fontId="34" fillId="0" borderId="129" xfId="0" applyFont="1" applyFill="1" applyBorder="1" applyAlignment="1" applyProtection="1">
      <alignment horizontal="center" vertical="center"/>
      <protection locked="0"/>
    </xf>
    <xf numFmtId="0" fontId="34" fillId="0" borderId="149" xfId="0" applyFont="1" applyFill="1" applyBorder="1" applyAlignment="1" applyProtection="1">
      <alignment horizontal="center" vertical="center"/>
      <protection locked="0"/>
    </xf>
    <xf numFmtId="0" fontId="5" fillId="0" borderId="193" xfId="0" applyFont="1" applyFill="1" applyBorder="1" applyAlignment="1" applyProtection="1">
      <alignment horizontal="left" vertical="justify" wrapText="1"/>
      <protection locked="0"/>
    </xf>
    <xf numFmtId="0" fontId="8" fillId="0" borderId="135" xfId="0" applyFont="1" applyFill="1" applyBorder="1" applyAlignment="1" applyProtection="1">
      <alignment horizontal="left" vertical="justify" wrapText="1"/>
      <protection locked="0"/>
    </xf>
    <xf numFmtId="0" fontId="8" fillId="0" borderId="92" xfId="0" applyFont="1" applyFill="1" applyBorder="1" applyAlignment="1" applyProtection="1">
      <alignment horizontal="left" vertical="justify" wrapText="1"/>
      <protection locked="0"/>
    </xf>
    <xf numFmtId="3" fontId="17" fillId="0" borderId="92" xfId="0" applyNumberFormat="1" applyFont="1" applyFill="1" applyBorder="1" applyAlignment="1" applyProtection="1">
      <alignment horizontal="center" vertical="center" wrapText="1"/>
      <protection hidden="1"/>
    </xf>
    <xf numFmtId="0" fontId="14" fillId="0" borderId="0" xfId="0" applyFont="1" applyBorder="1" applyAlignment="1" applyProtection="1">
      <alignment horizontal="center" vertical="center"/>
      <protection locked="0"/>
    </xf>
    <xf numFmtId="0" fontId="8" fillId="0" borderId="188" xfId="0" applyFont="1" applyBorder="1" applyAlignment="1" applyProtection="1">
      <alignment horizontal="left" vertical="justify" wrapText="1"/>
      <protection locked="0"/>
    </xf>
    <xf numFmtId="0" fontId="8" fillId="0" borderId="73" xfId="0" applyFont="1" applyBorder="1" applyAlignment="1" applyProtection="1">
      <alignment horizontal="left" vertical="justify" wrapText="1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3" fontId="22" fillId="0" borderId="188" xfId="0" applyNumberFormat="1" applyFont="1" applyBorder="1" applyAlignment="1" applyProtection="1">
      <alignment horizontal="center" vertical="center" wrapText="1"/>
      <protection locked="0"/>
    </xf>
    <xf numFmtId="3" fontId="22" fillId="0" borderId="12" xfId="0" applyNumberFormat="1" applyFont="1" applyBorder="1" applyAlignment="1" applyProtection="1">
      <alignment horizontal="center" vertical="center" wrapText="1"/>
      <protection locked="0"/>
    </xf>
    <xf numFmtId="3" fontId="22" fillId="0" borderId="74" xfId="0" applyNumberFormat="1" applyFont="1" applyBorder="1" applyAlignment="1" applyProtection="1">
      <alignment horizontal="center" vertical="center" wrapText="1"/>
      <protection locked="0"/>
    </xf>
    <xf numFmtId="3" fontId="19" fillId="0" borderId="12" xfId="0" applyNumberFormat="1" applyFont="1" applyBorder="1" applyAlignment="1" applyProtection="1">
      <alignment horizontal="center" vertical="center" wrapText="1"/>
      <protection hidden="1"/>
    </xf>
    <xf numFmtId="3" fontId="19" fillId="0" borderId="70" xfId="0" applyNumberFormat="1" applyFont="1" applyBorder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25" fillId="0" borderId="0" xfId="0" applyFont="1" applyBorder="1" applyAlignment="1" applyProtection="1">
      <alignment horizontal="center" vertical="center"/>
      <protection locked="0"/>
    </xf>
    <xf numFmtId="0" fontId="14" fillId="0" borderId="30" xfId="0" applyFont="1" applyBorder="1" applyAlignment="1" applyProtection="1">
      <alignment horizontal="left" vertical="center" wrapText="1"/>
      <protection locked="0"/>
    </xf>
    <xf numFmtId="0" fontId="14" fillId="0" borderId="31" xfId="0" applyFont="1" applyBorder="1" applyAlignment="1" applyProtection="1">
      <alignment horizontal="left" vertical="center" wrapText="1"/>
      <protection locked="0"/>
    </xf>
    <xf numFmtId="0" fontId="6" fillId="0" borderId="50" xfId="0" applyFont="1" applyBorder="1" applyAlignment="1" applyProtection="1">
      <alignment horizontal="left" vertical="center" wrapText="1"/>
      <protection locked="0"/>
    </xf>
    <xf numFmtId="0" fontId="6" fillId="0" borderId="51" xfId="0" applyFont="1" applyBorder="1" applyAlignment="1" applyProtection="1">
      <alignment horizontal="left" vertical="center" wrapText="1"/>
      <protection locked="0"/>
    </xf>
    <xf numFmtId="0" fontId="14" fillId="0" borderId="75" xfId="0" applyFont="1" applyBorder="1" applyAlignment="1" applyProtection="1">
      <alignment horizontal="left" vertical="center" wrapText="1"/>
      <protection locked="0"/>
    </xf>
    <xf numFmtId="0" fontId="14" fillId="0" borderId="76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justify" vertical="top" wrapText="1"/>
      <protection locked="0"/>
    </xf>
    <xf numFmtId="0" fontId="25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6" fillId="0" borderId="327" xfId="0" applyFont="1" applyBorder="1" applyAlignment="1" applyProtection="1">
      <alignment horizontal="center" vertical="center" wrapText="1"/>
      <protection locked="0"/>
    </xf>
    <xf numFmtId="0" fontId="6" fillId="0" borderId="276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5" fillId="0" borderId="135" xfId="0" applyFont="1" applyBorder="1" applyAlignment="1" applyProtection="1">
      <alignment horizontal="center" vertical="center" textRotation="90" wrapText="1"/>
      <protection locked="0"/>
    </xf>
    <xf numFmtId="0" fontId="5" fillId="0" borderId="140" xfId="0" applyFont="1" applyBorder="1" applyAlignment="1" applyProtection="1">
      <alignment horizontal="center" vertical="center" textRotation="90" wrapText="1"/>
      <protection locked="0"/>
    </xf>
    <xf numFmtId="0" fontId="12" fillId="0" borderId="131" xfId="0" applyFont="1" applyBorder="1" applyAlignment="1" applyProtection="1">
      <alignment horizontal="center" vertical="center" wrapText="1"/>
      <protection locked="0"/>
    </xf>
    <xf numFmtId="0" fontId="12" fillId="0" borderId="132" xfId="0" applyFont="1" applyBorder="1" applyAlignment="1" applyProtection="1">
      <alignment horizontal="center" vertical="center" wrapText="1"/>
      <protection locked="0"/>
    </xf>
    <xf numFmtId="0" fontId="12" fillId="0" borderId="134" xfId="0" applyFont="1" applyBorder="1" applyAlignment="1" applyProtection="1">
      <alignment horizontal="center" vertical="center" wrapText="1"/>
      <protection locked="0"/>
    </xf>
    <xf numFmtId="0" fontId="12" fillId="0" borderId="135" xfId="0" applyFont="1" applyBorder="1" applyAlignment="1" applyProtection="1">
      <alignment horizontal="center" vertical="center" wrapText="1"/>
      <protection locked="0"/>
    </xf>
    <xf numFmtId="0" fontId="12" fillId="0" borderId="132" xfId="0" applyFont="1" applyBorder="1" applyAlignment="1" applyProtection="1">
      <alignment horizontal="center" vertical="center"/>
      <protection locked="0"/>
    </xf>
    <xf numFmtId="0" fontId="12" fillId="0" borderId="133" xfId="0" applyFont="1" applyBorder="1" applyAlignment="1" applyProtection="1">
      <alignment horizontal="center" vertical="center"/>
      <protection locked="0"/>
    </xf>
    <xf numFmtId="0" fontId="5" fillId="0" borderId="173" xfId="0" applyFont="1" applyBorder="1" applyAlignment="1" applyProtection="1">
      <alignment horizontal="center" vertical="center" textRotation="90" wrapText="1"/>
      <protection locked="0"/>
    </xf>
    <xf numFmtId="0" fontId="5" fillId="0" borderId="187" xfId="0" applyFont="1" applyBorder="1" applyAlignment="1" applyProtection="1">
      <alignment horizontal="center" vertical="center" textRotation="90" wrapText="1"/>
      <protection locked="0"/>
    </xf>
    <xf numFmtId="0" fontId="6" fillId="0" borderId="50" xfId="0" applyFont="1" applyBorder="1" applyAlignment="1" applyProtection="1">
      <alignment horizontal="center" vertical="center" wrapText="1"/>
      <protection locked="0"/>
    </xf>
    <xf numFmtId="0" fontId="6" fillId="0" borderId="51" xfId="0" applyFont="1" applyBorder="1" applyAlignment="1" applyProtection="1">
      <alignment horizontal="center" vertical="center" wrapText="1"/>
      <protection locked="0"/>
    </xf>
    <xf numFmtId="0" fontId="6" fillId="0" borderId="44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14" fillId="0" borderId="323" xfId="0" applyFont="1" applyBorder="1" applyAlignment="1" applyProtection="1">
      <alignment horizontal="center" vertical="center" wrapText="1"/>
      <protection locked="0"/>
    </xf>
    <xf numFmtId="0" fontId="14" fillId="0" borderId="324" xfId="0" applyFont="1" applyBorder="1" applyAlignment="1" applyProtection="1">
      <alignment horizontal="center" vertical="center" wrapText="1"/>
      <protection locked="0"/>
    </xf>
    <xf numFmtId="0" fontId="14" fillId="0" borderId="325" xfId="0" applyFont="1" applyBorder="1" applyAlignment="1" applyProtection="1">
      <alignment horizontal="left" vertical="center" wrapText="1"/>
      <protection locked="0"/>
    </xf>
    <xf numFmtId="0" fontId="14" fillId="0" borderId="326" xfId="0" applyFont="1" applyBorder="1" applyAlignment="1" applyProtection="1">
      <alignment horizontal="left" vertical="center" wrapText="1"/>
      <protection locked="0"/>
    </xf>
    <xf numFmtId="0" fontId="14" fillId="0" borderId="325" xfId="0" applyFont="1" applyBorder="1" applyAlignment="1" applyProtection="1">
      <alignment horizontal="center" vertical="center" wrapText="1"/>
      <protection locked="0"/>
    </xf>
    <xf numFmtId="0" fontId="14" fillId="0" borderId="326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4" fillId="0" borderId="323" xfId="0" applyFont="1" applyBorder="1" applyAlignment="1" applyProtection="1">
      <alignment horizontal="left" vertical="center" wrapText="1"/>
      <protection locked="0"/>
    </xf>
    <xf numFmtId="0" fontId="14" fillId="0" borderId="324" xfId="0" applyFont="1" applyBorder="1" applyAlignment="1" applyProtection="1">
      <alignment horizontal="left" vertical="center" wrapText="1"/>
      <protection locked="0"/>
    </xf>
    <xf numFmtId="0" fontId="25" fillId="0" borderId="258" xfId="0" applyFont="1" applyBorder="1" applyAlignment="1" applyProtection="1">
      <alignment horizontal="center" vertical="center" wrapText="1"/>
      <protection locked="0"/>
    </xf>
    <xf numFmtId="0" fontId="25" fillId="0" borderId="259" xfId="0" applyFont="1" applyBorder="1" applyAlignment="1" applyProtection="1">
      <alignment horizontal="center" vertical="center" wrapText="1"/>
      <protection locked="0"/>
    </xf>
    <xf numFmtId="0" fontId="14" fillId="0" borderId="319" xfId="0" applyFont="1" applyBorder="1" applyAlignment="1" applyProtection="1">
      <alignment horizontal="left" vertical="center" wrapText="1"/>
      <protection locked="0"/>
    </xf>
    <xf numFmtId="0" fontId="14" fillId="0" borderId="320" xfId="0" applyFont="1" applyBorder="1" applyAlignment="1" applyProtection="1">
      <alignment horizontal="left" vertical="center" wrapText="1"/>
      <protection locked="0"/>
    </xf>
    <xf numFmtId="3" fontId="14" fillId="0" borderId="232" xfId="0" applyNumberFormat="1" applyFont="1" applyBorder="1" applyAlignment="1" applyProtection="1">
      <alignment horizontal="center" vertical="center" wrapText="1"/>
      <protection locked="0"/>
    </xf>
    <xf numFmtId="3" fontId="14" fillId="0" borderId="231" xfId="0" applyNumberFormat="1" applyFont="1" applyBorder="1" applyAlignment="1" applyProtection="1">
      <alignment horizontal="center" vertical="center" wrapText="1"/>
      <protection locked="0"/>
    </xf>
    <xf numFmtId="3" fontId="14" fillId="0" borderId="233" xfId="0" applyNumberFormat="1" applyFont="1" applyBorder="1" applyAlignment="1" applyProtection="1">
      <alignment horizontal="center" vertical="center" wrapText="1"/>
      <protection locked="0"/>
    </xf>
    <xf numFmtId="0" fontId="14" fillId="0" borderId="241" xfId="0" applyFont="1" applyBorder="1" applyAlignment="1" applyProtection="1">
      <alignment horizontal="left" vertical="center" wrapText="1" indent="1"/>
      <protection locked="0"/>
    </xf>
    <xf numFmtId="0" fontId="14" fillId="0" borderId="250" xfId="0" applyFont="1" applyBorder="1" applyAlignment="1" applyProtection="1">
      <alignment horizontal="left" vertical="center" wrapText="1" indent="1"/>
      <protection locked="0"/>
    </xf>
    <xf numFmtId="0" fontId="14" fillId="0" borderId="319" xfId="0" applyFont="1" applyBorder="1" applyAlignment="1" applyProtection="1">
      <alignment horizontal="center" vertical="center" wrapText="1"/>
      <protection locked="0"/>
    </xf>
    <xf numFmtId="0" fontId="14" fillId="0" borderId="320" xfId="0" applyFont="1" applyBorder="1" applyAlignment="1" applyProtection="1">
      <alignment horizontal="center" vertical="center" wrapText="1"/>
      <protection locked="0"/>
    </xf>
    <xf numFmtId="3" fontId="32" fillId="0" borderId="231" xfId="0" applyNumberFormat="1" applyFont="1" applyBorder="1" applyAlignment="1" applyProtection="1">
      <alignment horizontal="left" vertical="center" wrapText="1"/>
      <protection locked="0"/>
    </xf>
    <xf numFmtId="3" fontId="32" fillId="0" borderId="3" xfId="0" applyNumberFormat="1" applyFont="1" applyBorder="1" applyAlignment="1" applyProtection="1">
      <alignment horizontal="left" vertical="center" wrapText="1"/>
      <protection locked="0"/>
    </xf>
    <xf numFmtId="3" fontId="32" fillId="0" borderId="236" xfId="0" applyNumberFormat="1" applyFont="1" applyBorder="1" applyAlignment="1" applyProtection="1">
      <alignment horizontal="left" vertical="center" wrapText="1"/>
      <protection locked="0"/>
    </xf>
    <xf numFmtId="3" fontId="32" fillId="0" borderId="332" xfId="0" applyNumberFormat="1" applyFont="1" applyBorder="1" applyAlignment="1" applyProtection="1">
      <alignment horizontal="left" vertical="center" wrapText="1"/>
      <protection locked="0"/>
    </xf>
    <xf numFmtId="0" fontId="25" fillId="0" borderId="248" xfId="0" applyFont="1" applyBorder="1" applyAlignment="1" applyProtection="1">
      <alignment horizontal="center" vertical="center"/>
      <protection locked="0"/>
    </xf>
    <xf numFmtId="0" fontId="25" fillId="0" borderId="246" xfId="0" applyFont="1" applyBorder="1" applyAlignment="1" applyProtection="1">
      <alignment horizontal="center" vertical="center"/>
      <protection locked="0"/>
    </xf>
    <xf numFmtId="0" fontId="25" fillId="0" borderId="249" xfId="0" applyFont="1" applyBorder="1" applyAlignment="1" applyProtection="1">
      <alignment horizontal="center" vertical="center"/>
      <protection locked="0"/>
    </xf>
    <xf numFmtId="0" fontId="14" fillId="0" borderId="230" xfId="0" applyFont="1" applyBorder="1" applyAlignment="1" applyProtection="1">
      <alignment horizontal="center" vertical="center"/>
      <protection locked="0"/>
    </xf>
    <xf numFmtId="0" fontId="14" fillId="0" borderId="231" xfId="0" applyFont="1" applyBorder="1" applyAlignment="1" applyProtection="1">
      <alignment horizontal="center" vertical="center"/>
      <protection locked="0"/>
    </xf>
    <xf numFmtId="0" fontId="30" fillId="0" borderId="229" xfId="0" applyFont="1" applyBorder="1" applyAlignment="1" applyProtection="1">
      <alignment horizontal="left" vertical="center" wrapText="1"/>
      <protection locked="0"/>
    </xf>
    <xf numFmtId="0" fontId="30" fillId="0" borderId="230" xfId="0" applyFont="1" applyBorder="1" applyAlignment="1" applyProtection="1">
      <alignment horizontal="left" vertical="center" wrapText="1"/>
      <protection locked="0"/>
    </xf>
    <xf numFmtId="0" fontId="12" fillId="0" borderId="99" xfId="0" applyFont="1" applyBorder="1" applyAlignment="1" applyProtection="1">
      <alignment horizontal="left" vertical="center" wrapText="1"/>
      <protection locked="0"/>
    </xf>
    <xf numFmtId="0" fontId="12" fillId="0" borderId="98" xfId="0" applyFont="1" applyBorder="1" applyAlignment="1" applyProtection="1">
      <alignment horizontal="left" vertical="center" wrapText="1"/>
      <protection locked="0"/>
    </xf>
    <xf numFmtId="0" fontId="12" fillId="0" borderId="192" xfId="0" applyFont="1" applyBorder="1" applyAlignment="1" applyProtection="1">
      <alignment horizontal="left" vertical="center" wrapText="1"/>
      <protection locked="0"/>
    </xf>
    <xf numFmtId="0" fontId="25" fillId="0" borderId="318" xfId="0" applyFont="1" applyBorder="1" applyAlignment="1" applyProtection="1">
      <alignment horizontal="center" vertical="center" wrapText="1"/>
      <protection locked="0"/>
    </xf>
    <xf numFmtId="0" fontId="31" fillId="0" borderId="199" xfId="0" applyFont="1" applyBorder="1" applyAlignment="1" applyProtection="1">
      <alignment horizontal="center" vertical="center" wrapText="1"/>
      <protection locked="0"/>
    </xf>
    <xf numFmtId="0" fontId="31" fillId="0" borderId="318" xfId="0" applyFont="1" applyBorder="1" applyAlignment="1" applyProtection="1">
      <alignment horizontal="center" vertical="center" wrapText="1"/>
      <protection locked="0"/>
    </xf>
    <xf numFmtId="3" fontId="14" fillId="0" borderId="230" xfId="0" applyNumberFormat="1" applyFont="1" applyBorder="1" applyAlignment="1" applyProtection="1">
      <alignment horizontal="center" vertical="center" wrapText="1"/>
      <protection locked="0"/>
    </xf>
    <xf numFmtId="0" fontId="6" fillId="0" borderId="229" xfId="0" applyFont="1" applyBorder="1" applyAlignment="1" applyProtection="1">
      <alignment horizontal="left" vertical="center" wrapText="1"/>
      <protection locked="0"/>
    </xf>
    <xf numFmtId="0" fontId="6" fillId="0" borderId="230" xfId="0" applyFont="1" applyBorder="1" applyAlignment="1" applyProtection="1">
      <alignment horizontal="left" vertical="center" wrapText="1"/>
      <protection locked="0"/>
    </xf>
    <xf numFmtId="0" fontId="6" fillId="0" borderId="231" xfId="0" applyFont="1" applyBorder="1" applyAlignment="1" applyProtection="1">
      <alignment horizontal="left" vertical="center" wrapText="1"/>
      <protection locked="0"/>
    </xf>
    <xf numFmtId="3" fontId="14" fillId="0" borderId="289" xfId="0" applyNumberFormat="1" applyFont="1" applyBorder="1" applyAlignment="1" applyProtection="1">
      <alignment horizontal="center" vertical="center" wrapText="1"/>
      <protection locked="0"/>
    </xf>
    <xf numFmtId="0" fontId="6" fillId="0" borderId="241" xfId="0" applyFont="1" applyBorder="1" applyAlignment="1" applyProtection="1">
      <alignment horizontal="left" vertical="center" wrapText="1"/>
      <protection locked="0"/>
    </xf>
    <xf numFmtId="0" fontId="6" fillId="0" borderId="250" xfId="0" applyFont="1" applyBorder="1" applyAlignment="1" applyProtection="1">
      <alignment horizontal="left" vertical="center" wrapText="1"/>
      <protection locked="0"/>
    </xf>
    <xf numFmtId="0" fontId="6" fillId="0" borderId="242" xfId="0" applyFont="1" applyBorder="1" applyAlignment="1" applyProtection="1">
      <alignment horizontal="left" vertical="center" wrapText="1"/>
      <protection locked="0"/>
    </xf>
    <xf numFmtId="3" fontId="14" fillId="0" borderId="250" xfId="0" applyNumberFormat="1" applyFont="1" applyBorder="1" applyAlignment="1" applyProtection="1">
      <alignment horizontal="center" vertical="center" wrapText="1"/>
      <protection locked="0"/>
    </xf>
    <xf numFmtId="3" fontId="14" fillId="0" borderId="314" xfId="0" applyNumberFormat="1" applyFont="1" applyBorder="1" applyAlignment="1" applyProtection="1">
      <alignment horizontal="center" vertical="center" wrapText="1"/>
      <protection locked="0"/>
    </xf>
    <xf numFmtId="3" fontId="14" fillId="0" borderId="243" xfId="0" applyNumberFormat="1" applyFont="1" applyBorder="1" applyAlignment="1" applyProtection="1">
      <alignment horizontal="center" vertical="center" wrapText="1"/>
      <protection locked="0"/>
    </xf>
    <xf numFmtId="3" fontId="14" fillId="0" borderId="244" xfId="0" applyNumberFormat="1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Border="1" applyAlignment="1" applyProtection="1">
      <alignment horizontal="justify" vertical="top"/>
      <protection locked="0"/>
    </xf>
    <xf numFmtId="0" fontId="12" fillId="0" borderId="0" xfId="0" applyFont="1" applyFill="1" applyBorder="1" applyAlignment="1" applyProtection="1">
      <alignment horizontal="left" vertical="top"/>
      <protection locked="0"/>
    </xf>
    <xf numFmtId="0" fontId="39" fillId="0" borderId="0" xfId="0" applyFont="1" applyFill="1" applyBorder="1" applyAlignment="1" applyProtection="1">
      <alignment horizontal="left" vertical="center" wrapText="1"/>
      <protection locked="0"/>
    </xf>
    <xf numFmtId="3" fontId="14" fillId="0" borderId="0" xfId="0" applyNumberFormat="1" applyFont="1" applyBorder="1" applyAlignment="1" applyProtection="1">
      <alignment horizontal="center" vertical="center" wrapText="1"/>
      <protection locked="0"/>
    </xf>
    <xf numFmtId="0" fontId="14" fillId="0" borderId="225" xfId="0" applyFont="1" applyBorder="1" applyAlignment="1" applyProtection="1">
      <alignment horizontal="left" vertical="center" wrapText="1" indent="1"/>
      <protection locked="0"/>
    </xf>
    <xf numFmtId="0" fontId="14" fillId="0" borderId="226" xfId="0" applyFont="1" applyBorder="1" applyAlignment="1" applyProtection="1">
      <alignment horizontal="left" vertical="center" wrapText="1" indent="1"/>
      <protection locked="0"/>
    </xf>
    <xf numFmtId="3" fontId="27" fillId="0" borderId="31" xfId="0" applyNumberFormat="1" applyFont="1" applyBorder="1" applyAlignment="1" applyProtection="1">
      <alignment horizontal="center" vertical="center"/>
      <protection locked="0"/>
    </xf>
    <xf numFmtId="3" fontId="27" fillId="0" borderId="57" xfId="0" applyNumberFormat="1" applyFont="1" applyBorder="1" applyAlignment="1" applyProtection="1">
      <alignment horizontal="center" vertical="center"/>
      <protection locked="0"/>
    </xf>
    <xf numFmtId="3" fontId="27" fillId="0" borderId="58" xfId="0" applyNumberFormat="1" applyFont="1" applyBorder="1" applyAlignment="1" applyProtection="1">
      <alignment horizontal="center" vertical="center"/>
      <protection locked="0"/>
    </xf>
    <xf numFmtId="3" fontId="27" fillId="0" borderId="32" xfId="0" applyNumberFormat="1" applyFont="1" applyBorder="1" applyAlignment="1" applyProtection="1">
      <alignment horizontal="center" vertical="center"/>
      <protection locked="0"/>
    </xf>
    <xf numFmtId="3" fontId="14" fillId="0" borderId="0" xfId="0" applyNumberFormat="1" applyFont="1" applyBorder="1" applyAlignment="1" applyProtection="1">
      <alignment horizontal="center" vertical="center"/>
      <protection locked="0"/>
    </xf>
    <xf numFmtId="3" fontId="6" fillId="0" borderId="230" xfId="0" applyNumberFormat="1" applyFont="1" applyBorder="1" applyAlignment="1" applyProtection="1">
      <alignment horizontal="center" vertical="center"/>
      <protection locked="0"/>
    </xf>
    <xf numFmtId="3" fontId="6" fillId="0" borderId="231" xfId="0" applyNumberFormat="1" applyFont="1" applyBorder="1" applyAlignment="1" applyProtection="1">
      <alignment horizontal="center" vertical="center"/>
      <protection locked="0"/>
    </xf>
    <xf numFmtId="3" fontId="6" fillId="0" borderId="232" xfId="0" applyNumberFormat="1" applyFont="1" applyBorder="1" applyAlignment="1" applyProtection="1">
      <alignment horizontal="center" vertical="center"/>
      <protection locked="0"/>
    </xf>
    <xf numFmtId="3" fontId="6" fillId="0" borderId="233" xfId="0" applyNumberFormat="1" applyFont="1" applyBorder="1" applyAlignment="1" applyProtection="1">
      <alignment horizontal="center" vertical="center"/>
      <protection locked="0"/>
    </xf>
    <xf numFmtId="0" fontId="14" fillId="0" borderId="252" xfId="0" applyFont="1" applyBorder="1" applyAlignment="1" applyProtection="1">
      <alignment horizontal="left" vertical="center" wrapText="1" indent="1"/>
      <protection locked="0"/>
    </xf>
    <xf numFmtId="0" fontId="14" fillId="0" borderId="253" xfId="0" applyFont="1" applyBorder="1" applyAlignment="1" applyProtection="1">
      <alignment horizontal="left" vertical="center" wrapText="1" indent="1"/>
      <protection locked="0"/>
    </xf>
    <xf numFmtId="3" fontId="6" fillId="0" borderId="253" xfId="0" applyNumberFormat="1" applyFont="1" applyBorder="1" applyAlignment="1" applyProtection="1">
      <alignment horizontal="center" vertical="center"/>
      <protection locked="0"/>
    </xf>
    <xf numFmtId="3" fontId="6" fillId="0" borderId="271" xfId="0" applyNumberFormat="1" applyFont="1" applyBorder="1" applyAlignment="1" applyProtection="1">
      <alignment horizontal="center" vertical="center"/>
      <protection locked="0"/>
    </xf>
    <xf numFmtId="3" fontId="6" fillId="0" borderId="272" xfId="0" applyNumberFormat="1" applyFont="1" applyBorder="1" applyAlignment="1" applyProtection="1">
      <alignment horizontal="center" vertical="center"/>
      <protection locked="0"/>
    </xf>
    <xf numFmtId="3" fontId="6" fillId="0" borderId="254" xfId="0" applyNumberFormat="1" applyFont="1" applyBorder="1" applyAlignment="1" applyProtection="1">
      <alignment horizontal="center" vertical="center"/>
      <protection locked="0"/>
    </xf>
    <xf numFmtId="0" fontId="12" fillId="0" borderId="273" xfId="0" applyFont="1" applyBorder="1" applyAlignment="1" applyProtection="1">
      <alignment horizontal="left" vertical="center" wrapText="1"/>
      <protection locked="0"/>
    </xf>
    <xf numFmtId="0" fontId="12" fillId="0" borderId="274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left" vertical="top"/>
      <protection locked="0"/>
    </xf>
    <xf numFmtId="0" fontId="25" fillId="0" borderId="0" xfId="0" applyFont="1" applyBorder="1" applyAlignment="1" applyProtection="1">
      <alignment horizontal="left" vertical="center" wrapText="1"/>
      <protection locked="0"/>
    </xf>
    <xf numFmtId="0" fontId="25" fillId="0" borderId="0" xfId="0" applyFont="1" applyBorder="1" applyAlignment="1" applyProtection="1">
      <alignment horizontal="left" vertical="center"/>
      <protection locked="0"/>
    </xf>
    <xf numFmtId="0" fontId="12" fillId="0" borderId="258" xfId="0" applyFont="1" applyBorder="1" applyAlignment="1" applyProtection="1">
      <alignment horizontal="center" vertical="center" wrapText="1"/>
      <protection locked="0"/>
    </xf>
    <xf numFmtId="0" fontId="12" fillId="0" borderId="259" xfId="0" applyFont="1" applyBorder="1" applyAlignment="1" applyProtection="1">
      <alignment horizontal="center" vertical="center" wrapText="1"/>
      <protection locked="0"/>
    </xf>
    <xf numFmtId="0" fontId="12" fillId="0" borderId="260" xfId="0" applyFont="1" applyBorder="1" applyAlignment="1" applyProtection="1">
      <alignment horizontal="center" vertical="center" wrapText="1"/>
      <protection locked="0"/>
    </xf>
    <xf numFmtId="0" fontId="25" fillId="0" borderId="247" xfId="0" applyFont="1" applyBorder="1" applyAlignment="1" applyProtection="1">
      <alignment horizontal="center" vertical="center" wrapText="1"/>
      <protection locked="0"/>
    </xf>
    <xf numFmtId="0" fontId="25" fillId="0" borderId="279" xfId="0" applyFont="1" applyBorder="1" applyAlignment="1" applyProtection="1">
      <alignment horizontal="center" vertical="center" wrapText="1"/>
      <protection locked="0"/>
    </xf>
    <xf numFmtId="0" fontId="25" fillId="0" borderId="280" xfId="0" applyFont="1" applyBorder="1" applyAlignment="1" applyProtection="1">
      <alignment horizontal="center" vertical="center" wrapText="1"/>
      <protection locked="0"/>
    </xf>
    <xf numFmtId="0" fontId="25" fillId="0" borderId="281" xfId="0" applyFont="1" applyBorder="1" applyAlignment="1" applyProtection="1">
      <alignment horizontal="center" vertical="center" wrapText="1"/>
      <protection locked="0"/>
    </xf>
    <xf numFmtId="0" fontId="6" fillId="0" borderId="129" xfId="0" applyFont="1" applyBorder="1" applyAlignment="1" applyProtection="1">
      <alignment horizontal="left" vertical="center" wrapText="1"/>
      <protection locked="0"/>
    </xf>
    <xf numFmtId="0" fontId="6" fillId="0" borderId="143" xfId="0" applyFont="1" applyBorder="1" applyAlignment="1" applyProtection="1">
      <alignment horizontal="left" vertical="center" wrapText="1"/>
      <protection locked="0"/>
    </xf>
    <xf numFmtId="3" fontId="14" fillId="0" borderId="129" xfId="0" applyNumberFormat="1" applyFont="1" applyBorder="1" applyAlignment="1" applyProtection="1">
      <alignment horizontal="center" vertical="center"/>
      <protection locked="0"/>
    </xf>
    <xf numFmtId="3" fontId="14" fillId="0" borderId="143" xfId="0" applyNumberFormat="1" applyFont="1" applyBorder="1" applyAlignment="1" applyProtection="1">
      <alignment horizontal="center" vertical="center"/>
      <protection locked="0"/>
    </xf>
    <xf numFmtId="3" fontId="14" fillId="0" borderId="145" xfId="0" applyNumberFormat="1" applyFont="1" applyBorder="1" applyAlignment="1" applyProtection="1">
      <alignment horizontal="center" vertical="center"/>
      <protection locked="0"/>
    </xf>
    <xf numFmtId="3" fontId="14" fillId="0" borderId="146" xfId="0" applyNumberFormat="1" applyFont="1" applyBorder="1" applyAlignment="1" applyProtection="1">
      <alignment horizontal="center" vertical="center"/>
      <protection locked="0"/>
    </xf>
    <xf numFmtId="0" fontId="12" fillId="0" borderId="89" xfId="0" applyFont="1" applyBorder="1" applyAlignment="1" applyProtection="1">
      <alignment horizontal="left" vertical="center"/>
      <protection locked="0"/>
    </xf>
    <xf numFmtId="0" fontId="12" fillId="0" borderId="36" xfId="0" applyFont="1" applyBorder="1" applyAlignment="1" applyProtection="1">
      <alignment horizontal="left" vertical="center"/>
      <protection locked="0"/>
    </xf>
    <xf numFmtId="3" fontId="13" fillId="0" borderId="89" xfId="0" applyNumberFormat="1" applyFont="1" applyBorder="1" applyAlignment="1" applyProtection="1">
      <alignment horizontal="center" vertical="top"/>
      <protection hidden="1"/>
    </xf>
    <xf numFmtId="3" fontId="13" fillId="0" borderId="36" xfId="0" applyNumberFormat="1" applyFont="1" applyBorder="1" applyAlignment="1" applyProtection="1">
      <alignment horizontal="center" vertical="top"/>
      <protection hidden="1"/>
    </xf>
    <xf numFmtId="3" fontId="13" fillId="0" borderId="107" xfId="0" applyNumberFormat="1" applyFont="1" applyBorder="1" applyAlignment="1" applyProtection="1">
      <alignment horizontal="center" vertical="top"/>
      <protection hidden="1"/>
    </xf>
    <xf numFmtId="3" fontId="13" fillId="0" borderId="190" xfId="0" applyNumberFormat="1" applyFont="1" applyBorder="1" applyAlignment="1" applyProtection="1">
      <alignment horizontal="center" vertical="top"/>
      <protection hidden="1"/>
    </xf>
    <xf numFmtId="3" fontId="14" fillId="0" borderId="34" xfId="0" applyNumberFormat="1" applyFont="1" applyBorder="1" applyAlignment="1" applyProtection="1">
      <alignment horizontal="center" vertical="center"/>
      <protection locked="0"/>
    </xf>
    <xf numFmtId="3" fontId="14" fillId="0" borderId="61" xfId="0" applyNumberFormat="1" applyFont="1" applyBorder="1" applyAlignment="1" applyProtection="1">
      <alignment horizontal="center" vertical="center"/>
      <protection locked="0"/>
    </xf>
    <xf numFmtId="3" fontId="14" fillId="0" borderId="35" xfId="0" applyNumberFormat="1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left" vertical="center" indent="1"/>
      <protection locked="0"/>
    </xf>
    <xf numFmtId="0" fontId="14" fillId="0" borderId="45" xfId="0" applyFont="1" applyBorder="1" applyAlignment="1" applyProtection="1">
      <alignment horizontal="left" vertical="center" indent="1"/>
      <protection locked="0"/>
    </xf>
    <xf numFmtId="0" fontId="14" fillId="0" borderId="72" xfId="0" applyFont="1" applyBorder="1" applyAlignment="1" applyProtection="1">
      <alignment horizontal="left" vertical="center" indent="1"/>
      <protection locked="0"/>
    </xf>
    <xf numFmtId="0" fontId="14" fillId="0" borderId="73" xfId="0" applyFont="1" applyBorder="1" applyAlignment="1" applyProtection="1">
      <alignment horizontal="left" vertical="center" indent="1"/>
      <protection locked="0"/>
    </xf>
    <xf numFmtId="3" fontId="14" fillId="0" borderId="45" xfId="0" applyNumberFormat="1" applyFont="1" applyBorder="1" applyAlignment="1" applyProtection="1">
      <alignment horizontal="center" vertical="center"/>
      <protection locked="0"/>
    </xf>
    <xf numFmtId="3" fontId="14" fillId="0" borderId="46" xfId="0" applyNumberFormat="1" applyFont="1" applyBorder="1" applyAlignment="1" applyProtection="1">
      <alignment horizontal="center" vertical="center"/>
      <protection locked="0"/>
    </xf>
    <xf numFmtId="3" fontId="14" fillId="0" borderId="195" xfId="0" applyNumberFormat="1" applyFont="1" applyBorder="1" applyAlignment="1" applyProtection="1">
      <alignment horizontal="center" vertical="center"/>
      <protection locked="0"/>
    </xf>
    <xf numFmtId="3" fontId="14" fillId="0" borderId="255" xfId="0" applyNumberFormat="1" applyFont="1" applyBorder="1" applyAlignment="1" applyProtection="1">
      <alignment horizontal="center" vertical="center"/>
      <protection locked="0"/>
    </xf>
    <xf numFmtId="3" fontId="14" fillId="0" borderId="73" xfId="0" applyNumberFormat="1" applyFont="1" applyBorder="1" applyAlignment="1" applyProtection="1">
      <alignment horizontal="center" vertical="center"/>
      <protection locked="0"/>
    </xf>
    <xf numFmtId="3" fontId="14" fillId="0" borderId="188" xfId="0" applyNumberFormat="1" applyFont="1" applyBorder="1" applyAlignment="1" applyProtection="1">
      <alignment horizontal="center" vertical="center"/>
      <protection locked="0"/>
    </xf>
    <xf numFmtId="3" fontId="14" fillId="0" borderId="74" xfId="0" applyNumberFormat="1" applyFont="1" applyBorder="1" applyAlignment="1" applyProtection="1">
      <alignment horizontal="center" vertical="center"/>
      <protection locked="0"/>
    </xf>
    <xf numFmtId="3" fontId="14" fillId="0" borderId="168" xfId="0" applyNumberFormat="1" applyFont="1" applyBorder="1" applyAlignment="1" applyProtection="1">
      <alignment horizontal="center" vertical="center"/>
      <protection locked="0"/>
    </xf>
    <xf numFmtId="3" fontId="14" fillId="0" borderId="189" xfId="0" applyNumberFormat="1" applyFont="1" applyBorder="1" applyAlignment="1" applyProtection="1">
      <alignment horizontal="center" vertical="center"/>
      <protection locked="0"/>
    </xf>
    <xf numFmtId="3" fontId="14" fillId="0" borderId="169" xfId="0" applyNumberFormat="1" applyFont="1" applyBorder="1" applyAlignment="1" applyProtection="1">
      <alignment horizontal="center" vertical="center"/>
      <protection locked="0"/>
    </xf>
    <xf numFmtId="3" fontId="13" fillId="0" borderId="184" xfId="0" applyNumberFormat="1" applyFont="1" applyBorder="1" applyAlignment="1" applyProtection="1">
      <alignment horizontal="center" vertical="center"/>
      <protection hidden="1"/>
    </xf>
    <xf numFmtId="3" fontId="13" fillId="0" borderId="170" xfId="0" applyNumberFormat="1" applyFont="1" applyBorder="1" applyAlignment="1" applyProtection="1">
      <alignment horizontal="center" vertical="center"/>
      <protection hidden="1"/>
    </xf>
    <xf numFmtId="0" fontId="14" fillId="0" borderId="50" xfId="0" applyFont="1" applyBorder="1" applyAlignment="1" applyProtection="1">
      <alignment horizontal="left" vertical="center" indent="1"/>
      <protection locked="0"/>
    </xf>
    <xf numFmtId="0" fontId="14" fillId="0" borderId="51" xfId="0" applyFont="1" applyBorder="1" applyAlignment="1" applyProtection="1">
      <alignment horizontal="left" vertical="center" inden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6" fillId="0" borderId="64" xfId="0" applyFont="1" applyBorder="1" applyAlignment="1" applyProtection="1">
      <alignment horizontal="left" vertical="center"/>
      <protection locked="0"/>
    </xf>
    <xf numFmtId="0" fontId="6" fillId="0" borderId="65" xfId="0" applyFont="1" applyBorder="1" applyAlignment="1" applyProtection="1">
      <alignment horizontal="left" vertical="center"/>
      <protection locked="0"/>
    </xf>
    <xf numFmtId="0" fontId="6" fillId="0" borderId="129" xfId="0" applyFont="1" applyBorder="1" applyAlignment="1" applyProtection="1">
      <alignment horizontal="left" vertical="center"/>
      <protection locked="0"/>
    </xf>
    <xf numFmtId="0" fontId="6" fillId="0" borderId="143" xfId="0" applyFont="1" applyBorder="1" applyAlignment="1" applyProtection="1">
      <alignment horizontal="left" vertical="center"/>
      <protection locked="0"/>
    </xf>
    <xf numFmtId="0" fontId="6" fillId="0" borderId="156" xfId="0" applyFont="1" applyBorder="1" applyAlignment="1" applyProtection="1">
      <alignment horizontal="left" vertical="center"/>
      <protection locked="0"/>
    </xf>
    <xf numFmtId="0" fontId="6" fillId="0" borderId="157" xfId="0" applyFont="1" applyBorder="1" applyAlignment="1" applyProtection="1">
      <alignment horizontal="left" vertical="center"/>
      <protection locked="0"/>
    </xf>
    <xf numFmtId="0" fontId="6" fillId="0" borderId="103" xfId="0" applyFont="1" applyBorder="1" applyAlignment="1" applyProtection="1">
      <alignment horizontal="left" vertical="center"/>
      <protection locked="0"/>
    </xf>
    <xf numFmtId="0" fontId="6" fillId="0" borderId="48" xfId="0" applyFont="1" applyBorder="1" applyAlignment="1" applyProtection="1">
      <alignment horizontal="left" vertical="center"/>
      <protection locked="0"/>
    </xf>
    <xf numFmtId="0" fontId="6" fillId="0" borderId="105" xfId="0" applyFont="1" applyBorder="1" applyAlignment="1" applyProtection="1">
      <alignment horizontal="left" vertical="center"/>
      <protection locked="0"/>
    </xf>
    <xf numFmtId="0" fontId="6" fillId="0" borderId="150" xfId="0" applyFont="1" applyBorder="1" applyAlignment="1" applyProtection="1">
      <alignment horizontal="left" vertical="center"/>
      <protection locked="0"/>
    </xf>
    <xf numFmtId="0" fontId="6" fillId="0" borderId="16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12" fillId="0" borderId="79" xfId="0" applyFont="1" applyBorder="1" applyAlignment="1" applyProtection="1">
      <alignment horizontal="center" vertical="center" wrapText="1"/>
      <protection locked="0"/>
    </xf>
    <xf numFmtId="0" fontId="12" fillId="0" borderId="26" xfId="0" applyFont="1" applyBorder="1" applyAlignment="1" applyProtection="1">
      <alignment horizontal="center" vertical="center"/>
      <protection locked="0"/>
    </xf>
    <xf numFmtId="0" fontId="12" fillId="0" borderId="84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109" xfId="0" applyFont="1" applyBorder="1" applyAlignment="1" applyProtection="1">
      <alignment horizontal="center" vertical="center" wrapText="1"/>
      <protection locked="0"/>
    </xf>
    <xf numFmtId="0" fontId="12" fillId="0" borderId="17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52" xfId="0" applyFont="1" applyBorder="1" applyAlignment="1" applyProtection="1">
      <alignment horizontal="center" vertical="center"/>
      <protection locked="0"/>
    </xf>
    <xf numFmtId="0" fontId="26" fillId="0" borderId="0" xfId="0" applyFont="1" applyBorder="1" applyAlignment="1" applyProtection="1">
      <alignment horizontal="left" vertical="center" wrapText="1" indent="4"/>
      <protection locked="0"/>
    </xf>
    <xf numFmtId="3" fontId="14" fillId="0" borderId="0" xfId="0" applyNumberFormat="1" applyFont="1" applyBorder="1" applyAlignment="1" applyProtection="1">
      <alignment horizontal="right" vertical="center" indent="1"/>
      <protection locked="0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4" fillId="0" borderId="0" xfId="0" applyFont="1" applyBorder="1" applyAlignment="1" applyProtection="1">
      <alignment horizontal="left" vertical="center" wrapText="1" indent="1"/>
      <protection locked="0"/>
    </xf>
    <xf numFmtId="164" fontId="14" fillId="0" borderId="14" xfId="0" applyNumberFormat="1" applyFont="1" applyBorder="1" applyAlignment="1" applyProtection="1">
      <alignment horizontal="center" vertical="top"/>
      <protection locked="0"/>
    </xf>
    <xf numFmtId="0" fontId="13" fillId="0" borderId="130" xfId="0" applyFont="1" applyBorder="1" applyAlignment="1" applyProtection="1">
      <alignment horizontal="left" vertical="center" indent="1"/>
      <protection locked="0"/>
    </xf>
    <xf numFmtId="0" fontId="13" fillId="0" borderId="144" xfId="0" applyFont="1" applyBorder="1" applyAlignment="1" applyProtection="1">
      <alignment horizontal="left" vertical="center" indent="1"/>
      <protection locked="0"/>
    </xf>
    <xf numFmtId="0" fontId="14" fillId="0" borderId="144" xfId="0" applyFont="1" applyBorder="1" applyAlignment="1" applyProtection="1">
      <alignment horizontal="center" vertical="center"/>
      <protection locked="0"/>
    </xf>
    <xf numFmtId="164" fontId="14" fillId="0" borderId="144" xfId="0" applyNumberFormat="1" applyFont="1" applyBorder="1" applyAlignment="1" applyProtection="1">
      <alignment horizontal="center" vertical="top"/>
      <protection locked="0"/>
    </xf>
    <xf numFmtId="4" fontId="22" fillId="0" borderId="18" xfId="0" applyNumberFormat="1" applyFont="1" applyBorder="1" applyAlignment="1" applyProtection="1">
      <alignment horizontal="center" vertical="center"/>
      <protection locked="0"/>
    </xf>
    <xf numFmtId="4" fontId="22" fillId="0" borderId="59" xfId="0" applyNumberFormat="1" applyFont="1" applyBorder="1" applyAlignment="1" applyProtection="1">
      <alignment horizontal="center" vertical="center"/>
      <protection locked="0"/>
    </xf>
    <xf numFmtId="0" fontId="22" fillId="0" borderId="128" xfId="0" applyFont="1" applyBorder="1" applyAlignment="1" applyProtection="1">
      <alignment horizontal="center" vertical="center"/>
      <protection locked="0"/>
    </xf>
    <xf numFmtId="0" fontId="22" fillId="0" borderId="18" xfId="0" applyFont="1" applyBorder="1" applyAlignment="1" applyProtection="1">
      <alignment horizontal="center" vertical="center"/>
      <protection locked="0"/>
    </xf>
    <xf numFmtId="10" fontId="22" fillId="0" borderId="18" xfId="0" applyNumberFormat="1" applyFont="1" applyBorder="1" applyAlignment="1" applyProtection="1">
      <alignment horizontal="center" vertical="center"/>
      <protection locked="0"/>
    </xf>
    <xf numFmtId="14" fontId="22" fillId="0" borderId="18" xfId="0" applyNumberFormat="1" applyFont="1" applyBorder="1" applyAlignment="1" applyProtection="1">
      <alignment horizontal="center" vertical="center"/>
      <protection locked="0"/>
    </xf>
    <xf numFmtId="0" fontId="13" fillId="0" borderId="128" xfId="0" applyFont="1" applyBorder="1" applyAlignment="1" applyProtection="1">
      <alignment horizontal="left"/>
      <protection locked="0"/>
    </xf>
    <xf numFmtId="0" fontId="13" fillId="0" borderId="18" xfId="0" applyFont="1" applyBorder="1" applyAlignment="1" applyProtection="1">
      <alignment horizontal="left"/>
      <protection locked="0"/>
    </xf>
    <xf numFmtId="0" fontId="13" fillId="0" borderId="59" xfId="0" applyFont="1" applyBorder="1" applyAlignment="1" applyProtection="1">
      <alignment horizontal="left"/>
      <protection locked="0"/>
    </xf>
    <xf numFmtId="4" fontId="22" fillId="0" borderId="18" xfId="0" applyNumberFormat="1" applyFont="1" applyBorder="1" applyAlignment="1" applyProtection="1">
      <alignment horizontal="right" vertical="center" indent="1"/>
      <protection locked="0"/>
    </xf>
    <xf numFmtId="4" fontId="22" fillId="0" borderId="59" xfId="0" applyNumberFormat="1" applyFont="1" applyBorder="1" applyAlignment="1" applyProtection="1">
      <alignment horizontal="right" vertical="center" indent="1"/>
      <protection locked="0"/>
    </xf>
    <xf numFmtId="4" fontId="22" fillId="0" borderId="144" xfId="0" applyNumberFormat="1" applyFont="1" applyBorder="1" applyAlignment="1" applyProtection="1">
      <alignment horizontal="right" vertical="center" indent="1"/>
      <protection locked="0"/>
    </xf>
    <xf numFmtId="4" fontId="22" fillId="0" borderId="171" xfId="0" applyNumberFormat="1" applyFont="1" applyBorder="1" applyAlignment="1" applyProtection="1">
      <alignment horizontal="right" vertical="center" indent="1"/>
      <protection locked="0"/>
    </xf>
    <xf numFmtId="10" fontId="22" fillId="0" borderId="128" xfId="0" applyNumberFormat="1" applyFont="1" applyBorder="1" applyAlignment="1" applyProtection="1">
      <alignment horizontal="center" vertical="center"/>
      <protection locked="0"/>
    </xf>
    <xf numFmtId="10" fontId="22" fillId="0" borderId="130" xfId="0" applyNumberFormat="1" applyFont="1" applyBorder="1" applyAlignment="1" applyProtection="1">
      <alignment horizontal="center" vertical="center"/>
      <protection locked="0"/>
    </xf>
    <xf numFmtId="10" fontId="22" fillId="0" borderId="144" xfId="0" applyNumberFormat="1" applyFont="1" applyBorder="1" applyAlignment="1" applyProtection="1">
      <alignment horizontal="center" vertical="center"/>
      <protection locked="0"/>
    </xf>
    <xf numFmtId="14" fontId="22" fillId="0" borderId="144" xfId="0" applyNumberFormat="1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>
      <alignment horizontal="center" vertical="center"/>
    </xf>
    <xf numFmtId="0" fontId="14" fillId="0" borderId="59" xfId="0" applyFont="1" applyBorder="1" applyAlignment="1">
      <alignment horizontal="center" vertical="center"/>
    </xf>
    <xf numFmtId="3" fontId="14" fillId="0" borderId="128" xfId="0" applyNumberFormat="1" applyFont="1" applyBorder="1" applyAlignment="1" applyProtection="1">
      <alignment horizontal="center" vertical="center"/>
      <protection hidden="1"/>
    </xf>
    <xf numFmtId="0" fontId="6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6" fillId="0" borderId="128" xfId="0" applyFont="1" applyBorder="1" applyAlignment="1" applyProtection="1">
      <alignment horizontal="left" vertical="center"/>
      <protection locked="0"/>
    </xf>
    <xf numFmtId="0" fontId="6" fillId="0" borderId="18" xfId="0" applyFont="1" applyBorder="1" applyAlignment="1" applyProtection="1">
      <alignment horizontal="left" vertical="center"/>
      <protection locked="0"/>
    </xf>
    <xf numFmtId="0" fontId="20" fillId="0" borderId="111" xfId="0" applyFont="1" applyBorder="1" applyAlignment="1" applyProtection="1">
      <alignment horizontal="left" vertical="center" wrapText="1"/>
      <protection locked="0"/>
    </xf>
    <xf numFmtId="0" fontId="20" fillId="0" borderId="54" xfId="0" applyFont="1" applyBorder="1" applyAlignment="1">
      <alignment horizontal="left" vertical="center" wrapText="1"/>
    </xf>
    <xf numFmtId="3" fontId="14" fillId="0" borderId="120" xfId="0" applyNumberFormat="1" applyFont="1" applyBorder="1" applyAlignment="1" applyProtection="1">
      <alignment horizontal="center" vertical="center"/>
      <protection hidden="1"/>
    </xf>
    <xf numFmtId="0" fontId="6" fillId="0" borderId="2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191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6" fillId="0" borderId="36" xfId="0" applyFont="1" applyBorder="1" applyAlignment="1" applyProtection="1">
      <alignment horizontal="left" wrapText="1"/>
      <protection locked="0"/>
    </xf>
    <xf numFmtId="0" fontId="6" fillId="0" borderId="36" xfId="0" applyFont="1" applyBorder="1" applyAlignment="1">
      <alignment horizontal="left" wrapText="1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center" vertical="center" wrapText="1"/>
    </xf>
    <xf numFmtId="0" fontId="5" fillId="0" borderId="115" xfId="0" applyFont="1" applyBorder="1" applyAlignment="1" applyProtection="1">
      <alignment horizontal="center" vertical="center" wrapText="1"/>
      <protection locked="0"/>
    </xf>
    <xf numFmtId="0" fontId="5" fillId="0" borderId="62" xfId="0" applyFont="1" applyBorder="1" applyAlignment="1">
      <alignment horizontal="center" vertical="center" wrapText="1"/>
    </xf>
    <xf numFmtId="0" fontId="5" fillId="0" borderId="116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>
      <alignment horizontal="center" vertical="center" wrapText="1"/>
    </xf>
    <xf numFmtId="3" fontId="13" fillId="0" borderId="28" xfId="0" applyNumberFormat="1" applyFont="1" applyBorder="1" applyAlignment="1" applyProtection="1">
      <alignment horizontal="center" vertical="center"/>
      <protection hidden="1"/>
    </xf>
    <xf numFmtId="3" fontId="13" fillId="0" borderId="6" xfId="0" applyNumberFormat="1" applyFont="1" applyBorder="1" applyAlignment="1" applyProtection="1">
      <alignment horizontal="center" vertical="center"/>
      <protection hidden="1"/>
    </xf>
    <xf numFmtId="0" fontId="14" fillId="0" borderId="129" xfId="0" applyFont="1" applyBorder="1" applyAlignment="1" applyProtection="1">
      <alignment horizontal="left" vertical="center" indent="1"/>
      <protection locked="0"/>
    </xf>
    <xf numFmtId="0" fontId="14" fillId="0" borderId="143" xfId="0" applyFont="1" applyBorder="1" applyAlignment="1" applyProtection="1">
      <alignment horizontal="left" vertical="center" indent="1"/>
      <protection locked="0"/>
    </xf>
    <xf numFmtId="3" fontId="14" fillId="0" borderId="170" xfId="0" applyNumberFormat="1" applyFont="1" applyBorder="1" applyAlignment="1" applyProtection="1">
      <alignment horizontal="center" vertical="center"/>
      <protection locked="0"/>
    </xf>
    <xf numFmtId="3" fontId="14" fillId="0" borderId="171" xfId="0" applyNumberFormat="1" applyFont="1" applyBorder="1" applyAlignment="1" applyProtection="1">
      <alignment horizontal="center" vertical="top"/>
      <protection hidden="1"/>
    </xf>
    <xf numFmtId="3" fontId="14" fillId="0" borderId="172" xfId="0" applyNumberFormat="1" applyFont="1" applyBorder="1" applyAlignment="1" applyProtection="1">
      <alignment horizontal="center" vertical="top"/>
      <protection hidden="1"/>
    </xf>
    <xf numFmtId="0" fontId="6" fillId="0" borderId="1" xfId="0" applyFont="1" applyBorder="1" applyAlignment="1">
      <alignment horizontal="center" vertical="center"/>
    </xf>
    <xf numFmtId="3" fontId="14" fillId="0" borderId="127" xfId="0" applyNumberFormat="1" applyFont="1" applyBorder="1" applyAlignment="1" applyProtection="1">
      <alignment horizontal="center" vertical="center"/>
      <protection hidden="1"/>
    </xf>
    <xf numFmtId="0" fontId="6" fillId="0" borderId="95" xfId="0" applyFont="1" applyBorder="1" applyAlignment="1">
      <alignment horizontal="center" vertical="center"/>
    </xf>
    <xf numFmtId="0" fontId="14" fillId="0" borderId="82" xfId="0" applyFont="1" applyBorder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3" fontId="13" fillId="0" borderId="56" xfId="0" applyNumberFormat="1" applyFont="1" applyBorder="1" applyAlignment="1" applyProtection="1">
      <alignment horizontal="center" vertical="center"/>
      <protection hidden="1"/>
    </xf>
    <xf numFmtId="3" fontId="13" fillId="0" borderId="29" xfId="0" applyNumberFormat="1" applyFont="1" applyBorder="1" applyAlignment="1" applyProtection="1">
      <alignment horizontal="center" vertical="center"/>
      <protection hidden="1"/>
    </xf>
    <xf numFmtId="0" fontId="14" fillId="0" borderId="211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212" xfId="0" applyFont="1" applyBorder="1" applyAlignment="1" applyProtection="1">
      <alignment horizontal="left" vertical="center" wrapText="1" indent="1"/>
      <protection locked="0"/>
    </xf>
    <xf numFmtId="0" fontId="14" fillId="0" borderId="215" xfId="0" applyFont="1" applyBorder="1" applyAlignment="1" applyProtection="1">
      <alignment horizontal="left" vertical="center" wrapText="1" indent="1"/>
      <protection locked="0"/>
    </xf>
    <xf numFmtId="0" fontId="14" fillId="0" borderId="216" xfId="0" applyFont="1" applyBorder="1" applyAlignment="1" applyProtection="1">
      <alignment horizontal="left" vertical="center" wrapText="1" indent="1"/>
      <protection locked="0"/>
    </xf>
    <xf numFmtId="0" fontId="12" fillId="0" borderId="197" xfId="0" applyFont="1" applyBorder="1" applyAlignment="1" applyProtection="1">
      <alignment horizontal="center" vertical="center" wrapText="1"/>
      <protection locked="0"/>
    </xf>
    <xf numFmtId="0" fontId="12" fillId="0" borderId="198" xfId="0" applyFont="1" applyBorder="1" applyAlignment="1" applyProtection="1">
      <alignment horizontal="center" vertical="center" wrapText="1"/>
      <protection locked="0"/>
    </xf>
    <xf numFmtId="0" fontId="12" fillId="0" borderId="202" xfId="0" applyFont="1" applyBorder="1" applyAlignment="1" applyProtection="1">
      <alignment vertical="center" wrapText="1"/>
      <protection locked="0"/>
    </xf>
    <xf numFmtId="0" fontId="12" fillId="0" borderId="203" xfId="0" applyFont="1" applyBorder="1" applyAlignment="1" applyProtection="1">
      <alignment vertical="center" wrapText="1"/>
      <protection locked="0"/>
    </xf>
    <xf numFmtId="0" fontId="14" fillId="0" borderId="207" xfId="0" applyFont="1" applyBorder="1" applyAlignment="1" applyProtection="1">
      <alignment horizontal="left" vertical="center" wrapText="1" indent="1"/>
      <protection locked="0"/>
    </xf>
    <xf numFmtId="0" fontId="14" fillId="0" borderId="48" xfId="0" applyFont="1" applyBorder="1" applyAlignment="1" applyProtection="1">
      <alignment horizontal="left" vertical="center" wrapText="1" indent="1"/>
      <protection locked="0"/>
    </xf>
    <xf numFmtId="0" fontId="14" fillId="0" borderId="208" xfId="0" applyFont="1" applyBorder="1" applyAlignment="1" applyProtection="1">
      <alignment horizontal="left" vertical="center" wrapText="1" indent="1"/>
      <protection locked="0"/>
    </xf>
    <xf numFmtId="0" fontId="12" fillId="0" borderId="220" xfId="0" applyFont="1" applyBorder="1" applyAlignment="1" applyProtection="1">
      <alignment vertical="center" wrapText="1"/>
      <protection locked="0"/>
    </xf>
    <xf numFmtId="0" fontId="12" fillId="0" borderId="221" xfId="0" applyFont="1" applyBorder="1" applyAlignment="1" applyProtection="1">
      <alignment vertical="center" wrapText="1"/>
      <protection locked="0"/>
    </xf>
    <xf numFmtId="3" fontId="14" fillId="0" borderId="216" xfId="0" applyNumberFormat="1" applyFont="1" applyBorder="1" applyAlignment="1" applyProtection="1">
      <alignment horizontal="center" vertical="center"/>
      <protection locked="0"/>
    </xf>
    <xf numFmtId="3" fontId="14" fillId="0" borderId="217" xfId="0" applyNumberFormat="1" applyFont="1" applyBorder="1" applyAlignment="1" applyProtection="1">
      <alignment horizontal="center" vertical="center"/>
      <protection locked="0"/>
    </xf>
    <xf numFmtId="3" fontId="14" fillId="0" borderId="218" xfId="0" applyNumberFormat="1" applyFont="1" applyBorder="1" applyAlignment="1" applyProtection="1">
      <alignment horizontal="center" vertical="center"/>
      <protection locked="0"/>
    </xf>
    <xf numFmtId="3" fontId="14" fillId="0" borderId="219" xfId="0" applyNumberFormat="1" applyFont="1" applyBorder="1" applyAlignment="1" applyProtection="1">
      <alignment horizontal="center" vertical="center"/>
      <protection locked="0"/>
    </xf>
    <xf numFmtId="3" fontId="14" fillId="0" borderId="0" xfId="0" applyNumberFormat="1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justify" vertical="top" wrapText="1"/>
      <protection locked="0"/>
    </xf>
    <xf numFmtId="0" fontId="25" fillId="0" borderId="0" xfId="0" applyFont="1" applyBorder="1" applyAlignment="1" applyProtection="1">
      <alignment horizontal="left" wrapText="1"/>
      <protection locked="0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 applyProtection="1">
      <alignment horizontal="center" vertical="center"/>
      <protection locked="0"/>
    </xf>
    <xf numFmtId="0" fontId="12" fillId="0" borderId="92" xfId="0" applyFont="1" applyBorder="1" applyAlignment="1" applyProtection="1">
      <alignment horizontal="left" wrapText="1"/>
      <protection locked="0"/>
    </xf>
    <xf numFmtId="0" fontId="12" fillId="0" borderId="101" xfId="0" applyFont="1" applyBorder="1" applyAlignment="1" applyProtection="1">
      <alignment horizontal="left" wrapText="1"/>
      <protection locked="0"/>
    </xf>
    <xf numFmtId="0" fontId="12" fillId="0" borderId="91" xfId="0" applyFont="1" applyBorder="1" applyAlignment="1" applyProtection="1">
      <alignment horizontal="left" wrapText="1"/>
      <protection locked="0"/>
    </xf>
    <xf numFmtId="3" fontId="13" fillId="0" borderId="92" xfId="0" applyNumberFormat="1" applyFont="1" applyBorder="1" applyAlignment="1" applyProtection="1">
      <alignment horizontal="center" vertical="center"/>
      <protection hidden="1"/>
    </xf>
    <xf numFmtId="3" fontId="13" fillId="0" borderId="101" xfId="0" applyNumberFormat="1" applyFont="1" applyBorder="1" applyAlignment="1" applyProtection="1">
      <alignment horizontal="center" vertical="center"/>
      <protection hidden="1"/>
    </xf>
    <xf numFmtId="3" fontId="13" fillId="0" borderId="181" xfId="0" applyNumberFormat="1" applyFont="1" applyBorder="1" applyAlignment="1" applyProtection="1">
      <alignment horizontal="center" vertical="center"/>
      <protection hidden="1"/>
    </xf>
    <xf numFmtId="3" fontId="13" fillId="0" borderId="93" xfId="0" applyNumberFormat="1" applyFont="1" applyBorder="1" applyAlignment="1" applyProtection="1">
      <alignment horizontal="center" vertical="center"/>
      <protection hidden="1"/>
    </xf>
    <xf numFmtId="3" fontId="13" fillId="0" borderId="91" xfId="0" applyNumberFormat="1" applyFont="1" applyBorder="1" applyAlignment="1" applyProtection="1">
      <alignment horizontal="center" vertical="center"/>
      <protection hidden="1"/>
    </xf>
    <xf numFmtId="0" fontId="6" fillId="0" borderId="160" xfId="0" applyFont="1" applyBorder="1" applyAlignment="1" applyProtection="1">
      <alignment horizontal="left" vertical="center" wrapText="1"/>
      <protection locked="0"/>
    </xf>
    <xf numFmtId="0" fontId="6" fillId="0" borderId="184" xfId="0" applyFont="1" applyBorder="1" applyAlignment="1" applyProtection="1">
      <alignment horizontal="left" vertical="center" wrapText="1"/>
      <protection locked="0"/>
    </xf>
    <xf numFmtId="3" fontId="14" fillId="0" borderId="184" xfId="0" applyNumberFormat="1" applyFont="1" applyBorder="1" applyAlignment="1" applyProtection="1">
      <alignment horizontal="center" vertical="center"/>
      <protection locked="0"/>
    </xf>
    <xf numFmtId="3" fontId="14" fillId="0" borderId="172" xfId="0" applyNumberFormat="1" applyFont="1" applyBorder="1" applyAlignment="1" applyProtection="1">
      <alignment horizontal="center" vertical="center"/>
      <protection locked="0"/>
    </xf>
    <xf numFmtId="0" fontId="12" fillId="0" borderId="33" xfId="0" applyFont="1" applyBorder="1" applyAlignment="1" applyProtection="1">
      <alignment horizontal="left" vertical="center" wrapText="1"/>
      <protection locked="0"/>
    </xf>
    <xf numFmtId="0" fontId="12" fillId="0" borderId="34" xfId="0" applyFont="1" applyBorder="1" applyAlignment="1" applyProtection="1">
      <alignment horizontal="left" vertical="center" wrapText="1"/>
      <protection locked="0"/>
    </xf>
    <xf numFmtId="3" fontId="13" fillId="0" borderId="34" xfId="0" applyNumberFormat="1" applyFont="1" applyBorder="1" applyAlignment="1" applyProtection="1">
      <alignment horizontal="center"/>
      <protection hidden="1"/>
    </xf>
    <xf numFmtId="3" fontId="13" fillId="0" borderId="53" xfId="0" applyNumberFormat="1" applyFont="1" applyBorder="1" applyAlignment="1" applyProtection="1">
      <alignment horizontal="center"/>
      <protection hidden="1"/>
    </xf>
    <xf numFmtId="3" fontId="13" fillId="0" borderId="61" xfId="0" applyNumberFormat="1" applyFont="1" applyBorder="1" applyAlignment="1" applyProtection="1">
      <alignment horizontal="center"/>
      <protection hidden="1"/>
    </xf>
    <xf numFmtId="3" fontId="13" fillId="0" borderId="35" xfId="0" applyNumberFormat="1" applyFont="1" applyBorder="1" applyAlignment="1" applyProtection="1">
      <alignment horizontal="center"/>
      <protection hidden="1"/>
    </xf>
    <xf numFmtId="0" fontId="6" fillId="0" borderId="46" xfId="0" applyFont="1" applyBorder="1" applyAlignment="1" applyProtection="1">
      <alignment horizontal="left" wrapText="1"/>
      <protection locked="0"/>
    </xf>
    <xf numFmtId="0" fontId="6" fillId="0" borderId="48" xfId="0" applyFont="1" applyBorder="1" applyAlignment="1" applyProtection="1">
      <alignment horizontal="left" wrapText="1"/>
      <protection locked="0"/>
    </xf>
    <xf numFmtId="0" fontId="6" fillId="0" borderId="104" xfId="0" applyFont="1" applyBorder="1" applyAlignment="1" applyProtection="1">
      <alignment horizontal="left" wrapText="1"/>
      <protection locked="0"/>
    </xf>
    <xf numFmtId="0" fontId="6" fillId="0" borderId="170" xfId="0" applyFont="1" applyBorder="1" applyAlignment="1" applyProtection="1">
      <alignment horizontal="left" wrapText="1"/>
      <protection locked="0"/>
    </xf>
    <xf numFmtId="0" fontId="6" fillId="0" borderId="143" xfId="0" applyFont="1" applyBorder="1" applyAlignment="1" applyProtection="1">
      <alignment horizontal="left" wrapText="1"/>
      <protection locked="0"/>
    </xf>
    <xf numFmtId="0" fontId="6" fillId="0" borderId="142" xfId="0" applyFont="1" applyBorder="1" applyAlignment="1" applyProtection="1">
      <alignment horizontal="left" wrapText="1"/>
      <protection locked="0"/>
    </xf>
    <xf numFmtId="3" fontId="14" fillId="0" borderId="149" xfId="0" applyNumberFormat="1" applyFont="1" applyBorder="1" applyAlignment="1" applyProtection="1">
      <alignment horizontal="center" vertical="center"/>
      <protection locked="0"/>
    </xf>
    <xf numFmtId="3" fontId="14" fillId="0" borderId="142" xfId="0" applyNumberFormat="1" applyFont="1" applyBorder="1" applyAlignment="1" applyProtection="1">
      <alignment horizontal="center" vertical="center"/>
      <protection locked="0"/>
    </xf>
    <xf numFmtId="3" fontId="13" fillId="0" borderId="126" xfId="0" applyNumberFormat="1" applyFont="1" applyBorder="1" applyAlignment="1" applyProtection="1">
      <alignment horizontal="center" vertical="center"/>
      <protection hidden="1"/>
    </xf>
    <xf numFmtId="0" fontId="14" fillId="0" borderId="126" xfId="0" applyFont="1" applyBorder="1" applyAlignment="1" applyProtection="1">
      <alignment horizontal="center" vertical="center"/>
      <protection hidden="1"/>
    </xf>
    <xf numFmtId="0" fontId="6" fillId="0" borderId="17" xfId="0" applyFont="1" applyBorder="1" applyAlignment="1" applyProtection="1">
      <alignment horizontal="left" vertical="center" wrapText="1"/>
      <protection locked="0"/>
    </xf>
    <xf numFmtId="3" fontId="14" fillId="0" borderId="18" xfId="0" applyNumberFormat="1" applyFont="1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>
      <alignment horizontal="center" vertical="center" wrapText="1"/>
    </xf>
    <xf numFmtId="0" fontId="14" fillId="0" borderId="18" xfId="0" applyFont="1" applyBorder="1" applyAlignment="1" applyProtection="1">
      <alignment horizontal="center" vertical="center"/>
      <protection locked="0"/>
    </xf>
    <xf numFmtId="0" fontId="6" fillId="0" borderId="189" xfId="0" applyFont="1" applyBorder="1" applyAlignment="1" applyProtection="1">
      <alignment horizontal="left" vertical="center" wrapText="1"/>
      <protection locked="0"/>
    </xf>
    <xf numFmtId="0" fontId="6" fillId="0" borderId="167" xfId="0" applyFont="1" applyBorder="1" applyAlignment="1" applyProtection="1">
      <alignment horizontal="left" vertical="center" wrapText="1"/>
      <protection locked="0"/>
    </xf>
    <xf numFmtId="3" fontId="14" fillId="0" borderId="122" xfId="0" applyNumberFormat="1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>
      <alignment horizontal="center" vertical="center" wrapText="1"/>
    </xf>
    <xf numFmtId="3" fontId="14" fillId="0" borderId="122" xfId="0" applyNumberFormat="1" applyFont="1" applyBorder="1" applyAlignment="1" applyProtection="1">
      <alignment horizontal="center" vertical="center"/>
      <protection locked="0"/>
    </xf>
    <xf numFmtId="0" fontId="14" fillId="0" borderId="122" xfId="0" applyFont="1" applyBorder="1" applyAlignment="1" applyProtection="1">
      <alignment horizontal="center" vertical="center"/>
      <protection locked="0"/>
    </xf>
    <xf numFmtId="3" fontId="14" fillId="0" borderId="14" xfId="0" applyNumberFormat="1" applyFont="1" applyBorder="1" applyAlignment="1" applyProtection="1">
      <alignment horizontal="center" vertical="center"/>
      <protection locked="0"/>
    </xf>
    <xf numFmtId="0" fontId="14" fillId="0" borderId="95" xfId="0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>
      <alignment horizontal="center" vertical="center" wrapText="1"/>
    </xf>
    <xf numFmtId="0" fontId="13" fillId="0" borderId="0" xfId="0" applyNumberFormat="1" applyFont="1" applyBorder="1" applyAlignment="1" applyProtection="1">
      <alignment horizontal="left" vertical="center" indent="1"/>
      <protection locked="0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 applyProtection="1">
      <alignment horizontal="left" vertical="center"/>
      <protection locked="0"/>
    </xf>
    <xf numFmtId="0" fontId="25" fillId="0" borderId="0" xfId="0" applyFont="1" applyBorder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3" fontId="19" fillId="0" borderId="61" xfId="0" applyNumberFormat="1" applyFont="1" applyBorder="1" applyAlignment="1" applyProtection="1">
      <alignment horizontal="right" vertical="center" wrapText="1" indent="1"/>
      <protection hidden="1"/>
    </xf>
    <xf numFmtId="3" fontId="19" fillId="0" borderId="35" xfId="0" applyNumberFormat="1" applyFont="1" applyBorder="1" applyAlignment="1" applyProtection="1">
      <alignment horizontal="right" vertical="center" wrapText="1" indent="1"/>
      <protection hidden="1"/>
    </xf>
    <xf numFmtId="0" fontId="16" fillId="0" borderId="155" xfId="0" applyFont="1" applyBorder="1" applyAlignment="1" applyProtection="1">
      <alignment horizontal="center" vertical="center" wrapText="1"/>
      <protection locked="0"/>
    </xf>
    <xf numFmtId="0" fontId="16" fillId="0" borderId="88" xfId="0" applyFont="1" applyBorder="1" applyAlignment="1" applyProtection="1">
      <alignment horizontal="center" vertical="center" wrapText="1"/>
      <protection locked="0"/>
    </xf>
    <xf numFmtId="0" fontId="16" fillId="0" borderId="108" xfId="0" applyFont="1" applyBorder="1" applyAlignment="1" applyProtection="1">
      <alignment horizontal="center" vertical="center" wrapText="1"/>
      <protection locked="0"/>
    </xf>
    <xf numFmtId="0" fontId="13" fillId="0" borderId="156" xfId="0" applyFont="1" applyBorder="1" applyAlignment="1" applyProtection="1">
      <alignment horizontal="left" vertical="center" wrapText="1"/>
      <protection locked="0"/>
    </xf>
    <xf numFmtId="0" fontId="13" fillId="0" borderId="157" xfId="0" applyFont="1" applyBorder="1" applyAlignment="1" applyProtection="1">
      <alignment horizontal="left" vertical="center" wrapText="1"/>
      <protection locked="0"/>
    </xf>
    <xf numFmtId="0" fontId="13" fillId="0" borderId="158" xfId="0" applyFont="1" applyBorder="1" applyAlignment="1" applyProtection="1">
      <alignment horizontal="left" vertical="center" wrapText="1"/>
      <protection locked="0"/>
    </xf>
    <xf numFmtId="0" fontId="5" fillId="0" borderId="165" xfId="0" applyFont="1" applyBorder="1" applyAlignment="1" applyProtection="1">
      <alignment horizontal="center" vertical="center" textRotation="90" wrapText="1"/>
      <protection locked="0"/>
    </xf>
    <xf numFmtId="0" fontId="5" fillId="0" borderId="163" xfId="0" applyFont="1" applyBorder="1" applyAlignment="1" applyProtection="1">
      <alignment horizontal="center" vertical="center" textRotation="90" wrapText="1"/>
      <protection locked="0"/>
    </xf>
    <xf numFmtId="0" fontId="5" fillId="0" borderId="168" xfId="0" applyFont="1" applyBorder="1" applyAlignment="1" applyProtection="1">
      <alignment horizontal="center" vertical="center" textRotation="90" wrapText="1"/>
      <protection locked="0"/>
    </xf>
    <xf numFmtId="0" fontId="5" fillId="0" borderId="167" xfId="0" applyFont="1" applyBorder="1" applyAlignment="1" applyProtection="1">
      <alignment horizontal="center" vertical="center" textRotation="90" wrapText="1"/>
      <protection locked="0"/>
    </xf>
    <xf numFmtId="0" fontId="5" fillId="0" borderId="165" xfId="0" applyFont="1" applyBorder="1" applyAlignment="1" applyProtection="1">
      <alignment horizontal="center" vertical="center" wrapText="1"/>
      <protection locked="0"/>
    </xf>
    <xf numFmtId="0" fontId="5" fillId="0" borderId="166" xfId="0" applyFont="1" applyBorder="1" applyAlignment="1" applyProtection="1">
      <alignment horizontal="center" vertical="center" wrapText="1"/>
      <protection locked="0"/>
    </xf>
    <xf numFmtId="0" fontId="5" fillId="0" borderId="168" xfId="0" applyFont="1" applyBorder="1" applyAlignment="1" applyProtection="1">
      <alignment horizontal="center" vertical="center" wrapText="1"/>
      <protection locked="0"/>
    </xf>
    <xf numFmtId="0" fontId="5" fillId="0" borderId="169" xfId="0" applyFont="1" applyBorder="1" applyAlignment="1" applyProtection="1">
      <alignment horizontal="center" vertical="center" wrapText="1"/>
      <protection locked="0"/>
    </xf>
    <xf numFmtId="0" fontId="19" fillId="0" borderId="64" xfId="0" applyFont="1" applyBorder="1" applyAlignment="1" applyProtection="1">
      <alignment horizontal="left" vertical="center" wrapText="1"/>
      <protection locked="0"/>
    </xf>
    <xf numFmtId="0" fontId="19" fillId="0" borderId="65" xfId="0" applyFont="1" applyBorder="1" applyAlignment="1" applyProtection="1">
      <alignment horizontal="left" vertical="center" wrapText="1"/>
      <protection locked="0"/>
    </xf>
    <xf numFmtId="3" fontId="21" fillId="0" borderId="58" xfId="0" applyNumberFormat="1" applyFont="1" applyBorder="1" applyAlignment="1" applyProtection="1">
      <alignment horizontal="center" vertical="center" wrapText="1"/>
      <protection locked="0"/>
    </xf>
    <xf numFmtId="3" fontId="21" fillId="0" borderId="57" xfId="0" applyNumberFormat="1" applyFont="1" applyBorder="1" applyAlignment="1" applyProtection="1">
      <alignment horizontal="center" vertical="center" wrapText="1"/>
      <protection locked="0"/>
    </xf>
    <xf numFmtId="3" fontId="21" fillId="0" borderId="58" xfId="0" applyNumberFormat="1" applyFont="1" applyBorder="1" applyAlignment="1" applyProtection="1">
      <alignment horizontal="center" vertical="center" wrapText="1"/>
      <protection hidden="1"/>
    </xf>
    <xf numFmtId="3" fontId="21" fillId="0" borderId="32" xfId="0" applyNumberFormat="1" applyFont="1" applyBorder="1" applyAlignment="1" applyProtection="1">
      <alignment horizontal="center" vertical="center" wrapText="1"/>
      <protection hidden="1"/>
    </xf>
    <xf numFmtId="0" fontId="19" fillId="0" borderId="16" xfId="0" applyFont="1" applyBorder="1" applyAlignment="1" applyProtection="1">
      <alignment horizontal="left" vertical="center" wrapText="1"/>
      <protection locked="0"/>
    </xf>
    <xf numFmtId="0" fontId="19" fillId="0" borderId="2" xfId="0" applyFont="1" applyBorder="1" applyAlignment="1" applyProtection="1">
      <alignment horizontal="left" vertical="center" wrapText="1"/>
      <protection locked="0"/>
    </xf>
    <xf numFmtId="3" fontId="21" fillId="0" borderId="59" xfId="0" applyNumberFormat="1" applyFont="1" applyBorder="1" applyAlignment="1" applyProtection="1">
      <alignment horizontal="center" vertical="center" wrapText="1"/>
      <protection locked="0"/>
    </xf>
    <xf numFmtId="3" fontId="21" fillId="0" borderId="17" xfId="0" applyNumberFormat="1" applyFont="1" applyBorder="1" applyAlignment="1" applyProtection="1">
      <alignment horizontal="center" vertical="center" wrapText="1"/>
      <protection locked="0"/>
    </xf>
    <xf numFmtId="3" fontId="21" fillId="0" borderId="59" xfId="0" applyNumberFormat="1" applyFont="1" applyBorder="1" applyAlignment="1" applyProtection="1">
      <alignment horizontal="center" vertical="center" wrapText="1"/>
      <protection hidden="1"/>
    </xf>
    <xf numFmtId="3" fontId="21" fillId="0" borderId="60" xfId="0" applyNumberFormat="1" applyFont="1" applyBorder="1" applyAlignment="1" applyProtection="1">
      <alignment horizontal="center" vertical="center" wrapText="1"/>
      <protection hidden="1"/>
    </xf>
    <xf numFmtId="3" fontId="22" fillId="0" borderId="1" xfId="0" applyNumberFormat="1" applyFont="1" applyBorder="1" applyAlignment="1" applyProtection="1">
      <alignment horizontal="center" vertical="center" wrapText="1"/>
      <protection locked="0"/>
    </xf>
    <xf numFmtId="3" fontId="22" fillId="0" borderId="68" xfId="0" applyNumberFormat="1" applyFont="1" applyBorder="1" applyAlignment="1" applyProtection="1">
      <alignment horizontal="center" vertical="center" wrapText="1"/>
      <protection locked="0"/>
    </xf>
    <xf numFmtId="0" fontId="13" fillId="0" borderId="90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47" xfId="0" applyFont="1" applyBorder="1" applyAlignment="1" applyProtection="1">
      <alignment horizontal="left" vertical="center" wrapText="1"/>
      <protection locked="0"/>
    </xf>
    <xf numFmtId="0" fontId="16" fillId="0" borderId="153" xfId="0" applyFont="1" applyBorder="1" applyAlignment="1" applyProtection="1">
      <alignment horizontal="center" vertical="center" wrapText="1"/>
      <protection locked="0"/>
    </xf>
    <xf numFmtId="0" fontId="16" fillId="0" borderId="154" xfId="0" applyFont="1" applyBorder="1" applyAlignment="1" applyProtection="1">
      <alignment horizontal="center" vertical="center" wrapText="1"/>
      <protection locked="0"/>
    </xf>
    <xf numFmtId="0" fontId="12" fillId="0" borderId="38" xfId="0" applyFont="1" applyBorder="1" applyAlignment="1" applyProtection="1">
      <alignment horizontal="center" vertical="center" wrapText="1"/>
      <protection locked="0"/>
    </xf>
    <xf numFmtId="0" fontId="12" fillId="0" borderId="43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center" vertical="center" textRotation="90" wrapText="1"/>
      <protection locked="0"/>
    </xf>
    <xf numFmtId="0" fontId="16" fillId="0" borderId="36" xfId="0" applyFont="1" applyBorder="1" applyAlignment="1" applyProtection="1">
      <alignment horizontal="center" vertical="center" textRotation="90" wrapText="1"/>
      <protection locked="0"/>
    </xf>
    <xf numFmtId="0" fontId="16" fillId="0" borderId="136" xfId="0" applyFont="1" applyBorder="1" applyAlignment="1" applyProtection="1">
      <alignment horizontal="center" vertical="center" textRotation="90" wrapText="1"/>
      <protection locked="0"/>
    </xf>
    <xf numFmtId="0" fontId="16" fillId="0" borderId="118" xfId="0" applyFont="1" applyBorder="1" applyAlignment="1" applyProtection="1">
      <alignment horizontal="center" vertical="center" textRotation="90" wrapText="1"/>
      <protection locked="0"/>
    </xf>
    <xf numFmtId="0" fontId="16" fillId="0" borderId="107" xfId="0" applyFont="1" applyBorder="1" applyAlignment="1" applyProtection="1">
      <alignment horizontal="center" vertical="center" textRotation="90" wrapText="1"/>
      <protection locked="0"/>
    </xf>
    <xf numFmtId="0" fontId="5" fillId="0" borderId="153" xfId="0" applyFont="1" applyBorder="1" applyAlignment="1" applyProtection="1">
      <alignment horizontal="center" vertical="center" wrapText="1"/>
      <protection locked="0"/>
    </xf>
    <xf numFmtId="0" fontId="5" fillId="0" borderId="163" xfId="0" applyFont="1" applyBorder="1" applyAlignment="1" applyProtection="1">
      <alignment horizontal="center" vertical="center" wrapText="1"/>
      <protection locked="0"/>
    </xf>
    <xf numFmtId="0" fontId="5" fillId="0" borderId="154" xfId="0" applyFont="1" applyBorder="1" applyAlignment="1" applyProtection="1">
      <alignment horizontal="center" vertical="center" wrapText="1"/>
      <protection locked="0"/>
    </xf>
    <xf numFmtId="0" fontId="5" fillId="0" borderId="167" xfId="0" applyFont="1" applyBorder="1" applyAlignment="1" applyProtection="1">
      <alignment horizontal="center" vertical="center" wrapText="1"/>
      <protection locked="0"/>
    </xf>
    <xf numFmtId="0" fontId="5" fillId="0" borderId="164" xfId="0" applyFont="1" applyBorder="1" applyAlignment="1" applyProtection="1">
      <alignment horizontal="center" vertical="center" textRotation="90" wrapText="1"/>
      <protection locked="0"/>
    </xf>
    <xf numFmtId="0" fontId="5" fillId="0" borderId="118" xfId="0" applyFont="1" applyBorder="1" applyAlignment="1" applyProtection="1">
      <alignment horizontal="center" vertical="center" textRotation="90" wrapText="1"/>
      <protection locked="0"/>
    </xf>
    <xf numFmtId="3" fontId="22" fillId="0" borderId="47" xfId="0" applyNumberFormat="1" applyFont="1" applyBorder="1" applyAlignment="1" applyProtection="1">
      <alignment horizontal="center" vertical="center" wrapText="1"/>
      <protection locked="0"/>
    </xf>
    <xf numFmtId="3" fontId="22" fillId="0" borderId="48" xfId="0" applyNumberFormat="1" applyFont="1" applyBorder="1" applyAlignment="1" applyProtection="1">
      <alignment horizontal="center" vertical="center" wrapText="1"/>
      <protection locked="0"/>
    </xf>
    <xf numFmtId="3" fontId="22" fillId="0" borderId="47" xfId="0" applyNumberFormat="1" applyFont="1" applyBorder="1" applyAlignment="1" applyProtection="1">
      <alignment horizontal="center" vertical="center"/>
      <protection locked="0"/>
    </xf>
    <xf numFmtId="3" fontId="22" fillId="0" borderId="48" xfId="0" applyNumberFormat="1" applyFont="1" applyBorder="1" applyAlignment="1" applyProtection="1">
      <alignment horizontal="center" vertical="center"/>
      <protection locked="0"/>
    </xf>
    <xf numFmtId="3" fontId="22" fillId="0" borderId="104" xfId="0" applyNumberFormat="1" applyFont="1" applyBorder="1" applyAlignment="1" applyProtection="1">
      <alignment horizontal="center" vertical="center" wrapText="1"/>
      <protection locked="0"/>
    </xf>
    <xf numFmtId="0" fontId="17" fillId="0" borderId="170" xfId="0" applyFont="1" applyBorder="1" applyAlignment="1" applyProtection="1">
      <alignment horizontal="left" vertical="center" wrapText="1" indent="1"/>
      <protection locked="0"/>
    </xf>
    <xf numFmtId="0" fontId="17" fillId="0" borderId="142" xfId="0" applyFont="1" applyBorder="1" applyAlignment="1" applyProtection="1">
      <alignment horizontal="left" vertical="center" wrapText="1" indent="1"/>
      <protection locked="0"/>
    </xf>
    <xf numFmtId="3" fontId="22" fillId="0" borderId="145" xfId="0" applyNumberFormat="1" applyFont="1" applyBorder="1" applyAlignment="1" applyProtection="1">
      <alignment horizontal="center" vertical="center" wrapText="1"/>
      <protection locked="0"/>
    </xf>
    <xf numFmtId="3" fontId="22" fillId="0" borderId="143" xfId="0" applyNumberFormat="1" applyFont="1" applyBorder="1" applyAlignment="1" applyProtection="1">
      <alignment horizontal="center" vertical="center" wrapText="1"/>
      <protection locked="0"/>
    </xf>
    <xf numFmtId="0" fontId="17" fillId="0" borderId="17" xfId="0" applyFont="1" applyBorder="1" applyAlignment="1" applyProtection="1">
      <alignment horizontal="left" vertical="center" wrapText="1" indent="1"/>
      <protection locked="0"/>
    </xf>
    <xf numFmtId="0" fontId="17" fillId="0" borderId="68" xfId="0" applyFont="1" applyBorder="1" applyAlignment="1" applyProtection="1">
      <alignment horizontal="left" vertical="center" wrapText="1" indent="1"/>
      <protection locked="0"/>
    </xf>
    <xf numFmtId="0" fontId="16" fillId="0" borderId="33" xfId="0" applyFont="1" applyBorder="1" applyAlignment="1" applyProtection="1">
      <alignment horizontal="center" vertical="center" wrapText="1"/>
      <protection locked="0"/>
    </xf>
    <xf numFmtId="0" fontId="17" fillId="0" borderId="178" xfId="0" applyFont="1" applyBorder="1" applyAlignment="1" applyProtection="1">
      <alignment horizontal="left" vertical="center" wrapText="1" indent="1"/>
      <protection locked="0"/>
    </xf>
    <xf numFmtId="0" fontId="17" fillId="0" borderId="97" xfId="0" applyFont="1" applyBorder="1" applyAlignment="1" applyProtection="1">
      <alignment horizontal="left" vertical="center" wrapText="1" indent="1"/>
      <protection locked="0"/>
    </xf>
    <xf numFmtId="3" fontId="22" fillId="0" borderId="99" xfId="0" applyNumberFormat="1" applyFont="1" applyBorder="1" applyAlignment="1" applyProtection="1">
      <alignment horizontal="center" vertical="center" wrapText="1"/>
      <protection locked="0"/>
    </xf>
    <xf numFmtId="3" fontId="22" fillId="0" borderId="192" xfId="0" applyNumberFormat="1" applyFont="1" applyBorder="1" applyAlignment="1" applyProtection="1">
      <alignment horizontal="center" vertical="center" wrapText="1"/>
      <protection locked="0"/>
    </xf>
    <xf numFmtId="3" fontId="22" fillId="0" borderId="99" xfId="0" applyNumberFormat="1" applyFont="1" applyBorder="1" applyAlignment="1" applyProtection="1">
      <alignment horizontal="center" vertical="center"/>
      <protection locked="0"/>
    </xf>
    <xf numFmtId="3" fontId="22" fillId="0" borderId="192" xfId="0" applyNumberFormat="1" applyFont="1" applyBorder="1" applyAlignment="1" applyProtection="1">
      <alignment horizontal="center" vertical="center"/>
      <protection locked="0"/>
    </xf>
    <xf numFmtId="3" fontId="22" fillId="0" borderId="97" xfId="0" applyNumberFormat="1" applyFont="1" applyBorder="1" applyAlignment="1" applyProtection="1">
      <alignment horizontal="center" vertical="center" wrapText="1"/>
      <protection locked="0"/>
    </xf>
    <xf numFmtId="0" fontId="5" fillId="0" borderId="125" xfId="0" applyFont="1" applyBorder="1" applyAlignment="1" applyProtection="1">
      <alignment horizontal="left" vertical="center" wrapText="1"/>
      <protection locked="0"/>
    </xf>
    <xf numFmtId="0" fontId="5" fillId="0" borderId="126" xfId="0" applyFont="1" applyBorder="1" applyAlignment="1" applyProtection="1">
      <alignment horizontal="left" vertical="center" wrapText="1"/>
      <protection locked="0"/>
    </xf>
    <xf numFmtId="3" fontId="17" fillId="0" borderId="126" xfId="0" applyNumberFormat="1" applyFont="1" applyBorder="1" applyAlignment="1" applyProtection="1">
      <alignment horizontal="right" vertical="center" wrapText="1" indent="1"/>
      <protection hidden="1"/>
    </xf>
    <xf numFmtId="3" fontId="17" fillId="0" borderId="193" xfId="0" applyNumberFormat="1" applyFont="1" applyBorder="1" applyAlignment="1" applyProtection="1">
      <alignment horizontal="right" vertical="center" wrapText="1" indent="1"/>
      <protection hidden="1"/>
    </xf>
    <xf numFmtId="3" fontId="22" fillId="0" borderId="3" xfId="0" applyNumberFormat="1" applyFont="1" applyBorder="1" applyAlignment="1" applyProtection="1">
      <alignment horizontal="center" vertical="center" wrapText="1"/>
      <protection locked="0"/>
    </xf>
    <xf numFmtId="3" fontId="22" fillId="0" borderId="1" xfId="0" applyNumberFormat="1" applyFont="1" applyBorder="1" applyAlignment="1" applyProtection="1">
      <alignment horizontal="center" vertical="center"/>
      <protection locked="0"/>
    </xf>
    <xf numFmtId="3" fontId="22" fillId="0" borderId="3" xfId="0" applyNumberFormat="1" applyFont="1" applyBorder="1" applyAlignment="1" applyProtection="1">
      <alignment horizontal="center" vertical="center"/>
      <protection locked="0"/>
    </xf>
    <xf numFmtId="3" fontId="22" fillId="0" borderId="148" xfId="0" applyNumberFormat="1" applyFont="1" applyBorder="1" applyAlignment="1" applyProtection="1">
      <alignment horizontal="center" vertical="center"/>
      <protection locked="0"/>
    </xf>
    <xf numFmtId="3" fontId="22" fillId="0" borderId="145" xfId="0" applyNumberFormat="1" applyFont="1" applyBorder="1" applyAlignment="1" applyProtection="1">
      <alignment horizontal="center" vertical="center"/>
      <protection locked="0"/>
    </xf>
    <xf numFmtId="3" fontId="22" fillId="0" borderId="143" xfId="0" applyNumberFormat="1" applyFont="1" applyBorder="1" applyAlignment="1" applyProtection="1">
      <alignment horizontal="center" vertical="center"/>
      <protection locked="0"/>
    </xf>
    <xf numFmtId="0" fontId="5" fillId="0" borderId="101" xfId="0" applyFont="1" applyBorder="1" applyAlignment="1" applyProtection="1">
      <alignment horizontal="left" vertical="center" wrapText="1"/>
      <protection locked="0"/>
    </xf>
    <xf numFmtId="0" fontId="5" fillId="0" borderId="91" xfId="0" applyFont="1" applyBorder="1" applyAlignment="1" applyProtection="1">
      <alignment horizontal="left" vertical="center" wrapText="1"/>
      <protection locked="0"/>
    </xf>
    <xf numFmtId="3" fontId="22" fillId="0" borderId="142" xfId="0" applyNumberFormat="1" applyFont="1" applyBorder="1" applyAlignment="1" applyProtection="1">
      <alignment horizontal="center" vertical="center" wrapText="1"/>
      <protection locked="0"/>
    </xf>
    <xf numFmtId="0" fontId="19" fillId="0" borderId="12" xfId="0" applyFont="1" applyBorder="1" applyAlignment="1" applyProtection="1">
      <alignment horizontal="left" vertical="center" wrapText="1" indent="1"/>
      <protection locked="0"/>
    </xf>
    <xf numFmtId="0" fontId="19" fillId="0" borderId="70" xfId="0" applyFont="1" applyBorder="1" applyAlignment="1" applyProtection="1">
      <alignment horizontal="left" vertical="center" wrapText="1" indent="1"/>
      <protection locked="0"/>
    </xf>
    <xf numFmtId="3" fontId="22" fillId="0" borderId="2" xfId="0" applyNumberFormat="1" applyFont="1" applyBorder="1" applyAlignment="1" applyProtection="1">
      <alignment horizontal="center" vertical="center" wrapText="1"/>
      <protection locked="0"/>
    </xf>
    <xf numFmtId="3" fontId="22" fillId="0" borderId="2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>
      <alignment vertical="center" wrapText="1"/>
    </xf>
    <xf numFmtId="0" fontId="12" fillId="0" borderId="0" xfId="0" applyFont="1" applyFill="1" applyAlignment="1" applyProtection="1">
      <alignment horizontal="left" vertical="top" wrapText="1"/>
      <protection locked="0"/>
    </xf>
    <xf numFmtId="0" fontId="14" fillId="0" borderId="33" xfId="0" applyFont="1" applyBorder="1" applyAlignment="1" applyProtection="1">
      <alignment horizontal="left"/>
      <protection locked="0"/>
    </xf>
    <xf numFmtId="0" fontId="14" fillId="0" borderId="34" xfId="0" applyFont="1" applyBorder="1" applyAlignment="1" applyProtection="1">
      <alignment horizontal="left"/>
      <protection locked="0"/>
    </xf>
    <xf numFmtId="0" fontId="14" fillId="0" borderId="34" xfId="0" applyFont="1" applyBorder="1" applyAlignment="1" applyProtection="1">
      <alignment horizontal="center" vertical="center"/>
      <protection locked="0"/>
    </xf>
    <xf numFmtId="0" fontId="14" fillId="0" borderId="53" xfId="0" applyFont="1" applyBorder="1" applyAlignment="1" applyProtection="1">
      <alignment horizontal="center" vertical="center"/>
      <protection locked="0"/>
    </xf>
    <xf numFmtId="49" fontId="14" fillId="0" borderId="34" xfId="0" applyNumberFormat="1" applyFont="1" applyBorder="1" applyAlignment="1" applyProtection="1">
      <alignment horizontal="center" vertical="center"/>
      <protection locked="0"/>
    </xf>
    <xf numFmtId="0" fontId="14" fillId="0" borderId="78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14" fillId="0" borderId="73" xfId="0" applyFont="1" applyBorder="1" applyAlignment="1" applyProtection="1">
      <alignment horizontal="center" vertical="center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49" fontId="14" fillId="0" borderId="73" xfId="0" applyNumberFormat="1" applyFont="1" applyBorder="1" applyAlignment="1" applyProtection="1">
      <alignment horizontal="center" vertical="center"/>
      <protection locked="0"/>
    </xf>
    <xf numFmtId="0" fontId="14" fillId="0" borderId="70" xfId="0" applyFont="1" applyBorder="1" applyAlignment="1" applyProtection="1">
      <alignment horizontal="center" vertical="center"/>
      <protection locked="0"/>
    </xf>
    <xf numFmtId="0" fontId="14" fillId="0" borderId="74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left"/>
      <protection locked="0"/>
    </xf>
    <xf numFmtId="0" fontId="14" fillId="0" borderId="51" xfId="0" applyFont="1" applyBorder="1" applyAlignment="1" applyProtection="1">
      <alignment horizontal="left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17" xfId="0" applyFont="1" applyBorder="1" applyAlignment="1" applyProtection="1">
      <alignment horizontal="center" vertical="center"/>
      <protection locked="0"/>
    </xf>
    <xf numFmtId="49" fontId="14" fillId="0" borderId="51" xfId="0" applyNumberFormat="1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justify" vertical="top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justify" vertical="center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8" fillId="0" borderId="184" xfId="0" applyFont="1" applyBorder="1" applyAlignment="1" applyProtection="1">
      <alignment horizontal="left" vertical="center" wrapText="1"/>
      <protection locked="0"/>
    </xf>
    <xf numFmtId="0" fontId="8" fillId="0" borderId="170" xfId="0" applyFont="1" applyBorder="1" applyAlignment="1" applyProtection="1">
      <alignment horizontal="left" vertical="center" wrapText="1"/>
      <protection locked="0"/>
    </xf>
    <xf numFmtId="0" fontId="38" fillId="0" borderId="144" xfId="0" applyFont="1" applyBorder="1" applyAlignment="1" applyProtection="1">
      <alignment horizontal="center" vertical="center"/>
      <protection locked="0"/>
    </xf>
    <xf numFmtId="0" fontId="38" fillId="0" borderId="18" xfId="0" applyFont="1" applyBorder="1" applyAlignment="1" applyProtection="1">
      <alignment horizontal="center" vertical="center"/>
      <protection locked="0"/>
    </xf>
    <xf numFmtId="3" fontId="14" fillId="0" borderId="1" xfId="0" applyNumberFormat="1" applyFont="1" applyBorder="1" applyAlignment="1" applyProtection="1">
      <alignment horizontal="center" vertical="center"/>
      <protection locked="0"/>
    </xf>
    <xf numFmtId="3" fontId="14" fillId="0" borderId="2" xfId="0" applyNumberFormat="1" applyFont="1" applyBorder="1" applyAlignment="1" applyProtection="1">
      <alignment horizontal="center" vertical="center"/>
      <protection locked="0"/>
    </xf>
    <xf numFmtId="3" fontId="14" fillId="0" borderId="68" xfId="0" applyNumberFormat="1" applyFont="1" applyBorder="1" applyAlignment="1" applyProtection="1">
      <alignment horizontal="center" vertical="center"/>
      <protection locked="0"/>
    </xf>
    <xf numFmtId="0" fontId="8" fillId="0" borderId="128" xfId="0" applyFont="1" applyBorder="1" applyAlignment="1" applyProtection="1">
      <alignment horizontal="left" vertical="center" wrapText="1"/>
      <protection locked="0"/>
    </xf>
    <xf numFmtId="0" fontId="8" fillId="0" borderId="73" xfId="0" applyFont="1" applyBorder="1" applyAlignment="1" applyProtection="1">
      <alignment horizontal="left" vertical="center" wrapText="1"/>
      <protection locked="0"/>
    </xf>
    <xf numFmtId="0" fontId="8" fillId="0" borderId="12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justify" vertical="center" wrapText="1"/>
      <protection locked="0"/>
    </xf>
    <xf numFmtId="3" fontId="14" fillId="0" borderId="51" xfId="0" applyNumberFormat="1" applyFont="1" applyBorder="1" applyAlignment="1" applyProtection="1">
      <alignment horizontal="center" vertical="center"/>
      <protection locked="0"/>
    </xf>
    <xf numFmtId="0" fontId="14" fillId="0" borderId="128" xfId="0" applyFont="1" applyBorder="1" applyAlignment="1" applyProtection="1">
      <alignment horizontal="left" vertical="center" wrapText="1"/>
      <protection locked="0"/>
    </xf>
    <xf numFmtId="0" fontId="14" fillId="0" borderId="18" xfId="0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0" borderId="59" xfId="0" applyFont="1" applyBorder="1" applyAlignment="1" applyProtection="1">
      <alignment horizontal="left" vertical="center" wrapText="1"/>
      <protection locked="0"/>
    </xf>
    <xf numFmtId="0" fontId="14" fillId="4" borderId="128" xfId="0" applyFont="1" applyFill="1" applyBorder="1" applyAlignment="1" applyProtection="1">
      <alignment horizontal="left" vertical="center" wrapText="1"/>
      <protection locked="0"/>
    </xf>
    <xf numFmtId="0" fontId="14" fillId="4" borderId="18" xfId="0" applyFont="1" applyFill="1" applyBorder="1" applyAlignment="1" applyProtection="1">
      <alignment horizontal="left" vertical="center" wrapText="1"/>
      <protection locked="0"/>
    </xf>
    <xf numFmtId="0" fontId="14" fillId="4" borderId="1" xfId="0" applyFont="1" applyFill="1" applyBorder="1" applyAlignment="1" applyProtection="1">
      <alignment horizontal="left" vertical="center" wrapText="1"/>
      <protection locked="0"/>
    </xf>
    <xf numFmtId="0" fontId="14" fillId="4" borderId="59" xfId="0" applyFont="1" applyFill="1" applyBorder="1" applyAlignment="1" applyProtection="1">
      <alignment horizontal="left" vertical="center" wrapText="1"/>
      <protection locked="0"/>
    </xf>
    <xf numFmtId="0" fontId="5" fillId="0" borderId="328" xfId="0" applyFont="1" applyBorder="1" applyAlignment="1" applyProtection="1">
      <alignment horizontal="center" vertical="center"/>
      <protection locked="0"/>
    </xf>
    <xf numFmtId="0" fontId="5" fillId="0" borderId="329" xfId="0" applyFont="1" applyBorder="1" applyAlignment="1" applyProtection="1">
      <alignment horizontal="center" vertical="center"/>
      <protection locked="0"/>
    </xf>
    <xf numFmtId="0" fontId="5" fillId="0" borderId="186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justify" vertical="center" wrapText="1"/>
      <protection locked="0"/>
    </xf>
    <xf numFmtId="3" fontId="17" fillId="0" borderId="92" xfId="0" applyNumberFormat="1" applyFont="1" applyBorder="1" applyAlignment="1" applyProtection="1">
      <alignment horizontal="right" vertical="center" wrapText="1" indent="1"/>
      <protection hidden="1"/>
    </xf>
    <xf numFmtId="3" fontId="17" fillId="0" borderId="173" xfId="0" applyNumberFormat="1" applyFont="1" applyBorder="1" applyAlignment="1" applyProtection="1">
      <alignment horizontal="right" vertical="center" wrapText="1" indent="1"/>
      <protection hidden="1"/>
    </xf>
    <xf numFmtId="0" fontId="8" fillId="0" borderId="265" xfId="0" applyFont="1" applyBorder="1" applyAlignment="1" applyProtection="1">
      <alignment horizontal="left" vertical="center" wrapText="1"/>
      <protection locked="0"/>
    </xf>
    <xf numFmtId="0" fontId="8" fillId="0" borderId="182" xfId="0" applyFont="1" applyBorder="1" applyAlignment="1" applyProtection="1">
      <alignment horizontal="left" vertical="center" wrapText="1"/>
      <protection locked="0"/>
    </xf>
    <xf numFmtId="0" fontId="8" fillId="0" borderId="183" xfId="0" applyFont="1" applyBorder="1" applyAlignment="1" applyProtection="1">
      <alignment horizontal="left" vertical="center" wrapText="1"/>
      <protection locked="0"/>
    </xf>
    <xf numFmtId="3" fontId="22" fillId="0" borderId="265" xfId="0" applyNumberFormat="1" applyFont="1" applyBorder="1" applyAlignment="1" applyProtection="1">
      <alignment horizontal="right" vertical="center" wrapText="1" indent="1"/>
      <protection locked="0"/>
    </xf>
    <xf numFmtId="3" fontId="22" fillId="0" borderId="183" xfId="0" applyNumberFormat="1" applyFont="1" applyBorder="1" applyAlignment="1" applyProtection="1">
      <alignment horizontal="right" vertical="center" wrapText="1" indent="1"/>
      <protection locked="0"/>
    </xf>
    <xf numFmtId="3" fontId="22" fillId="0" borderId="266" xfId="0" applyNumberFormat="1" applyFont="1" applyBorder="1" applyAlignment="1" applyProtection="1">
      <alignment horizontal="right" vertical="center" wrapText="1" indent="1"/>
      <protection locked="0"/>
    </xf>
    <xf numFmtId="0" fontId="8" fillId="0" borderId="257" xfId="0" applyFont="1" applyBorder="1" applyAlignment="1" applyProtection="1">
      <alignment horizontal="left" vertical="center" wrapText="1"/>
      <protection locked="0"/>
    </xf>
    <xf numFmtId="0" fontId="8" fillId="0" borderId="276" xfId="0" applyFont="1" applyBorder="1" applyAlignment="1" applyProtection="1">
      <alignment horizontal="left" vertical="center" wrapText="1"/>
      <protection locked="0"/>
    </xf>
    <xf numFmtId="0" fontId="8" fillId="0" borderId="178" xfId="0" applyFont="1" applyBorder="1" applyAlignment="1" applyProtection="1">
      <alignment horizontal="left" vertical="center" wrapText="1"/>
      <protection locked="0"/>
    </xf>
    <xf numFmtId="3" fontId="22" fillId="0" borderId="257" xfId="0" applyNumberFormat="1" applyFont="1" applyBorder="1" applyAlignment="1" applyProtection="1">
      <alignment horizontal="right" vertical="center" wrapText="1" indent="1"/>
      <protection locked="0"/>
    </xf>
    <xf numFmtId="3" fontId="22" fillId="0" borderId="178" xfId="0" applyNumberFormat="1" applyFont="1" applyBorder="1" applyAlignment="1" applyProtection="1">
      <alignment horizontal="right" vertical="center" wrapText="1" indent="1"/>
      <protection locked="0"/>
    </xf>
    <xf numFmtId="3" fontId="22" fillId="0" borderId="278" xfId="0" applyNumberFormat="1" applyFont="1" applyBorder="1" applyAlignment="1" applyProtection="1">
      <alignment horizontal="right" vertical="center" wrapText="1" inden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3" fontId="17" fillId="0" borderId="1" xfId="0" applyNumberFormat="1" applyFont="1" applyBorder="1" applyAlignment="1" applyProtection="1">
      <alignment horizontal="right" vertical="center" wrapText="1" indent="1"/>
      <protection locked="0"/>
    </xf>
    <xf numFmtId="3" fontId="17" fillId="0" borderId="3" xfId="0" applyNumberFormat="1" applyFont="1" applyBorder="1" applyAlignment="1" applyProtection="1">
      <alignment horizontal="right" vertical="center" wrapText="1" indent="1"/>
      <protection locked="0"/>
    </xf>
    <xf numFmtId="3" fontId="17" fillId="0" borderId="52" xfId="0" applyNumberFormat="1" applyFont="1" applyBorder="1" applyAlignment="1" applyProtection="1">
      <alignment horizontal="right" vertical="center" wrapText="1" indent="1"/>
      <protection locked="0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2" xfId="0" applyFont="1" applyFill="1" applyBorder="1" applyAlignment="1" applyProtection="1">
      <alignment horizontal="left" vertical="center" wrapText="1"/>
      <protection locked="0"/>
    </xf>
    <xf numFmtId="0" fontId="8" fillId="0" borderId="3" xfId="0" applyFont="1" applyFill="1" applyBorder="1" applyAlignment="1" applyProtection="1">
      <alignment horizontal="left" vertical="center" wrapText="1"/>
      <protection locked="0"/>
    </xf>
    <xf numFmtId="3" fontId="22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3" fontId="22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3" fontId="22" fillId="0" borderId="52" xfId="0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88" xfId="0" applyFont="1" applyBorder="1" applyAlignment="1" applyProtection="1">
      <alignment horizontal="left" vertical="center" wrapText="1"/>
      <protection locked="0"/>
    </xf>
    <xf numFmtId="3" fontId="22" fillId="0" borderId="188" xfId="0" applyNumberFormat="1" applyFont="1" applyBorder="1" applyAlignment="1" applyProtection="1">
      <alignment horizontal="right" vertical="center" wrapText="1" indent="1"/>
      <protection locked="0"/>
    </xf>
    <xf numFmtId="3" fontId="22" fillId="0" borderId="12" xfId="0" applyNumberFormat="1" applyFont="1" applyBorder="1" applyAlignment="1" applyProtection="1">
      <alignment horizontal="right" vertical="center" wrapText="1" indent="1"/>
      <protection locked="0"/>
    </xf>
    <xf numFmtId="3" fontId="22" fillId="0" borderId="74" xfId="0" applyNumberFormat="1" applyFont="1" applyBorder="1" applyAlignment="1" applyProtection="1">
      <alignment horizontal="right" vertical="center" wrapText="1" indent="1"/>
      <protection locked="0"/>
    </xf>
    <xf numFmtId="0" fontId="5" fillId="0" borderId="193" xfId="0" applyFont="1" applyFill="1" applyBorder="1" applyAlignment="1" applyProtection="1">
      <alignment horizontal="left" vertical="center" wrapText="1"/>
      <protection locked="0"/>
    </xf>
    <xf numFmtId="0" fontId="8" fillId="0" borderId="135" xfId="0" applyFont="1" applyFill="1" applyBorder="1" applyAlignment="1" applyProtection="1">
      <alignment horizontal="left" vertical="center" wrapText="1"/>
      <protection locked="0"/>
    </xf>
    <xf numFmtId="0" fontId="8" fillId="0" borderId="92" xfId="0" applyFont="1" applyFill="1" applyBorder="1" applyAlignment="1" applyProtection="1">
      <alignment horizontal="left" vertical="center" wrapText="1"/>
      <protection locked="0"/>
    </xf>
    <xf numFmtId="3" fontId="17" fillId="0" borderId="193" xfId="0" applyNumberFormat="1" applyFont="1" applyFill="1" applyBorder="1" applyAlignment="1" applyProtection="1">
      <alignment horizontal="right" vertical="center" wrapText="1" indent="1"/>
      <protection hidden="1"/>
    </xf>
    <xf numFmtId="3" fontId="17" fillId="0" borderId="92" xfId="0" applyNumberFormat="1" applyFont="1" applyFill="1" applyBorder="1" applyAlignment="1" applyProtection="1">
      <alignment horizontal="right" vertical="center" wrapText="1" indent="1"/>
      <protection hidden="1"/>
    </xf>
    <xf numFmtId="3" fontId="17" fillId="0" borderId="173" xfId="0" applyNumberFormat="1" applyFont="1" applyFill="1" applyBorder="1" applyAlignment="1" applyProtection="1">
      <alignment horizontal="right" vertical="center" wrapText="1" indent="1"/>
      <protection hidden="1"/>
    </xf>
    <xf numFmtId="0" fontId="34" fillId="3" borderId="134" xfId="0" applyFont="1" applyFill="1" applyBorder="1" applyAlignment="1" applyProtection="1">
      <alignment horizontal="center" vertical="center"/>
      <protection locked="0"/>
    </xf>
    <xf numFmtId="0" fontId="34" fillId="3" borderId="92" xfId="0" applyFont="1" applyFill="1" applyBorder="1" applyAlignment="1" applyProtection="1">
      <alignment horizontal="center" vertical="center"/>
      <protection locked="0"/>
    </xf>
    <xf numFmtId="0" fontId="34" fillId="0" borderId="16" xfId="0" applyFont="1" applyBorder="1" applyAlignment="1" applyProtection="1">
      <alignment horizontal="center" vertical="center"/>
      <protection locked="0"/>
    </xf>
    <xf numFmtId="0" fontId="34" fillId="0" borderId="3" xfId="0" applyFont="1" applyBorder="1" applyAlignment="1" applyProtection="1">
      <alignment horizontal="center" vertical="center"/>
      <protection locked="0"/>
    </xf>
    <xf numFmtId="3" fontId="22" fillId="0" borderId="145" xfId="0" applyNumberFormat="1" applyFont="1" applyFill="1" applyBorder="1" applyAlignment="1" applyProtection="1">
      <alignment horizontal="right" vertical="center" wrapText="1" indent="1"/>
      <protection locked="0"/>
    </xf>
    <xf numFmtId="3" fontId="22" fillId="0" borderId="146" xfId="0" applyNumberFormat="1" applyFont="1" applyFill="1" applyBorder="1" applyAlignment="1" applyProtection="1">
      <alignment horizontal="right" vertical="center" wrapText="1" indent="1"/>
      <protection locked="0"/>
    </xf>
    <xf numFmtId="0" fontId="5" fillId="3" borderId="193" xfId="0" applyFont="1" applyFill="1" applyBorder="1" applyAlignment="1" applyProtection="1">
      <alignment horizontal="left" vertical="center" wrapText="1"/>
      <protection locked="0"/>
    </xf>
    <xf numFmtId="0" fontId="5" fillId="3" borderId="135" xfId="0" applyFont="1" applyFill="1" applyBorder="1" applyAlignment="1" applyProtection="1">
      <alignment horizontal="left" vertical="center" wrapText="1"/>
      <protection locked="0"/>
    </xf>
    <xf numFmtId="0" fontId="5" fillId="3" borderId="92" xfId="0" applyFont="1" applyFill="1" applyBorder="1" applyAlignment="1" applyProtection="1">
      <alignment horizontal="left" vertical="center" wrapText="1"/>
      <protection locked="0"/>
    </xf>
    <xf numFmtId="3" fontId="22" fillId="3" borderId="193" xfId="0" applyNumberFormat="1" applyFont="1" applyFill="1" applyBorder="1" applyAlignment="1" applyProtection="1">
      <alignment horizontal="right" vertical="center" wrapText="1" indent="1"/>
      <protection locked="0"/>
    </xf>
    <xf numFmtId="3" fontId="22" fillId="3" borderId="92" xfId="0" applyNumberFormat="1" applyFont="1" applyFill="1" applyBorder="1" applyAlignment="1" applyProtection="1">
      <alignment horizontal="right" vertical="center" wrapText="1" indent="1"/>
      <protection locked="0"/>
    </xf>
    <xf numFmtId="3" fontId="22" fillId="3" borderId="173" xfId="0" applyNumberFormat="1" applyFont="1" applyFill="1" applyBorder="1" applyAlignment="1" applyProtection="1">
      <alignment horizontal="right" vertical="center" wrapText="1" indent="1"/>
      <protection locked="0"/>
    </xf>
    <xf numFmtId="0" fontId="34" fillId="0" borderId="327" xfId="0" applyFont="1" applyFill="1" applyBorder="1" applyAlignment="1" applyProtection="1">
      <alignment horizontal="center" vertical="center"/>
      <protection locked="0"/>
    </xf>
    <xf numFmtId="0" fontId="34" fillId="0" borderId="178" xfId="0" applyFont="1" applyFill="1" applyBorder="1" applyAlignment="1" applyProtection="1">
      <alignment horizontal="center" vertical="center"/>
      <protection locked="0"/>
    </xf>
    <xf numFmtId="3" fontId="22" fillId="0" borderId="118" xfId="0" applyNumberFormat="1" applyFont="1" applyFill="1" applyBorder="1" applyAlignment="1" applyProtection="1">
      <alignment horizontal="right" vertical="center" wrapText="1" indent="1"/>
      <protection locked="0"/>
    </xf>
    <xf numFmtId="3" fontId="22" fillId="0" borderId="86" xfId="0" applyNumberFormat="1" applyFont="1" applyFill="1" applyBorder="1" applyAlignment="1" applyProtection="1">
      <alignment horizontal="right" vertical="center" wrapText="1" indent="1"/>
      <protection locked="0"/>
    </xf>
    <xf numFmtId="3" fontId="22" fillId="0" borderId="102" xfId="0" applyNumberFormat="1" applyFont="1" applyFill="1" applyBorder="1" applyAlignment="1" applyProtection="1">
      <alignment horizontal="right" vertical="center" wrapText="1" indent="1"/>
      <protection locked="0"/>
    </xf>
    <xf numFmtId="0" fontId="34" fillId="0" borderId="90" xfId="0" applyFont="1" applyFill="1" applyBorder="1" applyAlignment="1" applyProtection="1">
      <alignment horizontal="center" vertical="center"/>
      <protection locked="0"/>
    </xf>
    <xf numFmtId="0" fontId="34" fillId="0" borderId="181" xfId="0" applyFont="1" applyFill="1" applyBorder="1" applyAlignment="1" applyProtection="1">
      <alignment horizontal="center" vertical="center"/>
      <protection locked="0"/>
    </xf>
    <xf numFmtId="0" fontId="8" fillId="0" borderId="277" xfId="0" applyFont="1" applyFill="1" applyBorder="1" applyAlignment="1" applyProtection="1">
      <alignment horizontal="left" vertical="center" wrapText="1"/>
      <protection locked="0"/>
    </xf>
    <xf numFmtId="0" fontId="8" fillId="0" borderId="157" xfId="0" applyFont="1" applyFill="1" applyBorder="1" applyAlignment="1" applyProtection="1">
      <alignment horizontal="left" vertical="center" wrapText="1"/>
      <protection locked="0"/>
    </xf>
    <xf numFmtId="0" fontId="8" fillId="0" borderId="295" xfId="0" applyFont="1" applyFill="1" applyBorder="1" applyAlignment="1" applyProtection="1">
      <alignment horizontal="left" vertical="center" wrapText="1"/>
      <protection locked="0"/>
    </xf>
    <xf numFmtId="3" fontId="22" fillId="0" borderId="149" xfId="0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59" xfId="0" applyFont="1" applyFill="1" applyBorder="1" applyAlignment="1" applyProtection="1">
      <alignment horizontal="left" vertical="center" wrapText="1"/>
      <protection locked="0"/>
    </xf>
    <xf numFmtId="0" fontId="8" fillId="0" borderId="51" xfId="0" applyFont="1" applyFill="1" applyBorder="1" applyAlignment="1" applyProtection="1">
      <alignment horizontal="left" vertical="center" wrapText="1"/>
      <protection locked="0"/>
    </xf>
    <xf numFmtId="0" fontId="8" fillId="0" borderId="17" xfId="0" applyFont="1" applyFill="1" applyBorder="1" applyAlignment="1" applyProtection="1">
      <alignment horizontal="left" vertical="center" wrapText="1"/>
      <protection locked="0"/>
    </xf>
    <xf numFmtId="3" fontId="22" fillId="0" borderId="59" xfId="0" applyNumberFormat="1" applyFont="1" applyFill="1" applyBorder="1" applyAlignment="1" applyProtection="1">
      <alignment horizontal="right" vertical="center" wrapText="1" indent="1"/>
      <protection locked="0"/>
    </xf>
    <xf numFmtId="3" fontId="22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3" fontId="22" fillId="0" borderId="60" xfId="0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99" xfId="0" applyFont="1" applyFill="1" applyBorder="1" applyAlignment="1" applyProtection="1">
      <alignment horizontal="left" vertical="center" wrapText="1"/>
      <protection locked="0"/>
    </xf>
    <xf numFmtId="0" fontId="8" fillId="0" borderId="98" xfId="0" applyFont="1" applyFill="1" applyBorder="1" applyAlignment="1" applyProtection="1">
      <alignment horizontal="left" vertical="center" wrapText="1"/>
      <protection locked="0"/>
    </xf>
    <xf numFmtId="0" fontId="8" fillId="0" borderId="192" xfId="0" applyFont="1" applyFill="1" applyBorder="1" applyAlignment="1" applyProtection="1">
      <alignment horizontal="left" vertical="center" wrapText="1"/>
      <protection locked="0"/>
    </xf>
    <xf numFmtId="3" fontId="22" fillId="0" borderId="99" xfId="0" applyNumberFormat="1" applyFont="1" applyFill="1" applyBorder="1" applyAlignment="1" applyProtection="1">
      <alignment horizontal="right" vertical="center" wrapText="1" indent="1"/>
      <protection locked="0"/>
    </xf>
    <xf numFmtId="3" fontId="22" fillId="0" borderId="192" xfId="0" applyNumberFormat="1" applyFont="1" applyFill="1" applyBorder="1" applyAlignment="1" applyProtection="1">
      <alignment horizontal="right" vertical="center" wrapText="1" indent="1"/>
      <protection locked="0"/>
    </xf>
    <xf numFmtId="3" fontId="22" fillId="0" borderId="179" xfId="0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45" xfId="0" applyFont="1" applyFill="1" applyBorder="1" applyAlignment="1" applyProtection="1">
      <alignment horizontal="left" vertical="center" wrapText="1"/>
      <protection locked="0"/>
    </xf>
    <xf numFmtId="0" fontId="8" fillId="0" borderId="143" xfId="0" applyFont="1" applyFill="1" applyBorder="1" applyAlignment="1" applyProtection="1">
      <alignment horizontal="left" vertical="center" wrapText="1"/>
      <protection locked="0"/>
    </xf>
    <xf numFmtId="0" fontId="8" fillId="0" borderId="149" xfId="0" applyFont="1" applyFill="1" applyBorder="1" applyAlignment="1" applyProtection="1">
      <alignment horizontal="left" vertical="center" wrapText="1"/>
      <protection locked="0"/>
    </xf>
    <xf numFmtId="0" fontId="5" fillId="0" borderId="135" xfId="0" applyFont="1" applyFill="1" applyBorder="1" applyAlignment="1" applyProtection="1">
      <alignment horizontal="left" vertical="center" wrapText="1"/>
      <protection locked="0"/>
    </xf>
    <xf numFmtId="0" fontId="5" fillId="0" borderId="92" xfId="0" applyFont="1" applyFill="1" applyBorder="1" applyAlignment="1" applyProtection="1">
      <alignment horizontal="left" vertical="center" wrapText="1"/>
      <protection locked="0"/>
    </xf>
    <xf numFmtId="3" fontId="22" fillId="0" borderId="93" xfId="0" applyNumberFormat="1" applyFont="1" applyFill="1" applyBorder="1" applyAlignment="1" applyProtection="1">
      <alignment horizontal="right" vertical="center" wrapText="1" indent="1"/>
      <protection locked="0"/>
    </xf>
    <xf numFmtId="3" fontId="22" fillId="0" borderId="181" xfId="0" applyNumberFormat="1" applyFont="1" applyFill="1" applyBorder="1" applyAlignment="1" applyProtection="1">
      <alignment horizontal="right" vertical="center" wrapText="1" indent="1"/>
      <protection locked="0"/>
    </xf>
    <xf numFmtId="3" fontId="22" fillId="0" borderId="147" xfId="0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95" xfId="0" applyFont="1" applyFill="1" applyBorder="1" applyAlignment="1" applyProtection="1">
      <alignment horizontal="left" vertical="center" wrapText="1"/>
      <protection locked="0"/>
    </xf>
    <xf numFmtId="0" fontId="8" fillId="0" borderId="11" xfId="0" applyFont="1" applyFill="1" applyBorder="1" applyAlignment="1" applyProtection="1">
      <alignment horizontal="left" vertical="center" wrapText="1"/>
      <protection locked="0"/>
    </xf>
    <xf numFmtId="0" fontId="8" fillId="0" borderId="13" xfId="0" applyFont="1" applyFill="1" applyBorder="1" applyAlignment="1" applyProtection="1">
      <alignment horizontal="left" vertical="center" wrapText="1"/>
      <protection locked="0"/>
    </xf>
    <xf numFmtId="3" fontId="22" fillId="0" borderId="95" xfId="0" applyNumberFormat="1" applyFont="1" applyFill="1" applyBorder="1" applyAlignment="1" applyProtection="1">
      <alignment horizontal="right" vertical="center" wrapText="1" indent="1"/>
      <protection locked="0"/>
    </xf>
    <xf numFmtId="3" fontId="22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3" fontId="22" fillId="0" borderId="71" xfId="0" applyNumberFormat="1" applyFont="1" applyFill="1" applyBorder="1" applyAlignment="1" applyProtection="1">
      <alignment horizontal="right" vertical="center" wrapText="1" indent="1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3" xfId="0" applyFont="1" applyFill="1" applyBorder="1" applyAlignment="1" applyProtection="1">
      <alignment horizontal="center" vertical="center"/>
      <protection locked="0"/>
    </xf>
    <xf numFmtId="0" fontId="8" fillId="0" borderId="257" xfId="0" applyFont="1" applyFill="1" applyBorder="1" applyAlignment="1" applyProtection="1">
      <alignment horizontal="left" vertical="center" wrapText="1"/>
      <protection locked="0"/>
    </xf>
    <xf numFmtId="0" fontId="8" fillId="0" borderId="276" xfId="0" applyFont="1" applyFill="1" applyBorder="1" applyAlignment="1" applyProtection="1">
      <alignment horizontal="left" vertical="center" wrapText="1"/>
      <protection locked="0"/>
    </xf>
    <xf numFmtId="0" fontId="8" fillId="0" borderId="178" xfId="0" applyFont="1" applyFill="1" applyBorder="1" applyAlignment="1" applyProtection="1">
      <alignment horizontal="left" vertical="center" wrapText="1"/>
      <protection locked="0"/>
    </xf>
    <xf numFmtId="3" fontId="22" fillId="0" borderId="257" xfId="0" applyNumberFormat="1" applyFont="1" applyFill="1" applyBorder="1" applyAlignment="1" applyProtection="1">
      <alignment horizontal="right" vertical="center" wrapText="1" indent="1"/>
      <protection locked="0"/>
    </xf>
    <xf numFmtId="3" fontId="22" fillId="0" borderId="178" xfId="0" applyNumberFormat="1" applyFont="1" applyFill="1" applyBorder="1" applyAlignment="1" applyProtection="1">
      <alignment horizontal="right" vertical="center" wrapText="1" indent="1"/>
      <protection locked="0"/>
    </xf>
    <xf numFmtId="3" fontId="22" fillId="0" borderId="278" xfId="0" applyNumberFormat="1" applyFont="1" applyFill="1" applyBorder="1" applyAlignment="1" applyProtection="1">
      <alignment horizontal="right" vertical="center" wrapText="1" indent="1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5" fillId="3" borderId="195" xfId="0" applyFont="1" applyFill="1" applyBorder="1" applyAlignment="1" applyProtection="1">
      <alignment horizontal="left" vertical="center" wrapText="1"/>
      <protection locked="0"/>
    </xf>
    <xf numFmtId="0" fontId="8" fillId="3" borderId="45" xfId="0" applyFont="1" applyFill="1" applyBorder="1" applyAlignment="1" applyProtection="1">
      <alignment horizontal="left" vertical="center" wrapText="1"/>
      <protection locked="0"/>
    </xf>
    <xf numFmtId="0" fontId="8" fillId="3" borderId="46" xfId="0" applyFont="1" applyFill="1" applyBorder="1" applyAlignment="1" applyProtection="1">
      <alignment horizontal="left" vertical="center" wrapText="1"/>
      <protection locked="0"/>
    </xf>
    <xf numFmtId="3" fontId="22" fillId="3" borderId="195" xfId="0" applyNumberFormat="1" applyFont="1" applyFill="1" applyBorder="1" applyAlignment="1" applyProtection="1">
      <alignment horizontal="right" vertical="center" wrapText="1"/>
      <protection locked="0"/>
    </xf>
    <xf numFmtId="3" fontId="22" fillId="3" borderId="46" xfId="0" applyNumberFormat="1" applyFont="1" applyFill="1" applyBorder="1" applyAlignment="1" applyProtection="1">
      <alignment horizontal="right" vertical="center" wrapText="1"/>
      <protection locked="0"/>
    </xf>
    <xf numFmtId="3" fontId="22" fillId="3" borderId="255" xfId="0" applyNumberFormat="1" applyFont="1" applyFill="1" applyBorder="1" applyAlignment="1" applyProtection="1">
      <alignment horizontal="right" vertical="center" wrapText="1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3" fontId="22" fillId="0" borderId="1" xfId="0" applyNumberFormat="1" applyFont="1" applyBorder="1" applyAlignment="1" applyProtection="1">
      <alignment horizontal="right" vertical="center" wrapText="1" indent="1"/>
      <protection locked="0"/>
    </xf>
    <xf numFmtId="3" fontId="22" fillId="0" borderId="2" xfId="0" applyNumberFormat="1" applyFont="1" applyBorder="1" applyAlignment="1" applyProtection="1">
      <alignment horizontal="right" vertical="center" wrapText="1" indent="1"/>
      <protection locked="0"/>
    </xf>
    <xf numFmtId="3" fontId="22" fillId="0" borderId="52" xfId="0" applyNumberFormat="1" applyFont="1" applyBorder="1" applyAlignment="1" applyProtection="1">
      <alignment horizontal="right" vertical="center" wrapText="1" indent="1"/>
      <protection locked="0"/>
    </xf>
    <xf numFmtId="0" fontId="34" fillId="0" borderId="149" xfId="0" applyFont="1" applyBorder="1" applyAlignment="1" applyProtection="1">
      <alignment horizontal="center" vertical="center"/>
      <protection locked="0"/>
    </xf>
    <xf numFmtId="0" fontId="8" fillId="0" borderId="143" xfId="0" applyFont="1" applyBorder="1" applyAlignment="1" applyProtection="1">
      <alignment horizontal="left" vertical="center" wrapText="1"/>
      <protection locked="0"/>
    </xf>
    <xf numFmtId="0" fontId="8" fillId="0" borderId="149" xfId="0" applyFont="1" applyBorder="1" applyAlignment="1" applyProtection="1">
      <alignment horizontal="left" vertical="center" wrapText="1"/>
      <protection locked="0"/>
    </xf>
    <xf numFmtId="3" fontId="22" fillId="0" borderId="145" xfId="0" applyNumberFormat="1" applyFont="1" applyBorder="1" applyAlignment="1" applyProtection="1">
      <alignment horizontal="right" vertical="center" wrapText="1" indent="1"/>
      <protection locked="0"/>
    </xf>
    <xf numFmtId="3" fontId="22" fillId="0" borderId="149" xfId="0" applyNumberFormat="1" applyFont="1" applyBorder="1" applyAlignment="1" applyProtection="1">
      <alignment horizontal="right" vertical="center" wrapText="1" indent="1"/>
      <protection locked="0"/>
    </xf>
    <xf numFmtId="3" fontId="22" fillId="0" borderId="146" xfId="0" applyNumberFormat="1" applyFont="1" applyBorder="1" applyAlignment="1" applyProtection="1">
      <alignment horizontal="right" vertical="center" wrapText="1" indent="1"/>
      <protection locked="0"/>
    </xf>
    <xf numFmtId="0" fontId="34" fillId="3" borderId="44" xfId="0" applyFont="1" applyFill="1" applyBorder="1" applyAlignment="1" applyProtection="1">
      <alignment horizontal="center" vertical="center"/>
      <protection locked="0"/>
    </xf>
    <xf numFmtId="0" fontId="34" fillId="3" borderId="46" xfId="0" applyFont="1" applyFill="1" applyBorder="1" applyAlignment="1" applyProtection="1">
      <alignment horizontal="center" vertical="center"/>
      <protection locked="0"/>
    </xf>
    <xf numFmtId="0" fontId="35" fillId="0" borderId="90" xfId="0" applyFont="1" applyBorder="1" applyAlignment="1" applyProtection="1">
      <alignment horizontal="center" vertical="center"/>
      <protection locked="0"/>
    </xf>
    <xf numFmtId="0" fontId="35" fillId="0" borderId="101" xfId="0" applyFont="1" applyBorder="1" applyAlignment="1" applyProtection="1">
      <alignment horizontal="center" vertical="center"/>
      <protection locked="0"/>
    </xf>
    <xf numFmtId="0" fontId="8" fillId="0" borderId="145" xfId="0" applyFont="1" applyBorder="1" applyAlignment="1" applyProtection="1">
      <alignment horizontal="left" vertical="center" wrapText="1"/>
      <protection locked="0"/>
    </xf>
    <xf numFmtId="3" fontId="22" fillId="0" borderId="143" xfId="0" applyNumberFormat="1" applyFont="1" applyBorder="1" applyAlignment="1" applyProtection="1">
      <alignment horizontal="right" vertical="center" wrapText="1" indent="1"/>
      <protection locked="0"/>
    </xf>
    <xf numFmtId="0" fontId="8" fillId="0" borderId="95" xfId="0" applyFont="1" applyBorder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3" fontId="22" fillId="0" borderId="95" xfId="0" applyNumberFormat="1" applyFont="1" applyBorder="1" applyAlignment="1" applyProtection="1">
      <alignment horizontal="right" vertical="center" wrapText="1" indent="1"/>
      <protection locked="0"/>
    </xf>
    <xf numFmtId="3" fontId="22" fillId="0" borderId="11" xfId="0" applyNumberFormat="1" applyFont="1" applyBorder="1" applyAlignment="1" applyProtection="1">
      <alignment horizontal="right" vertical="center" wrapText="1" indent="1"/>
      <protection locked="0"/>
    </xf>
    <xf numFmtId="3" fontId="22" fillId="0" borderId="71" xfId="0" applyNumberFormat="1" applyFont="1" applyBorder="1" applyAlignment="1" applyProtection="1">
      <alignment horizontal="right" vertical="center" wrapText="1" indent="1"/>
      <protection locked="0"/>
    </xf>
    <xf numFmtId="0" fontId="5" fillId="0" borderId="93" xfId="0" applyFont="1" applyBorder="1" applyAlignment="1" applyProtection="1">
      <alignment horizontal="left" vertical="center" wrapText="1"/>
      <protection locked="0"/>
    </xf>
    <xf numFmtId="0" fontId="5" fillId="0" borderId="181" xfId="0" applyFont="1" applyBorder="1" applyAlignment="1" applyProtection="1">
      <alignment horizontal="left" vertical="center" wrapText="1"/>
      <protection locked="0"/>
    </xf>
    <xf numFmtId="3" fontId="17" fillId="0" borderId="93" xfId="0" applyNumberFormat="1" applyFont="1" applyBorder="1" applyAlignment="1" applyProtection="1">
      <alignment horizontal="right" vertical="center" wrapText="1" indent="1"/>
      <protection hidden="1"/>
    </xf>
    <xf numFmtId="3" fontId="17" fillId="0" borderId="101" xfId="0" applyNumberFormat="1" applyFont="1" applyBorder="1" applyAlignment="1" applyProtection="1">
      <alignment horizontal="right" vertical="center" wrapText="1" indent="1"/>
      <protection hidden="1"/>
    </xf>
    <xf numFmtId="3" fontId="17" fillId="0" borderId="147" xfId="0" applyNumberFormat="1" applyFont="1" applyBorder="1" applyAlignment="1" applyProtection="1">
      <alignment horizontal="right" vertical="center" wrapText="1" indent="1"/>
      <protection hidden="1"/>
    </xf>
    <xf numFmtId="0" fontId="34" fillId="0" borderId="103" xfId="0" applyFont="1" applyBorder="1" applyAlignment="1" applyProtection="1">
      <alignment horizontal="center" vertical="center"/>
      <protection locked="0"/>
    </xf>
    <xf numFmtId="0" fontId="34" fillId="0" borderId="48" xfId="0" applyFont="1" applyBorder="1" applyAlignment="1" applyProtection="1">
      <alignment horizontal="center" vertical="center"/>
      <protection locked="0"/>
    </xf>
    <xf numFmtId="0" fontId="34" fillId="0" borderId="129" xfId="0" applyFont="1" applyBorder="1" applyAlignment="1" applyProtection="1">
      <alignment horizontal="center" vertical="center"/>
      <protection locked="0"/>
    </xf>
    <xf numFmtId="0" fontId="34" fillId="0" borderId="143" xfId="0" applyFont="1" applyBorder="1" applyAlignment="1" applyProtection="1">
      <alignment horizontal="center" vertical="center"/>
      <protection locked="0"/>
    </xf>
    <xf numFmtId="0" fontId="8" fillId="0" borderId="90" xfId="0" applyFont="1" applyBorder="1" applyAlignment="1" applyProtection="1">
      <alignment horizontal="center" vertical="top"/>
      <protection locked="0"/>
    </xf>
    <xf numFmtId="0" fontId="8" fillId="0" borderId="101" xfId="0" applyFont="1" applyBorder="1" applyAlignment="1" applyProtection="1">
      <alignment horizontal="center" vertical="top"/>
      <protection locked="0"/>
    </xf>
    <xf numFmtId="0" fontId="8" fillId="0" borderId="99" xfId="0" applyFont="1" applyBorder="1" applyAlignment="1" applyProtection="1">
      <alignment horizontal="left" vertical="center" wrapText="1"/>
      <protection locked="0"/>
    </xf>
    <xf numFmtId="0" fontId="8" fillId="0" borderId="98" xfId="0" applyFont="1" applyBorder="1" applyAlignment="1" applyProtection="1">
      <alignment horizontal="left" vertical="center" wrapText="1"/>
      <protection locked="0"/>
    </xf>
    <xf numFmtId="0" fontId="8" fillId="0" borderId="192" xfId="0" applyFont="1" applyBorder="1" applyAlignment="1" applyProtection="1">
      <alignment horizontal="left" vertical="center" wrapText="1"/>
      <protection locked="0"/>
    </xf>
    <xf numFmtId="3" fontId="22" fillId="0" borderId="99" xfId="0" applyNumberFormat="1" applyFont="1" applyBorder="1" applyAlignment="1" applyProtection="1">
      <alignment horizontal="right" vertical="center" wrapText="1" indent="1"/>
      <protection locked="0"/>
    </xf>
    <xf numFmtId="3" fontId="22" fillId="0" borderId="98" xfId="0" applyNumberFormat="1" applyFont="1" applyBorder="1" applyAlignment="1" applyProtection="1">
      <alignment horizontal="right" vertical="center" wrapText="1" indent="1"/>
      <protection locked="0"/>
    </xf>
    <xf numFmtId="3" fontId="22" fillId="0" borderId="179" xfId="0" applyNumberFormat="1" applyFont="1" applyBorder="1" applyAlignment="1" applyProtection="1">
      <alignment horizontal="right" vertical="center" wrapText="1" indent="1"/>
      <protection locked="0"/>
    </xf>
    <xf numFmtId="0" fontId="34" fillId="0" borderId="96" xfId="0" applyFont="1" applyBorder="1" applyAlignment="1" applyProtection="1">
      <alignment horizontal="center" vertical="center"/>
      <protection locked="0"/>
    </xf>
    <xf numFmtId="0" fontId="34" fillId="0" borderId="98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48" xfId="0" applyFont="1" applyBorder="1" applyAlignment="1" applyProtection="1">
      <alignment horizontal="left" vertical="center" wrapText="1"/>
      <protection locked="0"/>
    </xf>
    <xf numFmtId="0" fontId="8" fillId="0" borderId="148" xfId="0" applyFont="1" applyBorder="1" applyAlignment="1" applyProtection="1">
      <alignment horizontal="left" vertical="center" wrapText="1"/>
      <protection locked="0"/>
    </xf>
    <xf numFmtId="3" fontId="22" fillId="0" borderId="47" xfId="0" applyNumberFormat="1" applyFont="1" applyBorder="1" applyAlignment="1" applyProtection="1">
      <alignment horizontal="right" vertical="center" wrapText="1" indent="1"/>
      <protection locked="0"/>
    </xf>
    <xf numFmtId="3" fontId="22" fillId="0" borderId="48" xfId="0" applyNumberFormat="1" applyFont="1" applyBorder="1" applyAlignment="1" applyProtection="1">
      <alignment horizontal="right" vertical="center" wrapText="1" indent="1"/>
      <protection locked="0"/>
    </xf>
    <xf numFmtId="3" fontId="22" fillId="0" borderId="49" xfId="0" applyNumberFormat="1" applyFont="1" applyBorder="1" applyAlignment="1" applyProtection="1">
      <alignment horizontal="right" vertical="center" wrapText="1" indent="1"/>
      <protection locked="0"/>
    </xf>
    <xf numFmtId="0" fontId="12" fillId="0" borderId="56" xfId="0" applyFont="1" applyBorder="1" applyAlignment="1" applyProtection="1">
      <alignment horizontal="center" vertical="center" wrapText="1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0" fontId="12" fillId="0" borderId="116" xfId="0" applyFont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 applyProtection="1">
      <alignment horizontal="center" vertical="center" wrapText="1"/>
      <protection locked="0"/>
    </xf>
    <xf numFmtId="0" fontId="5" fillId="3" borderId="262" xfId="0" applyFont="1" applyFill="1" applyBorder="1" applyAlignment="1" applyProtection="1">
      <alignment horizontal="left" vertical="center" wrapText="1"/>
      <protection locked="0"/>
    </xf>
    <xf numFmtId="0" fontId="5" fillId="3" borderId="132" xfId="0" applyFont="1" applyFill="1" applyBorder="1" applyAlignment="1" applyProtection="1">
      <alignment horizontal="left" vertical="center" wrapText="1"/>
      <protection locked="0"/>
    </xf>
    <xf numFmtId="0" fontId="5" fillId="3" borderId="261" xfId="0" applyFont="1" applyFill="1" applyBorder="1" applyAlignment="1" applyProtection="1">
      <alignment horizontal="left" vertical="center" wrapText="1"/>
      <protection locked="0"/>
    </xf>
    <xf numFmtId="3" fontId="17" fillId="3" borderId="262" xfId="0" applyNumberFormat="1" applyFont="1" applyFill="1" applyBorder="1" applyAlignment="1" applyProtection="1">
      <alignment horizontal="right" vertical="center" wrapText="1" indent="1"/>
      <protection locked="0"/>
    </xf>
    <xf numFmtId="3" fontId="17" fillId="3" borderId="40" xfId="0" applyNumberFormat="1" applyFont="1" applyFill="1" applyBorder="1" applyAlignment="1" applyProtection="1">
      <alignment horizontal="right" vertical="center" wrapText="1" indent="1"/>
      <protection locked="0"/>
    </xf>
    <xf numFmtId="3" fontId="17" fillId="3" borderId="133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0" fontId="11" fillId="0" borderId="27" xfId="0" applyFont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 applyProtection="1">
      <alignment horizontal="center" vertical="center" wrapText="1"/>
      <protection locked="0"/>
    </xf>
    <xf numFmtId="0" fontId="34" fillId="3" borderId="131" xfId="0" applyFont="1" applyFill="1" applyBorder="1" applyAlignment="1" applyProtection="1">
      <alignment horizontal="center" vertical="top"/>
      <protection locked="0"/>
    </xf>
    <xf numFmtId="0" fontId="34" fillId="3" borderId="40" xfId="0" applyFont="1" applyFill="1" applyBorder="1" applyAlignment="1" applyProtection="1">
      <alignment horizontal="center" vertical="top"/>
      <protection locked="0"/>
    </xf>
    <xf numFmtId="0" fontId="35" fillId="0" borderId="156" xfId="0" applyFont="1" applyBorder="1" applyAlignment="1" applyProtection="1">
      <alignment horizontal="center" vertical="center"/>
      <protection locked="0"/>
    </xf>
    <xf numFmtId="0" fontId="35" fillId="0" borderId="157" xfId="0" applyFont="1" applyBorder="1" applyAlignment="1" applyProtection="1">
      <alignment horizontal="center" vertical="center"/>
      <protection locked="0"/>
    </xf>
    <xf numFmtId="0" fontId="5" fillId="0" borderId="277" xfId="0" applyFont="1" applyBorder="1" applyAlignment="1" applyProtection="1">
      <alignment horizontal="left" vertical="center" wrapText="1"/>
      <protection locked="0"/>
    </xf>
    <xf numFmtId="0" fontId="5" fillId="0" borderId="157" xfId="0" applyFont="1" applyBorder="1" applyAlignment="1" applyProtection="1">
      <alignment horizontal="left" vertical="center" wrapText="1"/>
      <protection locked="0"/>
    </xf>
    <xf numFmtId="0" fontId="5" fillId="0" borderId="295" xfId="0" applyFont="1" applyBorder="1" applyAlignment="1" applyProtection="1">
      <alignment horizontal="left" vertical="center" wrapText="1"/>
      <protection locked="0"/>
    </xf>
    <xf numFmtId="3" fontId="17" fillId="0" borderId="277" xfId="0" applyNumberFormat="1" applyFont="1" applyBorder="1" applyAlignment="1" applyProtection="1">
      <alignment horizontal="right" vertical="center" wrapText="1" indent="1"/>
      <protection locked="0"/>
    </xf>
    <xf numFmtId="3" fontId="17" fillId="0" borderId="157" xfId="0" applyNumberFormat="1" applyFont="1" applyBorder="1" applyAlignment="1" applyProtection="1">
      <alignment horizontal="right" vertical="center" wrapText="1" indent="1"/>
      <protection locked="0"/>
    </xf>
    <xf numFmtId="3" fontId="17" fillId="0" borderId="158" xfId="0" applyNumberFormat="1" applyFont="1" applyBorder="1" applyAlignment="1" applyProtection="1">
      <alignment horizontal="right" vertical="center" wrapText="1" indent="1"/>
      <protection locked="0"/>
    </xf>
    <xf numFmtId="0" fontId="8" fillId="0" borderId="265" xfId="0" applyFont="1" applyBorder="1" applyAlignment="1" applyProtection="1">
      <alignment horizontal="left" vertical="justify" wrapText="1"/>
      <protection locked="0"/>
    </xf>
    <xf numFmtId="0" fontId="8" fillId="0" borderId="182" xfId="0" applyFont="1" applyBorder="1" applyAlignment="1" applyProtection="1">
      <alignment horizontal="left" vertical="justify" wrapText="1"/>
      <protection locked="0"/>
    </xf>
    <xf numFmtId="0" fontId="8" fillId="0" borderId="183" xfId="0" applyFont="1" applyBorder="1" applyAlignment="1" applyProtection="1">
      <alignment horizontal="left" vertical="justify" wrapText="1"/>
      <protection locked="0"/>
    </xf>
    <xf numFmtId="3" fontId="22" fillId="0" borderId="265" xfId="0" applyNumberFormat="1" applyFont="1" applyBorder="1" applyAlignment="1" applyProtection="1">
      <alignment horizontal="center" vertical="center" wrapText="1"/>
      <protection locked="0"/>
    </xf>
    <xf numFmtId="3" fontId="22" fillId="0" borderId="183" xfId="0" applyNumberFormat="1" applyFont="1" applyBorder="1" applyAlignment="1" applyProtection="1">
      <alignment horizontal="center" vertical="center" wrapText="1"/>
      <protection locked="0"/>
    </xf>
    <xf numFmtId="3" fontId="22" fillId="0" borderId="266" xfId="0" applyNumberFormat="1" applyFont="1" applyBorder="1" applyAlignment="1" applyProtection="1">
      <alignment horizontal="center" vertical="center" wrapText="1"/>
      <protection locked="0"/>
    </xf>
    <xf numFmtId="0" fontId="5" fillId="0" borderId="93" xfId="0" applyFont="1" applyBorder="1" applyAlignment="1" applyProtection="1">
      <alignment horizontal="left" vertical="justify" wrapText="1"/>
      <protection locked="0"/>
    </xf>
    <xf numFmtId="0" fontId="5" fillId="0" borderId="101" xfId="0" applyFont="1" applyBorder="1" applyAlignment="1" applyProtection="1">
      <alignment horizontal="left" vertical="justify" wrapText="1"/>
      <protection locked="0"/>
    </xf>
    <xf numFmtId="0" fontId="5" fillId="0" borderId="181" xfId="0" applyFont="1" applyBorder="1" applyAlignment="1" applyProtection="1">
      <alignment horizontal="left" vertical="justify" wrapText="1"/>
      <protection locked="0"/>
    </xf>
    <xf numFmtId="3" fontId="17" fillId="0" borderId="193" xfId="0" applyNumberFormat="1" applyFont="1" applyBorder="1" applyAlignment="1" applyProtection="1">
      <alignment horizontal="center" vertical="center" wrapText="1"/>
      <protection hidden="1"/>
    </xf>
    <xf numFmtId="3" fontId="17" fillId="0" borderId="92" xfId="0" applyNumberFormat="1" applyFont="1" applyBorder="1" applyAlignment="1" applyProtection="1">
      <alignment horizontal="center" vertical="center" wrapText="1"/>
      <protection hidden="1"/>
    </xf>
    <xf numFmtId="3" fontId="17" fillId="0" borderId="173" xfId="0" applyNumberFormat="1" applyFont="1" applyBorder="1" applyAlignment="1" applyProtection="1">
      <alignment horizontal="center" vertical="center" wrapText="1"/>
      <protection hidden="1"/>
    </xf>
    <xf numFmtId="0" fontId="34" fillId="0" borderId="90" xfId="0" applyFont="1" applyBorder="1" applyAlignment="1" applyProtection="1">
      <alignment horizontal="center" vertical="center"/>
      <protection locked="0"/>
    </xf>
    <xf numFmtId="0" fontId="34" fillId="0" borderId="181" xfId="0" applyFont="1" applyBorder="1" applyAlignment="1" applyProtection="1">
      <alignment horizontal="center" vertical="center"/>
      <protection locked="0"/>
    </xf>
    <xf numFmtId="3" fontId="22" fillId="0" borderId="59" xfId="0" applyNumberFormat="1" applyFont="1" applyFill="1" applyBorder="1" applyAlignment="1" applyProtection="1">
      <alignment horizontal="center" vertical="center" wrapText="1"/>
      <protection locked="0"/>
    </xf>
    <xf numFmtId="3" fontId="22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57" xfId="0" applyFont="1" applyBorder="1" applyAlignment="1" applyProtection="1">
      <alignment horizontal="left" vertical="justify" wrapText="1"/>
      <protection locked="0"/>
    </xf>
    <xf numFmtId="0" fontId="8" fillId="0" borderId="276" xfId="0" applyFont="1" applyBorder="1" applyAlignment="1" applyProtection="1">
      <alignment horizontal="left" vertical="justify" wrapText="1"/>
      <protection locked="0"/>
    </xf>
    <xf numFmtId="0" fontId="8" fillId="0" borderId="178" xfId="0" applyFont="1" applyBorder="1" applyAlignment="1" applyProtection="1">
      <alignment horizontal="left" vertical="justify" wrapText="1"/>
      <protection locked="0"/>
    </xf>
    <xf numFmtId="3" fontId="22" fillId="0" borderId="257" xfId="0" applyNumberFormat="1" applyFont="1" applyBorder="1" applyAlignment="1" applyProtection="1">
      <alignment horizontal="center" vertical="center" wrapText="1"/>
      <protection locked="0"/>
    </xf>
    <xf numFmtId="3" fontId="22" fillId="0" borderId="178" xfId="0" applyNumberFormat="1" applyFont="1" applyBorder="1" applyAlignment="1" applyProtection="1">
      <alignment horizontal="center" vertical="center" wrapText="1"/>
      <protection locked="0"/>
    </xf>
    <xf numFmtId="3" fontId="22" fillId="0" borderId="278" xfId="0" applyNumberFormat="1" applyFont="1" applyBorder="1" applyAlignment="1" applyProtection="1">
      <alignment horizontal="center" vertical="center" wrapText="1"/>
      <protection locked="0"/>
    </xf>
    <xf numFmtId="0" fontId="8" fillId="0" borderId="59" xfId="0" applyFont="1" applyFill="1" applyBorder="1" applyAlignment="1" applyProtection="1">
      <alignment horizontal="left" vertical="justify" wrapText="1"/>
      <protection locked="0"/>
    </xf>
    <xf numFmtId="0" fontId="8" fillId="0" borderId="51" xfId="0" applyFont="1" applyFill="1" applyBorder="1" applyAlignment="1" applyProtection="1">
      <alignment horizontal="left" vertical="justify" wrapText="1"/>
      <protection locked="0"/>
    </xf>
    <xf numFmtId="0" fontId="8" fillId="0" borderId="17" xfId="0" applyFont="1" applyFill="1" applyBorder="1" applyAlignment="1" applyProtection="1">
      <alignment horizontal="left" vertical="justify" wrapText="1"/>
      <protection locked="0"/>
    </xf>
    <xf numFmtId="3" fontId="22" fillId="0" borderId="6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57" xfId="0" applyFont="1" applyFill="1" applyBorder="1" applyAlignment="1" applyProtection="1">
      <alignment horizontal="left" vertical="justify" wrapText="1"/>
      <protection locked="0"/>
    </xf>
    <xf numFmtId="0" fontId="8" fillId="0" borderId="276" xfId="0" applyFont="1" applyFill="1" applyBorder="1" applyAlignment="1" applyProtection="1">
      <alignment horizontal="left" vertical="justify" wrapText="1"/>
      <protection locked="0"/>
    </xf>
    <xf numFmtId="0" fontId="8" fillId="0" borderId="178" xfId="0" applyFont="1" applyFill="1" applyBorder="1" applyAlignment="1" applyProtection="1">
      <alignment horizontal="left" vertical="justify" wrapText="1"/>
      <protection locked="0"/>
    </xf>
    <xf numFmtId="3" fontId="22" fillId="0" borderId="257" xfId="0" applyNumberFormat="1" applyFont="1" applyFill="1" applyBorder="1" applyAlignment="1" applyProtection="1">
      <alignment horizontal="center" vertical="center" wrapText="1"/>
      <protection locked="0"/>
    </xf>
    <xf numFmtId="3" fontId="22" fillId="0" borderId="178" xfId="0" applyNumberFormat="1" applyFont="1" applyFill="1" applyBorder="1" applyAlignment="1" applyProtection="1">
      <alignment horizontal="center" vertical="center" wrapText="1"/>
      <protection locked="0"/>
    </xf>
    <xf numFmtId="3" fontId="22" fillId="0" borderId="278" xfId="0" applyNumberFormat="1" applyFont="1" applyFill="1" applyBorder="1" applyAlignment="1" applyProtection="1">
      <alignment horizontal="center" vertical="center" wrapText="1"/>
      <protection locked="0"/>
    </xf>
    <xf numFmtId="0" fontId="34" fillId="0" borderId="96" xfId="0" applyFont="1" applyFill="1" applyBorder="1" applyAlignment="1" applyProtection="1">
      <alignment horizontal="center" vertical="center"/>
      <protection locked="0"/>
    </xf>
    <xf numFmtId="0" fontId="34" fillId="0" borderId="192" xfId="0" applyFont="1" applyFill="1" applyBorder="1" applyAlignment="1" applyProtection="1">
      <alignment horizontal="center" vertical="center"/>
      <protection locked="0"/>
    </xf>
    <xf numFmtId="0" fontId="5" fillId="0" borderId="135" xfId="0" applyFont="1" applyFill="1" applyBorder="1" applyAlignment="1" applyProtection="1">
      <alignment horizontal="left" vertical="justify" wrapText="1"/>
      <protection locked="0"/>
    </xf>
    <xf numFmtId="0" fontId="5" fillId="0" borderId="92" xfId="0" applyFont="1" applyFill="1" applyBorder="1" applyAlignment="1" applyProtection="1">
      <alignment horizontal="left" vertical="justify" wrapText="1"/>
      <protection locked="0"/>
    </xf>
    <xf numFmtId="3" fontId="22" fillId="0" borderId="93" xfId="0" applyNumberFormat="1" applyFont="1" applyFill="1" applyBorder="1" applyAlignment="1" applyProtection="1">
      <alignment horizontal="center" vertical="center" wrapText="1"/>
      <protection hidden="1"/>
    </xf>
    <xf numFmtId="3" fontId="22" fillId="0" borderId="181" xfId="0" applyNumberFormat="1" applyFont="1" applyFill="1" applyBorder="1" applyAlignment="1" applyProtection="1">
      <alignment horizontal="center" vertical="center" wrapText="1"/>
      <protection hidden="1"/>
    </xf>
    <xf numFmtId="3" fontId="22" fillId="0" borderId="147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95" xfId="0" applyFont="1" applyFill="1" applyBorder="1" applyAlignment="1" applyProtection="1">
      <alignment horizontal="left" vertical="justify" wrapText="1"/>
      <protection locked="0"/>
    </xf>
    <xf numFmtId="0" fontId="8" fillId="0" borderId="11" xfId="0" applyFont="1" applyFill="1" applyBorder="1" applyAlignment="1" applyProtection="1">
      <alignment horizontal="left" vertical="justify" wrapText="1"/>
      <protection locked="0"/>
    </xf>
    <xf numFmtId="0" fontId="8" fillId="0" borderId="13" xfId="0" applyFont="1" applyFill="1" applyBorder="1" applyAlignment="1" applyProtection="1">
      <alignment horizontal="left" vertical="justify" wrapText="1"/>
      <protection locked="0"/>
    </xf>
    <xf numFmtId="3" fontId="22" fillId="0" borderId="95" xfId="0" applyNumberFormat="1" applyFont="1" applyFill="1" applyBorder="1" applyAlignment="1" applyProtection="1">
      <alignment horizontal="center" vertical="center" wrapText="1"/>
      <protection locked="0"/>
    </xf>
    <xf numFmtId="3" fontId="22" fillId="0" borderId="13" xfId="0" applyNumberFormat="1" applyFont="1" applyFill="1" applyBorder="1" applyAlignment="1" applyProtection="1">
      <alignment horizontal="center" vertical="center" wrapText="1"/>
      <protection locked="0"/>
    </xf>
    <xf numFmtId="3" fontId="22" fillId="0" borderId="71" xfId="0" applyNumberFormat="1" applyFont="1" applyFill="1" applyBorder="1" applyAlignment="1" applyProtection="1">
      <alignment horizontal="center" vertical="center" wrapText="1"/>
      <protection locked="0"/>
    </xf>
    <xf numFmtId="0" fontId="34" fillId="0" borderId="72" xfId="0" applyFont="1" applyFill="1" applyBorder="1" applyAlignment="1" applyProtection="1">
      <alignment horizontal="center" vertical="center"/>
      <protection locked="0"/>
    </xf>
    <xf numFmtId="0" fontId="34" fillId="0" borderId="12" xfId="0" applyFont="1" applyFill="1" applyBorder="1" applyAlignment="1" applyProtection="1">
      <alignment horizontal="center" vertical="center"/>
      <protection locked="0"/>
    </xf>
    <xf numFmtId="3" fontId="22" fillId="3" borderId="195" xfId="0" applyNumberFormat="1" applyFont="1" applyFill="1" applyBorder="1" applyAlignment="1" applyProtection="1">
      <alignment horizontal="center" vertical="center" wrapText="1"/>
      <protection locked="0"/>
    </xf>
    <xf numFmtId="3" fontId="22" fillId="3" borderId="46" xfId="0" applyNumberFormat="1" applyFont="1" applyFill="1" applyBorder="1" applyAlignment="1" applyProtection="1">
      <alignment horizontal="center" vertical="center" wrapText="1"/>
      <protection locked="0"/>
    </xf>
    <xf numFmtId="3" fontId="22" fillId="3" borderId="255" xfId="0" applyNumberFormat="1" applyFont="1" applyFill="1" applyBorder="1" applyAlignment="1" applyProtection="1">
      <alignment horizontal="center" vertical="center" wrapText="1"/>
      <protection locked="0"/>
    </xf>
    <xf numFmtId="0" fontId="34" fillId="0" borderId="134" xfId="0" applyFont="1" applyFill="1" applyBorder="1" applyAlignment="1" applyProtection="1">
      <alignment horizontal="center" vertical="center"/>
      <protection locked="0"/>
    </xf>
    <xf numFmtId="0" fontId="34" fillId="0" borderId="92" xfId="0" applyFont="1" applyFill="1" applyBorder="1" applyAlignment="1" applyProtection="1">
      <alignment horizontal="center" vertical="center"/>
      <protection locked="0"/>
    </xf>
    <xf numFmtId="0" fontId="8" fillId="0" borderId="168" xfId="0" applyFont="1" applyFill="1" applyBorder="1" applyAlignment="1" applyProtection="1">
      <alignment horizontal="left" vertical="justify" wrapText="1"/>
      <protection locked="0"/>
    </xf>
    <xf numFmtId="0" fontId="8" fillId="0" borderId="189" xfId="0" applyFont="1" applyFill="1" applyBorder="1" applyAlignment="1" applyProtection="1">
      <alignment horizontal="left" vertical="justify" wrapText="1"/>
      <protection locked="0"/>
    </xf>
    <xf numFmtId="0" fontId="8" fillId="0" borderId="167" xfId="0" applyFont="1" applyFill="1" applyBorder="1" applyAlignment="1" applyProtection="1">
      <alignment horizontal="left" vertical="justify" wrapText="1"/>
      <protection locked="0"/>
    </xf>
    <xf numFmtId="3" fontId="22" fillId="0" borderId="168" xfId="0" applyNumberFormat="1" applyFont="1" applyFill="1" applyBorder="1" applyAlignment="1" applyProtection="1">
      <alignment horizontal="center" vertical="center" wrapText="1"/>
      <protection locked="0"/>
    </xf>
    <xf numFmtId="3" fontId="22" fillId="0" borderId="167" xfId="0" applyNumberFormat="1" applyFont="1" applyFill="1" applyBorder="1" applyAlignment="1" applyProtection="1">
      <alignment horizontal="center" vertical="center" wrapText="1"/>
      <protection locked="0"/>
    </xf>
    <xf numFmtId="3" fontId="22" fillId="0" borderId="169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34" fillId="3" borderId="30" xfId="0" applyFont="1" applyFill="1" applyBorder="1" applyAlignment="1" applyProtection="1">
      <alignment horizontal="center" vertical="top"/>
      <protection locked="0"/>
    </xf>
    <xf numFmtId="0" fontId="34" fillId="3" borderId="57" xfId="0" applyFont="1" applyFill="1" applyBorder="1" applyAlignment="1" applyProtection="1">
      <alignment horizontal="center" vertical="top"/>
      <protection locked="0"/>
    </xf>
    <xf numFmtId="0" fontId="8" fillId="0" borderId="188" xfId="0" applyFont="1" applyFill="1" applyBorder="1" applyAlignment="1" applyProtection="1">
      <alignment horizontal="left" vertical="justify" wrapText="1"/>
      <protection locked="0"/>
    </xf>
    <xf numFmtId="0" fontId="8" fillId="0" borderId="73" xfId="0" applyFont="1" applyFill="1" applyBorder="1" applyAlignment="1" applyProtection="1">
      <alignment horizontal="left" vertical="justify" wrapText="1"/>
      <protection locked="0"/>
    </xf>
    <xf numFmtId="0" fontId="8" fillId="0" borderId="12" xfId="0" applyFont="1" applyFill="1" applyBorder="1" applyAlignment="1" applyProtection="1">
      <alignment horizontal="left" vertical="justify" wrapText="1"/>
      <protection locked="0"/>
    </xf>
    <xf numFmtId="3" fontId="22" fillId="0" borderId="188" xfId="0" applyNumberFormat="1" applyFont="1" applyFill="1" applyBorder="1" applyAlignment="1" applyProtection="1">
      <alignment horizontal="center" vertical="center" wrapText="1"/>
      <protection locked="0"/>
    </xf>
    <xf numFmtId="3" fontId="22" fillId="0" borderId="12" xfId="0" applyNumberFormat="1" applyFont="1" applyFill="1" applyBorder="1" applyAlignment="1" applyProtection="1">
      <alignment horizontal="center" vertical="center" wrapText="1"/>
      <protection locked="0"/>
    </xf>
    <xf numFmtId="3" fontId="22" fillId="0" borderId="74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15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2" fillId="0" borderId="63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left" vertical="center" wrapText="1"/>
    </xf>
    <xf numFmtId="0" fontId="6" fillId="0" borderId="68" xfId="0" applyFont="1" applyBorder="1" applyAlignment="1">
      <alignment horizontal="left" vertical="center" wrapText="1"/>
    </xf>
    <xf numFmtId="0" fontId="6" fillId="0" borderId="68" xfId="0" applyFont="1" applyBorder="1" applyAlignment="1" applyProtection="1">
      <alignment horizontal="left" vertical="center"/>
      <protection locked="0"/>
    </xf>
    <xf numFmtId="3" fontId="19" fillId="0" borderId="17" xfId="0" applyNumberFormat="1" applyFont="1" applyBorder="1" applyAlignment="1" applyProtection="1">
      <alignment horizontal="center" vertical="center" wrapText="1"/>
      <protection hidden="1"/>
    </xf>
    <xf numFmtId="3" fontId="19" fillId="0" borderId="68" xfId="0" applyNumberFormat="1" applyFont="1" applyBorder="1" applyAlignment="1" applyProtection="1">
      <alignment horizontal="center" vertical="center" wrapText="1"/>
      <protection hidden="1"/>
    </xf>
    <xf numFmtId="0" fontId="5" fillId="3" borderId="58" xfId="0" applyFont="1" applyFill="1" applyBorder="1" applyAlignment="1" applyProtection="1">
      <alignment horizontal="left" vertical="center" wrapText="1"/>
      <protection locked="0"/>
    </xf>
    <xf numFmtId="0" fontId="5" fillId="3" borderId="31" xfId="0" applyFont="1" applyFill="1" applyBorder="1" applyAlignment="1" applyProtection="1">
      <alignment horizontal="left" vertical="center" wrapText="1"/>
      <protection locked="0"/>
    </xf>
    <xf numFmtId="0" fontId="5" fillId="3" borderId="81" xfId="0" applyFont="1" applyFill="1" applyBorder="1" applyAlignment="1" applyProtection="1">
      <alignment horizontal="left" vertical="center" wrapText="1"/>
      <protection locked="0"/>
    </xf>
    <xf numFmtId="3" fontId="17" fillId="3" borderId="58" xfId="0" applyNumberFormat="1" applyFont="1" applyFill="1" applyBorder="1" applyAlignment="1" applyProtection="1">
      <alignment horizontal="right" vertical="center" wrapText="1" indent="1"/>
      <protection locked="0"/>
    </xf>
    <xf numFmtId="3" fontId="17" fillId="3" borderId="57" xfId="0" applyNumberFormat="1" applyFont="1" applyFill="1" applyBorder="1" applyAlignment="1" applyProtection="1">
      <alignment horizontal="right" vertical="center" wrapText="1" indent="1"/>
      <protection locked="0"/>
    </xf>
    <xf numFmtId="3" fontId="17" fillId="3" borderId="32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79" xfId="0" applyFont="1" applyBorder="1" applyAlignment="1" applyProtection="1">
      <alignment horizontal="center" vertical="center"/>
      <protection locked="0"/>
    </xf>
    <xf numFmtId="0" fontId="12" fillId="0" borderId="80" xfId="0" applyFont="1" applyBorder="1" applyAlignment="1" applyProtection="1">
      <alignment horizontal="center" vertical="center"/>
      <protection locked="0"/>
    </xf>
    <xf numFmtId="0" fontId="12" fillId="0" borderId="85" xfId="0" applyFont="1" applyBorder="1" applyAlignment="1" applyProtection="1">
      <alignment horizontal="center" vertical="center"/>
      <protection locked="0"/>
    </xf>
    <xf numFmtId="0" fontId="12" fillId="0" borderId="26" xfId="0" applyFont="1" applyBorder="1" applyAlignment="1" applyProtection="1">
      <alignment horizontal="center" vertical="center" wrapText="1"/>
      <protection locked="0"/>
    </xf>
    <xf numFmtId="0" fontId="12" fillId="0" borderId="336" xfId="0" applyFont="1" applyBorder="1" applyAlignment="1" applyProtection="1">
      <alignment horizontal="center" vertical="center" wrapText="1"/>
      <protection locked="0"/>
    </xf>
    <xf numFmtId="0" fontId="12" fillId="0" borderId="178" xfId="0" applyFont="1" applyBorder="1" applyAlignment="1" applyProtection="1">
      <alignment horizontal="center" vertical="center" wrapText="1"/>
      <protection locked="0"/>
    </xf>
    <xf numFmtId="0" fontId="12" fillId="0" borderId="192" xfId="0" applyFont="1" applyBorder="1" applyAlignment="1" applyProtection="1">
      <alignment horizontal="center" vertical="center" wrapText="1"/>
      <protection locked="0"/>
    </xf>
    <xf numFmtId="0" fontId="12" fillId="0" borderId="99" xfId="0" applyFont="1" applyBorder="1" applyAlignment="1" applyProtection="1">
      <alignment horizontal="center" vertical="center" wrapText="1"/>
      <protection locked="0"/>
    </xf>
    <xf numFmtId="0" fontId="12" fillId="0" borderId="179" xfId="0" applyFont="1" applyBorder="1" applyAlignment="1" applyProtection="1">
      <alignment horizontal="center" vertical="center" wrapText="1"/>
      <protection locked="0"/>
    </xf>
    <xf numFmtId="3" fontId="21" fillId="0" borderId="57" xfId="0" applyNumberFormat="1" applyFont="1" applyBorder="1" applyAlignment="1" applyProtection="1">
      <alignment horizontal="center" vertical="center"/>
      <protection locked="0"/>
    </xf>
    <xf numFmtId="3" fontId="21" fillId="0" borderId="174" xfId="0" applyNumberFormat="1" applyFont="1" applyBorder="1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center"/>
      <protection locked="0"/>
    </xf>
    <xf numFmtId="0" fontId="6" fillId="0" borderId="66" xfId="0" applyFont="1" applyBorder="1" applyAlignment="1" applyProtection="1">
      <alignment horizontal="left" vertical="center"/>
      <protection locked="0"/>
    </xf>
    <xf numFmtId="0" fontId="12" fillId="0" borderId="185" xfId="0" applyFont="1" applyBorder="1" applyAlignment="1" applyProtection="1">
      <alignment horizontal="center" vertical="center" wrapText="1"/>
      <protection locked="0"/>
    </xf>
    <xf numFmtId="0" fontId="12" fillId="0" borderId="196" xfId="0" applyFont="1" applyBorder="1" applyAlignment="1" applyProtection="1">
      <alignment horizontal="center" vertical="center" wrapText="1"/>
      <protection locked="0"/>
    </xf>
    <xf numFmtId="0" fontId="14" fillId="0" borderId="245" xfId="0" applyFont="1" applyBorder="1" applyAlignment="1" applyProtection="1">
      <alignment horizontal="left" vertical="center" wrapText="1" indent="1"/>
      <protection locked="0"/>
    </xf>
    <xf numFmtId="0" fontId="14" fillId="0" borderId="246" xfId="0" applyFont="1" applyBorder="1" applyAlignment="1" applyProtection="1">
      <alignment horizontal="left" vertical="center" wrapText="1" indent="1"/>
      <protection locked="0"/>
    </xf>
    <xf numFmtId="3" fontId="14" fillId="0" borderId="242" xfId="0" applyNumberFormat="1" applyFont="1" applyBorder="1" applyAlignment="1" applyProtection="1">
      <alignment horizontal="center" vertical="center" wrapText="1"/>
      <protection locked="0"/>
    </xf>
    <xf numFmtId="0" fontId="12" fillId="0" borderId="220" xfId="0" applyFont="1" applyBorder="1" applyAlignment="1" applyProtection="1">
      <alignment horizontal="center" vertical="center"/>
      <protection locked="0"/>
    </xf>
    <xf numFmtId="0" fontId="12" fillId="0" borderId="221" xfId="0" applyFont="1" applyBorder="1" applyAlignment="1" applyProtection="1">
      <alignment horizontal="center" vertical="center"/>
      <protection locked="0"/>
    </xf>
    <xf numFmtId="0" fontId="12" fillId="0" borderId="222" xfId="0" applyFont="1" applyBorder="1" applyAlignment="1" applyProtection="1">
      <alignment horizontal="center" vertical="center"/>
      <protection locked="0"/>
    </xf>
    <xf numFmtId="0" fontId="6" fillId="0" borderId="245" xfId="0" applyFont="1" applyBorder="1" applyAlignment="1" applyProtection="1">
      <alignment horizontal="left" vertical="center" wrapText="1"/>
      <protection locked="0"/>
    </xf>
    <xf numFmtId="0" fontId="6" fillId="0" borderId="246" xfId="0" applyFont="1" applyBorder="1" applyAlignment="1" applyProtection="1">
      <alignment horizontal="left" vertical="center" wrapText="1"/>
      <protection locked="0"/>
    </xf>
    <xf numFmtId="0" fontId="6" fillId="0" borderId="247" xfId="0" applyFont="1" applyBorder="1" applyAlignment="1" applyProtection="1">
      <alignment horizontal="left" vertical="center" wrapText="1"/>
      <protection locked="0"/>
    </xf>
    <xf numFmtId="0" fontId="25" fillId="0" borderId="243" xfId="0" applyFont="1" applyBorder="1" applyAlignment="1" applyProtection="1">
      <alignment horizontal="center" vertical="center"/>
      <protection locked="0"/>
    </xf>
    <xf numFmtId="0" fontId="25" fillId="0" borderId="242" xfId="0" applyFont="1" applyBorder="1" applyAlignment="1" applyProtection="1">
      <alignment horizontal="center" vertical="center"/>
      <protection locked="0"/>
    </xf>
    <xf numFmtId="0" fontId="25" fillId="0" borderId="237" xfId="0" applyFont="1" applyBorder="1" applyAlignment="1" applyProtection="1">
      <alignment horizontal="center" vertical="center" wrapText="1"/>
      <protection locked="0"/>
    </xf>
    <xf numFmtId="0" fontId="25" fillId="0" borderId="238" xfId="0" applyFont="1" applyBorder="1" applyAlignment="1" applyProtection="1">
      <alignment horizontal="center" vertical="center"/>
      <protection locked="0"/>
    </xf>
    <xf numFmtId="0" fontId="14" fillId="0" borderId="246" xfId="0" applyFont="1" applyBorder="1" applyAlignment="1" applyProtection="1">
      <alignment horizontal="center" vertical="center"/>
      <protection locked="0"/>
    </xf>
    <xf numFmtId="0" fontId="14" fillId="0" borderId="247" xfId="0" applyFont="1" applyBorder="1" applyAlignment="1" applyProtection="1">
      <alignment horizontal="center" vertical="center"/>
      <protection locked="0"/>
    </xf>
    <xf numFmtId="3" fontId="14" fillId="0" borderId="248" xfId="0" applyNumberFormat="1" applyFont="1" applyBorder="1" applyAlignment="1" applyProtection="1">
      <alignment horizontal="center" vertical="center"/>
      <protection locked="0"/>
    </xf>
    <xf numFmtId="3" fontId="14" fillId="0" borderId="247" xfId="0" applyNumberFormat="1" applyFont="1" applyBorder="1" applyAlignment="1" applyProtection="1">
      <alignment horizontal="center" vertical="center"/>
      <protection locked="0"/>
    </xf>
    <xf numFmtId="3" fontId="14" fillId="0" borderId="249" xfId="0" applyNumberFormat="1" applyFont="1" applyBorder="1" applyAlignment="1" applyProtection="1">
      <alignment horizontal="center" vertical="center"/>
      <protection locked="0"/>
    </xf>
    <xf numFmtId="3" fontId="14" fillId="0" borderId="246" xfId="0" applyNumberFormat="1" applyFont="1" applyBorder="1" applyAlignment="1" applyProtection="1">
      <alignment horizontal="center" vertical="center" wrapText="1"/>
      <protection locked="0"/>
    </xf>
    <xf numFmtId="3" fontId="14" fillId="0" borderId="287" xfId="0" applyNumberFormat="1" applyFont="1" applyBorder="1" applyAlignment="1" applyProtection="1">
      <alignment horizontal="center" vertical="center" wrapText="1"/>
      <protection locked="0"/>
    </xf>
    <xf numFmtId="3" fontId="14" fillId="0" borderId="248" xfId="0" applyNumberFormat="1" applyFont="1" applyBorder="1" applyAlignment="1" applyProtection="1">
      <alignment horizontal="center" vertical="center" wrapText="1"/>
      <protection locked="0"/>
    </xf>
    <xf numFmtId="3" fontId="14" fillId="0" borderId="249" xfId="0" applyNumberFormat="1" applyFont="1" applyBorder="1" applyAlignment="1" applyProtection="1">
      <alignment horizontal="center" vertical="center" wrapText="1"/>
      <protection locked="0"/>
    </xf>
    <xf numFmtId="0" fontId="29" fillId="0" borderId="258" xfId="0" applyFont="1" applyBorder="1" applyAlignment="1" applyProtection="1">
      <alignment horizontal="center" vertical="center" wrapText="1"/>
      <protection locked="0"/>
    </xf>
    <xf numFmtId="0" fontId="29" fillId="0" borderId="259" xfId="0" applyFont="1" applyBorder="1" applyAlignment="1" applyProtection="1">
      <alignment horizontal="center" vertical="center" wrapText="1"/>
      <protection locked="0"/>
    </xf>
    <xf numFmtId="0" fontId="29" fillId="0" borderId="240" xfId="0" applyFont="1" applyBorder="1" applyAlignment="1" applyProtection="1">
      <alignment horizontal="center" vertical="center" wrapText="1"/>
      <protection locked="0"/>
    </xf>
    <xf numFmtId="0" fontId="29" fillId="0" borderId="239" xfId="0" applyFont="1" applyBorder="1" applyAlignment="1" applyProtection="1">
      <alignment horizontal="center" vertical="center" wrapText="1"/>
      <protection locked="0"/>
    </xf>
    <xf numFmtId="0" fontId="25" fillId="0" borderId="297" xfId="0" applyFont="1" applyBorder="1" applyAlignment="1" applyProtection="1">
      <alignment horizontal="center" vertical="center"/>
      <protection locked="0"/>
    </xf>
    <xf numFmtId="0" fontId="25" fillId="0" borderId="298" xfId="0" applyFont="1" applyBorder="1" applyAlignment="1" applyProtection="1">
      <alignment horizontal="center" vertical="center"/>
      <protection locked="0"/>
    </xf>
    <xf numFmtId="0" fontId="25" fillId="0" borderId="251" xfId="0" applyFont="1" applyBorder="1" applyAlignment="1" applyProtection="1">
      <alignment horizontal="center" vertical="center"/>
      <protection locked="0"/>
    </xf>
    <xf numFmtId="0" fontId="25" fillId="0" borderId="313" xfId="0" applyFont="1" applyBorder="1" applyAlignment="1" applyProtection="1">
      <alignment horizontal="center" vertical="center"/>
      <protection locked="0"/>
    </xf>
    <xf numFmtId="0" fontId="12" fillId="0" borderId="222" xfId="0" applyFont="1" applyBorder="1" applyAlignment="1" applyProtection="1">
      <alignment horizontal="center" vertical="center" wrapText="1"/>
      <protection locked="0"/>
    </xf>
    <xf numFmtId="0" fontId="12" fillId="0" borderId="330" xfId="0" applyFont="1" applyBorder="1" applyAlignment="1" applyProtection="1">
      <alignment horizontal="center" vertical="center" wrapText="1"/>
      <protection locked="0"/>
    </xf>
    <xf numFmtId="0" fontId="12" fillId="0" borderId="334" xfId="0" applyFont="1" applyBorder="1" applyAlignment="1" applyProtection="1">
      <alignment horizontal="center" vertical="center" wrapText="1"/>
      <protection locked="0"/>
    </xf>
    <xf numFmtId="0" fontId="12" fillId="0" borderId="333" xfId="0" applyFont="1" applyBorder="1" applyAlignment="1" applyProtection="1">
      <alignment horizontal="center" vertical="center" wrapText="1"/>
      <protection locked="0"/>
    </xf>
    <xf numFmtId="0" fontId="12" fillId="0" borderId="331" xfId="0" applyFont="1" applyBorder="1" applyAlignment="1" applyProtection="1">
      <alignment horizontal="center" vertical="center" wrapText="1"/>
      <protection locked="0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34" xfId="0" applyFont="1" applyBorder="1" applyAlignment="1" applyProtection="1">
      <alignment horizontal="left" vertical="center"/>
      <protection locked="0"/>
    </xf>
    <xf numFmtId="0" fontId="12" fillId="0" borderId="53" xfId="0" applyFont="1" applyBorder="1" applyAlignment="1" applyProtection="1">
      <alignment horizontal="left" vertical="center"/>
      <protection locked="0"/>
    </xf>
    <xf numFmtId="3" fontId="23" fillId="0" borderId="34" xfId="0" applyNumberFormat="1" applyFont="1" applyBorder="1" applyAlignment="1" applyProtection="1">
      <alignment horizontal="center" vertical="center"/>
      <protection hidden="1"/>
    </xf>
    <xf numFmtId="3" fontId="23" fillId="0" borderId="53" xfId="0" applyNumberFormat="1" applyFont="1" applyBorder="1" applyAlignment="1" applyProtection="1">
      <alignment horizontal="center" vertical="center"/>
      <protection hidden="1"/>
    </xf>
    <xf numFmtId="3" fontId="27" fillId="0" borderId="51" xfId="0" applyNumberFormat="1" applyFont="1" applyBorder="1" applyAlignment="1" applyProtection="1">
      <alignment horizontal="center" vertical="center"/>
      <protection locked="0"/>
    </xf>
    <xf numFmtId="3" fontId="27" fillId="0" borderId="17" xfId="0" applyNumberFormat="1" applyFont="1" applyBorder="1" applyAlignment="1" applyProtection="1">
      <alignment horizontal="center" vertical="center"/>
      <protection locked="0"/>
    </xf>
    <xf numFmtId="3" fontId="27" fillId="0" borderId="59" xfId="0" applyNumberFormat="1" applyFont="1" applyBorder="1" applyAlignment="1" applyProtection="1">
      <alignment horizontal="center" vertical="center"/>
      <protection locked="0"/>
    </xf>
    <xf numFmtId="3" fontId="27" fillId="0" borderId="60" xfId="0" applyNumberFormat="1" applyFont="1" applyBorder="1" applyAlignment="1" applyProtection="1">
      <alignment horizontal="center" vertical="center"/>
      <protection locked="0"/>
    </xf>
    <xf numFmtId="0" fontId="25" fillId="0" borderId="27" xfId="0" applyFont="1" applyBorder="1" applyAlignment="1" applyProtection="1">
      <alignment horizontal="center" vertical="center"/>
      <protection locked="0"/>
    </xf>
    <xf numFmtId="0" fontId="25" fillId="0" borderId="28" xfId="0" applyFont="1" applyBorder="1" applyAlignment="1" applyProtection="1">
      <alignment horizontal="center" vertical="center"/>
      <protection locked="0"/>
    </xf>
    <xf numFmtId="0" fontId="25" fillId="0" borderId="6" xfId="0" applyFont="1" applyBorder="1" applyAlignment="1" applyProtection="1">
      <alignment horizontal="center" vertical="center"/>
      <protection locked="0"/>
    </xf>
    <xf numFmtId="3" fontId="27" fillId="0" borderId="184" xfId="0" applyNumberFormat="1" applyFont="1" applyBorder="1" applyAlignment="1" applyProtection="1">
      <alignment horizontal="center" vertical="center"/>
      <protection locked="0"/>
    </xf>
    <xf numFmtId="3" fontId="27" fillId="0" borderId="170" xfId="0" applyNumberFormat="1" applyFont="1" applyBorder="1" applyAlignment="1" applyProtection="1">
      <alignment horizontal="center" vertical="center"/>
      <protection locked="0"/>
    </xf>
    <xf numFmtId="3" fontId="27" fillId="0" borderId="171" xfId="0" applyNumberFormat="1" applyFont="1" applyBorder="1" applyAlignment="1" applyProtection="1">
      <alignment horizontal="center" vertical="center"/>
      <protection locked="0"/>
    </xf>
    <xf numFmtId="3" fontId="27" fillId="0" borderId="172" xfId="0" applyNumberFormat="1" applyFont="1" applyBorder="1" applyAlignment="1" applyProtection="1">
      <alignment horizontal="center" vertical="center"/>
      <protection locked="0"/>
    </xf>
    <xf numFmtId="3" fontId="23" fillId="0" borderId="61" xfId="0" applyNumberFormat="1" applyFont="1" applyBorder="1" applyAlignment="1" applyProtection="1">
      <alignment horizontal="center" vertical="center"/>
      <protection hidden="1"/>
    </xf>
    <xf numFmtId="3" fontId="23" fillId="0" borderId="35" xfId="0" applyNumberFormat="1" applyFont="1" applyBorder="1" applyAlignment="1" applyProtection="1">
      <alignment horizontal="center" vertical="center"/>
      <protection hidden="1"/>
    </xf>
    <xf numFmtId="0" fontId="25" fillId="0" borderId="28" xfId="0" applyFont="1" applyBorder="1" applyAlignment="1" applyProtection="1">
      <alignment horizontal="center" vertical="center" wrapText="1"/>
      <protection locked="0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25" fillId="0" borderId="56" xfId="0" applyFont="1" applyBorder="1" applyAlignment="1" applyProtection="1">
      <alignment horizontal="center" vertical="center" wrapText="1"/>
      <protection locked="0"/>
    </xf>
    <xf numFmtId="0" fontId="25" fillId="0" borderId="29" xfId="0" applyFont="1" applyBorder="1" applyAlignment="1" applyProtection="1">
      <alignment horizontal="center" vertical="center" wrapText="1"/>
      <protection locked="0"/>
    </xf>
    <xf numFmtId="0" fontId="12" fillId="0" borderId="275" xfId="0" applyFont="1" applyBorder="1" applyAlignment="1" applyProtection="1">
      <alignment horizontal="left" vertical="center" wrapText="1"/>
      <protection locked="0"/>
    </xf>
    <xf numFmtId="0" fontId="6" fillId="0" borderId="267" xfId="0" applyFont="1" applyBorder="1" applyAlignment="1" applyProtection="1">
      <alignment horizontal="left" vertical="center" wrapText="1"/>
      <protection locked="0"/>
    </xf>
    <xf numFmtId="0" fontId="6" fillId="0" borderId="268" xfId="0" applyFont="1" applyBorder="1" applyAlignment="1" applyProtection="1">
      <alignment horizontal="left" vertical="center" wrapText="1"/>
      <protection locked="0"/>
    </xf>
    <xf numFmtId="3" fontId="6" fillId="0" borderId="235" xfId="0" applyNumberFormat="1" applyFont="1" applyBorder="1" applyAlignment="1" applyProtection="1">
      <alignment horizontal="center" vertical="center"/>
      <protection locked="0"/>
    </xf>
    <xf numFmtId="3" fontId="6" fillId="0" borderId="236" xfId="0" applyNumberFormat="1" applyFont="1" applyBorder="1" applyAlignment="1" applyProtection="1">
      <alignment horizontal="center" vertical="center"/>
      <protection locked="0"/>
    </xf>
    <xf numFmtId="3" fontId="6" fillId="0" borderId="237" xfId="0" applyNumberFormat="1" applyFont="1" applyBorder="1" applyAlignment="1" applyProtection="1">
      <alignment horizontal="center" vertical="center"/>
      <protection locked="0"/>
    </xf>
    <xf numFmtId="3" fontId="6" fillId="0" borderId="238" xfId="0" applyNumberFormat="1" applyFont="1" applyBorder="1" applyAlignment="1" applyProtection="1">
      <alignment horizontal="center" vertical="center"/>
      <protection locked="0"/>
    </xf>
    <xf numFmtId="0" fontId="12" fillId="0" borderId="306" xfId="0" applyFont="1" applyBorder="1" applyAlignment="1" applyProtection="1">
      <alignment horizontal="left" vertical="center" wrapText="1"/>
      <protection locked="0"/>
    </xf>
    <xf numFmtId="0" fontId="12" fillId="0" borderId="307" xfId="0" applyFont="1" applyBorder="1" applyAlignment="1" applyProtection="1">
      <alignment horizontal="left" vertical="center" wrapText="1"/>
      <protection locked="0"/>
    </xf>
    <xf numFmtId="3" fontId="6" fillId="0" borderId="226" xfId="0" applyNumberFormat="1" applyFont="1" applyBorder="1" applyAlignment="1" applyProtection="1">
      <alignment horizontal="center" vertical="center"/>
      <protection locked="0"/>
    </xf>
    <xf numFmtId="3" fontId="6" fillId="0" borderId="213" xfId="0" applyNumberFormat="1" applyFont="1" applyBorder="1" applyAlignment="1" applyProtection="1">
      <alignment horizontal="center" vertical="center"/>
      <protection locked="0"/>
    </xf>
    <xf numFmtId="3" fontId="6" fillId="0" borderId="227" xfId="0" applyNumberFormat="1" applyFont="1" applyBorder="1" applyAlignment="1" applyProtection="1">
      <alignment horizontal="center" vertical="center"/>
      <protection locked="0"/>
    </xf>
    <xf numFmtId="3" fontId="6" fillId="0" borderId="228" xfId="0" applyNumberFormat="1" applyFont="1" applyBorder="1" applyAlignment="1" applyProtection="1">
      <alignment horizontal="center" vertical="center"/>
      <protection locked="0"/>
    </xf>
    <xf numFmtId="3" fontId="12" fillId="0" borderId="307" xfId="0" applyNumberFormat="1" applyFont="1" applyBorder="1" applyAlignment="1" applyProtection="1">
      <alignment horizontal="center" vertical="center"/>
      <protection hidden="1"/>
    </xf>
    <xf numFmtId="3" fontId="12" fillId="0" borderId="308" xfId="0" applyNumberFormat="1" applyFont="1" applyBorder="1" applyAlignment="1" applyProtection="1">
      <alignment horizontal="center" vertical="center"/>
      <protection hidden="1"/>
    </xf>
    <xf numFmtId="3" fontId="12" fillId="0" borderId="309" xfId="0" applyNumberFormat="1" applyFont="1" applyBorder="1" applyAlignment="1" applyProtection="1">
      <alignment horizontal="center" vertical="center"/>
      <protection hidden="1"/>
    </xf>
    <xf numFmtId="3" fontId="12" fillId="0" borderId="310" xfId="0" applyNumberFormat="1" applyFont="1" applyBorder="1" applyAlignment="1" applyProtection="1">
      <alignment horizontal="center" vertical="center"/>
      <protection hidden="1"/>
    </xf>
    <xf numFmtId="0" fontId="6" fillId="0" borderId="302" xfId="0" applyFont="1" applyBorder="1" applyAlignment="1" applyProtection="1">
      <alignment horizontal="left" vertical="center" wrapText="1"/>
      <protection locked="0"/>
    </xf>
    <xf numFmtId="0" fontId="6" fillId="0" borderId="303" xfId="0" applyFont="1" applyBorder="1" applyAlignment="1" applyProtection="1">
      <alignment horizontal="left" vertical="center" wrapText="1"/>
      <protection locked="0"/>
    </xf>
    <xf numFmtId="0" fontId="12" fillId="0" borderId="308" xfId="0" applyFont="1" applyBorder="1" applyAlignment="1" applyProtection="1">
      <alignment horizontal="left" vertical="center" wrapText="1"/>
      <protection locked="0"/>
    </xf>
    <xf numFmtId="0" fontId="14" fillId="0" borderId="311" xfId="0" applyFont="1" applyBorder="1" applyAlignment="1" applyProtection="1">
      <alignment horizontal="left" vertical="center" wrapText="1" indent="1"/>
      <protection locked="0"/>
    </xf>
    <xf numFmtId="0" fontId="14" fillId="0" borderId="312" xfId="0" applyFont="1" applyBorder="1" applyAlignment="1" applyProtection="1">
      <alignment horizontal="left" vertical="center" wrapText="1" indent="1"/>
      <protection locked="0"/>
    </xf>
    <xf numFmtId="0" fontId="12" fillId="0" borderId="202" xfId="0" applyFont="1" applyBorder="1" applyAlignment="1" applyProtection="1">
      <alignment horizontal="left" vertical="center" wrapText="1"/>
      <protection locked="0"/>
    </xf>
    <xf numFmtId="0" fontId="12" fillId="0" borderId="203" xfId="0" applyFont="1" applyBorder="1" applyAlignment="1" applyProtection="1">
      <alignment horizontal="left" vertical="center" wrapText="1"/>
      <protection locked="0"/>
    </xf>
    <xf numFmtId="3" fontId="6" fillId="0" borderId="268" xfId="0" applyNumberFormat="1" applyFont="1" applyBorder="1" applyAlignment="1" applyProtection="1">
      <alignment horizontal="center" vertical="center"/>
      <protection locked="0"/>
    </xf>
    <xf numFmtId="3" fontId="6" fillId="0" borderId="209" xfId="0" applyNumberFormat="1" applyFont="1" applyBorder="1" applyAlignment="1" applyProtection="1">
      <alignment horizontal="center" vertical="center"/>
      <protection locked="0"/>
    </xf>
    <xf numFmtId="3" fontId="6" fillId="0" borderId="269" xfId="0" applyNumberFormat="1" applyFont="1" applyBorder="1" applyAlignment="1" applyProtection="1">
      <alignment horizontal="center" vertical="center"/>
      <protection locked="0"/>
    </xf>
    <xf numFmtId="3" fontId="6" fillId="0" borderId="270" xfId="0" applyNumberFormat="1" applyFont="1" applyBorder="1" applyAlignment="1" applyProtection="1">
      <alignment horizontal="center" vertical="center"/>
      <protection locked="0"/>
    </xf>
    <xf numFmtId="0" fontId="12" fillId="0" borderId="267" xfId="0" applyFont="1" applyBorder="1" applyAlignment="1" applyProtection="1">
      <alignment horizontal="left" vertical="center" wrapText="1"/>
      <protection locked="0"/>
    </xf>
    <xf numFmtId="0" fontId="12" fillId="0" borderId="268" xfId="0" applyFont="1" applyBorder="1" applyAlignment="1" applyProtection="1">
      <alignment horizontal="left" vertical="center" wrapText="1"/>
      <protection locked="0"/>
    </xf>
    <xf numFmtId="0" fontId="12" fillId="0" borderId="209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>
      <alignment horizontal="left" vertical="center"/>
    </xf>
    <xf numFmtId="0" fontId="25" fillId="0" borderId="296" xfId="0" applyFont="1" applyBorder="1" applyAlignment="1" applyProtection="1">
      <alignment horizontal="center" vertical="center" wrapText="1"/>
      <protection locked="0"/>
    </xf>
    <xf numFmtId="0" fontId="25" fillId="0" borderId="297" xfId="0" applyFont="1" applyBorder="1" applyAlignment="1" applyProtection="1">
      <alignment horizontal="center" vertical="center" wrapText="1"/>
      <protection locked="0"/>
    </xf>
    <xf numFmtId="3" fontId="6" fillId="0" borderId="303" xfId="0" applyNumberFormat="1" applyFont="1" applyBorder="1" applyAlignment="1" applyProtection="1">
      <alignment horizontal="center" vertical="center"/>
      <protection locked="0"/>
    </xf>
    <xf numFmtId="3" fontId="6" fillId="0" borderId="282" xfId="0" applyNumberFormat="1" applyFont="1" applyBorder="1" applyAlignment="1" applyProtection="1">
      <alignment horizontal="center" vertical="center"/>
      <protection locked="0"/>
    </xf>
    <xf numFmtId="3" fontId="6" fillId="0" borderId="304" xfId="0" applyNumberFormat="1" applyFont="1" applyBorder="1" applyAlignment="1" applyProtection="1">
      <alignment horizontal="center" vertical="center"/>
      <protection locked="0"/>
    </xf>
    <xf numFmtId="3" fontId="6" fillId="0" borderId="305" xfId="0" applyNumberFormat="1" applyFont="1" applyBorder="1" applyAlignment="1" applyProtection="1">
      <alignment horizontal="center" vertical="center"/>
      <protection locked="0"/>
    </xf>
    <xf numFmtId="0" fontId="25" fillId="0" borderId="298" xfId="0" applyFont="1" applyBorder="1" applyAlignment="1" applyProtection="1">
      <alignment horizontal="center" vertical="center" wrapText="1"/>
      <protection locked="0"/>
    </xf>
    <xf numFmtId="0" fontId="25" fillId="0" borderId="299" xfId="0" applyFont="1" applyBorder="1" applyAlignment="1" applyProtection="1">
      <alignment horizontal="center" vertical="center" wrapText="1"/>
      <protection locked="0"/>
    </xf>
    <xf numFmtId="0" fontId="25" fillId="0" borderId="300" xfId="0" applyFont="1" applyBorder="1" applyAlignment="1" applyProtection="1">
      <alignment horizontal="center" vertical="center" wrapText="1"/>
      <protection locked="0"/>
    </xf>
    <xf numFmtId="0" fontId="6" fillId="0" borderId="263" xfId="0" applyFont="1" applyBorder="1" applyAlignment="1" applyProtection="1">
      <alignment horizontal="left" vertical="center"/>
      <protection locked="0"/>
    </xf>
    <xf numFmtId="0" fontId="6" fillId="0" borderId="182" xfId="0" applyFont="1" applyBorder="1" applyAlignment="1" applyProtection="1">
      <alignment horizontal="left" vertical="center"/>
      <protection locked="0"/>
    </xf>
    <xf numFmtId="3" fontId="12" fillId="0" borderId="205" xfId="0" applyNumberFormat="1" applyFont="1" applyBorder="1" applyAlignment="1" applyProtection="1">
      <alignment horizontal="center" vertical="center"/>
      <protection hidden="1"/>
    </xf>
    <xf numFmtId="3" fontId="12" fillId="0" borderId="203" xfId="0" applyNumberFormat="1" applyFont="1" applyBorder="1" applyAlignment="1" applyProtection="1">
      <alignment horizontal="center" vertical="center"/>
      <protection hidden="1"/>
    </xf>
    <xf numFmtId="3" fontId="12" fillId="0" borderId="301" xfId="0" applyNumberFormat="1" applyFont="1" applyBorder="1" applyAlignment="1" applyProtection="1">
      <alignment horizontal="center" vertical="center"/>
      <protection hidden="1"/>
    </xf>
    <xf numFmtId="0" fontId="14" fillId="0" borderId="263" xfId="0" applyFont="1" applyBorder="1" applyAlignment="1" applyProtection="1">
      <alignment horizontal="left" vertical="center" indent="1"/>
      <protection locked="0"/>
    </xf>
    <xf numFmtId="0" fontId="14" fillId="0" borderId="182" xfId="0" applyFont="1" applyBorder="1" applyAlignment="1" applyProtection="1">
      <alignment horizontal="left" vertical="center" indent="1"/>
      <protection locked="0"/>
    </xf>
    <xf numFmtId="3" fontId="13" fillId="0" borderId="171" xfId="0" applyNumberFormat="1" applyFont="1" applyBorder="1" applyAlignment="1" applyProtection="1">
      <alignment horizontal="center" vertical="center"/>
      <protection hidden="1"/>
    </xf>
    <xf numFmtId="3" fontId="13" fillId="0" borderId="172" xfId="0" applyNumberFormat="1" applyFont="1" applyBorder="1" applyAlignment="1" applyProtection="1">
      <alignment horizontal="center" vertical="center"/>
      <protection hidden="1"/>
    </xf>
    <xf numFmtId="3" fontId="14" fillId="0" borderId="167" xfId="0" applyNumberFormat="1" applyFont="1" applyBorder="1" applyAlignment="1" applyProtection="1">
      <alignment horizontal="center" vertical="center"/>
      <protection locked="0"/>
    </xf>
    <xf numFmtId="0" fontId="14" fillId="0" borderId="33" xfId="0" applyFont="1" applyBorder="1" applyAlignment="1" applyProtection="1">
      <alignment horizontal="left" vertical="center" indent="1"/>
      <protection locked="0"/>
    </xf>
    <xf numFmtId="0" fontId="14" fillId="0" borderId="34" xfId="0" applyFont="1" applyBorder="1" applyAlignment="1" applyProtection="1">
      <alignment horizontal="left" vertical="center" indent="1"/>
      <protection locked="0"/>
    </xf>
    <xf numFmtId="3" fontId="13" fillId="0" borderId="135" xfId="0" applyNumberFormat="1" applyFont="1" applyBorder="1" applyAlignment="1" applyProtection="1">
      <alignment horizontal="center" vertical="center"/>
      <protection hidden="1"/>
    </xf>
    <xf numFmtId="3" fontId="14" fillId="0" borderId="182" xfId="0" applyNumberFormat="1" applyFont="1" applyBorder="1" applyAlignment="1" applyProtection="1">
      <alignment horizontal="center" vertical="center"/>
      <protection locked="0"/>
    </xf>
    <xf numFmtId="3" fontId="14" fillId="0" borderId="183" xfId="0" applyNumberFormat="1" applyFont="1" applyBorder="1" applyAlignment="1" applyProtection="1">
      <alignment horizontal="center" vertical="center"/>
      <protection locked="0"/>
    </xf>
    <xf numFmtId="3" fontId="14" fillId="0" borderId="265" xfId="0" applyNumberFormat="1" applyFont="1" applyBorder="1" applyAlignment="1" applyProtection="1">
      <alignment horizontal="center" vertical="center"/>
      <protection locked="0"/>
    </xf>
    <xf numFmtId="3" fontId="14" fillId="0" borderId="266" xfId="0" applyNumberFormat="1" applyFont="1" applyBorder="1" applyAlignment="1" applyProtection="1">
      <alignment horizontal="center" vertical="center"/>
      <protection locked="0"/>
    </xf>
    <xf numFmtId="3" fontId="12" fillId="0" borderId="48" xfId="0" applyNumberFormat="1" applyFont="1" applyBorder="1" applyAlignment="1" applyProtection="1">
      <alignment horizontal="center" vertical="center"/>
    </xf>
    <xf numFmtId="3" fontId="12" fillId="0" borderId="210" xfId="0" applyNumberFormat="1" applyFont="1" applyBorder="1" applyAlignment="1" applyProtection="1">
      <alignment horizontal="center" vertical="center"/>
    </xf>
    <xf numFmtId="0" fontId="6" fillId="0" borderId="72" xfId="0" applyFont="1" applyBorder="1" applyAlignment="1" applyProtection="1">
      <alignment horizontal="left" vertical="center" wrapText="1"/>
      <protection locked="0"/>
    </xf>
    <xf numFmtId="0" fontId="6" fillId="0" borderId="73" xfId="0" applyFont="1" applyBorder="1" applyAlignment="1" applyProtection="1">
      <alignment horizontal="left" vertical="center" wrapText="1"/>
      <protection locked="0"/>
    </xf>
    <xf numFmtId="3" fontId="13" fillId="0" borderId="262" xfId="0" applyNumberFormat="1" applyFont="1" applyBorder="1" applyAlignment="1" applyProtection="1">
      <alignment horizontal="center" vertical="center"/>
      <protection hidden="1"/>
    </xf>
    <xf numFmtId="3" fontId="13" fillId="0" borderId="133" xfId="0" applyNumberFormat="1" applyFont="1" applyBorder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3" fontId="14" fillId="0" borderId="17" xfId="0" applyNumberFormat="1" applyFont="1" applyBorder="1" applyAlignment="1" applyProtection="1">
      <alignment horizontal="center" vertical="center"/>
      <protection locked="0"/>
    </xf>
    <xf numFmtId="3" fontId="14" fillId="0" borderId="60" xfId="0" applyNumberFormat="1" applyFont="1" applyBorder="1" applyAlignment="1" applyProtection="1">
      <alignment horizontal="center" vertical="center"/>
      <protection locked="0"/>
    </xf>
    <xf numFmtId="3" fontId="13" fillId="0" borderId="182" xfId="0" applyNumberFormat="1" applyFont="1" applyBorder="1" applyAlignment="1" applyProtection="1">
      <alignment horizontal="center" vertical="center"/>
      <protection hidden="1"/>
    </xf>
    <xf numFmtId="3" fontId="13" fillId="0" borderId="183" xfId="0" applyNumberFormat="1" applyFont="1" applyBorder="1" applyAlignment="1" applyProtection="1">
      <alignment horizontal="center" vertical="center"/>
      <protection hidden="1"/>
    </xf>
    <xf numFmtId="3" fontId="13" fillId="0" borderId="265" xfId="0" applyNumberFormat="1" applyFont="1" applyBorder="1" applyAlignment="1" applyProtection="1">
      <alignment horizontal="center" vertical="center"/>
      <protection hidden="1"/>
    </xf>
    <xf numFmtId="3" fontId="13" fillId="0" borderId="266" xfId="0" applyNumberFormat="1" applyFont="1" applyBorder="1" applyAlignment="1" applyProtection="1">
      <alignment horizontal="center" vertical="center"/>
      <protection hidden="1"/>
    </xf>
    <xf numFmtId="0" fontId="14" fillId="0" borderId="0" xfId="0" applyFont="1" applyAlignment="1">
      <alignment horizontal="justify" vertical="top"/>
    </xf>
    <xf numFmtId="0" fontId="14" fillId="0" borderId="245" xfId="0" applyNumberFormat="1" applyFont="1" applyBorder="1" applyAlignment="1" applyProtection="1">
      <alignment horizontal="left" vertical="center" wrapText="1"/>
      <protection locked="0"/>
    </xf>
    <xf numFmtId="0" fontId="14" fillId="0" borderId="247" xfId="0" applyNumberFormat="1" applyFont="1" applyBorder="1" applyAlignment="1" applyProtection="1">
      <alignment horizontal="left" vertical="center" wrapText="1"/>
      <protection locked="0"/>
    </xf>
    <xf numFmtId="0" fontId="14" fillId="0" borderId="229" xfId="0" applyNumberFormat="1" applyFont="1" applyBorder="1" applyAlignment="1" applyProtection="1">
      <alignment horizontal="left" vertical="center" wrapText="1"/>
      <protection locked="0"/>
    </xf>
    <xf numFmtId="0" fontId="14" fillId="0" borderId="231" xfId="0" applyNumberFormat="1" applyFont="1" applyBorder="1" applyAlignment="1" applyProtection="1">
      <alignment horizontal="left" vertical="center" wrapText="1"/>
      <protection locked="0"/>
    </xf>
    <xf numFmtId="0" fontId="14" fillId="0" borderId="252" xfId="0" applyNumberFormat="1" applyFont="1" applyBorder="1" applyAlignment="1" applyProtection="1">
      <alignment horizontal="left" vertical="center" wrapText="1"/>
      <protection locked="0"/>
    </xf>
    <xf numFmtId="0" fontId="14" fillId="0" borderId="271" xfId="0" applyNumberFormat="1" applyFont="1" applyBorder="1" applyAlignment="1" applyProtection="1">
      <alignment horizontal="left" vertical="center" wrapText="1"/>
      <protection locked="0"/>
    </xf>
    <xf numFmtId="0" fontId="12" fillId="0" borderId="240" xfId="0" applyFont="1" applyBorder="1" applyAlignment="1" applyProtection="1">
      <alignment horizontal="left" vertical="center" wrapText="1"/>
      <protection locked="0"/>
    </xf>
    <xf numFmtId="0" fontId="12" fillId="0" borderId="239" xfId="0" applyFont="1" applyBorder="1" applyAlignment="1" applyProtection="1">
      <alignment horizontal="left" vertical="center" wrapText="1"/>
      <protection locked="0"/>
    </xf>
    <xf numFmtId="0" fontId="12" fillId="0" borderId="131" xfId="0" applyFont="1" applyBorder="1" applyAlignment="1" applyProtection="1">
      <alignment horizontal="center" vertical="center"/>
      <protection locked="0"/>
    </xf>
    <xf numFmtId="0" fontId="12" fillId="0" borderId="139" xfId="0" applyFont="1" applyBorder="1" applyAlignment="1" applyProtection="1">
      <alignment horizontal="center" vertical="center"/>
      <protection locked="0"/>
    </xf>
    <xf numFmtId="0" fontId="12" fillId="0" borderId="140" xfId="0" applyFont="1" applyBorder="1" applyAlignment="1" applyProtection="1">
      <alignment horizontal="center" vertical="center"/>
      <protection locked="0"/>
    </xf>
    <xf numFmtId="0" fontId="12" fillId="0" borderId="187" xfId="0" applyFont="1" applyBorder="1" applyAlignment="1" applyProtection="1">
      <alignment horizontal="center" vertical="center"/>
      <protection locked="0"/>
    </xf>
    <xf numFmtId="0" fontId="12" fillId="0" borderId="30" xfId="0" applyFont="1" applyBorder="1" applyAlignment="1" applyProtection="1">
      <alignment horizontal="center" vertical="center"/>
      <protection locked="0"/>
    </xf>
    <xf numFmtId="0" fontId="12" fillId="0" borderId="31" xfId="0" applyFont="1" applyBorder="1" applyAlignment="1" applyProtection="1">
      <alignment horizontal="center" vertical="center"/>
      <protection locked="0"/>
    </xf>
    <xf numFmtId="0" fontId="12" fillId="0" borderId="32" xfId="0" applyFont="1" applyBorder="1" applyAlignment="1" applyProtection="1">
      <alignment horizontal="center" vertical="center"/>
      <protection locked="0"/>
    </xf>
    <xf numFmtId="0" fontId="12" fillId="0" borderId="257" xfId="0" applyFont="1" applyBorder="1" applyAlignment="1" applyProtection="1">
      <alignment horizontal="center" vertical="center" wrapText="1"/>
      <protection locked="0"/>
    </xf>
    <xf numFmtId="0" fontId="12" fillId="0" borderId="276" xfId="0" applyFont="1" applyBorder="1" applyAlignment="1" applyProtection="1">
      <alignment horizontal="center" vertical="center" wrapText="1"/>
      <protection locked="0"/>
    </xf>
    <xf numFmtId="0" fontId="12" fillId="0" borderId="278" xfId="0" applyFont="1" applyBorder="1" applyAlignment="1" applyProtection="1">
      <alignment horizontal="center" vertical="center" wrapText="1"/>
      <protection locked="0"/>
    </xf>
    <xf numFmtId="0" fontId="6" fillId="0" borderId="67" xfId="0" applyFont="1" applyBorder="1" applyAlignment="1" applyProtection="1">
      <alignment horizontal="left" vertical="center"/>
      <protection locked="0"/>
    </xf>
    <xf numFmtId="3" fontId="14" fillId="0" borderId="64" xfId="0" applyNumberFormat="1" applyFont="1" applyBorder="1" applyAlignment="1" applyProtection="1">
      <alignment horizontal="center" vertical="center"/>
      <protection locked="0"/>
    </xf>
    <xf numFmtId="3" fontId="14" fillId="0" borderId="65" xfId="0" applyNumberFormat="1" applyFont="1" applyBorder="1" applyAlignment="1" applyProtection="1">
      <alignment horizontal="center" vertical="center"/>
      <protection locked="0"/>
    </xf>
    <xf numFmtId="3" fontId="14" fillId="0" borderId="109" xfId="0" applyNumberFormat="1" applyFont="1" applyBorder="1" applyAlignment="1" applyProtection="1">
      <alignment horizontal="center" vertical="center"/>
      <protection locked="0"/>
    </xf>
    <xf numFmtId="3" fontId="14" fillId="0" borderId="67" xfId="0" applyNumberFormat="1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left" vertical="center"/>
      <protection locked="0"/>
    </xf>
    <xf numFmtId="3" fontId="14" fillId="0" borderId="16" xfId="0" applyNumberFormat="1" applyFont="1" applyBorder="1" applyAlignment="1" applyProtection="1">
      <alignment horizontal="center" vertical="center"/>
      <protection locked="0"/>
    </xf>
    <xf numFmtId="3" fontId="14" fillId="0" borderId="52" xfId="0" applyNumberFormat="1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55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54" xfId="0" applyFont="1" applyBorder="1" applyAlignment="1" applyProtection="1">
      <alignment horizontal="center" vertical="center" wrapText="1"/>
      <protection locked="0"/>
    </xf>
    <xf numFmtId="0" fontId="12" fillId="0" borderId="21" xfId="0" applyFont="1" applyBorder="1" applyAlignment="1" applyProtection="1">
      <alignment horizontal="center" vertical="center" wrapText="1"/>
      <protection locked="0"/>
    </xf>
    <xf numFmtId="0" fontId="12" fillId="0" borderId="55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3" fontId="13" fillId="0" borderId="31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/>
      <protection locked="0"/>
    </xf>
    <xf numFmtId="3" fontId="13" fillId="0" borderId="58" xfId="0" applyNumberFormat="1" applyFont="1" applyBorder="1" applyAlignment="1" applyProtection="1">
      <alignment horizontal="center" vertical="center"/>
      <protection locked="0"/>
    </xf>
    <xf numFmtId="3" fontId="13" fillId="0" borderId="32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left" vertical="center" wrapText="1"/>
      <protection locked="0"/>
    </xf>
    <xf numFmtId="3" fontId="13" fillId="0" borderId="51" xfId="0" applyNumberFormat="1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3" fontId="13" fillId="0" borderId="60" xfId="0" applyNumberFormat="1" applyFont="1" applyBorder="1" applyAlignment="1" applyProtection="1">
      <alignment horizontal="center" vertical="center"/>
      <protection locked="0"/>
    </xf>
    <xf numFmtId="0" fontId="12" fillId="0" borderId="84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left" vertical="center" wrapText="1"/>
      <protection locked="0"/>
    </xf>
    <xf numFmtId="0" fontId="8" fillId="0" borderId="76" xfId="0" applyFont="1" applyBorder="1" applyAlignment="1" applyProtection="1">
      <alignment horizontal="left" vertical="center" wrapText="1"/>
      <protection locked="0"/>
    </xf>
    <xf numFmtId="3" fontId="13" fillId="0" borderId="76" xfId="0" applyNumberFormat="1" applyFont="1" applyBorder="1" applyAlignment="1" applyProtection="1">
      <alignment horizontal="center" vertical="center"/>
      <protection locked="0"/>
    </xf>
    <xf numFmtId="3" fontId="13" fillId="0" borderId="22" xfId="0" applyNumberFormat="1" applyFont="1" applyBorder="1" applyAlignment="1" applyProtection="1">
      <alignment horizontal="center" vertical="center"/>
      <protection locked="0"/>
    </xf>
    <xf numFmtId="3" fontId="13" fillId="0" borderId="191" xfId="0" applyNumberFormat="1" applyFont="1" applyBorder="1" applyAlignment="1" applyProtection="1">
      <alignment horizontal="center" vertical="center"/>
      <protection locked="0"/>
    </xf>
    <xf numFmtId="3" fontId="13" fillId="0" borderId="77" xfId="0" applyNumberFormat="1" applyFont="1" applyBorder="1" applyAlignment="1" applyProtection="1">
      <alignment horizontal="center" vertical="center"/>
      <protection locked="0"/>
    </xf>
    <xf numFmtId="0" fontId="6" fillId="0" borderId="64" xfId="0" applyFont="1" applyBorder="1" applyAlignment="1" applyProtection="1">
      <alignment horizontal="left" vertical="center" wrapText="1"/>
      <protection locked="0"/>
    </xf>
    <xf numFmtId="0" fontId="6" fillId="0" borderId="65" xfId="0" applyFont="1" applyBorder="1" applyAlignment="1" applyProtection="1">
      <alignment horizontal="left" vertical="center" wrapText="1"/>
      <protection locked="0"/>
    </xf>
    <xf numFmtId="0" fontId="12" fillId="0" borderId="27" xfId="0" applyFont="1" applyBorder="1" applyAlignment="1" applyProtection="1">
      <alignment horizontal="center" vertical="center" wrapText="1"/>
      <protection locked="0"/>
    </xf>
    <xf numFmtId="0" fontId="13" fillId="0" borderId="127" xfId="0" applyFont="1" applyBorder="1" applyAlignment="1" applyProtection="1">
      <alignment horizontal="left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88" xfId="0" applyFont="1" applyBorder="1" applyAlignment="1" applyProtection="1">
      <alignment horizontal="left"/>
      <protection locked="0"/>
    </xf>
    <xf numFmtId="0" fontId="22" fillId="0" borderId="128" xfId="0" applyFont="1" applyBorder="1" applyAlignment="1" applyProtection="1">
      <alignment horizontal="left" vertical="center"/>
      <protection locked="0"/>
    </xf>
    <xf numFmtId="0" fontId="22" fillId="0" borderId="18" xfId="0" applyFont="1" applyBorder="1" applyAlignment="1" applyProtection="1">
      <alignment horizontal="left" vertical="center"/>
      <protection locked="0"/>
    </xf>
    <xf numFmtId="0" fontId="12" fillId="0" borderId="141" xfId="0" applyFont="1" applyBorder="1" applyAlignment="1" applyProtection="1">
      <alignment horizontal="center" vertical="center" wrapText="1"/>
      <protection locked="0"/>
    </xf>
    <xf numFmtId="0" fontId="12" fillId="0" borderId="144" xfId="0" applyFont="1" applyBorder="1" applyAlignment="1" applyProtection="1">
      <alignment horizontal="center" vertical="center" wrapText="1"/>
      <protection locked="0"/>
    </xf>
    <xf numFmtId="0" fontId="12" fillId="0" borderId="195" xfId="0" applyFont="1" applyBorder="1" applyAlignment="1" applyProtection="1">
      <alignment horizontal="center" vertical="center" wrapText="1"/>
      <protection locked="0"/>
    </xf>
    <xf numFmtId="3" fontId="13" fillId="0" borderId="18" xfId="0" applyNumberFormat="1" applyFont="1" applyBorder="1" applyAlignment="1" applyProtection="1">
      <alignment horizontal="center" vertical="center"/>
      <protection locked="0"/>
    </xf>
    <xf numFmtId="0" fontId="12" fillId="0" borderId="130" xfId="0" applyFont="1" applyBorder="1" applyAlignment="1" applyProtection="1">
      <alignment horizontal="left" vertical="center"/>
      <protection locked="0"/>
    </xf>
    <xf numFmtId="0" fontId="12" fillId="0" borderId="144" xfId="0" applyFont="1" applyBorder="1" applyAlignment="1" applyProtection="1">
      <alignment horizontal="left" vertical="center"/>
      <protection locked="0"/>
    </xf>
    <xf numFmtId="3" fontId="13" fillId="0" borderId="144" xfId="0" applyNumberFormat="1" applyFont="1" applyBorder="1" applyAlignment="1" applyProtection="1">
      <alignment horizontal="center" vertical="center"/>
      <protection hidden="1"/>
    </xf>
    <xf numFmtId="3" fontId="13" fillId="0" borderId="144" xfId="0" applyNumberFormat="1" applyFont="1" applyBorder="1" applyAlignment="1" applyProtection="1">
      <alignment horizontal="center" vertical="center"/>
    </xf>
    <xf numFmtId="3" fontId="13" fillId="0" borderId="171" xfId="0" applyNumberFormat="1" applyFont="1" applyBorder="1" applyAlignment="1" applyProtection="1">
      <alignment horizontal="center" vertical="center"/>
    </xf>
    <xf numFmtId="3" fontId="13" fillId="0" borderId="18" xfId="0" applyNumberFormat="1" applyFont="1" applyBorder="1" applyAlignment="1" applyProtection="1">
      <alignment horizontal="center" vertical="center"/>
      <protection hidden="1"/>
    </xf>
    <xf numFmtId="3" fontId="13" fillId="0" borderId="59" xfId="0" applyNumberFormat="1" applyFont="1" applyBorder="1" applyAlignment="1" applyProtection="1">
      <alignment horizontal="center" vertical="center"/>
      <protection hidden="1"/>
    </xf>
    <xf numFmtId="0" fontId="5" fillId="0" borderId="125" xfId="0" applyFont="1" applyBorder="1" applyAlignment="1" applyProtection="1">
      <alignment horizontal="center" vertical="center"/>
      <protection locked="0"/>
    </xf>
    <xf numFmtId="0" fontId="5" fillId="0" borderId="12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59" xfId="0" applyFont="1" applyBorder="1" applyAlignment="1" applyProtection="1">
      <alignment horizontal="center" vertical="center" wrapText="1"/>
      <protection locked="0"/>
    </xf>
    <xf numFmtId="0" fontId="6" fillId="0" borderId="144" xfId="0" applyFont="1" applyBorder="1" applyAlignment="1" applyProtection="1">
      <alignment horizontal="center" vertical="center" wrapText="1"/>
      <protection locked="0"/>
    </xf>
    <xf numFmtId="0" fontId="6" fillId="0" borderId="171" xfId="0" applyFont="1" applyBorder="1" applyAlignment="1" applyProtection="1">
      <alignment horizontal="center" vertical="center" wrapText="1"/>
      <protection locked="0"/>
    </xf>
    <xf numFmtId="0" fontId="25" fillId="0" borderId="153" xfId="0" applyFont="1" applyBorder="1" applyAlignment="1" applyProtection="1">
      <alignment horizontal="center" vertical="center"/>
      <protection locked="0"/>
    </xf>
    <xf numFmtId="0" fontId="25" fillId="0" borderId="177" xfId="0" applyFont="1" applyBorder="1" applyAlignment="1" applyProtection="1">
      <alignment horizontal="center" vertical="center"/>
      <protection locked="0"/>
    </xf>
    <xf numFmtId="0" fontId="25" fillId="0" borderId="163" xfId="0" applyFont="1" applyBorder="1" applyAlignment="1" applyProtection="1">
      <alignment horizontal="center" vertical="center"/>
      <protection locked="0"/>
    </xf>
    <xf numFmtId="0" fontId="6" fillId="0" borderId="194" xfId="0" applyFont="1" applyBorder="1" applyAlignment="1" applyProtection="1">
      <alignment horizontal="left" vertical="center" wrapText="1"/>
      <protection locked="0"/>
    </xf>
    <xf numFmtId="0" fontId="6" fillId="0" borderId="141" xfId="0" applyFont="1" applyBorder="1" applyAlignment="1" applyProtection="1">
      <alignment horizontal="left" vertical="center" wrapText="1"/>
      <protection locked="0"/>
    </xf>
    <xf numFmtId="9" fontId="25" fillId="0" borderId="18" xfId="0" applyNumberFormat="1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5" fillId="0" borderId="79" xfId="0" applyFont="1" applyBorder="1" applyAlignment="1" applyProtection="1">
      <alignment horizontal="center" vertical="center" wrapText="1"/>
      <protection locked="0"/>
    </xf>
    <xf numFmtId="0" fontId="8" fillId="0" borderId="80" xfId="0" applyFont="1" applyBorder="1" applyAlignment="1">
      <alignment horizontal="center" vertical="center" wrapText="1"/>
    </xf>
    <xf numFmtId="0" fontId="8" fillId="0" borderId="89" xfId="0" applyFont="1" applyBorder="1" applyAlignment="1">
      <alignment horizontal="center" vertical="center" wrapText="1"/>
    </xf>
    <xf numFmtId="0" fontId="8" fillId="0" borderId="78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3" fontId="13" fillId="0" borderId="116" xfId="0" applyNumberFormat="1" applyFont="1" applyBorder="1" applyAlignment="1" applyProtection="1">
      <alignment horizontal="center" vertical="center"/>
      <protection hidden="1"/>
    </xf>
    <xf numFmtId="0" fontId="6" fillId="0" borderId="115" xfId="0" applyFont="1" applyBorder="1" applyAlignment="1">
      <alignment horizontal="center" vertical="center"/>
    </xf>
    <xf numFmtId="3" fontId="13" fillId="0" borderId="8" xfId="0" applyNumberFormat="1" applyFont="1" applyBorder="1" applyAlignment="1" applyProtection="1">
      <alignment horizontal="center" vertical="center"/>
      <protection hidden="1"/>
    </xf>
    <xf numFmtId="0" fontId="6" fillId="0" borderId="56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5" fillId="0" borderId="114" xfId="0" applyFont="1" applyBorder="1" applyAlignment="1" applyProtection="1">
      <alignment horizontal="left" vertical="center" wrapText="1"/>
      <protection locked="0"/>
    </xf>
    <xf numFmtId="0" fontId="8" fillId="0" borderId="115" xfId="0" applyFont="1" applyBorder="1" applyAlignment="1">
      <alignment horizontal="left" vertical="center" wrapText="1"/>
    </xf>
    <xf numFmtId="0" fontId="26" fillId="0" borderId="36" xfId="0" applyFont="1" applyBorder="1" applyAlignment="1" applyProtection="1">
      <alignment horizontal="left" vertical="center" wrapText="1"/>
      <protection locked="0"/>
    </xf>
    <xf numFmtId="0" fontId="6" fillId="0" borderId="36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62" xfId="0" applyFont="1" applyBorder="1" applyAlignment="1" applyProtection="1">
      <alignment horizontal="left" vertical="center" wrapText="1"/>
      <protection locked="0"/>
    </xf>
    <xf numFmtId="0" fontId="12" fillId="0" borderId="30" xfId="0" applyFont="1" applyBorder="1" applyAlignment="1" applyProtection="1">
      <alignment horizontal="left" vertical="center"/>
      <protection locked="0"/>
    </xf>
    <xf numFmtId="0" fontId="12" fillId="0" borderId="31" xfId="0" applyFont="1" applyBorder="1" applyAlignment="1" applyProtection="1">
      <alignment horizontal="left" vertical="center"/>
      <protection locked="0"/>
    </xf>
    <xf numFmtId="0" fontId="12" fillId="0" borderId="160" xfId="0" applyFont="1" applyBorder="1" applyAlignment="1" applyProtection="1">
      <alignment horizontal="left" vertical="center"/>
      <protection locked="0"/>
    </xf>
    <xf numFmtId="0" fontId="12" fillId="0" borderId="184" xfId="0" applyFont="1" applyBorder="1" applyAlignment="1" applyProtection="1">
      <alignment horizontal="left" vertical="center"/>
      <protection locked="0"/>
    </xf>
    <xf numFmtId="0" fontId="25" fillId="0" borderId="4" xfId="0" applyFont="1" applyBorder="1" applyAlignment="1" applyProtection="1">
      <alignment horizontal="center" vertical="center" wrapText="1"/>
      <protection locked="0"/>
    </xf>
    <xf numFmtId="0" fontId="25" fillId="0" borderId="5" xfId="0" applyFont="1" applyBorder="1" applyAlignment="1" applyProtection="1">
      <alignment horizontal="center" vertical="center" wrapText="1"/>
      <protection locked="0"/>
    </xf>
    <xf numFmtId="0" fontId="6" fillId="0" borderId="44" xfId="0" applyFont="1" applyBorder="1" applyAlignment="1" applyProtection="1">
      <alignment horizontal="left" vertical="center"/>
      <protection locked="0"/>
    </xf>
    <xf numFmtId="0" fontId="6" fillId="0" borderId="45" xfId="0" applyFont="1" applyBorder="1" applyAlignment="1" applyProtection="1">
      <alignment horizontal="left" vertical="center"/>
      <protection locked="0"/>
    </xf>
    <xf numFmtId="0" fontId="6" fillId="0" borderId="50" xfId="0" applyFont="1" applyBorder="1" applyAlignment="1" applyProtection="1">
      <alignment horizontal="left" vertical="center"/>
      <protection locked="0"/>
    </xf>
    <xf numFmtId="0" fontId="6" fillId="0" borderId="51" xfId="0" applyFont="1" applyBorder="1" applyAlignment="1" applyProtection="1">
      <alignment horizontal="left" vertical="center"/>
      <protection locked="0"/>
    </xf>
    <xf numFmtId="0" fontId="6" fillId="0" borderId="160" xfId="0" applyFont="1" applyBorder="1" applyAlignment="1" applyProtection="1">
      <alignment horizontal="left" vertical="center"/>
      <protection locked="0"/>
    </xf>
    <xf numFmtId="0" fontId="6" fillId="0" borderId="184" xfId="0" applyFont="1" applyBorder="1" applyAlignment="1" applyProtection="1">
      <alignment horizontal="left" vertical="center"/>
      <protection locked="0"/>
    </xf>
    <xf numFmtId="3" fontId="25" fillId="0" borderId="184" xfId="0" applyNumberFormat="1" applyFont="1" applyBorder="1" applyAlignment="1" applyProtection="1">
      <alignment horizontal="center" vertical="center" wrapText="1"/>
      <protection locked="0"/>
    </xf>
    <xf numFmtId="3" fontId="25" fillId="0" borderId="172" xfId="0" applyNumberFormat="1" applyFont="1" applyBorder="1" applyAlignment="1" applyProtection="1">
      <alignment horizontal="center" vertical="center" wrapText="1"/>
      <protection locked="0"/>
    </xf>
    <xf numFmtId="3" fontId="25" fillId="0" borderId="6" xfId="0" applyNumberFormat="1" applyFont="1" applyBorder="1" applyAlignment="1" applyProtection="1">
      <alignment horizontal="center" vertical="center" wrapText="1"/>
      <protection locked="0"/>
    </xf>
    <xf numFmtId="3" fontId="25" fillId="0" borderId="5" xfId="0" applyNumberFormat="1" applyFont="1" applyBorder="1" applyAlignment="1" applyProtection="1">
      <alignment horizontal="center" vertical="center" wrapText="1"/>
      <protection locked="0"/>
    </xf>
    <xf numFmtId="3" fontId="25" fillId="0" borderId="63" xfId="0" applyNumberFormat="1" applyFont="1" applyBorder="1" applyAlignment="1" applyProtection="1">
      <alignment horizontal="center" vertical="center" wrapText="1"/>
      <protection locked="0"/>
    </xf>
    <xf numFmtId="3" fontId="13" fillId="0" borderId="65" xfId="0" applyNumberFormat="1" applyFont="1" applyBorder="1" applyAlignment="1" applyProtection="1">
      <alignment horizontal="center" vertical="center"/>
      <protection locked="0"/>
    </xf>
    <xf numFmtId="3" fontId="13" fillId="0" borderId="67" xfId="0" applyNumberFormat="1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3" fontId="13" fillId="0" borderId="221" xfId="0" applyNumberFormat="1" applyFont="1" applyBorder="1" applyAlignment="1" applyProtection="1">
      <alignment horizontal="right" vertical="center" indent="3"/>
      <protection hidden="1"/>
    </xf>
    <xf numFmtId="3" fontId="13" fillId="0" borderId="222" xfId="0" applyNumberFormat="1" applyFont="1" applyBorder="1" applyAlignment="1" applyProtection="1">
      <alignment horizontal="right" vertical="center" indent="3"/>
      <protection hidden="1"/>
    </xf>
    <xf numFmtId="3" fontId="13" fillId="0" borderId="223" xfId="0" applyNumberFormat="1" applyFont="1" applyBorder="1" applyAlignment="1" applyProtection="1">
      <alignment horizontal="right" vertical="center" indent="3"/>
      <protection hidden="1"/>
    </xf>
    <xf numFmtId="3" fontId="13" fillId="0" borderId="224" xfId="0" applyNumberFormat="1" applyFont="1" applyBorder="1" applyAlignment="1" applyProtection="1">
      <alignment horizontal="right" vertical="center" indent="3"/>
      <protection hidden="1"/>
    </xf>
    <xf numFmtId="3" fontId="13" fillId="0" borderId="203" xfId="0" applyNumberFormat="1" applyFont="1" applyBorder="1" applyAlignment="1" applyProtection="1">
      <alignment horizontal="right" vertical="center" indent="3"/>
      <protection hidden="1"/>
    </xf>
    <xf numFmtId="3" fontId="13" fillId="0" borderId="204" xfId="0" applyNumberFormat="1" applyFont="1" applyBorder="1" applyAlignment="1" applyProtection="1">
      <alignment horizontal="right" vertical="center" indent="3"/>
      <protection hidden="1"/>
    </xf>
    <xf numFmtId="3" fontId="13" fillId="0" borderId="205" xfId="0" applyNumberFormat="1" applyFont="1" applyBorder="1" applyAlignment="1" applyProtection="1">
      <alignment horizontal="right" vertical="center" indent="3"/>
      <protection hidden="1"/>
    </xf>
    <xf numFmtId="3" fontId="13" fillId="0" borderId="206" xfId="0" applyNumberFormat="1" applyFont="1" applyBorder="1" applyAlignment="1" applyProtection="1">
      <alignment horizontal="right" vertical="center" indent="3"/>
      <protection hidden="1"/>
    </xf>
    <xf numFmtId="3" fontId="14" fillId="0" borderId="209" xfId="0" applyNumberFormat="1" applyFont="1" applyBorder="1" applyAlignment="1" applyProtection="1">
      <alignment horizontal="center" vertical="center"/>
      <protection locked="0"/>
    </xf>
    <xf numFmtId="3" fontId="14" fillId="0" borderId="48" xfId="0" applyNumberFormat="1" applyFont="1" applyBorder="1" applyAlignment="1" applyProtection="1">
      <alignment horizontal="center" vertical="center"/>
      <protection locked="0"/>
    </xf>
    <xf numFmtId="3" fontId="14" fillId="0" borderId="148" xfId="0" applyNumberFormat="1" applyFont="1" applyBorder="1" applyAlignment="1" applyProtection="1">
      <alignment horizontal="center" vertical="center"/>
      <protection locked="0"/>
    </xf>
    <xf numFmtId="3" fontId="14" fillId="0" borderId="47" xfId="0" applyNumberFormat="1" applyFont="1" applyBorder="1" applyAlignment="1" applyProtection="1">
      <alignment horizontal="center" vertical="center"/>
      <protection locked="0"/>
    </xf>
    <xf numFmtId="3" fontId="14" fillId="0" borderId="210" xfId="0" applyNumberFormat="1" applyFont="1" applyBorder="1" applyAlignment="1" applyProtection="1">
      <alignment horizontal="center" vertical="center"/>
      <protection locked="0"/>
    </xf>
    <xf numFmtId="3" fontId="14" fillId="0" borderId="0" xfId="0" applyNumberFormat="1" applyFont="1" applyBorder="1" applyAlignment="1" applyProtection="1">
      <alignment horizontal="center"/>
      <protection hidden="1"/>
    </xf>
    <xf numFmtId="3" fontId="12" fillId="0" borderId="198" xfId="0" applyNumberFormat="1" applyFont="1" applyBorder="1" applyAlignment="1" applyProtection="1">
      <alignment horizontal="center" vertical="center" wrapText="1"/>
      <protection locked="0"/>
    </xf>
    <xf numFmtId="3" fontId="12" fillId="0" borderId="199" xfId="0" applyNumberFormat="1" applyFont="1" applyBorder="1" applyAlignment="1" applyProtection="1">
      <alignment horizontal="center" vertical="center" wrapText="1"/>
      <protection locked="0"/>
    </xf>
    <xf numFmtId="3" fontId="12" fillId="0" borderId="200" xfId="0" applyNumberFormat="1" applyFont="1" applyBorder="1" applyAlignment="1" applyProtection="1">
      <alignment horizontal="center" vertical="center" wrapText="1"/>
      <protection locked="0"/>
    </xf>
    <xf numFmtId="3" fontId="12" fillId="0" borderId="201" xfId="0" applyNumberFormat="1" applyFont="1" applyBorder="1" applyAlignment="1" applyProtection="1">
      <alignment horizontal="center" vertical="center" wrapText="1"/>
      <protection locked="0"/>
    </xf>
    <xf numFmtId="3" fontId="14" fillId="0" borderId="214" xfId="0" applyNumberFormat="1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17" fillId="0" borderId="84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7" fillId="0" borderId="102" xfId="0" applyFont="1" applyBorder="1" applyAlignment="1" applyProtection="1">
      <alignment horizontal="left" vertical="center" wrapText="1"/>
      <protection locked="0"/>
    </xf>
    <xf numFmtId="0" fontId="12" fillId="0" borderId="89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65" xfId="0" applyFont="1" applyBorder="1" applyAlignment="1" applyProtection="1">
      <alignment horizontal="center" vertical="center" wrapText="1"/>
      <protection locked="0"/>
    </xf>
    <xf numFmtId="0" fontId="5" fillId="0" borderId="67" xfId="0" applyFont="1" applyBorder="1" applyAlignment="1" applyProtection="1">
      <alignment horizontal="center" vertical="center" wrapText="1"/>
      <protection locked="0"/>
    </xf>
    <xf numFmtId="0" fontId="6" fillId="0" borderId="170" xfId="0" applyFont="1" applyBorder="1" applyAlignment="1" applyProtection="1">
      <alignment horizontal="left" vertical="center" wrapText="1"/>
      <protection locked="0"/>
    </xf>
    <xf numFmtId="0" fontId="6" fillId="0" borderId="142" xfId="0" applyFont="1" applyBorder="1" applyAlignment="1" applyProtection="1">
      <alignment horizontal="left" vertical="center" wrapText="1"/>
      <protection locked="0"/>
    </xf>
    <xf numFmtId="0" fontId="26" fillId="0" borderId="0" xfId="0" applyFont="1" applyBorder="1" applyAlignment="1" applyProtection="1">
      <alignment horizontal="left" vertical="top" wrapText="1"/>
      <protection locked="0"/>
    </xf>
    <xf numFmtId="0" fontId="37" fillId="0" borderId="1" xfId="0" applyFont="1" applyBorder="1" applyAlignment="1" applyProtection="1">
      <alignment horizontal="left" vertical="center"/>
      <protection locked="0"/>
    </xf>
    <xf numFmtId="0" fontId="37" fillId="0" borderId="2" xfId="0" applyFont="1" applyBorder="1" applyAlignment="1" applyProtection="1">
      <alignment horizontal="left" vertical="center"/>
      <protection locked="0"/>
    </xf>
    <xf numFmtId="0" fontId="37" fillId="0" borderId="3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2" fillId="0" borderId="62" xfId="0" applyFont="1" applyBorder="1" applyAlignment="1" applyProtection="1">
      <alignment horizontal="center" vertical="center" wrapText="1"/>
      <protection locked="0"/>
    </xf>
    <xf numFmtId="0" fontId="6" fillId="0" borderId="66" xfId="0" applyFont="1" applyBorder="1" applyAlignment="1" applyProtection="1">
      <alignment horizontal="left" vertical="center" wrapText="1"/>
      <protection locked="0"/>
    </xf>
    <xf numFmtId="3" fontId="14" fillId="0" borderId="57" xfId="0" applyNumberFormat="1" applyFont="1" applyBorder="1" applyAlignment="1" applyProtection="1">
      <alignment horizontal="center" vertical="center"/>
      <protection locked="0"/>
    </xf>
    <xf numFmtId="3" fontId="14" fillId="0" borderId="174" xfId="0" applyNumberFormat="1" applyFont="1" applyBorder="1" applyAlignment="1" applyProtection="1">
      <alignment horizontal="center" vertical="center"/>
      <protection locked="0"/>
    </xf>
    <xf numFmtId="0" fontId="16" fillId="0" borderId="87" xfId="0" applyFont="1" applyBorder="1" applyAlignment="1" applyProtection="1">
      <alignment horizontal="center" vertical="center" textRotation="90" wrapText="1"/>
      <protection locked="0"/>
    </xf>
    <xf numFmtId="0" fontId="16" fillId="0" borderId="124" xfId="0" applyFont="1" applyBorder="1" applyAlignment="1" applyProtection="1">
      <alignment horizontal="center" vertical="center" textRotation="90" wrapText="1"/>
      <protection locked="0"/>
    </xf>
    <xf numFmtId="0" fontId="16" fillId="0" borderId="122" xfId="0" applyFont="1" applyBorder="1" applyAlignment="1" applyProtection="1">
      <alignment horizontal="center" vertical="center" textRotation="90" wrapText="1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7" fillId="0" borderId="70" xfId="0" applyFont="1" applyBorder="1" applyAlignment="1" applyProtection="1">
      <alignment horizontal="left" vertical="center" wrapText="1" inden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19" fillId="0" borderId="129" xfId="0" applyFont="1" applyBorder="1" applyAlignment="1" applyProtection="1">
      <alignment horizontal="left" vertical="center" wrapText="1"/>
      <protection locked="0"/>
    </xf>
    <xf numFmtId="0" fontId="19" fillId="0" borderId="143" xfId="0" applyFont="1" applyBorder="1" applyAlignment="1" applyProtection="1">
      <alignment horizontal="left" vertical="center" wrapText="1"/>
      <protection locked="0"/>
    </xf>
    <xf numFmtId="3" fontId="21" fillId="0" borderId="171" xfId="0" applyNumberFormat="1" applyFont="1" applyBorder="1" applyAlignment="1" applyProtection="1">
      <alignment horizontal="center" vertical="center" wrapText="1"/>
      <protection locked="0"/>
    </xf>
    <xf numFmtId="3" fontId="21" fillId="0" borderId="170" xfId="0" applyNumberFormat="1" applyFont="1" applyBorder="1" applyAlignment="1" applyProtection="1">
      <alignment horizontal="center" vertical="center" wrapText="1"/>
      <protection locked="0"/>
    </xf>
    <xf numFmtId="3" fontId="21" fillId="0" borderId="171" xfId="0" applyNumberFormat="1" applyFont="1" applyBorder="1" applyAlignment="1" applyProtection="1">
      <alignment horizontal="center" vertical="center" wrapText="1"/>
      <protection hidden="1"/>
    </xf>
    <xf numFmtId="3" fontId="21" fillId="0" borderId="172" xfId="0" applyNumberFormat="1" applyFont="1" applyBorder="1" applyAlignment="1" applyProtection="1">
      <alignment horizontal="center" vertical="center" wrapText="1"/>
      <protection hidden="1"/>
    </xf>
    <xf numFmtId="0" fontId="5" fillId="0" borderId="135" xfId="0" applyFont="1" applyBorder="1" applyAlignment="1" applyProtection="1">
      <alignment horizontal="center" vertical="center" wrapText="1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5" fillId="0" borderId="136" xfId="0" applyFont="1" applyBorder="1" applyAlignment="1" applyProtection="1">
      <alignment horizontal="center" vertical="center" wrapText="1"/>
      <protection locked="0"/>
    </xf>
    <xf numFmtId="0" fontId="5" fillId="0" borderId="137" xfId="0" applyFont="1" applyBorder="1" applyAlignment="1" applyProtection="1">
      <alignment horizontal="center" vertical="center" wrapText="1"/>
      <protection locked="0"/>
    </xf>
    <xf numFmtId="0" fontId="5" fillId="0" borderId="277" xfId="0" applyFont="1" applyBorder="1" applyAlignment="1" applyProtection="1">
      <alignment horizontal="center" vertical="center" wrapText="1"/>
      <protection locked="0"/>
    </xf>
    <xf numFmtId="0" fontId="5" fillId="0" borderId="157" xfId="0" applyFont="1" applyBorder="1" applyAlignment="1" applyProtection="1">
      <alignment horizontal="center" vertical="center" wrapText="1"/>
      <protection locked="0"/>
    </xf>
    <xf numFmtId="0" fontId="16" fillId="0" borderId="121" xfId="0" applyFont="1" applyBorder="1" applyAlignment="1" applyProtection="1">
      <alignment horizontal="center" vertical="center" textRotation="90" wrapText="1"/>
      <protection locked="0"/>
    </xf>
    <xf numFmtId="0" fontId="16" fillId="0" borderId="123" xfId="0" applyFont="1" applyBorder="1" applyAlignment="1" applyProtection="1">
      <alignment horizontal="center" vertical="center" textRotation="90" wrapText="1"/>
      <protection locked="0"/>
    </xf>
    <xf numFmtId="0" fontId="20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62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60" xfId="0" applyFont="1" applyBorder="1" applyAlignment="1" applyProtection="1">
      <alignment horizontal="center" vertical="center"/>
      <protection locked="0"/>
    </xf>
    <xf numFmtId="49" fontId="14" fillId="0" borderId="31" xfId="0" applyNumberFormat="1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4" fillId="0" borderId="32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14" fillId="0" borderId="30" xfId="0" applyFont="1" applyBorder="1" applyAlignment="1" applyProtection="1">
      <alignment horizontal="left"/>
      <protection locked="0"/>
    </xf>
    <xf numFmtId="0" fontId="14" fillId="0" borderId="31" xfId="0" applyFont="1" applyBorder="1" applyAlignment="1" applyProtection="1">
      <alignment horizontal="left"/>
      <protection locked="0"/>
    </xf>
    <xf numFmtId="0" fontId="14" fillId="0" borderId="57" xfId="0" applyFont="1" applyBorder="1" applyAlignment="1" applyProtection="1">
      <alignment horizontal="center" vertical="center"/>
      <protection locked="0"/>
    </xf>
    <xf numFmtId="0" fontId="12" fillId="0" borderId="92" xfId="0" applyFont="1" applyBorder="1" applyAlignment="1" applyProtection="1">
      <alignment horizontal="center" vertical="center" wrapText="1"/>
      <protection locked="0"/>
    </xf>
    <xf numFmtId="0" fontId="38" fillId="0" borderId="14" xfId="0" applyFont="1" applyBorder="1" applyAlignment="1" applyProtection="1">
      <alignment horizontal="center" vertical="center"/>
      <protection locked="0"/>
    </xf>
    <xf numFmtId="3" fontId="14" fillId="0" borderId="54" xfId="0" applyNumberFormat="1" applyFont="1" applyBorder="1" applyAlignment="1" applyProtection="1">
      <alignment horizontal="center" vertical="center"/>
      <protection locked="0"/>
    </xf>
    <xf numFmtId="3" fontId="14" fillId="0" borderId="21" xfId="0" applyNumberFormat="1" applyFont="1" applyBorder="1" applyAlignment="1" applyProtection="1">
      <alignment horizontal="center" vertical="center"/>
      <protection locked="0"/>
    </xf>
    <xf numFmtId="3" fontId="14" fillId="0" borderId="55" xfId="0" applyNumberFormat="1" applyFont="1" applyBorder="1" applyAlignment="1" applyProtection="1">
      <alignment horizontal="center" vertical="center"/>
      <protection locked="0"/>
    </xf>
    <xf numFmtId="0" fontId="5" fillId="0" borderId="125" xfId="0" applyFont="1" applyBorder="1" applyAlignment="1" applyProtection="1">
      <alignment horizontal="center" vertical="center" wrapText="1"/>
      <protection locked="0"/>
    </xf>
    <xf numFmtId="0" fontId="5" fillId="0" borderId="126" xfId="0" applyFont="1" applyBorder="1" applyAlignment="1" applyProtection="1">
      <alignment horizontal="center" vertical="center" wrapText="1"/>
      <protection locked="0"/>
    </xf>
    <xf numFmtId="0" fontId="5" fillId="0" borderId="93" xfId="0" applyFont="1" applyBorder="1" applyAlignment="1" applyProtection="1">
      <alignment horizontal="center" vertical="center" wrapText="1"/>
      <protection locked="0"/>
    </xf>
    <xf numFmtId="0" fontId="14" fillId="4" borderId="127" xfId="0" applyFont="1" applyFill="1" applyBorder="1" applyAlignment="1" applyProtection="1">
      <alignment horizontal="left" vertical="center" wrapText="1"/>
      <protection locked="0"/>
    </xf>
    <xf numFmtId="0" fontId="14" fillId="4" borderId="14" xfId="0" applyFont="1" applyFill="1" applyBorder="1" applyAlignment="1" applyProtection="1">
      <alignment horizontal="left" vertical="center" wrapText="1"/>
      <protection locked="0"/>
    </xf>
    <xf numFmtId="0" fontId="14" fillId="4" borderId="95" xfId="0" applyFont="1" applyFill="1" applyBorder="1" applyAlignment="1" applyProtection="1">
      <alignment horizontal="left" vertical="center" wrapText="1"/>
      <protection locked="0"/>
    </xf>
    <xf numFmtId="0" fontId="12" fillId="0" borderId="40" xfId="0" applyFont="1" applyBorder="1" applyAlignment="1" applyProtection="1">
      <alignment horizontal="center" vertical="center"/>
      <protection locked="0"/>
    </xf>
    <xf numFmtId="0" fontId="12" fillId="0" borderId="38" xfId="0" applyFont="1" applyBorder="1" applyAlignment="1" applyProtection="1">
      <alignment horizontal="center" vertical="center"/>
      <protection locked="0"/>
    </xf>
    <xf numFmtId="0" fontId="12" fillId="0" borderId="41" xfId="0" applyFont="1" applyBorder="1" applyAlignment="1" applyProtection="1">
      <alignment horizontal="center" vertical="center"/>
      <protection locked="0"/>
    </xf>
    <xf numFmtId="0" fontId="12" fillId="0" borderId="42" xfId="0" applyFont="1" applyBorder="1" applyAlignment="1" applyProtection="1">
      <alignment horizontal="center" vertical="center" wrapText="1"/>
      <protection locked="0"/>
    </xf>
    <xf numFmtId="3" fontId="14" fillId="0" borderId="49" xfId="0" applyNumberFormat="1" applyFont="1" applyBorder="1" applyAlignment="1" applyProtection="1">
      <alignment horizontal="center" vertical="center"/>
      <protection locked="0"/>
    </xf>
    <xf numFmtId="0" fontId="5" fillId="0" borderId="193" xfId="0" applyFont="1" applyBorder="1" applyAlignment="1" applyProtection="1">
      <alignment horizontal="center" vertical="center" wrapText="1"/>
      <protection locked="0"/>
    </xf>
    <xf numFmtId="0" fontId="14" fillId="4" borderId="188" xfId="0" applyFont="1" applyFill="1" applyBorder="1" applyAlignment="1" applyProtection="1">
      <alignment horizontal="left" vertical="center" wrapText="1"/>
      <protection locked="0"/>
    </xf>
    <xf numFmtId="0" fontId="14" fillId="0" borderId="130" xfId="0" applyFont="1" applyBorder="1" applyAlignment="1" applyProtection="1">
      <alignment horizontal="left" vertical="center" wrapText="1"/>
      <protection locked="0"/>
    </xf>
    <xf numFmtId="0" fontId="14" fillId="0" borderId="144" xfId="0" applyFont="1" applyBorder="1" applyAlignment="1" applyProtection="1">
      <alignment horizontal="left" vertical="center" wrapText="1"/>
      <protection locked="0"/>
    </xf>
    <xf numFmtId="0" fontId="14" fillId="0" borderId="145" xfId="0" applyFont="1" applyBorder="1" applyAlignment="1" applyProtection="1">
      <alignment horizontal="left" vertical="center" wrapText="1"/>
      <protection locked="0"/>
    </xf>
    <xf numFmtId="0" fontId="14" fillId="0" borderId="171" xfId="0" applyFont="1" applyBorder="1" applyAlignment="1" applyProtection="1">
      <alignment horizontal="left" vertical="center" wrapText="1"/>
      <protection locked="0"/>
    </xf>
    <xf numFmtId="0" fontId="6" fillId="0" borderId="103" xfId="0" applyFont="1" applyBorder="1" applyAlignment="1" applyProtection="1">
      <alignment horizontal="left" vertical="center" wrapText="1"/>
      <protection locked="0"/>
    </xf>
    <xf numFmtId="0" fontId="6" fillId="0" borderId="48" xfId="0" applyFont="1" applyBorder="1" applyAlignment="1" applyProtection="1">
      <alignment horizontal="left" vertical="center" wrapText="1"/>
      <protection locked="0"/>
    </xf>
    <xf numFmtId="0" fontId="6" fillId="0" borderId="104" xfId="0" applyFont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69" xfId="0" applyFont="1" applyBorder="1" applyAlignment="1" applyProtection="1">
      <alignment horizontal="left" vertical="center" wrapText="1"/>
      <protection locked="0"/>
    </xf>
    <xf numFmtId="0" fontId="12" fillId="0" borderId="37" xfId="0" applyFont="1" applyBorder="1" applyAlignment="1" applyProtection="1">
      <alignment horizontal="center" vertical="center" wrapText="1"/>
      <protection locked="0"/>
    </xf>
    <xf numFmtId="0" fontId="12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49" fontId="14" fillId="0" borderId="0" xfId="0" applyNumberFormat="1" applyFont="1" applyAlignment="1" applyProtection="1">
      <alignment horizontal="left" vertical="center"/>
      <protection locked="0"/>
    </xf>
    <xf numFmtId="49" fontId="31" fillId="0" borderId="0" xfId="0" applyNumberFormat="1" applyFont="1" applyAlignment="1" applyProtection="1">
      <alignment horizontal="left" vertical="center"/>
      <protection locked="0"/>
    </xf>
    <xf numFmtId="0" fontId="6" fillId="0" borderId="92" xfId="0" applyFont="1" applyBorder="1" applyAlignment="1" applyProtection="1">
      <alignment horizontal="left" vertical="top" wrapText="1"/>
      <protection locked="0"/>
    </xf>
    <xf numFmtId="0" fontId="6" fillId="0" borderId="101" xfId="0" applyFont="1" applyBorder="1" applyAlignment="1" applyProtection="1">
      <alignment horizontal="left" vertical="top" wrapText="1"/>
      <protection locked="0"/>
    </xf>
    <xf numFmtId="0" fontId="6" fillId="0" borderId="91" xfId="0" applyFont="1" applyBorder="1" applyAlignment="1" applyProtection="1">
      <alignment horizontal="left" vertical="top" wrapText="1"/>
      <protection locked="0"/>
    </xf>
    <xf numFmtId="0" fontId="12" fillId="0" borderId="0" xfId="0" applyFont="1" applyBorder="1" applyAlignment="1">
      <alignment horizontal="center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1" fillId="0" borderId="92" xfId="0" applyFont="1" applyBorder="1" applyAlignment="1" applyProtection="1">
      <alignment horizontal="left" vertical="top" wrapText="1"/>
      <protection locked="0"/>
    </xf>
    <xf numFmtId="0" fontId="11" fillId="0" borderId="101" xfId="0" applyFont="1" applyBorder="1" applyAlignment="1" applyProtection="1">
      <alignment horizontal="left" vertical="top" wrapText="1"/>
      <protection locked="0"/>
    </xf>
    <xf numFmtId="0" fontId="11" fillId="0" borderId="91" xfId="0" applyFont="1" applyBorder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4" fillId="0" borderId="72" xfId="0" applyFont="1" applyBorder="1" applyAlignment="1" applyProtection="1">
      <alignment horizontal="left"/>
      <protection locked="0"/>
    </xf>
    <xf numFmtId="0" fontId="14" fillId="0" borderId="73" xfId="0" applyFont="1" applyBorder="1" applyAlignment="1" applyProtection="1">
      <alignment horizontal="left"/>
      <protection locked="0"/>
    </xf>
    <xf numFmtId="0" fontId="0" fillId="0" borderId="0" xfId="0" applyAlignment="1">
      <alignment horizontal="left" vertical="center" wrapText="1"/>
    </xf>
    <xf numFmtId="0" fontId="5" fillId="0" borderId="0" xfId="0" applyFont="1" applyAlignment="1" applyProtection="1">
      <alignment horizontal="justify" vertical="top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5" fillId="0" borderId="183" xfId="0" applyFont="1" applyBorder="1" applyAlignment="1" applyProtection="1">
      <alignment horizontal="left" vertical="center" wrapText="1"/>
      <protection locked="0"/>
    </xf>
    <xf numFmtId="0" fontId="5" fillId="0" borderId="180" xfId="0" applyFont="1" applyBorder="1" applyAlignment="1" applyProtection="1">
      <alignment horizontal="left" vertical="center" wrapText="1"/>
      <protection locked="0"/>
    </xf>
    <xf numFmtId="0" fontId="12" fillId="0" borderId="59" xfId="0" applyFont="1" applyBorder="1" applyAlignment="1" applyProtection="1">
      <alignment horizontal="center" vertical="center" wrapText="1"/>
      <protection locked="0"/>
    </xf>
    <xf numFmtId="0" fontId="6" fillId="0" borderId="59" xfId="0" applyFont="1" applyBorder="1" applyAlignment="1">
      <alignment horizontal="center" vertical="center" wrapText="1"/>
    </xf>
    <xf numFmtId="0" fontId="6" fillId="0" borderId="171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44" xfId="0" applyFont="1" applyBorder="1" applyAlignment="1">
      <alignment horizontal="center" vertical="center" wrapText="1"/>
    </xf>
    <xf numFmtId="0" fontId="12" fillId="0" borderId="114" xfId="0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6" fillId="0" borderId="117" xfId="0" applyFont="1" applyBorder="1" applyAlignment="1" applyProtection="1">
      <alignment horizontal="left" vertical="center" wrapText="1"/>
      <protection locked="0"/>
    </xf>
    <xf numFmtId="0" fontId="6" fillId="0" borderId="87" xfId="0" applyFont="1" applyBorder="1" applyAlignment="1" applyProtection="1">
      <alignment horizontal="left" vertical="center" wrapText="1"/>
      <protection locked="0"/>
    </xf>
    <xf numFmtId="0" fontId="6" fillId="0" borderId="118" xfId="0" applyFont="1" applyBorder="1" applyAlignment="1" applyProtection="1">
      <alignment horizontal="left" vertical="center" wrapText="1"/>
      <protection locked="0"/>
    </xf>
    <xf numFmtId="3" fontId="14" fillId="0" borderId="119" xfId="0" applyNumberFormat="1" applyFont="1" applyBorder="1" applyAlignment="1" applyProtection="1">
      <alignment horizontal="center" vertical="center" wrapText="1"/>
      <protection locked="0"/>
    </xf>
    <xf numFmtId="3" fontId="14" fillId="0" borderId="87" xfId="0" applyNumberFormat="1" applyFont="1" applyBorder="1" applyAlignment="1" applyProtection="1">
      <alignment horizontal="center" vertical="center" wrapText="1"/>
      <protection locked="0"/>
    </xf>
    <xf numFmtId="3" fontId="14" fillId="0" borderId="88" xfId="0" applyNumberFormat="1" applyFont="1" applyBorder="1" applyAlignment="1" applyProtection="1">
      <alignment horizontal="center" vertical="center" wrapText="1"/>
      <protection locked="0"/>
    </xf>
    <xf numFmtId="0" fontId="19" fillId="0" borderId="17" xfId="0" applyFont="1" applyBorder="1" applyAlignment="1" applyProtection="1">
      <alignment horizontal="left" vertical="center" wrapText="1" indent="1"/>
      <protection locked="0"/>
    </xf>
    <xf numFmtId="0" fontId="19" fillId="0" borderId="68" xfId="0" applyFont="1" applyBorder="1" applyAlignment="1" applyProtection="1">
      <alignment horizontal="left" vertical="center" wrapText="1" indent="1"/>
      <protection locked="0"/>
    </xf>
    <xf numFmtId="0" fontId="12" fillId="0" borderId="105" xfId="0" applyFont="1" applyBorder="1" applyAlignment="1" applyProtection="1">
      <alignment horizontal="center" vertical="center" wrapText="1"/>
      <protection locked="0"/>
    </xf>
    <xf numFmtId="0" fontId="12" fillId="0" borderId="106" xfId="0" applyFont="1" applyBorder="1" applyAlignment="1" applyProtection="1">
      <alignment horizontal="center" vertical="center" wrapText="1"/>
      <protection locked="0"/>
    </xf>
    <xf numFmtId="3" fontId="19" fillId="0" borderId="53" xfId="0" applyNumberFormat="1" applyFont="1" applyBorder="1" applyAlignment="1" applyProtection="1">
      <alignment horizontal="right" vertical="center" wrapText="1" indent="1"/>
      <protection hidden="1"/>
    </xf>
    <xf numFmtId="0" fontId="5" fillId="0" borderId="138" xfId="0" applyFont="1" applyBorder="1" applyAlignment="1" applyProtection="1">
      <alignment horizontal="center" vertical="center" wrapText="1"/>
      <protection locked="0"/>
    </xf>
    <xf numFmtId="0" fontId="5" fillId="0" borderId="295" xfId="0" applyFont="1" applyBorder="1" applyAlignment="1" applyProtection="1">
      <alignment horizontal="center" vertical="center" wrapText="1"/>
      <protection locked="0"/>
    </xf>
    <xf numFmtId="0" fontId="5" fillId="0" borderId="196" xfId="0" applyFont="1" applyBorder="1" applyAlignment="1" applyProtection="1">
      <alignment horizontal="center" vertical="center" wrapText="1"/>
      <protection locked="0"/>
    </xf>
    <xf numFmtId="0" fontId="5" fillId="0" borderId="180" xfId="0" applyFont="1" applyBorder="1" applyAlignment="1" applyProtection="1">
      <alignment horizontal="center" vertical="center" wrapText="1"/>
      <protection locked="0"/>
    </xf>
    <xf numFmtId="0" fontId="17" fillId="0" borderId="46" xfId="0" applyFont="1" applyBorder="1" applyAlignment="1" applyProtection="1">
      <alignment horizontal="left" vertical="center" wrapText="1" indent="1"/>
      <protection locked="0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3" fontId="22" fillId="0" borderId="148" xfId="0" applyNumberFormat="1" applyFont="1" applyBorder="1" applyAlignment="1" applyProtection="1">
      <alignment horizontal="center" vertical="center" wrapText="1"/>
      <protection locked="0"/>
    </xf>
    <xf numFmtId="3" fontId="14" fillId="0" borderId="66" xfId="0" applyNumberFormat="1" applyFont="1" applyBorder="1" applyAlignment="1" applyProtection="1">
      <alignment horizontal="center" vertical="center"/>
      <protection locked="0"/>
    </xf>
    <xf numFmtId="0" fontId="6" fillId="0" borderId="144" xfId="0" applyFont="1" applyBorder="1" applyAlignment="1">
      <alignment horizontal="center" vertical="center" wrapText="1"/>
    </xf>
    <xf numFmtId="0" fontId="6" fillId="0" borderId="111" xfId="0" applyFont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 applyProtection="1">
      <alignment horizontal="left" vertical="center" wrapText="1"/>
      <protection locked="0"/>
    </xf>
    <xf numFmtId="0" fontId="6" fillId="0" borderId="54" xfId="0" applyFont="1" applyBorder="1" applyAlignment="1" applyProtection="1">
      <alignment horizontal="left" vertical="center" wrapText="1"/>
      <protection locked="0"/>
    </xf>
    <xf numFmtId="3" fontId="14" fillId="0" borderId="120" xfId="0" applyNumberFormat="1" applyFont="1" applyBorder="1" applyAlignment="1" applyProtection="1">
      <alignment horizontal="center" vertical="center" wrapText="1"/>
      <protection locked="0"/>
    </xf>
    <xf numFmtId="3" fontId="14" fillId="0" borderId="24" xfId="0" applyNumberFormat="1" applyFont="1" applyBorder="1" applyAlignment="1" applyProtection="1">
      <alignment horizontal="center" vertical="center" wrapText="1"/>
      <protection locked="0"/>
    </xf>
    <xf numFmtId="3" fontId="14" fillId="0" borderId="25" xfId="0" applyNumberFormat="1" applyFont="1" applyBorder="1" applyAlignment="1" applyProtection="1">
      <alignment horizontal="center" vertical="center" wrapText="1"/>
      <protection locked="0"/>
    </xf>
    <xf numFmtId="0" fontId="12" fillId="2" borderId="18" xfId="0" applyFont="1" applyFill="1" applyBorder="1" applyAlignment="1" applyProtection="1">
      <alignment horizontal="center" vertical="center" wrapText="1"/>
      <protection locked="0"/>
    </xf>
    <xf numFmtId="0" fontId="12" fillId="2" borderId="18" xfId="0" applyFont="1" applyFill="1" applyBorder="1" applyAlignment="1">
      <alignment horizontal="center" vertical="center" wrapText="1"/>
    </xf>
    <xf numFmtId="0" fontId="12" fillId="2" borderId="144" xfId="0" applyFont="1" applyFill="1" applyBorder="1" applyAlignment="1">
      <alignment horizontal="center" vertical="center" wrapText="1"/>
    </xf>
    <xf numFmtId="0" fontId="6" fillId="0" borderId="12" xfId="0" applyFont="1" applyBorder="1" applyAlignment="1" applyProtection="1">
      <alignment horizontal="left" vertical="center" wrapText="1"/>
      <protection locked="0"/>
    </xf>
    <xf numFmtId="3" fontId="14" fillId="0" borderId="14" xfId="0" applyNumberFormat="1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>
      <alignment horizontal="center" vertical="center" wrapText="1"/>
    </xf>
    <xf numFmtId="0" fontId="25" fillId="0" borderId="110" xfId="0" applyFont="1" applyBorder="1" applyAlignment="1" applyProtection="1">
      <alignment horizontal="center" vertical="center"/>
      <protection locked="0"/>
    </xf>
    <xf numFmtId="0" fontId="25" fillId="0" borderId="165" xfId="0" applyFont="1" applyBorder="1" applyAlignment="1" applyProtection="1">
      <alignment horizontal="center" vertical="center" wrapText="1"/>
      <protection locked="0"/>
    </xf>
    <xf numFmtId="0" fontId="25" fillId="0" borderId="177" xfId="0" applyFont="1" applyBorder="1" applyAlignment="1" applyProtection="1">
      <alignment horizontal="center" vertical="center" wrapText="1"/>
      <protection locked="0"/>
    </xf>
    <xf numFmtId="0" fontId="25" fillId="0" borderId="166" xfId="0" applyFont="1" applyBorder="1" applyAlignment="1" applyProtection="1">
      <alignment horizontal="center" vertical="center" wrapText="1"/>
      <protection locked="0"/>
    </xf>
    <xf numFmtId="3" fontId="13" fillId="0" borderId="141" xfId="0" applyNumberFormat="1" applyFont="1" applyBorder="1" applyAlignment="1" applyProtection="1">
      <alignment horizontal="center" vertical="center"/>
      <protection hidden="1"/>
    </xf>
    <xf numFmtId="3" fontId="13" fillId="0" borderId="195" xfId="0" applyNumberFormat="1" applyFont="1" applyBorder="1" applyAlignment="1" applyProtection="1">
      <alignment horizontal="center" vertical="center"/>
      <protection hidden="1"/>
    </xf>
    <xf numFmtId="0" fontId="30" fillId="0" borderId="241" xfId="0" applyFont="1" applyBorder="1" applyAlignment="1" applyProtection="1">
      <alignment horizontal="left" vertical="center" wrapText="1"/>
      <protection locked="0"/>
    </xf>
    <xf numFmtId="0" fontId="30" fillId="0" borderId="250" xfId="0" applyFont="1" applyBorder="1" applyAlignment="1" applyProtection="1">
      <alignment horizontal="left" vertical="center" wrapText="1"/>
      <protection locked="0"/>
    </xf>
    <xf numFmtId="0" fontId="14" fillId="0" borderId="250" xfId="0" applyFont="1" applyBorder="1" applyAlignment="1" applyProtection="1">
      <alignment horizontal="center" vertical="center"/>
      <protection locked="0"/>
    </xf>
    <xf numFmtId="0" fontId="14" fillId="0" borderId="242" xfId="0" applyFont="1" applyBorder="1" applyAlignment="1" applyProtection="1">
      <alignment horizontal="center" vertical="center"/>
      <protection locked="0"/>
    </xf>
    <xf numFmtId="3" fontId="14" fillId="0" borderId="243" xfId="0" applyNumberFormat="1" applyFont="1" applyBorder="1" applyAlignment="1" applyProtection="1">
      <alignment horizontal="center" vertical="center"/>
      <protection locked="0"/>
    </xf>
    <xf numFmtId="3" fontId="14" fillId="0" borderId="242" xfId="0" applyNumberFormat="1" applyFont="1" applyBorder="1" applyAlignment="1" applyProtection="1">
      <alignment horizontal="center" vertical="center"/>
      <protection locked="0"/>
    </xf>
    <xf numFmtId="3" fontId="14" fillId="0" borderId="244" xfId="0" applyNumberFormat="1" applyFont="1" applyBorder="1" applyAlignment="1" applyProtection="1">
      <alignment horizontal="center" vertical="center"/>
      <protection locked="0"/>
    </xf>
    <xf numFmtId="3" fontId="32" fillId="0" borderId="247" xfId="0" applyNumberFormat="1" applyFont="1" applyBorder="1" applyAlignment="1" applyProtection="1">
      <alignment horizontal="left" vertical="center" wrapText="1"/>
      <protection locked="0"/>
    </xf>
    <xf numFmtId="3" fontId="32" fillId="0" borderId="335" xfId="0" applyNumberFormat="1" applyFont="1" applyBorder="1" applyAlignment="1" applyProtection="1">
      <alignment horizontal="left" vertical="center" wrapText="1"/>
      <protection locked="0"/>
    </xf>
    <xf numFmtId="3" fontId="14" fillId="0" borderId="247" xfId="0" applyNumberFormat="1" applyFont="1" applyBorder="1" applyAlignment="1" applyProtection="1">
      <alignment horizontal="center" vertical="center" wrapText="1"/>
      <protection locked="0"/>
    </xf>
    <xf numFmtId="0" fontId="25" fillId="0" borderId="315" xfId="0" applyFont="1" applyBorder="1" applyAlignment="1" applyProtection="1">
      <alignment horizontal="center" vertical="center" wrapText="1"/>
      <protection locked="0"/>
    </xf>
    <xf numFmtId="0" fontId="25" fillId="0" borderId="316" xfId="0" applyFont="1" applyBorder="1" applyAlignment="1" applyProtection="1">
      <alignment horizontal="center" vertical="center" wrapText="1"/>
      <protection locked="0"/>
    </xf>
    <xf numFmtId="0" fontId="25" fillId="0" borderId="317" xfId="0" applyFont="1" applyBorder="1" applyAlignment="1" applyProtection="1">
      <alignment horizontal="center" vertical="center" wrapText="1"/>
      <protection locked="0"/>
    </xf>
    <xf numFmtId="0" fontId="25" fillId="0" borderId="248" xfId="0" applyFont="1" applyBorder="1" applyAlignment="1" applyProtection="1">
      <alignment horizontal="center" vertical="center" wrapText="1"/>
      <protection locked="0"/>
    </xf>
    <xf numFmtId="0" fontId="25" fillId="0" borderId="246" xfId="0" applyFont="1" applyBorder="1" applyAlignment="1" applyProtection="1">
      <alignment horizontal="center" vertical="center" wrapText="1"/>
      <protection locked="0"/>
    </xf>
    <xf numFmtId="0" fontId="25" fillId="0" borderId="249" xfId="0" applyFont="1" applyBorder="1" applyAlignment="1" applyProtection="1">
      <alignment horizontal="center" vertical="center" wrapText="1"/>
      <protection locked="0"/>
    </xf>
    <xf numFmtId="0" fontId="13" fillId="0" borderId="127" xfId="0" applyFont="1" applyBorder="1" applyAlignment="1" applyProtection="1">
      <alignment horizontal="left" vertical="center" indent="1"/>
      <protection locked="0"/>
    </xf>
    <xf numFmtId="0" fontId="13" fillId="0" borderId="14" xfId="0" applyFont="1" applyBorder="1" applyAlignment="1" applyProtection="1">
      <alignment horizontal="left" vertical="center" indent="1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30" fillId="0" borderId="245" xfId="0" applyFont="1" applyBorder="1" applyAlignment="1" applyProtection="1">
      <alignment horizontal="left" vertical="center" wrapText="1"/>
      <protection locked="0"/>
    </xf>
    <xf numFmtId="0" fontId="30" fillId="0" borderId="246" xfId="0" applyFont="1" applyBorder="1" applyAlignment="1" applyProtection="1">
      <alignment horizontal="left" vertical="center" wrapText="1"/>
      <protection locked="0"/>
    </xf>
    <xf numFmtId="0" fontId="31" fillId="0" borderId="183" xfId="0" applyFont="1" applyBorder="1" applyAlignment="1" applyProtection="1">
      <alignment horizontal="justify" vertical="top" wrapText="1"/>
      <protection locked="0"/>
    </xf>
    <xf numFmtId="0" fontId="31" fillId="0" borderId="157" xfId="0" applyFont="1" applyBorder="1" applyAlignment="1" applyProtection="1">
      <alignment horizontal="justify" vertical="top"/>
      <protection locked="0"/>
    </xf>
    <xf numFmtId="0" fontId="31" fillId="0" borderId="180" xfId="0" applyFont="1" applyBorder="1" applyAlignment="1" applyProtection="1">
      <alignment horizontal="justify" vertical="top"/>
      <protection locked="0"/>
    </xf>
    <xf numFmtId="0" fontId="12" fillId="0" borderId="194" xfId="0" applyFont="1" applyBorder="1" applyAlignment="1" applyProtection="1">
      <alignment horizontal="center" vertical="center"/>
      <protection locked="0"/>
    </xf>
    <xf numFmtId="0" fontId="12" fillId="0" borderId="141" xfId="0" applyFont="1" applyBorder="1" applyAlignment="1" applyProtection="1">
      <alignment horizontal="center" vertical="center"/>
      <protection locked="0"/>
    </xf>
    <xf numFmtId="0" fontId="12" fillId="0" borderId="128" xfId="0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0" fontId="12" fillId="0" borderId="130" xfId="0" applyFont="1" applyBorder="1" applyAlignment="1" applyProtection="1">
      <alignment horizontal="center" vertical="center"/>
      <protection locked="0"/>
    </xf>
    <xf numFmtId="0" fontId="12" fillId="0" borderId="144" xfId="0" applyFont="1" applyBorder="1" applyAlignment="1" applyProtection="1">
      <alignment horizontal="center" vertical="center"/>
      <protection locked="0"/>
    </xf>
    <xf numFmtId="0" fontId="6" fillId="0" borderId="263" xfId="0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left" vertical="center" wrapText="1" indent="1"/>
      <protection locked="0"/>
    </xf>
    <xf numFmtId="0" fontId="14" fillId="0" borderId="2" xfId="0" applyFont="1" applyBorder="1" applyAlignment="1" applyProtection="1">
      <alignment horizontal="left" vertical="center" wrapText="1" indent="1"/>
      <protection locked="0"/>
    </xf>
    <xf numFmtId="0" fontId="14" fillId="0" borderId="3" xfId="0" applyFont="1" applyBorder="1" applyAlignment="1" applyProtection="1">
      <alignment horizontal="left" vertical="center" wrapText="1" indent="1"/>
      <protection locked="0"/>
    </xf>
    <xf numFmtId="0" fontId="14" fillId="0" borderId="0" xfId="0" applyFont="1" applyFill="1" applyBorder="1" applyAlignment="1" applyProtection="1">
      <alignment horizontal="left" vertical="center" wrapText="1" indent="1"/>
      <protection locked="0"/>
    </xf>
    <xf numFmtId="0" fontId="6" fillId="0" borderId="36" xfId="0" applyFont="1" applyBorder="1" applyAlignment="1" applyProtection="1">
      <alignment vertical="center" wrapText="1"/>
      <protection locked="0"/>
    </xf>
    <xf numFmtId="0" fontId="7" fillId="0" borderId="36" xfId="0" applyFont="1" applyBorder="1" applyAlignment="1" applyProtection="1">
      <alignment horizontal="left"/>
      <protection locked="0"/>
    </xf>
    <xf numFmtId="3" fontId="14" fillId="0" borderId="104" xfId="0" applyNumberFormat="1" applyFont="1" applyBorder="1" applyAlignment="1" applyProtection="1">
      <alignment horizontal="center" vertical="center"/>
      <protection locked="0"/>
    </xf>
    <xf numFmtId="0" fontId="12" fillId="0" borderId="151" xfId="0" applyFont="1" applyBorder="1" applyAlignment="1" applyProtection="1">
      <alignment horizontal="center" vertical="center" wrapText="1"/>
      <protection locked="0"/>
    </xf>
    <xf numFmtId="0" fontId="12" fillId="0" borderId="150" xfId="0" applyFont="1" applyBorder="1" applyAlignment="1" applyProtection="1">
      <alignment horizontal="center" vertical="center" wrapText="1"/>
      <protection locked="0"/>
    </xf>
    <xf numFmtId="0" fontId="12" fillId="0" borderId="175" xfId="0" applyFont="1" applyBorder="1" applyAlignment="1" applyProtection="1">
      <alignment horizontal="center" vertical="center" wrapText="1"/>
      <protection locked="0"/>
    </xf>
    <xf numFmtId="0" fontId="12" fillId="0" borderId="176" xfId="0" applyFont="1" applyBorder="1" applyAlignment="1" applyProtection="1">
      <alignment horizontal="center" vertical="center" wrapText="1"/>
      <protection locked="0"/>
    </xf>
    <xf numFmtId="0" fontId="6" fillId="0" borderId="57" xfId="0" applyFont="1" applyBorder="1" applyAlignment="1" applyProtection="1">
      <alignment horizontal="left" vertical="center" wrapText="1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17" xfId="0" applyNumberFormat="1" applyFont="1" applyBorder="1" applyAlignment="1" applyProtection="1">
      <alignment horizontal="center" vertical="center"/>
      <protection hidden="1"/>
    </xf>
    <xf numFmtId="3" fontId="13" fillId="0" borderId="60" xfId="0" applyNumberFormat="1" applyFont="1" applyBorder="1" applyAlignment="1" applyProtection="1">
      <alignment horizontal="center" vertical="center"/>
      <protection hidden="1"/>
    </xf>
    <xf numFmtId="0" fontId="12" fillId="0" borderId="194" xfId="0" applyFont="1" applyBorder="1" applyAlignment="1" applyProtection="1">
      <alignment horizontal="left" vertical="center"/>
      <protection locked="0"/>
    </xf>
    <xf numFmtId="0" fontId="12" fillId="0" borderId="141" xfId="0" applyFont="1" applyBorder="1" applyAlignment="1" applyProtection="1">
      <alignment horizontal="left" vertical="center"/>
      <protection locked="0"/>
    </xf>
    <xf numFmtId="0" fontId="25" fillId="0" borderId="163" xfId="0" applyFont="1" applyBorder="1" applyAlignment="1" applyProtection="1">
      <alignment horizontal="center" vertical="center" wrapText="1"/>
      <protection locked="0"/>
    </xf>
    <xf numFmtId="3" fontId="13" fillId="0" borderId="141" xfId="0" applyNumberFormat="1" applyFont="1" applyBorder="1" applyAlignment="1" applyProtection="1">
      <alignment horizontal="center" vertical="center"/>
      <protection locked="0"/>
    </xf>
    <xf numFmtId="3" fontId="13" fillId="0" borderId="195" xfId="0" applyNumberFormat="1" applyFont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left" vertical="top" wrapText="1"/>
      <protection locked="0"/>
    </xf>
    <xf numFmtId="0" fontId="12" fillId="0" borderId="18" xfId="0" applyFont="1" applyBorder="1" applyAlignment="1" applyProtection="1">
      <alignment horizontal="left" vertical="center"/>
      <protection locked="0"/>
    </xf>
    <xf numFmtId="0" fontId="0" fillId="0" borderId="101" xfId="0" applyBorder="1"/>
    <xf numFmtId="0" fontId="0" fillId="0" borderId="91" xfId="0" applyBorder="1"/>
    <xf numFmtId="3" fontId="27" fillId="0" borderId="0" xfId="0" applyNumberFormat="1" applyFont="1" applyBorder="1" applyAlignment="1" applyProtection="1">
      <alignment horizontal="center"/>
      <protection locked="0"/>
    </xf>
    <xf numFmtId="3" fontId="0" fillId="0" borderId="101" xfId="0" applyNumberFormat="1" applyBorder="1"/>
    <xf numFmtId="0" fontId="12" fillId="0" borderId="263" xfId="0" applyFont="1" applyBorder="1" applyAlignment="1" applyProtection="1">
      <alignment horizontal="left" vertical="center" wrapText="1"/>
      <protection locked="0"/>
    </xf>
    <xf numFmtId="0" fontId="12" fillId="0" borderId="182" xfId="0" applyFont="1" applyBorder="1" applyAlignment="1" applyProtection="1">
      <alignment horizontal="left" vertical="center" wrapText="1"/>
      <protection locked="0"/>
    </xf>
    <xf numFmtId="0" fontId="12" fillId="0" borderId="183" xfId="0" applyFont="1" applyBorder="1" applyAlignment="1" applyProtection="1">
      <alignment horizontal="left" vertical="center" wrapText="1"/>
      <protection locked="0"/>
    </xf>
    <xf numFmtId="3" fontId="13" fillId="0" borderId="277" xfId="0" applyNumberFormat="1" applyFont="1" applyBorder="1" applyAlignment="1" applyProtection="1">
      <alignment horizontal="center" vertical="center"/>
      <protection hidden="1"/>
    </xf>
    <xf numFmtId="3" fontId="13" fillId="0" borderId="277" xfId="0" applyNumberFormat="1" applyFont="1" applyBorder="1" applyAlignment="1" applyProtection="1">
      <alignment horizontal="center" vertical="center"/>
      <protection hidden="1"/>
    </xf>
    <xf numFmtId="3" fontId="13" fillId="0" borderId="158" xfId="0" applyNumberFormat="1" applyFont="1" applyBorder="1" applyAlignment="1" applyProtection="1">
      <alignment horizontal="center" vertical="center"/>
      <protection hidden="1"/>
    </xf>
    <xf numFmtId="0" fontId="12" fillId="0" borderId="185" xfId="0" applyFont="1" applyBorder="1" applyAlignment="1" applyProtection="1">
      <alignment horizontal="center" vertical="center"/>
      <protection locked="0"/>
    </xf>
    <xf numFmtId="0" fontId="12" fillId="0" borderId="137" xfId="0" applyFont="1" applyBorder="1" applyAlignment="1" applyProtection="1">
      <alignment horizontal="center" vertical="center"/>
      <protection locked="0"/>
    </xf>
    <xf numFmtId="0" fontId="12" fillId="0" borderId="196" xfId="0" applyFont="1" applyBorder="1" applyAlignment="1" applyProtection="1">
      <alignment horizontal="center" vertical="center"/>
      <protection locked="0"/>
    </xf>
    <xf numFmtId="0" fontId="12" fillId="0" borderId="46" xfId="0" applyFont="1" applyBorder="1" applyAlignment="1" applyProtection="1">
      <alignment horizontal="center" vertical="center" wrapText="1"/>
      <protection locked="0"/>
    </xf>
    <xf numFmtId="0" fontId="12" fillId="0" borderId="48" xfId="0" applyFont="1" applyBorder="1" applyAlignment="1" applyProtection="1">
      <alignment horizontal="center" vertical="center" wrapText="1"/>
      <protection locked="0"/>
    </xf>
    <xf numFmtId="0" fontId="12" fillId="0" borderId="104" xfId="0" applyFont="1" applyBorder="1" applyAlignment="1" applyProtection="1">
      <alignment horizontal="center" vertical="center" wrapText="1"/>
      <protection locked="0"/>
    </xf>
    <xf numFmtId="0" fontId="12" fillId="0" borderId="183" xfId="0" applyFont="1" applyBorder="1" applyAlignment="1" applyProtection="1">
      <alignment horizontal="center" vertical="center"/>
      <protection locked="0"/>
    </xf>
    <xf numFmtId="0" fontId="12" fillId="0" borderId="157" xfId="0" applyFont="1" applyBorder="1" applyAlignment="1" applyProtection="1">
      <alignment horizontal="center" vertical="center"/>
      <protection locked="0"/>
    </xf>
    <xf numFmtId="0" fontId="12" fillId="0" borderId="180" xfId="0" applyFont="1" applyBorder="1" applyAlignment="1" applyProtection="1">
      <alignment horizontal="center" vertical="center"/>
      <protection locked="0"/>
    </xf>
    <xf numFmtId="0" fontId="12" fillId="0" borderId="170" xfId="0" applyFont="1" applyBorder="1" applyAlignment="1" applyProtection="1">
      <alignment horizontal="center" vertical="center" wrapText="1"/>
      <protection locked="0"/>
    </xf>
    <xf numFmtId="0" fontId="12" fillId="0" borderId="149" xfId="0" applyFont="1" applyBorder="1" applyAlignment="1" applyProtection="1">
      <alignment horizontal="center" vertical="center" wrapText="1"/>
      <protection locked="0"/>
    </xf>
    <xf numFmtId="0" fontId="12" fillId="0" borderId="145" xfId="0" applyFont="1" applyBorder="1" applyAlignment="1" applyProtection="1">
      <alignment horizontal="center" vertical="center"/>
      <protection locked="0"/>
    </xf>
    <xf numFmtId="0" fontId="12" fillId="0" borderId="145" xfId="0" applyFont="1" applyBorder="1" applyAlignment="1" applyProtection="1">
      <alignment horizontal="center" vertical="center" wrapText="1"/>
      <protection locked="0"/>
    </xf>
    <xf numFmtId="0" fontId="12" fillId="0" borderId="142" xfId="0" applyFont="1" applyBorder="1" applyAlignment="1" applyProtection="1">
      <alignment horizontal="center" vertic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373673</xdr:colOff>
      <xdr:row>32</xdr:row>
      <xdr:rowOff>21248</xdr:rowOff>
    </xdr:from>
    <xdr:to>
      <xdr:col>0</xdr:col>
      <xdr:colOff>572233</xdr:colOff>
      <xdr:row>32</xdr:row>
      <xdr:rowOff>202224</xdr:rowOff>
    </xdr:to>
    <xdr:sp macro="" textlink="">
      <xdr:nvSpPr>
        <xdr:cNvPr id="37" name="TextovéPole 48"/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2</xdr:col>
      <xdr:colOff>0</xdr:colOff>
      <xdr:row>60</xdr:row>
      <xdr:rowOff>0</xdr:rowOff>
    </xdr:from>
    <xdr:to>
      <xdr:col>2</xdr:col>
      <xdr:colOff>200025</xdr:colOff>
      <xdr:row>61</xdr:row>
      <xdr:rowOff>0</xdr:rowOff>
    </xdr:to>
    <xdr:sp macro="" textlink="">
      <xdr:nvSpPr>
        <xdr:cNvPr id="16" name="TextovéPole 11"/>
        <xdr:cNvSpPr txBox="1"/>
      </xdr:nvSpPr>
      <xdr:spPr>
        <a:xfrm>
          <a:off x="1257300" y="125349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60</xdr:row>
      <xdr:rowOff>0</xdr:rowOff>
    </xdr:from>
    <xdr:to>
      <xdr:col>4</xdr:col>
      <xdr:colOff>200025</xdr:colOff>
      <xdr:row>61</xdr:row>
      <xdr:rowOff>0</xdr:rowOff>
    </xdr:to>
    <xdr:sp macro="" textlink="">
      <xdr:nvSpPr>
        <xdr:cNvPr id="17" name="TextovéPole 11"/>
        <xdr:cNvSpPr txBox="1"/>
      </xdr:nvSpPr>
      <xdr:spPr>
        <a:xfrm>
          <a:off x="2514600" y="125349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264"/>
  <sheetViews>
    <sheetView showGridLines="0" tabSelected="1" view="pageLayout" topLeftCell="A1072" zoomScaleNormal="100" workbookViewId="0">
      <selection activeCell="A1034" sqref="A1031:XFD1034"/>
    </sheetView>
  </sheetViews>
  <sheetFormatPr defaultColWidth="9.140625" defaultRowHeight="14.25" x14ac:dyDescent="0.2"/>
  <cols>
    <col min="1" max="10" width="8.7109375" style="1" customWidth="1"/>
    <col min="11" max="16384" width="9.140625" style="1"/>
  </cols>
  <sheetData>
    <row r="1" spans="1:10" x14ac:dyDescent="0.2">
      <c r="A1" s="873"/>
      <c r="B1" s="873"/>
      <c r="C1" s="873"/>
      <c r="D1" s="873"/>
      <c r="E1" s="873"/>
      <c r="F1" s="873"/>
      <c r="G1" s="873"/>
      <c r="H1" s="873"/>
      <c r="I1" s="873"/>
      <c r="J1" s="873"/>
    </row>
    <row r="2" spans="1:10" x14ac:dyDescent="0.2">
      <c r="A2" s="1711"/>
      <c r="B2" s="1711"/>
      <c r="C2" s="1711"/>
      <c r="D2" s="1711"/>
      <c r="E2" s="1711"/>
      <c r="F2" s="1711"/>
      <c r="G2" s="1711"/>
      <c r="H2" s="1711"/>
      <c r="I2" s="1711"/>
      <c r="J2" s="1711"/>
    </row>
    <row r="3" spans="1:10" ht="15.75" x14ac:dyDescent="0.2">
      <c r="A3" s="144" t="s">
        <v>0</v>
      </c>
      <c r="B3" s="1030" t="s">
        <v>1</v>
      </c>
      <c r="C3" s="1030"/>
      <c r="D3" s="1030"/>
      <c r="E3" s="1030"/>
      <c r="F3" s="1030"/>
      <c r="G3" s="1030"/>
      <c r="H3" s="1030"/>
      <c r="I3" s="1030"/>
      <c r="J3" s="1030"/>
    </row>
    <row r="4" spans="1:10" x14ac:dyDescent="0.2">
      <c r="A4" s="1712"/>
      <c r="B4" s="1712"/>
      <c r="C4" s="1712"/>
      <c r="D4" s="1712"/>
      <c r="E4" s="1712"/>
      <c r="F4" s="1712"/>
      <c r="G4" s="1712"/>
      <c r="H4" s="1712"/>
      <c r="I4" s="1712"/>
      <c r="J4" s="1712"/>
    </row>
    <row r="5" spans="1:10" x14ac:dyDescent="0.2">
      <c r="A5" s="2" t="s">
        <v>2</v>
      </c>
      <c r="B5" s="1707" t="s">
        <v>3</v>
      </c>
      <c r="C5" s="1707"/>
      <c r="D5" s="1707"/>
      <c r="E5" s="1707"/>
      <c r="F5" s="1708"/>
      <c r="G5" s="1708"/>
      <c r="H5" s="1708"/>
      <c r="I5" s="1708"/>
      <c r="J5" s="1708"/>
    </row>
    <row r="6" spans="1:10" x14ac:dyDescent="0.2">
      <c r="A6" s="3" t="s">
        <v>4</v>
      </c>
      <c r="B6" s="1709" t="s">
        <v>5</v>
      </c>
      <c r="C6" s="1709"/>
      <c r="D6" s="1709"/>
      <c r="E6" s="1709"/>
      <c r="F6" s="1710"/>
      <c r="G6" s="1710"/>
      <c r="H6" s="1710"/>
      <c r="I6" s="1710"/>
      <c r="J6" s="1710"/>
    </row>
    <row r="7" spans="1:10" x14ac:dyDescent="0.2">
      <c r="A7" s="2"/>
      <c r="B7" s="1709" t="s">
        <v>6</v>
      </c>
      <c r="C7" s="1709"/>
      <c r="D7" s="1709"/>
      <c r="E7" s="1709"/>
      <c r="F7" s="1709"/>
      <c r="G7" s="1709"/>
      <c r="H7" s="1709"/>
      <c r="I7" s="1709"/>
      <c r="J7" s="1709"/>
    </row>
    <row r="8" spans="1:10" ht="15" thickBot="1" x14ac:dyDescent="0.25">
      <c r="A8" s="2"/>
      <c r="B8" s="158"/>
      <c r="C8" s="158"/>
      <c r="D8" s="158"/>
      <c r="E8" s="158"/>
      <c r="F8" s="158"/>
      <c r="G8" s="158"/>
      <c r="H8" s="158"/>
      <c r="I8" s="158"/>
      <c r="J8" s="158"/>
    </row>
    <row r="9" spans="1:10" ht="15" thickBot="1" x14ac:dyDescent="0.25">
      <c r="A9" s="1704" t="s">
        <v>768</v>
      </c>
      <c r="B9" s="1705"/>
      <c r="C9" s="1705"/>
      <c r="D9" s="1705"/>
      <c r="E9" s="1705"/>
      <c r="F9" s="1705"/>
      <c r="G9" s="1705"/>
      <c r="H9" s="1705"/>
      <c r="I9" s="1705"/>
      <c r="J9" s="1706"/>
    </row>
    <row r="10" spans="1:10" s="213" customFormat="1" ht="15" thickBot="1" x14ac:dyDescent="0.25">
      <c r="A10" s="352" t="s">
        <v>769</v>
      </c>
      <c r="B10" s="342"/>
      <c r="C10" s="342"/>
      <c r="D10" s="342"/>
      <c r="E10" s="342"/>
      <c r="F10" s="342"/>
      <c r="G10" s="342"/>
      <c r="H10" s="342"/>
      <c r="I10" s="342"/>
      <c r="J10" s="343"/>
    </row>
    <row r="11" spans="1:10" s="213" customFormat="1" x14ac:dyDescent="0.2">
      <c r="A11" s="221"/>
      <c r="B11" s="221"/>
      <c r="C11" s="221"/>
      <c r="D11" s="221"/>
      <c r="E11" s="221"/>
      <c r="F11" s="221"/>
      <c r="G11" s="221"/>
      <c r="H11" s="221"/>
      <c r="I11" s="221"/>
      <c r="J11" s="221"/>
    </row>
    <row r="12" spans="1:10" ht="53.25" customHeight="1" x14ac:dyDescent="0.2">
      <c r="A12" s="136" t="s">
        <v>7</v>
      </c>
      <c r="B12" s="613" t="s">
        <v>816</v>
      </c>
      <c r="C12" s="715"/>
      <c r="D12" s="715"/>
      <c r="E12" s="715"/>
      <c r="F12" s="715"/>
      <c r="G12" s="715"/>
      <c r="H12" s="715"/>
      <c r="I12" s="715"/>
      <c r="J12" s="715"/>
    </row>
    <row r="13" spans="1:10" x14ac:dyDescent="0.2">
      <c r="A13" s="151" t="s">
        <v>10</v>
      </c>
      <c r="B13" s="1646" t="s">
        <v>11</v>
      </c>
      <c r="C13" s="1646"/>
      <c r="D13" s="1646"/>
      <c r="E13" s="1646"/>
      <c r="F13" s="1646"/>
      <c r="G13" s="1646"/>
      <c r="H13" s="1646"/>
      <c r="I13" s="1646"/>
      <c r="J13" s="1646"/>
    </row>
    <row r="14" spans="1:10" x14ac:dyDescent="0.2">
      <c r="A14" s="3"/>
      <c r="B14" s="1696"/>
      <c r="C14" s="1696"/>
      <c r="D14" s="1696"/>
      <c r="E14" s="1696"/>
      <c r="F14" s="1696"/>
      <c r="G14" s="1696"/>
      <c r="H14" s="1696"/>
      <c r="I14" s="1696"/>
      <c r="J14" s="1696"/>
    </row>
    <row r="15" spans="1:10" x14ac:dyDescent="0.2">
      <c r="A15" s="3"/>
      <c r="B15" s="1697" t="s">
        <v>576</v>
      </c>
      <c r="C15" s="1697"/>
      <c r="D15" s="1697"/>
      <c r="E15" s="1697"/>
      <c r="F15" s="1697"/>
      <c r="G15" s="1697"/>
      <c r="H15" s="1697"/>
      <c r="I15" s="1697"/>
      <c r="J15" s="1697"/>
    </row>
    <row r="16" spans="1:10" ht="15" thickBot="1" x14ac:dyDescent="0.25">
      <c r="A16" s="3"/>
      <c r="B16" s="4"/>
      <c r="C16" s="4"/>
      <c r="D16" s="4"/>
      <c r="E16" s="4"/>
      <c r="F16" s="4"/>
      <c r="G16" s="4"/>
      <c r="H16" s="4"/>
      <c r="I16" s="4"/>
      <c r="J16" s="4"/>
    </row>
    <row r="17" spans="1:10" ht="15" thickBot="1" x14ac:dyDescent="0.25">
      <c r="A17" s="1698" t="s">
        <v>813</v>
      </c>
      <c r="B17" s="1699"/>
      <c r="C17" s="1699"/>
      <c r="D17" s="1699"/>
      <c r="E17" s="1699"/>
      <c r="F17" s="1699"/>
      <c r="G17" s="1699"/>
      <c r="H17" s="1699"/>
      <c r="I17" s="1699"/>
      <c r="J17" s="1700"/>
    </row>
    <row r="18" spans="1:10" x14ac:dyDescent="0.2">
      <c r="A18" s="3"/>
      <c r="B18" s="1696"/>
      <c r="C18" s="1696"/>
      <c r="D18" s="1696"/>
      <c r="E18" s="1696"/>
      <c r="F18" s="1696"/>
      <c r="G18" s="1696"/>
      <c r="H18" s="1696"/>
      <c r="I18" s="1696"/>
      <c r="J18" s="1696"/>
    </row>
    <row r="19" spans="1:10" x14ac:dyDescent="0.2">
      <c r="A19" s="1695"/>
      <c r="B19" s="1695"/>
      <c r="C19" s="1695"/>
      <c r="D19" s="1695"/>
      <c r="E19" s="1695"/>
      <c r="F19" s="1695"/>
      <c r="G19" s="1695"/>
      <c r="H19" s="1695"/>
      <c r="I19" s="1695"/>
      <c r="J19" s="1695"/>
    </row>
    <row r="20" spans="1:10" x14ac:dyDescent="0.2">
      <c r="A20" s="2" t="s">
        <v>12</v>
      </c>
      <c r="B20" s="1646" t="s">
        <v>13</v>
      </c>
      <c r="C20" s="1646"/>
      <c r="D20" s="1646"/>
      <c r="E20" s="1646"/>
      <c r="F20" s="1646"/>
      <c r="G20" s="1646"/>
      <c r="H20" s="1646"/>
      <c r="I20" s="1646"/>
      <c r="J20" s="1646"/>
    </row>
    <row r="21" spans="1:10" x14ac:dyDescent="0.2">
      <c r="A21" s="1694" t="s">
        <v>817</v>
      </c>
      <c r="B21" s="1694"/>
      <c r="C21" s="1694"/>
      <c r="D21" s="1694"/>
      <c r="E21" s="1694"/>
      <c r="F21" s="1694"/>
      <c r="G21" s="1694"/>
      <c r="H21" s="1694"/>
      <c r="I21" s="1694"/>
      <c r="J21" s="1694"/>
    </row>
    <row r="22" spans="1:10" x14ac:dyDescent="0.2">
      <c r="A22" s="1028"/>
      <c r="B22" s="1028"/>
      <c r="C22" s="1028"/>
      <c r="D22" s="1028"/>
      <c r="E22" s="1028"/>
      <c r="F22" s="1028"/>
      <c r="G22" s="1028"/>
      <c r="H22" s="1028"/>
      <c r="I22" s="1028"/>
      <c r="J22" s="1028"/>
    </row>
    <row r="23" spans="1:10" ht="111.75" customHeight="1" x14ac:dyDescent="0.2">
      <c r="A23" s="1702" t="s">
        <v>818</v>
      </c>
      <c r="B23" s="1703"/>
      <c r="C23" s="1703"/>
      <c r="D23" s="1703"/>
      <c r="E23" s="1703"/>
      <c r="F23" s="1703"/>
      <c r="G23" s="1703"/>
      <c r="H23" s="1703"/>
      <c r="I23" s="1703"/>
      <c r="J23" s="1703"/>
    </row>
    <row r="24" spans="1:10" x14ac:dyDescent="0.2">
      <c r="A24" s="1695"/>
      <c r="B24" s="1695"/>
      <c r="C24" s="1695"/>
      <c r="D24" s="1695"/>
      <c r="E24" s="1695"/>
      <c r="F24" s="1695"/>
      <c r="G24" s="1695"/>
      <c r="H24" s="1695"/>
      <c r="I24" s="1695"/>
      <c r="J24" s="1695"/>
    </row>
    <row r="25" spans="1:10" x14ac:dyDescent="0.2">
      <c r="A25" s="2" t="s">
        <v>14</v>
      </c>
      <c r="B25" s="1027" t="s">
        <v>15</v>
      </c>
      <c r="C25" s="1027"/>
      <c r="D25" s="1027"/>
      <c r="E25" s="1027"/>
      <c r="F25" s="1027"/>
      <c r="G25" s="1027"/>
      <c r="H25" s="1027"/>
      <c r="I25" s="1027"/>
      <c r="J25" s="1027"/>
    </row>
    <row r="26" spans="1:10" x14ac:dyDescent="0.2">
      <c r="A26" s="1694"/>
      <c r="B26" s="1694"/>
      <c r="C26" s="1694"/>
      <c r="D26" s="1694"/>
      <c r="E26" s="1694"/>
      <c r="F26" s="1694"/>
      <c r="G26" s="1694"/>
      <c r="H26" s="1694"/>
      <c r="I26" s="1694"/>
      <c r="J26" s="1694"/>
    </row>
    <row r="27" spans="1:10" ht="28.5" customHeight="1" x14ac:dyDescent="0.2">
      <c r="A27" s="5" t="s">
        <v>16</v>
      </c>
      <c r="B27" s="1028" t="s">
        <v>864</v>
      </c>
      <c r="C27" s="1028"/>
      <c r="D27" s="1028"/>
      <c r="E27" s="1028"/>
      <c r="F27" s="1028"/>
      <c r="G27" s="1028"/>
      <c r="H27" s="1028"/>
      <c r="I27" s="1028"/>
      <c r="J27" s="1028"/>
    </row>
    <row r="28" spans="1:10" x14ac:dyDescent="0.2">
      <c r="A28" s="5"/>
      <c r="B28" s="145"/>
      <c r="C28" s="145"/>
      <c r="D28" s="145"/>
      <c r="E28" s="145"/>
      <c r="F28" s="145"/>
      <c r="G28" s="145"/>
      <c r="H28" s="145"/>
      <c r="I28" s="145"/>
      <c r="J28" s="145"/>
    </row>
    <row r="29" spans="1:10" x14ac:dyDescent="0.2">
      <c r="A29" s="1701"/>
      <c r="B29" s="1701"/>
      <c r="C29" s="1701"/>
      <c r="D29" s="1701"/>
      <c r="E29" s="1701"/>
      <c r="F29" s="1701"/>
      <c r="G29" s="1701"/>
      <c r="H29" s="1701"/>
      <c r="I29" s="1701"/>
      <c r="J29" s="1701"/>
    </row>
    <row r="30" spans="1:10" x14ac:dyDescent="0.2">
      <c r="A30" s="5"/>
      <c r="B30" s="145"/>
      <c r="C30" s="145"/>
      <c r="D30" s="145"/>
      <c r="E30" s="145"/>
      <c r="F30" s="145"/>
      <c r="G30" s="145"/>
      <c r="H30" s="145"/>
      <c r="I30" s="145"/>
      <c r="J30" s="145"/>
    </row>
    <row r="31" spans="1:10" ht="15" customHeight="1" x14ac:dyDescent="0.2">
      <c r="A31" s="433" t="s">
        <v>819</v>
      </c>
      <c r="B31" s="433"/>
      <c r="C31" s="433"/>
      <c r="D31" s="433"/>
      <c r="E31" s="401" t="s">
        <v>820</v>
      </c>
      <c r="F31" s="401"/>
      <c r="G31" s="401"/>
      <c r="H31" s="401"/>
      <c r="I31" s="401"/>
      <c r="J31" s="401"/>
    </row>
    <row r="32" spans="1:10" x14ac:dyDescent="0.2">
      <c r="A32" s="5"/>
      <c r="B32" s="147"/>
      <c r="C32" s="147"/>
      <c r="D32" s="147"/>
      <c r="E32" s="147"/>
      <c r="F32" s="147"/>
      <c r="G32" s="147"/>
      <c r="H32" s="147"/>
      <c r="I32" s="147"/>
      <c r="J32" s="147"/>
    </row>
    <row r="33" spans="1:10" ht="60" customHeight="1" x14ac:dyDescent="0.2">
      <c r="A33" s="3"/>
      <c r="B33" s="1054" t="s">
        <v>814</v>
      </c>
      <c r="C33" s="1054"/>
      <c r="D33" s="1054"/>
      <c r="E33" s="1054"/>
      <c r="F33" s="1054"/>
      <c r="G33" s="1054"/>
      <c r="H33" s="1054"/>
      <c r="I33" s="1054"/>
      <c r="J33" s="1054"/>
    </row>
    <row r="34" spans="1:10" ht="15" thickBot="1" x14ac:dyDescent="0.25">
      <c r="A34" s="3"/>
      <c r="B34" s="150"/>
      <c r="C34" s="150"/>
      <c r="D34" s="150"/>
      <c r="E34" s="150"/>
      <c r="F34" s="150"/>
      <c r="G34" s="150"/>
      <c r="H34" s="150"/>
      <c r="I34" s="150"/>
      <c r="J34" s="150"/>
    </row>
    <row r="35" spans="1:10" ht="15" thickBot="1" x14ac:dyDescent="0.25">
      <c r="A35" s="1051" t="s">
        <v>579</v>
      </c>
      <c r="B35" s="1052"/>
      <c r="C35" s="1052"/>
      <c r="D35" s="1052"/>
      <c r="E35" s="1052"/>
      <c r="F35" s="1052"/>
      <c r="G35" s="1052"/>
      <c r="H35" s="1052"/>
      <c r="I35" s="1052"/>
      <c r="J35" s="1053"/>
    </row>
    <row r="36" spans="1:10" ht="15" thickBot="1" x14ac:dyDescent="0.25">
      <c r="A36" s="1669" t="s">
        <v>8</v>
      </c>
      <c r="B36" s="1670"/>
      <c r="C36" s="1670"/>
      <c r="D36" s="1670"/>
      <c r="E36" s="1670"/>
      <c r="F36" s="1671"/>
      <c r="G36" s="1669" t="s">
        <v>9</v>
      </c>
      <c r="H36" s="1670"/>
      <c r="I36" s="1670"/>
      <c r="J36" s="1680"/>
    </row>
    <row r="37" spans="1:10" x14ac:dyDescent="0.2">
      <c r="A37" s="1672" t="s">
        <v>770</v>
      </c>
      <c r="B37" s="1673"/>
      <c r="C37" s="1673"/>
      <c r="D37" s="1673"/>
      <c r="E37" s="1673"/>
      <c r="F37" s="1674"/>
      <c r="G37" s="1672" t="s">
        <v>771</v>
      </c>
      <c r="H37" s="1673"/>
      <c r="I37" s="1673"/>
      <c r="J37" s="1681"/>
    </row>
    <row r="38" spans="1:10" x14ac:dyDescent="0.2">
      <c r="A38" s="1043" t="s">
        <v>772</v>
      </c>
      <c r="B38" s="1044"/>
      <c r="C38" s="1044"/>
      <c r="D38" s="1044"/>
      <c r="E38" s="1044"/>
      <c r="F38" s="1045"/>
      <c r="G38" s="1043" t="s">
        <v>773</v>
      </c>
      <c r="H38" s="1044"/>
      <c r="I38" s="1044"/>
      <c r="J38" s="1046"/>
    </row>
    <row r="39" spans="1:10" x14ac:dyDescent="0.2">
      <c r="A39" s="1047" t="s">
        <v>774</v>
      </c>
      <c r="B39" s="1048"/>
      <c r="C39" s="1048"/>
      <c r="D39" s="1048"/>
      <c r="E39" s="1048"/>
      <c r="F39" s="1049"/>
      <c r="G39" s="1047" t="s">
        <v>773</v>
      </c>
      <c r="H39" s="1048"/>
      <c r="I39" s="1048"/>
      <c r="J39" s="1050"/>
    </row>
    <row r="40" spans="1:10" x14ac:dyDescent="0.2">
      <c r="A40" s="1043" t="s">
        <v>775</v>
      </c>
      <c r="B40" s="1044"/>
      <c r="C40" s="1044"/>
      <c r="D40" s="1044"/>
      <c r="E40" s="1044"/>
      <c r="F40" s="1045"/>
      <c r="G40" s="1043" t="s">
        <v>776</v>
      </c>
      <c r="H40" s="1044"/>
      <c r="I40" s="1044"/>
      <c r="J40" s="1046"/>
    </row>
    <row r="41" spans="1:10" x14ac:dyDescent="0.2">
      <c r="A41" s="1047"/>
      <c r="B41" s="1048"/>
      <c r="C41" s="1048"/>
      <c r="D41" s="1048"/>
      <c r="E41" s="1048"/>
      <c r="F41" s="1049"/>
      <c r="G41" s="1047"/>
      <c r="H41" s="1048"/>
      <c r="I41" s="1048"/>
      <c r="J41" s="1050"/>
    </row>
    <row r="42" spans="1:10" x14ac:dyDescent="0.2">
      <c r="A42" s="1043"/>
      <c r="B42" s="1044"/>
      <c r="C42" s="1044"/>
      <c r="D42" s="1044"/>
      <c r="E42" s="1044"/>
      <c r="F42" s="1045"/>
      <c r="G42" s="1043"/>
      <c r="H42" s="1044"/>
      <c r="I42" s="1044"/>
      <c r="J42" s="1046"/>
    </row>
    <row r="43" spans="1:10" x14ac:dyDescent="0.2">
      <c r="A43" s="1047"/>
      <c r="B43" s="1048"/>
      <c r="C43" s="1048"/>
      <c r="D43" s="1048"/>
      <c r="E43" s="1048"/>
      <c r="F43" s="1049"/>
      <c r="G43" s="1047"/>
      <c r="H43" s="1048"/>
      <c r="I43" s="1048"/>
      <c r="J43" s="1050"/>
    </row>
    <row r="44" spans="1:10" x14ac:dyDescent="0.2">
      <c r="A44" s="1043"/>
      <c r="B44" s="1044"/>
      <c r="C44" s="1044"/>
      <c r="D44" s="1044"/>
      <c r="E44" s="1044"/>
      <c r="F44" s="1045"/>
      <c r="G44" s="1043"/>
      <c r="H44" s="1044"/>
      <c r="I44" s="1044"/>
      <c r="J44" s="1046"/>
    </row>
    <row r="45" spans="1:10" x14ac:dyDescent="0.2">
      <c r="A45" s="1047"/>
      <c r="B45" s="1048"/>
      <c r="C45" s="1048"/>
      <c r="D45" s="1048"/>
      <c r="E45" s="1048"/>
      <c r="F45" s="1049"/>
      <c r="G45" s="1047"/>
      <c r="H45" s="1048"/>
      <c r="I45" s="1048"/>
      <c r="J45" s="1050"/>
    </row>
    <row r="46" spans="1:10" ht="15" thickBot="1" x14ac:dyDescent="0.25">
      <c r="A46" s="1682"/>
      <c r="B46" s="1683"/>
      <c r="C46" s="1683"/>
      <c r="D46" s="1683"/>
      <c r="E46" s="1683"/>
      <c r="F46" s="1684"/>
      <c r="G46" s="1682"/>
      <c r="H46" s="1683"/>
      <c r="I46" s="1683"/>
      <c r="J46" s="1685"/>
    </row>
    <row r="47" spans="1:10" x14ac:dyDescent="0.2">
      <c r="A47" s="146"/>
      <c r="B47" s="146"/>
      <c r="C47" s="146"/>
      <c r="D47" s="146"/>
      <c r="E47" s="146"/>
      <c r="F47" s="146"/>
      <c r="G47" s="146"/>
      <c r="H47" s="146"/>
      <c r="I47" s="146"/>
      <c r="J47" s="146"/>
    </row>
    <row r="48" spans="1:10" x14ac:dyDescent="0.2">
      <c r="A48" s="3"/>
      <c r="B48" s="150"/>
      <c r="C48" s="150"/>
      <c r="D48" s="150"/>
      <c r="E48" s="150"/>
      <c r="F48" s="150"/>
      <c r="G48" s="150"/>
      <c r="H48" s="150"/>
      <c r="I48" s="150"/>
      <c r="J48" s="150"/>
    </row>
    <row r="49" spans="1:10" x14ac:dyDescent="0.2">
      <c r="A49" s="2" t="s">
        <v>17</v>
      </c>
      <c r="B49" s="649" t="s">
        <v>735</v>
      </c>
      <c r="C49" s="649"/>
      <c r="D49" s="649"/>
      <c r="E49" s="649"/>
      <c r="F49" s="649"/>
      <c r="G49" s="649"/>
      <c r="H49" s="649"/>
      <c r="I49" s="649"/>
      <c r="J49" s="649"/>
    </row>
    <row r="50" spans="1:10" s="230" customFormat="1" ht="15" thickBot="1" x14ac:dyDescent="0.25">
      <c r="A50" s="2"/>
      <c r="B50" s="223"/>
      <c r="C50" s="223"/>
      <c r="D50" s="223"/>
      <c r="E50" s="223"/>
      <c r="F50" s="223"/>
      <c r="G50" s="223"/>
      <c r="H50" s="223"/>
      <c r="I50" s="223"/>
      <c r="J50" s="223"/>
    </row>
    <row r="51" spans="1:10" ht="49.5" customHeight="1" thickTop="1" thickBot="1" x14ac:dyDescent="0.25">
      <c r="A51" s="1692" t="s">
        <v>18</v>
      </c>
      <c r="B51" s="957"/>
      <c r="C51" s="957"/>
      <c r="D51" s="1693"/>
      <c r="E51" s="1675" t="s">
        <v>19</v>
      </c>
      <c r="F51" s="1676"/>
      <c r="G51" s="1677"/>
      <c r="H51" s="1678" t="s">
        <v>580</v>
      </c>
      <c r="I51" s="957"/>
      <c r="J51" s="958"/>
    </row>
    <row r="52" spans="1:10" ht="29.25" customHeight="1" x14ac:dyDescent="0.2">
      <c r="A52" s="1686" t="s">
        <v>21</v>
      </c>
      <c r="B52" s="1687"/>
      <c r="C52" s="1687"/>
      <c r="D52" s="1688"/>
      <c r="E52" s="744">
        <v>1759</v>
      </c>
      <c r="F52" s="744"/>
      <c r="G52" s="745"/>
      <c r="H52" s="1595">
        <v>2147</v>
      </c>
      <c r="I52" s="1593"/>
      <c r="J52" s="1679"/>
    </row>
    <row r="53" spans="1:10" ht="56.45" customHeight="1" x14ac:dyDescent="0.2">
      <c r="A53" s="502" t="s">
        <v>582</v>
      </c>
      <c r="B53" s="503"/>
      <c r="C53" s="503"/>
      <c r="D53" s="504"/>
      <c r="E53" s="1042">
        <v>1857</v>
      </c>
      <c r="F53" s="1042"/>
      <c r="G53" s="1452"/>
      <c r="H53" s="1035">
        <v>1852</v>
      </c>
      <c r="I53" s="1036"/>
      <c r="J53" s="1484"/>
    </row>
    <row r="54" spans="1:10" ht="66" customHeight="1" thickBot="1" x14ac:dyDescent="0.25">
      <c r="A54" s="1689" t="s">
        <v>581</v>
      </c>
      <c r="B54" s="1690"/>
      <c r="C54" s="1690"/>
      <c r="D54" s="1691"/>
      <c r="E54" s="737">
        <v>23</v>
      </c>
      <c r="F54" s="737"/>
      <c r="G54" s="436"/>
      <c r="H54" s="1666">
        <v>22</v>
      </c>
      <c r="I54" s="1667"/>
      <c r="J54" s="1668"/>
    </row>
    <row r="55" spans="1:10" ht="15" thickTop="1" x14ac:dyDescent="0.2">
      <c r="A55" s="3"/>
      <c r="B55" s="7"/>
      <c r="C55" s="7"/>
      <c r="D55" s="7"/>
      <c r="E55" s="7"/>
      <c r="F55" s="7"/>
      <c r="G55" s="7"/>
      <c r="H55" s="7"/>
      <c r="I55" s="7"/>
      <c r="J55" s="7"/>
    </row>
    <row r="56" spans="1:10" x14ac:dyDescent="0.2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 ht="15.75" x14ac:dyDescent="0.2">
      <c r="A57" s="144" t="s">
        <v>22</v>
      </c>
      <c r="B57" s="1030" t="s">
        <v>23</v>
      </c>
      <c r="C57" s="1030"/>
      <c r="D57" s="1030"/>
      <c r="E57" s="1030"/>
      <c r="F57" s="1030"/>
      <c r="G57" s="1030"/>
      <c r="H57" s="1030"/>
      <c r="I57" s="1030"/>
      <c r="J57" s="1030"/>
    </row>
    <row r="58" spans="1:10" x14ac:dyDescent="0.2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x14ac:dyDescent="0.2">
      <c r="A59" s="2" t="s">
        <v>24</v>
      </c>
      <c r="B59" s="1027" t="s">
        <v>737</v>
      </c>
      <c r="C59" s="1027"/>
      <c r="D59" s="1027"/>
      <c r="E59" s="1027"/>
      <c r="F59" s="1027"/>
      <c r="G59" s="1027"/>
      <c r="H59" s="1027"/>
      <c r="I59" s="1027"/>
      <c r="J59" s="1027"/>
    </row>
    <row r="60" spans="1:10" x14ac:dyDescent="0.2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0" x14ac:dyDescent="0.2">
      <c r="A61" s="3"/>
      <c r="B61" s="149" t="s">
        <v>577</v>
      </c>
      <c r="C61" s="6"/>
      <c r="D61" s="149" t="s">
        <v>578</v>
      </c>
      <c r="E61" s="6"/>
      <c r="F61" s="3"/>
      <c r="G61" s="3"/>
      <c r="H61" s="3"/>
      <c r="I61" s="3"/>
      <c r="J61" s="3"/>
    </row>
    <row r="62" spans="1:10" x14ac:dyDescent="0.2">
      <c r="A62" s="153"/>
      <c r="B62" s="153"/>
      <c r="C62" s="153"/>
      <c r="D62" s="153"/>
      <c r="E62" s="153"/>
      <c r="F62" s="153"/>
      <c r="G62" s="153"/>
      <c r="H62" s="153"/>
      <c r="I62" s="153"/>
      <c r="J62" s="153"/>
    </row>
    <row r="63" spans="1:10" s="24" customFormat="1" x14ac:dyDescent="0.2">
      <c r="A63" s="1029"/>
      <c r="B63" s="1029"/>
      <c r="C63" s="1029"/>
      <c r="D63" s="1029"/>
      <c r="E63" s="1029"/>
      <c r="F63" s="1029"/>
      <c r="G63" s="1029"/>
      <c r="H63" s="1029"/>
      <c r="I63" s="1029"/>
      <c r="J63" s="1029"/>
    </row>
    <row r="64" spans="1:10" s="24" customFormat="1" x14ac:dyDescent="0.2">
      <c r="A64" s="2" t="s">
        <v>25</v>
      </c>
      <c r="B64" s="1027" t="s">
        <v>736</v>
      </c>
      <c r="C64" s="1027"/>
      <c r="D64" s="1027"/>
      <c r="E64" s="1027"/>
      <c r="F64" s="1027"/>
      <c r="G64" s="1027"/>
      <c r="H64" s="1027"/>
      <c r="I64" s="1027"/>
      <c r="J64" s="1027"/>
    </row>
    <row r="65" spans="1:10" s="24" customFormat="1" x14ac:dyDescent="0.2">
      <c r="A65" s="1028" t="s">
        <v>583</v>
      </c>
      <c r="B65" s="1028"/>
      <c r="C65" s="1028"/>
      <c r="D65" s="1028"/>
      <c r="E65" s="1028"/>
      <c r="F65" s="1028"/>
      <c r="G65" s="1028"/>
      <c r="H65" s="1028"/>
      <c r="I65" s="1028"/>
      <c r="J65" s="1028"/>
    </row>
    <row r="66" spans="1:10" s="24" customFormat="1" x14ac:dyDescent="0.2">
      <c r="A66" s="155"/>
      <c r="B66" s="155"/>
      <c r="C66" s="155"/>
      <c r="D66" s="155"/>
      <c r="E66" s="155"/>
      <c r="F66" s="155"/>
      <c r="G66" s="155"/>
      <c r="H66" s="155"/>
      <c r="I66" s="155"/>
      <c r="J66" s="155"/>
    </row>
    <row r="67" spans="1:10" s="24" customFormat="1" x14ac:dyDescent="0.2">
      <c r="A67" s="1028" t="s">
        <v>821</v>
      </c>
      <c r="B67" s="1028"/>
      <c r="C67" s="1028"/>
      <c r="D67" s="1028"/>
      <c r="E67" s="1028"/>
      <c r="F67" s="1028"/>
      <c r="G67" s="1028"/>
      <c r="H67" s="1028"/>
      <c r="I67" s="1028"/>
      <c r="J67" s="1028"/>
    </row>
    <row r="68" spans="1:10" s="24" customFormat="1" ht="49.5" customHeight="1" x14ac:dyDescent="0.2">
      <c r="A68" s="1041" t="s">
        <v>584</v>
      </c>
      <c r="B68" s="1041"/>
      <c r="C68" s="1041"/>
      <c r="D68" s="1041"/>
      <c r="E68" s="1041"/>
      <c r="F68" s="1041"/>
      <c r="G68" s="1041"/>
      <c r="H68" s="1041"/>
      <c r="I68" s="1041"/>
      <c r="J68" s="1041"/>
    </row>
    <row r="69" spans="1:10" s="24" customFormat="1" x14ac:dyDescent="0.2">
      <c r="A69" s="148"/>
      <c r="B69" s="148"/>
      <c r="C69" s="148"/>
      <c r="D69" s="148"/>
      <c r="E69" s="148"/>
      <c r="F69" s="148"/>
      <c r="G69" s="148"/>
      <c r="H69" s="148"/>
      <c r="I69" s="148"/>
      <c r="J69" s="148"/>
    </row>
    <row r="70" spans="1:10" s="24" customFormat="1" x14ac:dyDescent="0.2">
      <c r="A70" s="397" t="s">
        <v>822</v>
      </c>
      <c r="B70" s="398"/>
      <c r="C70" s="398"/>
      <c r="D70" s="398"/>
      <c r="E70" s="398"/>
      <c r="F70" s="398"/>
      <c r="G70" s="398"/>
      <c r="H70" s="398"/>
      <c r="I70" s="398"/>
      <c r="J70" s="399"/>
    </row>
    <row r="71" spans="1:10" s="24" customFormat="1" x14ac:dyDescent="0.2">
      <c r="A71" s="8"/>
      <c r="B71" s="8"/>
      <c r="C71" s="8"/>
      <c r="D71" s="8"/>
      <c r="E71" s="8"/>
      <c r="F71" s="8"/>
      <c r="G71" s="9"/>
      <c r="H71" s="9"/>
      <c r="I71" s="9"/>
      <c r="J71" s="9"/>
    </row>
    <row r="72" spans="1:10" s="24" customFormat="1" ht="35.25" customHeight="1" x14ac:dyDescent="0.2">
      <c r="A72" s="10" t="s">
        <v>26</v>
      </c>
      <c r="B72" s="1027" t="s">
        <v>738</v>
      </c>
      <c r="C72" s="1027"/>
      <c r="D72" s="1027"/>
      <c r="E72" s="1027"/>
      <c r="F72" s="1027"/>
      <c r="G72" s="1027"/>
      <c r="H72" s="1027"/>
      <c r="I72" s="1027"/>
      <c r="J72" s="1027"/>
    </row>
    <row r="73" spans="1:10" s="24" customFormat="1" x14ac:dyDescent="0.2">
      <c r="A73" s="919"/>
      <c r="B73" s="919"/>
      <c r="C73" s="919"/>
      <c r="D73" s="604"/>
      <c r="E73" s="604"/>
      <c r="F73" s="604"/>
      <c r="G73" s="702"/>
      <c r="H73" s="702"/>
      <c r="I73" s="918"/>
      <c r="J73" s="918"/>
    </row>
    <row r="74" spans="1:10" s="24" customFormat="1" x14ac:dyDescent="0.2">
      <c r="A74" s="919"/>
      <c r="B74" s="919"/>
      <c r="C74" s="919"/>
      <c r="D74" s="604"/>
      <c r="E74" s="604"/>
      <c r="F74" s="604"/>
      <c r="G74" s="702"/>
      <c r="H74" s="702"/>
      <c r="I74" s="918"/>
      <c r="J74" s="918"/>
    </row>
    <row r="75" spans="1:10" s="24" customFormat="1" x14ac:dyDescent="0.2">
      <c r="A75" s="919"/>
      <c r="B75" s="919"/>
      <c r="C75" s="919"/>
      <c r="D75" s="604"/>
      <c r="E75" s="604"/>
      <c r="F75" s="604"/>
      <c r="G75" s="702"/>
      <c r="H75" s="702"/>
      <c r="I75" s="918"/>
      <c r="J75" s="918"/>
    </row>
    <row r="76" spans="1:10" s="24" customFormat="1" x14ac:dyDescent="0.2">
      <c r="A76" s="919"/>
      <c r="B76" s="919"/>
      <c r="C76" s="919"/>
      <c r="D76" s="604"/>
      <c r="E76" s="604"/>
      <c r="F76" s="604"/>
      <c r="G76" s="702"/>
      <c r="H76" s="702"/>
      <c r="I76" s="918"/>
      <c r="J76" s="918"/>
    </row>
    <row r="77" spans="1:10" s="24" customFormat="1" x14ac:dyDescent="0.2">
      <c r="A77" s="919"/>
      <c r="B77" s="919"/>
      <c r="C77" s="919"/>
      <c r="D77" s="604"/>
      <c r="E77" s="604"/>
      <c r="F77" s="604"/>
      <c r="G77" s="702"/>
      <c r="H77" s="702"/>
      <c r="I77" s="918"/>
      <c r="J77" s="918"/>
    </row>
    <row r="78" spans="1:10" s="24" customFormat="1" x14ac:dyDescent="0.2">
      <c r="A78" s="11"/>
      <c r="B78" s="11"/>
      <c r="C78" s="11"/>
      <c r="D78" s="11"/>
      <c r="E78" s="11"/>
      <c r="F78" s="11"/>
      <c r="G78" s="12"/>
      <c r="H78" s="12"/>
      <c r="I78" s="156"/>
      <c r="J78" s="156"/>
    </row>
    <row r="79" spans="1:10" s="24" customFormat="1" x14ac:dyDescent="0.2">
      <c r="A79" s="11"/>
      <c r="B79" s="11"/>
      <c r="C79" s="11"/>
      <c r="D79" s="11"/>
      <c r="E79" s="11"/>
      <c r="F79" s="11"/>
      <c r="G79" s="12"/>
      <c r="H79" s="12"/>
      <c r="I79" s="12"/>
      <c r="J79" s="12"/>
    </row>
    <row r="80" spans="1:10" s="24" customFormat="1" ht="48" customHeight="1" x14ac:dyDescent="0.2">
      <c r="A80" s="157" t="s">
        <v>27</v>
      </c>
      <c r="B80" s="1027" t="s">
        <v>815</v>
      </c>
      <c r="C80" s="1028"/>
      <c r="D80" s="1028"/>
      <c r="E80" s="1028"/>
      <c r="F80" s="1028"/>
      <c r="G80" s="1028"/>
      <c r="H80" s="1028"/>
      <c r="I80" s="1028"/>
      <c r="J80" s="1028"/>
    </row>
    <row r="81" spans="1:10" s="24" customFormat="1" x14ac:dyDescent="0.2">
      <c r="A81" s="10"/>
      <c r="B81" s="137"/>
      <c r="C81" s="137"/>
      <c r="D81" s="137"/>
      <c r="E81" s="137"/>
      <c r="F81" s="137"/>
      <c r="G81" s="137"/>
      <c r="H81" s="137"/>
      <c r="I81" s="137"/>
      <c r="J81" s="137"/>
    </row>
    <row r="82" spans="1:10" s="24" customFormat="1" ht="15" thickBo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</row>
    <row r="83" spans="1:10" s="24" customFormat="1" ht="36.75" customHeight="1" thickBot="1" x14ac:dyDescent="0.25">
      <c r="A83" s="634" t="s">
        <v>585</v>
      </c>
      <c r="B83" s="634"/>
      <c r="C83" s="634"/>
      <c r="D83" s="634"/>
      <c r="E83" s="634" t="s">
        <v>28</v>
      </c>
      <c r="F83" s="634"/>
      <c r="G83" s="1664"/>
      <c r="H83" s="429" t="s">
        <v>586</v>
      </c>
      <c r="I83" s="634"/>
      <c r="J83" s="634"/>
    </row>
    <row r="84" spans="1:10" s="24" customFormat="1" x14ac:dyDescent="0.2">
      <c r="A84" s="1039" t="s">
        <v>29</v>
      </c>
      <c r="B84" s="1039"/>
      <c r="C84" s="1039"/>
      <c r="D84" s="1040"/>
      <c r="E84" s="1665" t="s">
        <v>590</v>
      </c>
      <c r="F84" s="1665"/>
      <c r="G84" s="1665"/>
      <c r="H84" s="749"/>
      <c r="I84" s="748"/>
      <c r="J84" s="748"/>
    </row>
    <row r="85" spans="1:10" s="24" customFormat="1" x14ac:dyDescent="0.2">
      <c r="A85" s="543" t="s">
        <v>30</v>
      </c>
      <c r="B85" s="543"/>
      <c r="C85" s="543"/>
      <c r="D85" s="544"/>
      <c r="E85" s="1034" t="s">
        <v>591</v>
      </c>
      <c r="F85" s="1034"/>
      <c r="G85" s="1034"/>
      <c r="H85" s="414"/>
      <c r="I85" s="1042"/>
      <c r="J85" s="1042"/>
    </row>
    <row r="86" spans="1:10" s="24" customFormat="1" x14ac:dyDescent="0.2">
      <c r="A86" s="543" t="s">
        <v>31</v>
      </c>
      <c r="B86" s="543"/>
      <c r="C86" s="543"/>
      <c r="D86" s="544"/>
      <c r="E86" s="1034" t="s">
        <v>52</v>
      </c>
      <c r="F86" s="1034"/>
      <c r="G86" s="1034"/>
      <c r="H86" s="414"/>
      <c r="I86" s="1042"/>
      <c r="J86" s="1042"/>
    </row>
    <row r="87" spans="1:10" s="24" customFormat="1" x14ac:dyDescent="0.2">
      <c r="A87" s="543" t="s">
        <v>32</v>
      </c>
      <c r="B87" s="543"/>
      <c r="C87" s="543"/>
      <c r="D87" s="544"/>
      <c r="E87" s="1034" t="s">
        <v>590</v>
      </c>
      <c r="F87" s="1034"/>
      <c r="G87" s="1034"/>
      <c r="H87" s="414">
        <v>1366737</v>
      </c>
      <c r="I87" s="1042"/>
      <c r="J87" s="1042"/>
    </row>
    <row r="88" spans="1:10" s="24" customFormat="1" x14ac:dyDescent="0.2">
      <c r="A88" s="543" t="s">
        <v>33</v>
      </c>
      <c r="B88" s="543"/>
      <c r="C88" s="543"/>
      <c r="D88" s="544"/>
      <c r="E88" s="1034" t="s">
        <v>591</v>
      </c>
      <c r="F88" s="1034"/>
      <c r="G88" s="1034"/>
      <c r="H88" s="1035"/>
      <c r="I88" s="1036"/>
      <c r="J88" s="1037"/>
    </row>
    <row r="89" spans="1:10" s="24" customFormat="1" x14ac:dyDescent="0.2">
      <c r="A89" s="543" t="s">
        <v>34</v>
      </c>
      <c r="B89" s="543"/>
      <c r="C89" s="543"/>
      <c r="D89" s="544"/>
      <c r="E89" s="1034" t="s">
        <v>52</v>
      </c>
      <c r="F89" s="1034"/>
      <c r="G89" s="1034"/>
      <c r="H89" s="1035"/>
      <c r="I89" s="1036"/>
      <c r="J89" s="1037"/>
    </row>
    <row r="90" spans="1:10" s="24" customFormat="1" x14ac:dyDescent="0.2">
      <c r="A90" s="543" t="s">
        <v>35</v>
      </c>
      <c r="B90" s="543"/>
      <c r="C90" s="543"/>
      <c r="D90" s="544"/>
      <c r="E90" s="1034" t="s">
        <v>590</v>
      </c>
      <c r="F90" s="1034"/>
      <c r="G90" s="1034"/>
      <c r="H90" s="1035"/>
      <c r="I90" s="1036"/>
      <c r="J90" s="1037"/>
    </row>
    <row r="91" spans="1:10" s="24" customFormat="1" x14ac:dyDescent="0.2">
      <c r="A91" s="543" t="s">
        <v>36</v>
      </c>
      <c r="B91" s="543"/>
      <c r="C91" s="543"/>
      <c r="D91" s="544"/>
      <c r="E91" s="1034" t="s">
        <v>590</v>
      </c>
      <c r="F91" s="1034"/>
      <c r="G91" s="1034"/>
      <c r="H91" s="1035"/>
      <c r="I91" s="1036"/>
      <c r="J91" s="1037"/>
    </row>
    <row r="92" spans="1:10" s="24" customFormat="1" x14ac:dyDescent="0.2">
      <c r="A92" s="543" t="s">
        <v>37</v>
      </c>
      <c r="B92" s="543"/>
      <c r="C92" s="543"/>
      <c r="D92" s="544"/>
      <c r="E92" s="1034" t="s">
        <v>591</v>
      </c>
      <c r="F92" s="1034"/>
      <c r="G92" s="1034"/>
      <c r="H92" s="1035"/>
      <c r="I92" s="1036"/>
      <c r="J92" s="1037"/>
    </row>
    <row r="93" spans="1:10" s="24" customFormat="1" x14ac:dyDescent="0.2">
      <c r="A93" s="543" t="s">
        <v>38</v>
      </c>
      <c r="B93" s="543"/>
      <c r="C93" s="543"/>
      <c r="D93" s="544"/>
      <c r="E93" s="1034" t="s">
        <v>52</v>
      </c>
      <c r="F93" s="1034"/>
      <c r="G93" s="1034"/>
      <c r="H93" s="1035"/>
      <c r="I93" s="1036"/>
      <c r="J93" s="1037"/>
    </row>
    <row r="94" spans="1:10" s="24" customFormat="1" x14ac:dyDescent="0.2">
      <c r="A94" s="543" t="s">
        <v>39</v>
      </c>
      <c r="B94" s="543"/>
      <c r="C94" s="543"/>
      <c r="D94" s="544"/>
      <c r="E94" s="1034" t="s">
        <v>144</v>
      </c>
      <c r="F94" s="1034"/>
      <c r="G94" s="1034"/>
      <c r="H94" s="1035"/>
      <c r="I94" s="1036"/>
      <c r="J94" s="1037"/>
    </row>
    <row r="95" spans="1:10" s="24" customFormat="1" ht="25.5" customHeight="1" x14ac:dyDescent="0.2">
      <c r="A95" s="543" t="s">
        <v>587</v>
      </c>
      <c r="B95" s="543"/>
      <c r="C95" s="543"/>
      <c r="D95" s="544"/>
      <c r="E95" s="1034" t="s">
        <v>144</v>
      </c>
      <c r="F95" s="1034"/>
      <c r="G95" s="1034"/>
      <c r="H95" s="1035"/>
      <c r="I95" s="1036"/>
      <c r="J95" s="1037"/>
    </row>
    <row r="96" spans="1:10" s="24" customFormat="1" x14ac:dyDescent="0.2">
      <c r="A96" s="543" t="s">
        <v>40</v>
      </c>
      <c r="B96" s="543"/>
      <c r="C96" s="543"/>
      <c r="D96" s="544"/>
      <c r="E96" s="1034" t="s">
        <v>144</v>
      </c>
      <c r="F96" s="1034"/>
      <c r="G96" s="1034"/>
      <c r="H96" s="1035">
        <v>5464035</v>
      </c>
      <c r="I96" s="1036"/>
      <c r="J96" s="1037"/>
    </row>
    <row r="97" spans="1:10" s="24" customFormat="1" x14ac:dyDescent="0.2">
      <c r="A97" s="543" t="s">
        <v>41</v>
      </c>
      <c r="B97" s="543"/>
      <c r="C97" s="543"/>
      <c r="D97" s="544"/>
      <c r="E97" s="1034" t="s">
        <v>590</v>
      </c>
      <c r="F97" s="1034"/>
      <c r="G97" s="1034"/>
      <c r="H97" s="1035"/>
      <c r="I97" s="1036"/>
      <c r="J97" s="1037"/>
    </row>
    <row r="98" spans="1:10" s="24" customFormat="1" x14ac:dyDescent="0.2">
      <c r="A98" s="543" t="s">
        <v>42</v>
      </c>
      <c r="B98" s="543"/>
      <c r="C98" s="543"/>
      <c r="D98" s="544"/>
      <c r="E98" s="1034" t="s">
        <v>144</v>
      </c>
      <c r="F98" s="1034"/>
      <c r="G98" s="1034"/>
      <c r="H98" s="1035">
        <v>19538</v>
      </c>
      <c r="I98" s="1036"/>
      <c r="J98" s="1037"/>
    </row>
    <row r="99" spans="1:10" s="24" customFormat="1" x14ac:dyDescent="0.2">
      <c r="A99" s="543" t="s">
        <v>43</v>
      </c>
      <c r="B99" s="543"/>
      <c r="C99" s="543"/>
      <c r="D99" s="544"/>
      <c r="E99" s="1034" t="s">
        <v>144</v>
      </c>
      <c r="F99" s="1034"/>
      <c r="G99" s="1034"/>
      <c r="H99" s="1035">
        <v>6067265</v>
      </c>
      <c r="I99" s="1036"/>
      <c r="J99" s="1037"/>
    </row>
    <row r="100" spans="1:10" s="24" customFormat="1" x14ac:dyDescent="0.2">
      <c r="A100" s="543" t="s">
        <v>44</v>
      </c>
      <c r="B100" s="543"/>
      <c r="C100" s="543"/>
      <c r="D100" s="544"/>
      <c r="E100" s="1034" t="s">
        <v>592</v>
      </c>
      <c r="F100" s="1034"/>
      <c r="G100" s="1034"/>
      <c r="H100" s="1035"/>
      <c r="I100" s="1036"/>
      <c r="J100" s="1037"/>
    </row>
    <row r="101" spans="1:10" s="24" customFormat="1" x14ac:dyDescent="0.2">
      <c r="A101" s="543" t="s">
        <v>45</v>
      </c>
      <c r="B101" s="543"/>
      <c r="C101" s="543"/>
      <c r="D101" s="544"/>
      <c r="E101" s="1034" t="s">
        <v>144</v>
      </c>
      <c r="F101" s="1034"/>
      <c r="G101" s="1034"/>
      <c r="H101" s="1035"/>
      <c r="I101" s="1036"/>
      <c r="J101" s="1037"/>
    </row>
    <row r="102" spans="1:10" s="24" customFormat="1" x14ac:dyDescent="0.2">
      <c r="A102" s="543" t="s">
        <v>46</v>
      </c>
      <c r="B102" s="543"/>
      <c r="C102" s="543"/>
      <c r="D102" s="544"/>
      <c r="E102" s="1034" t="s">
        <v>144</v>
      </c>
      <c r="F102" s="1034"/>
      <c r="G102" s="1034"/>
      <c r="H102" s="1035"/>
      <c r="I102" s="1036"/>
      <c r="J102" s="1037"/>
    </row>
    <row r="103" spans="1:10" s="24" customFormat="1" x14ac:dyDescent="0.2">
      <c r="A103" s="543" t="s">
        <v>47</v>
      </c>
      <c r="B103" s="543"/>
      <c r="C103" s="543"/>
      <c r="D103" s="544"/>
      <c r="E103" s="1034" t="s">
        <v>590</v>
      </c>
      <c r="F103" s="1034"/>
      <c r="G103" s="1034"/>
      <c r="H103" s="1035"/>
      <c r="I103" s="1036"/>
      <c r="J103" s="1037"/>
    </row>
    <row r="104" spans="1:10" s="24" customFormat="1" ht="27" customHeight="1" x14ac:dyDescent="0.2">
      <c r="A104" s="543" t="s">
        <v>588</v>
      </c>
      <c r="B104" s="543"/>
      <c r="C104" s="543"/>
      <c r="D104" s="544"/>
      <c r="E104" s="1034" t="s">
        <v>590</v>
      </c>
      <c r="F104" s="1034"/>
      <c r="G104" s="1034"/>
      <c r="H104" s="1035"/>
      <c r="I104" s="1036"/>
      <c r="J104" s="1037"/>
    </row>
    <row r="105" spans="1:10" s="24" customFormat="1" x14ac:dyDescent="0.2">
      <c r="A105" s="543" t="s">
        <v>589</v>
      </c>
      <c r="B105" s="543"/>
      <c r="C105" s="543"/>
      <c r="D105" s="1038"/>
      <c r="E105" s="1034"/>
      <c r="F105" s="1034"/>
      <c r="G105" s="1034"/>
      <c r="H105" s="1035"/>
      <c r="I105" s="1036"/>
      <c r="J105" s="1037"/>
    </row>
    <row r="106" spans="1:10" s="24" customFormat="1" ht="15" thickBot="1" x14ac:dyDescent="0.25">
      <c r="A106" s="1031" t="s">
        <v>48</v>
      </c>
      <c r="B106" s="1031"/>
      <c r="C106" s="1031"/>
      <c r="D106" s="1032"/>
      <c r="E106" s="1033" t="s">
        <v>144</v>
      </c>
      <c r="F106" s="1033"/>
      <c r="G106" s="1033"/>
      <c r="H106" s="729">
        <v>-12427</v>
      </c>
      <c r="I106" s="728"/>
      <c r="J106" s="899"/>
    </row>
    <row r="107" spans="1:10" s="24" customFormat="1" x14ac:dyDescent="0.2">
      <c r="A107" s="13"/>
      <c r="B107" s="13"/>
      <c r="C107" s="13"/>
      <c r="D107" s="13"/>
      <c r="E107" s="246"/>
      <c r="F107" s="246"/>
      <c r="G107" s="246"/>
      <c r="H107" s="12"/>
      <c r="I107" s="12"/>
      <c r="J107" s="12"/>
    </row>
    <row r="108" spans="1:10" s="24" customFormat="1" x14ac:dyDescent="0.2">
      <c r="A108" s="13"/>
      <c r="B108" s="13"/>
      <c r="C108" s="13"/>
      <c r="D108" s="13"/>
      <c r="E108" s="11"/>
      <c r="F108" s="11"/>
      <c r="G108" s="11"/>
      <c r="H108" s="12"/>
      <c r="I108" s="12"/>
      <c r="J108" s="12"/>
    </row>
    <row r="109" spans="1:10" s="24" customFormat="1" x14ac:dyDescent="0.2">
      <c r="A109" s="10" t="s">
        <v>49</v>
      </c>
      <c r="B109" s="1027" t="s">
        <v>823</v>
      </c>
      <c r="C109" s="1027"/>
      <c r="D109" s="1027"/>
      <c r="E109" s="1027"/>
      <c r="F109" s="1027"/>
      <c r="G109" s="1027"/>
      <c r="H109" s="1027"/>
      <c r="I109" s="1027"/>
      <c r="J109" s="1027"/>
    </row>
    <row r="110" spans="1:10" s="24" customFormat="1" x14ac:dyDescent="0.2">
      <c r="A110" s="8"/>
      <c r="B110" s="8"/>
      <c r="C110" s="8"/>
      <c r="D110" s="8"/>
      <c r="E110" s="8"/>
      <c r="F110" s="8"/>
      <c r="G110" s="9"/>
      <c r="H110" s="9"/>
      <c r="I110" s="9"/>
      <c r="J110" s="9"/>
    </row>
    <row r="111" spans="1:10" s="24" customFormat="1" x14ac:dyDescent="0.2">
      <c r="A111" s="10" t="s">
        <v>50</v>
      </c>
      <c r="B111" s="1027" t="s">
        <v>824</v>
      </c>
      <c r="C111" s="1027"/>
      <c r="D111" s="1027"/>
      <c r="E111" s="1027"/>
      <c r="F111" s="1027"/>
      <c r="G111" s="1027"/>
      <c r="H111" s="1027"/>
      <c r="I111" s="1027"/>
      <c r="J111" s="1027"/>
    </row>
    <row r="112" spans="1:10" s="24" customFormat="1" x14ac:dyDescent="0.2">
      <c r="A112" s="13"/>
      <c r="B112" s="13"/>
      <c r="C112" s="13"/>
      <c r="D112" s="13"/>
      <c r="E112" s="14"/>
      <c r="F112" s="14"/>
      <c r="G112" s="14"/>
      <c r="H112" s="15"/>
      <c r="I112" s="15"/>
      <c r="J112" s="15"/>
    </row>
    <row r="113" spans="1:10" s="24" customFormat="1" ht="33.75" customHeight="1" x14ac:dyDescent="0.2">
      <c r="A113" s="16" t="s">
        <v>51</v>
      </c>
      <c r="B113" s="1026" t="s">
        <v>825</v>
      </c>
      <c r="C113" s="1026"/>
      <c r="D113" s="1026"/>
      <c r="E113" s="1026"/>
      <c r="F113" s="1026"/>
      <c r="G113" s="1026"/>
      <c r="H113" s="1026"/>
      <c r="I113" s="1026"/>
      <c r="J113" s="1026"/>
    </row>
    <row r="114" spans="1:10" s="24" customFormat="1" ht="158.25" customHeight="1" x14ac:dyDescent="0.2">
      <c r="A114" s="758"/>
      <c r="B114" s="758"/>
      <c r="C114" s="758"/>
      <c r="D114" s="872"/>
      <c r="E114" s="758"/>
      <c r="F114" s="872"/>
      <c r="G114" s="758"/>
      <c r="H114" s="758"/>
      <c r="I114" s="758"/>
      <c r="J114" s="758"/>
    </row>
    <row r="115" spans="1:10" s="24" customFormat="1" x14ac:dyDescent="0.2">
      <c r="A115" s="1006"/>
      <c r="B115" s="1006"/>
      <c r="C115" s="1006"/>
      <c r="D115" s="917"/>
      <c r="E115" s="1006"/>
      <c r="F115" s="1007"/>
      <c r="G115" s="1006"/>
      <c r="H115" s="1006"/>
      <c r="I115" s="1006"/>
      <c r="J115" s="1006"/>
    </row>
    <row r="116" spans="1:10" s="24" customFormat="1" x14ac:dyDescent="0.2">
      <c r="A116" s="1006"/>
      <c r="B116" s="1006"/>
      <c r="C116" s="1006"/>
      <c r="D116" s="917"/>
      <c r="E116" s="1006"/>
      <c r="F116" s="1007"/>
      <c r="G116" s="1006"/>
      <c r="H116" s="1006"/>
      <c r="I116" s="1006"/>
      <c r="J116" s="1006"/>
    </row>
    <row r="117" spans="1:10" s="24" customFormat="1" x14ac:dyDescent="0.2">
      <c r="A117" s="921"/>
      <c r="B117" s="921"/>
      <c r="C117" s="921"/>
      <c r="D117" s="921"/>
      <c r="E117" s="921"/>
      <c r="F117" s="921"/>
      <c r="G117" s="921"/>
      <c r="H117" s="921"/>
      <c r="I117" s="921"/>
      <c r="J117" s="921"/>
    </row>
    <row r="118" spans="1:10" s="152" customFormat="1" ht="30" customHeight="1" x14ac:dyDescent="0.2">
      <c r="A118" s="18" t="s">
        <v>53</v>
      </c>
      <c r="B118" s="1008" t="s">
        <v>826</v>
      </c>
      <c r="C118" s="1008"/>
      <c r="D118" s="1008"/>
      <c r="E118" s="1008"/>
      <c r="F118" s="1008"/>
      <c r="G118" s="1008"/>
      <c r="H118" s="1008"/>
      <c r="I118" s="1008"/>
      <c r="J118" s="1008"/>
    </row>
    <row r="119" spans="1:10" s="24" customFormat="1" x14ac:dyDescent="0.2">
      <c r="A119" s="19"/>
      <c r="B119" s="20"/>
      <c r="C119" s="20"/>
      <c r="D119" s="20"/>
      <c r="E119" s="20"/>
      <c r="F119" s="20"/>
      <c r="G119" s="20"/>
      <c r="H119" s="20"/>
      <c r="I119" s="20"/>
      <c r="J119" s="20"/>
    </row>
    <row r="120" spans="1:10" s="24" customFormat="1" x14ac:dyDescent="0.2">
      <c r="A120" s="50"/>
      <c r="B120" s="50"/>
      <c r="C120" s="870"/>
      <c r="D120" s="870"/>
      <c r="E120" s="870"/>
      <c r="F120" s="870"/>
      <c r="G120" s="870"/>
      <c r="H120" s="870"/>
      <c r="I120" s="870"/>
      <c r="J120" s="870"/>
    </row>
    <row r="121" spans="1:10" s="24" customFormat="1" x14ac:dyDescent="0.2">
      <c r="A121" s="401"/>
      <c r="B121" s="401"/>
      <c r="C121" s="401"/>
      <c r="D121" s="401"/>
      <c r="E121" s="401"/>
      <c r="F121" s="401"/>
      <c r="G121" s="401"/>
      <c r="H121" s="401"/>
      <c r="I121" s="401"/>
      <c r="J121" s="401"/>
    </row>
    <row r="122" spans="1:10" s="24" customFormat="1" x14ac:dyDescent="0.2">
      <c r="A122" s="21"/>
      <c r="B122" s="21"/>
      <c r="C122" s="21"/>
      <c r="D122" s="21"/>
      <c r="E122" s="21"/>
      <c r="F122" s="21"/>
      <c r="G122" s="21"/>
      <c r="H122" s="21"/>
      <c r="I122" s="21"/>
      <c r="J122" s="21"/>
    </row>
    <row r="123" spans="1:10" s="24" customFormat="1" x14ac:dyDescent="0.2">
      <c r="A123" s="19" t="s">
        <v>54</v>
      </c>
      <c r="B123" s="1646" t="s">
        <v>739</v>
      </c>
      <c r="C123" s="1646"/>
      <c r="D123" s="1646"/>
      <c r="E123" s="1646"/>
      <c r="F123" s="1646"/>
      <c r="G123" s="1646"/>
      <c r="H123" s="1646"/>
      <c r="I123" s="1646"/>
      <c r="J123" s="1646"/>
    </row>
    <row r="124" spans="1:10" s="24" customFormat="1" x14ac:dyDescent="0.2">
      <c r="A124" s="22"/>
      <c r="B124" s="22"/>
      <c r="C124" s="22"/>
      <c r="D124" s="22"/>
      <c r="E124" s="22"/>
      <c r="F124" s="22"/>
      <c r="G124" s="22"/>
      <c r="H124" s="22"/>
      <c r="I124" s="22"/>
      <c r="J124" s="22"/>
    </row>
    <row r="125" spans="1:10" s="24" customFormat="1" x14ac:dyDescent="0.2">
      <c r="A125" s="1660" t="s">
        <v>55</v>
      </c>
      <c r="B125" s="1660"/>
      <c r="C125" s="1660"/>
      <c r="D125" s="1660"/>
      <c r="E125" s="1660"/>
      <c r="F125" s="1660"/>
      <c r="G125" s="1660"/>
      <c r="H125" s="1660"/>
      <c r="I125" s="1660"/>
      <c r="J125" s="1660"/>
    </row>
    <row r="126" spans="1:10" s="24" customFormat="1" x14ac:dyDescent="0.2">
      <c r="A126" s="1660"/>
      <c r="B126" s="1660"/>
      <c r="C126" s="1660"/>
      <c r="D126" s="1660"/>
      <c r="E126" s="1660"/>
      <c r="F126" s="1660"/>
      <c r="G126" s="1660"/>
      <c r="H126" s="1660"/>
      <c r="I126" s="1660"/>
      <c r="J126" s="1660"/>
    </row>
    <row r="127" spans="1:10" s="24" customFormat="1" x14ac:dyDescent="0.2">
      <c r="A127" s="1660"/>
      <c r="B127" s="1660"/>
      <c r="C127" s="1660"/>
      <c r="D127" s="1660"/>
      <c r="E127" s="1660"/>
      <c r="F127" s="1660"/>
      <c r="G127" s="1660"/>
      <c r="H127" s="1660"/>
      <c r="I127" s="1660"/>
      <c r="J127" s="1660"/>
    </row>
    <row r="128" spans="1:10" s="24" customFormat="1" ht="15" thickBot="1" x14ac:dyDescent="0.25">
      <c r="A128" s="22"/>
      <c r="B128" s="23"/>
      <c r="C128" s="23"/>
      <c r="D128" s="23"/>
      <c r="E128" s="23"/>
      <c r="F128" s="23"/>
      <c r="G128" s="23"/>
      <c r="H128" s="23"/>
      <c r="I128" s="23"/>
      <c r="J128" s="23"/>
    </row>
    <row r="129" spans="1:10" s="24" customFormat="1" ht="29.25" customHeight="1" thickTop="1" thickBot="1" x14ac:dyDescent="0.25">
      <c r="A129" s="1648" t="s">
        <v>56</v>
      </c>
      <c r="B129" s="1649"/>
      <c r="C129" s="1649"/>
      <c r="D129" s="1650" t="s">
        <v>57</v>
      </c>
      <c r="E129" s="1651"/>
      <c r="F129" s="1649" t="s">
        <v>58</v>
      </c>
      <c r="G129" s="1649"/>
      <c r="H129" s="1652" t="s">
        <v>59</v>
      </c>
      <c r="I129" s="1649"/>
      <c r="J129" s="1653"/>
    </row>
    <row r="130" spans="1:10" s="24" customFormat="1" ht="15" thickTop="1" x14ac:dyDescent="0.2">
      <c r="A130" s="1661" t="s">
        <v>777</v>
      </c>
      <c r="B130" s="1662"/>
      <c r="C130" s="1662"/>
      <c r="D130" s="1658">
        <v>4</v>
      </c>
      <c r="E130" s="1663"/>
      <c r="F130" s="1656" t="s">
        <v>778</v>
      </c>
      <c r="G130" s="1656"/>
      <c r="H130" s="1657" t="s">
        <v>779</v>
      </c>
      <c r="I130" s="1658"/>
      <c r="J130" s="1659"/>
    </row>
    <row r="131" spans="1:10" s="24" customFormat="1" x14ac:dyDescent="0.2">
      <c r="A131" s="1021" t="s">
        <v>79</v>
      </c>
      <c r="B131" s="1022"/>
      <c r="C131" s="1022"/>
      <c r="D131" s="1023">
        <v>40</v>
      </c>
      <c r="E131" s="1024"/>
      <c r="F131" s="1025" t="s">
        <v>778</v>
      </c>
      <c r="G131" s="1025"/>
      <c r="H131" s="1654" t="s">
        <v>779</v>
      </c>
      <c r="I131" s="1023"/>
      <c r="J131" s="1655"/>
    </row>
    <row r="132" spans="1:10" s="24" customFormat="1" x14ac:dyDescent="0.2">
      <c r="A132" s="1713" t="s">
        <v>780</v>
      </c>
      <c r="B132" s="1714"/>
      <c r="C132" s="1714"/>
      <c r="D132" s="1016">
        <v>6</v>
      </c>
      <c r="E132" s="1017"/>
      <c r="F132" s="1018" t="s">
        <v>781</v>
      </c>
      <c r="G132" s="1018"/>
      <c r="H132" s="1019" t="s">
        <v>779</v>
      </c>
      <c r="I132" s="1016"/>
      <c r="J132" s="1020"/>
    </row>
    <row r="133" spans="1:10" s="24" customFormat="1" x14ac:dyDescent="0.2">
      <c r="A133" s="1021"/>
      <c r="B133" s="1022"/>
      <c r="C133" s="1022"/>
      <c r="D133" s="1023"/>
      <c r="E133" s="1024"/>
      <c r="F133" s="1025"/>
      <c r="G133" s="1025"/>
      <c r="H133" s="1654"/>
      <c r="I133" s="1023"/>
      <c r="J133" s="1655"/>
    </row>
    <row r="134" spans="1:10" s="24" customFormat="1" ht="15" thickBot="1" x14ac:dyDescent="0.25">
      <c r="A134" s="1009"/>
      <c r="B134" s="1010"/>
      <c r="C134" s="1010"/>
      <c r="D134" s="1011"/>
      <c r="E134" s="1012"/>
      <c r="F134" s="1013"/>
      <c r="G134" s="1013"/>
      <c r="H134" s="1014"/>
      <c r="I134" s="1011"/>
      <c r="J134" s="1015"/>
    </row>
    <row r="135" spans="1:10" s="24" customFormat="1" ht="15" thickTop="1" x14ac:dyDescent="0.2">
      <c r="A135" s="614"/>
      <c r="B135" s="614"/>
      <c r="C135" s="614"/>
      <c r="D135" s="614"/>
      <c r="E135" s="614"/>
      <c r="F135" s="614"/>
      <c r="G135" s="614"/>
      <c r="H135" s="614"/>
      <c r="I135" s="614"/>
      <c r="J135" s="614"/>
    </row>
    <row r="136" spans="1:10" s="24" customFormat="1" ht="1.5" customHeight="1" x14ac:dyDescent="0.2">
      <c r="B136" s="25"/>
      <c r="C136" s="25"/>
      <c r="D136" s="25"/>
      <c r="E136" s="25"/>
      <c r="F136" s="25"/>
      <c r="G136" s="25"/>
      <c r="H136" s="25"/>
      <c r="I136" s="25"/>
      <c r="J136" s="25"/>
    </row>
    <row r="137" spans="1:10" s="24" customFormat="1" x14ac:dyDescent="0.2">
      <c r="B137" s="1645"/>
      <c r="C137" s="1645"/>
      <c r="D137" s="1645"/>
      <c r="E137" s="1645"/>
      <c r="F137" s="1645"/>
      <c r="G137" s="1645"/>
      <c r="H137" s="1645"/>
      <c r="I137" s="1645"/>
      <c r="J137" s="1645"/>
    </row>
    <row r="138" spans="1:10" s="24" customFormat="1" x14ac:dyDescent="0.2">
      <c r="B138" s="25"/>
      <c r="C138" s="25"/>
      <c r="D138" s="25"/>
      <c r="E138" s="25"/>
      <c r="F138" s="25"/>
      <c r="G138" s="25"/>
      <c r="H138" s="25"/>
      <c r="I138" s="25"/>
      <c r="J138" s="25"/>
    </row>
    <row r="139" spans="1:10" s="24" customFormat="1" x14ac:dyDescent="0.2">
      <c r="A139" s="19" t="s">
        <v>60</v>
      </c>
      <c r="B139" s="1646" t="s">
        <v>827</v>
      </c>
      <c r="C139" s="1646"/>
      <c r="D139" s="1646"/>
      <c r="E139" s="1646"/>
      <c r="F139" s="1646"/>
      <c r="G139" s="1646"/>
      <c r="H139" s="1646"/>
      <c r="I139" s="1646"/>
      <c r="J139" s="1646"/>
    </row>
    <row r="140" spans="1:10" s="24" customFormat="1" x14ac:dyDescent="0.2">
      <c r="A140" s="614"/>
      <c r="B140" s="614"/>
      <c r="C140" s="614"/>
      <c r="D140" s="614"/>
      <c r="E140" s="614"/>
      <c r="F140" s="614"/>
      <c r="G140" s="614"/>
      <c r="H140" s="614"/>
      <c r="I140" s="614"/>
      <c r="J140" s="614"/>
    </row>
    <row r="141" spans="1:10" s="24" customFormat="1" x14ac:dyDescent="0.2">
      <c r="A141" s="26"/>
      <c r="B141" s="26"/>
      <c r="C141" s="26"/>
      <c r="D141" s="26"/>
      <c r="E141" s="26"/>
      <c r="F141" s="26"/>
      <c r="G141" s="26"/>
      <c r="H141" s="26"/>
      <c r="I141" s="26"/>
      <c r="J141" s="26"/>
    </row>
    <row r="142" spans="1:10" s="24" customFormat="1" ht="29.25" customHeight="1" x14ac:dyDescent="0.2">
      <c r="A142" s="16" t="s">
        <v>61</v>
      </c>
      <c r="B142" s="1646" t="s">
        <v>828</v>
      </c>
      <c r="C142" s="1646"/>
      <c r="D142" s="1646"/>
      <c r="E142" s="1646"/>
      <c r="F142" s="1646"/>
      <c r="G142" s="1646"/>
      <c r="H142" s="1646"/>
      <c r="I142" s="1646"/>
      <c r="J142" s="1646"/>
    </row>
    <row r="143" spans="1:10" s="24" customFormat="1" x14ac:dyDescent="0.2"/>
    <row r="144" spans="1:10" s="24" customFormat="1" x14ac:dyDescent="0.2">
      <c r="A144" s="159"/>
      <c r="B144" s="159"/>
      <c r="C144" s="159"/>
      <c r="D144" s="159"/>
      <c r="E144" s="160"/>
      <c r="F144" s="160"/>
      <c r="G144" s="146"/>
      <c r="H144" s="146"/>
      <c r="I144" s="146"/>
      <c r="J144" s="146"/>
    </row>
    <row r="145" spans="1:10" s="24" customFormat="1" x14ac:dyDescent="0.2">
      <c r="A145" s="27"/>
      <c r="B145" s="27"/>
      <c r="C145" s="27"/>
      <c r="D145" s="27"/>
      <c r="E145" s="21"/>
      <c r="F145" s="21"/>
      <c r="G145" s="26"/>
      <c r="H145" s="26"/>
      <c r="I145" s="26"/>
      <c r="J145" s="26"/>
    </row>
    <row r="146" spans="1:10" s="24" customFormat="1" x14ac:dyDescent="0.2">
      <c r="A146" s="28" t="s">
        <v>62</v>
      </c>
      <c r="B146" s="1717" t="s">
        <v>63</v>
      </c>
      <c r="C146" s="1717"/>
      <c r="D146" s="1717"/>
      <c r="E146" s="1717"/>
      <c r="F146" s="1717"/>
      <c r="G146" s="1717"/>
      <c r="H146" s="1717"/>
      <c r="I146" s="1717"/>
      <c r="J146" s="1717"/>
    </row>
    <row r="147" spans="1:10" s="24" customFormat="1" x14ac:dyDescent="0.2">
      <c r="A147" s="28"/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1:10" s="24" customFormat="1" x14ac:dyDescent="0.2">
      <c r="A148" s="19" t="s">
        <v>593</v>
      </c>
      <c r="B148" s="1647" t="s">
        <v>756</v>
      </c>
      <c r="C148" s="1647"/>
      <c r="D148" s="1647"/>
      <c r="E148" s="1647"/>
      <c r="F148" s="1647"/>
      <c r="G148" s="1647"/>
      <c r="H148" s="1647"/>
      <c r="I148" s="1647"/>
      <c r="J148" s="1647"/>
    </row>
    <row r="149" spans="1:10" s="24" customFormat="1" x14ac:dyDescent="0.2">
      <c r="A149" s="19"/>
      <c r="B149" s="212" t="s">
        <v>829</v>
      </c>
      <c r="C149" s="212"/>
      <c r="D149" s="212"/>
      <c r="E149" s="212"/>
      <c r="F149" s="212"/>
      <c r="G149" s="212"/>
      <c r="H149" s="212"/>
      <c r="I149" s="212"/>
      <c r="J149" s="212"/>
    </row>
    <row r="150" spans="1:10" s="24" customFormat="1" ht="3.75" customHeight="1" x14ac:dyDescent="0.2">
      <c r="A150" s="433"/>
      <c r="B150" s="433"/>
      <c r="C150" s="385"/>
      <c r="D150" s="385"/>
      <c r="E150" s="385"/>
      <c r="F150" s="385"/>
      <c r="G150" s="385"/>
      <c r="H150" s="385"/>
      <c r="I150" s="385"/>
      <c r="J150" s="386"/>
    </row>
    <row r="151" spans="1:10" s="24" customFormat="1" hidden="1" x14ac:dyDescent="0.2">
      <c r="A151" s="1605"/>
      <c r="B151" s="1605"/>
      <c r="C151" s="1605"/>
      <c r="D151" s="1605"/>
      <c r="E151" s="1605"/>
      <c r="F151" s="1605"/>
      <c r="G151" s="1605"/>
      <c r="H151" s="1605"/>
      <c r="I151" s="1605"/>
      <c r="J151" s="1605"/>
    </row>
    <row r="152" spans="1:10" s="24" customFormat="1" x14ac:dyDescent="0.2">
      <c r="A152" s="1644"/>
      <c r="B152" s="1644"/>
      <c r="C152" s="357"/>
      <c r="D152" s="357"/>
      <c r="E152" s="357"/>
      <c r="F152" s="357"/>
      <c r="G152" s="357"/>
      <c r="H152" s="357"/>
      <c r="I152" s="357"/>
      <c r="J152" s="356"/>
    </row>
    <row r="153" spans="1:10" s="24" customFormat="1" x14ac:dyDescent="0.2">
      <c r="A153" s="1628"/>
      <c r="B153" s="1628"/>
      <c r="C153" s="356"/>
      <c r="D153" s="356"/>
      <c r="E153" s="356"/>
      <c r="F153" s="356"/>
      <c r="G153" s="356"/>
      <c r="H153" s="356"/>
      <c r="I153" s="356"/>
      <c r="J153" s="356"/>
    </row>
    <row r="154" spans="1:10" s="24" customFormat="1" x14ac:dyDescent="0.2">
      <c r="A154" s="1605"/>
      <c r="B154" s="1605"/>
      <c r="C154" s="1605"/>
      <c r="D154" s="1605"/>
      <c r="E154" s="1605"/>
      <c r="F154" s="1605"/>
      <c r="G154" s="1605"/>
      <c r="H154" s="1605"/>
      <c r="I154" s="1605"/>
      <c r="J154" s="1605"/>
    </row>
    <row r="155" spans="1:10" s="24" customFormat="1" x14ac:dyDescent="0.2">
      <c r="A155" s="1628"/>
      <c r="B155" s="1628"/>
      <c r="C155" s="356"/>
      <c r="D155" s="356"/>
      <c r="E155" s="356"/>
      <c r="F155" s="356"/>
      <c r="G155" s="356"/>
      <c r="H155" s="356"/>
      <c r="I155" s="356"/>
      <c r="J155" s="356"/>
    </row>
    <row r="156" spans="1:10" s="24" customFormat="1" x14ac:dyDescent="0.2">
      <c r="A156" s="28"/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1:10" s="24" customFormat="1" x14ac:dyDescent="0.2">
      <c r="A157" s="19" t="s">
        <v>596</v>
      </c>
      <c r="B157" s="1647" t="s">
        <v>740</v>
      </c>
      <c r="C157" s="1647"/>
      <c r="D157" s="1647"/>
      <c r="E157" s="1647"/>
      <c r="F157" s="1647"/>
      <c r="G157" s="1647"/>
      <c r="H157" s="1647"/>
      <c r="I157" s="1647"/>
      <c r="J157" s="1647"/>
    </row>
    <row r="158" spans="1:10" s="24" customFormat="1" x14ac:dyDescent="0.2">
      <c r="A158" s="19"/>
      <c r="B158" s="30"/>
      <c r="C158" s="30"/>
      <c r="D158" s="30"/>
      <c r="E158" s="30"/>
      <c r="F158" s="30"/>
      <c r="G158" s="30"/>
      <c r="H158" s="30"/>
      <c r="I158" s="30"/>
      <c r="J158" s="30"/>
    </row>
    <row r="159" spans="1:10" s="24" customFormat="1" ht="15" thickBot="1" x14ac:dyDescent="0.25">
      <c r="A159" s="1802" t="s">
        <v>730</v>
      </c>
      <c r="B159" s="1802"/>
      <c r="C159" s="1802"/>
      <c r="D159" s="1802"/>
      <c r="E159" s="1802"/>
      <c r="F159" s="1802"/>
      <c r="G159" s="1802"/>
      <c r="H159" s="1802"/>
      <c r="I159" s="1802"/>
      <c r="J159" s="1802"/>
    </row>
    <row r="160" spans="1:10" s="24" customFormat="1" ht="15" thickTop="1" x14ac:dyDescent="0.2">
      <c r="A160" s="771" t="s">
        <v>77</v>
      </c>
      <c r="B160" s="1608" t="s">
        <v>19</v>
      </c>
      <c r="C160" s="1609"/>
      <c r="D160" s="1609"/>
      <c r="E160" s="1609"/>
      <c r="F160" s="1609"/>
      <c r="G160" s="1609"/>
      <c r="H160" s="1609"/>
      <c r="I160" s="1609"/>
      <c r="J160" s="1610"/>
    </row>
    <row r="161" spans="1:10" s="24" customFormat="1" x14ac:dyDescent="0.2">
      <c r="A161" s="1503"/>
      <c r="B161" s="1642" t="s">
        <v>78</v>
      </c>
      <c r="C161" s="1625" t="s">
        <v>79</v>
      </c>
      <c r="D161" s="1623" t="s">
        <v>80</v>
      </c>
      <c r="E161" s="1623" t="s">
        <v>597</v>
      </c>
      <c r="F161" s="1623" t="s">
        <v>81</v>
      </c>
      <c r="G161" s="1623" t="s">
        <v>82</v>
      </c>
      <c r="H161" s="1623" t="s">
        <v>598</v>
      </c>
      <c r="I161" s="1623" t="s">
        <v>599</v>
      </c>
      <c r="J161" s="925" t="s">
        <v>64</v>
      </c>
    </row>
    <row r="162" spans="1:10" s="24" customFormat="1" ht="63" customHeight="1" thickBot="1" x14ac:dyDescent="0.25">
      <c r="A162" s="1607"/>
      <c r="B162" s="1643"/>
      <c r="C162" s="1624"/>
      <c r="D162" s="1624"/>
      <c r="E162" s="1624"/>
      <c r="F162" s="1624"/>
      <c r="G162" s="1624"/>
      <c r="H162" s="1624"/>
      <c r="I162" s="1624"/>
      <c r="J162" s="926"/>
    </row>
    <row r="163" spans="1:10" s="24" customFormat="1" ht="15.75" thickTop="1" thickBot="1" x14ac:dyDescent="0.25">
      <c r="A163" s="1604" t="s">
        <v>65</v>
      </c>
      <c r="B163" s="1605"/>
      <c r="C163" s="1605"/>
      <c r="D163" s="1605"/>
      <c r="E163" s="1605"/>
      <c r="F163" s="1605"/>
      <c r="G163" s="1605"/>
      <c r="H163" s="1605"/>
      <c r="I163" s="1605"/>
      <c r="J163" s="1606"/>
    </row>
    <row r="164" spans="1:10" s="24" customFormat="1" ht="32.25" thickBot="1" x14ac:dyDescent="0.25">
      <c r="A164" s="36" t="s">
        <v>83</v>
      </c>
      <c r="B164" s="248">
        <f>IF(B194&gt;0,B194,IF(B194=0,0,""))</f>
        <v>0</v>
      </c>
      <c r="C164" s="177">
        <f>IF(C194&gt;0,C194,IF(C194=0,0,""))</f>
        <v>48799</v>
      </c>
      <c r="D164" s="171">
        <f t="shared" ref="D164:I164" si="0">IF(D194&gt;0,D194,IF(D194=0,0,""))</f>
        <v>954310</v>
      </c>
      <c r="E164" s="171">
        <f t="shared" si="0"/>
        <v>0</v>
      </c>
      <c r="F164" s="171">
        <f t="shared" si="0"/>
        <v>0</v>
      </c>
      <c r="G164" s="171">
        <f t="shared" si="0"/>
        <v>0</v>
      </c>
      <c r="H164" s="171">
        <f t="shared" si="0"/>
        <v>0</v>
      </c>
      <c r="I164" s="171">
        <f t="shared" si="0"/>
        <v>273190</v>
      </c>
      <c r="J164" s="162">
        <f>SUM(B164:I164)</f>
        <v>1276299</v>
      </c>
    </row>
    <row r="165" spans="1:10" s="24" customFormat="1" x14ac:dyDescent="0.2">
      <c r="A165" s="37" t="s">
        <v>66</v>
      </c>
      <c r="B165" s="249"/>
      <c r="C165" s="179"/>
      <c r="D165" s="164"/>
      <c r="E165" s="164"/>
      <c r="F165" s="164"/>
      <c r="G165" s="164"/>
      <c r="H165" s="164"/>
      <c r="I165" s="164">
        <v>732</v>
      </c>
      <c r="J165" s="165">
        <f>SUM(B165:I165)</f>
        <v>732</v>
      </c>
    </row>
    <row r="166" spans="1:10" s="24" customFormat="1" x14ac:dyDescent="0.2">
      <c r="A166" s="38" t="s">
        <v>67</v>
      </c>
      <c r="B166" s="234"/>
      <c r="C166" s="181"/>
      <c r="D166" s="166"/>
      <c r="E166" s="166"/>
      <c r="F166" s="166"/>
      <c r="G166" s="166"/>
      <c r="H166" s="166"/>
      <c r="I166" s="166"/>
      <c r="J166" s="167">
        <f>SUM(B166:I166)</f>
        <v>0</v>
      </c>
    </row>
    <row r="167" spans="1:10" s="24" customFormat="1" ht="15" thickBot="1" x14ac:dyDescent="0.25">
      <c r="A167" s="39" t="s">
        <v>68</v>
      </c>
      <c r="B167" s="250"/>
      <c r="C167" s="251"/>
      <c r="D167" s="168"/>
      <c r="E167" s="168"/>
      <c r="F167" s="168"/>
      <c r="G167" s="168"/>
      <c r="H167" s="168"/>
      <c r="I167" s="168"/>
      <c r="J167" s="169">
        <f>SUM(B167:I167)</f>
        <v>0</v>
      </c>
    </row>
    <row r="168" spans="1:10" s="24" customFormat="1" ht="21.75" thickBot="1" x14ac:dyDescent="0.25">
      <c r="A168" s="40" t="s">
        <v>84</v>
      </c>
      <c r="B168" s="248">
        <f t="shared" ref="B168:I168" si="1">IFERROR(B164+B165-B166+B167,"CHYBA")</f>
        <v>0</v>
      </c>
      <c r="C168" s="177">
        <f t="shared" si="1"/>
        <v>48799</v>
      </c>
      <c r="D168" s="171">
        <f t="shared" si="1"/>
        <v>954310</v>
      </c>
      <c r="E168" s="171">
        <f t="shared" si="1"/>
        <v>0</v>
      </c>
      <c r="F168" s="171">
        <f t="shared" si="1"/>
        <v>0</v>
      </c>
      <c r="G168" s="171">
        <f t="shared" si="1"/>
        <v>0</v>
      </c>
      <c r="H168" s="171">
        <f t="shared" si="1"/>
        <v>0</v>
      </c>
      <c r="I168" s="171">
        <f t="shared" si="1"/>
        <v>273922</v>
      </c>
      <c r="J168" s="162">
        <f>SUM(B168:I168)</f>
        <v>1277031</v>
      </c>
    </row>
    <row r="169" spans="1:10" s="24" customFormat="1" ht="15" thickBot="1" x14ac:dyDescent="0.25">
      <c r="A169" s="1604" t="s">
        <v>69</v>
      </c>
      <c r="B169" s="1605"/>
      <c r="C169" s="1605"/>
      <c r="D169" s="1605"/>
      <c r="E169" s="1605"/>
      <c r="F169" s="1605"/>
      <c r="G169" s="1605"/>
      <c r="H169" s="1605"/>
      <c r="I169" s="1605"/>
      <c r="J169" s="1606"/>
    </row>
    <row r="170" spans="1:10" s="24" customFormat="1" ht="32.25" thickBot="1" x14ac:dyDescent="0.25">
      <c r="A170" s="36" t="s">
        <v>83</v>
      </c>
      <c r="B170" s="248">
        <f>IF(B200&gt;0,B200,IF(B200=0,0,""))</f>
        <v>0</v>
      </c>
      <c r="C170" s="177">
        <f>IF(C200&gt;0,C200,IF(C200=0,0,""))</f>
        <v>1766</v>
      </c>
      <c r="D170" s="171">
        <f t="shared" ref="D170:I170" si="2">IF(D200&gt;0,D200,IF(D200=0,0,""))</f>
        <v>565980</v>
      </c>
      <c r="E170" s="171">
        <f t="shared" si="2"/>
        <v>0</v>
      </c>
      <c r="F170" s="171">
        <f t="shared" si="2"/>
        <v>0</v>
      </c>
      <c r="G170" s="171">
        <f t="shared" si="2"/>
        <v>0</v>
      </c>
      <c r="H170" s="171">
        <f t="shared" si="2"/>
        <v>0</v>
      </c>
      <c r="I170" s="171">
        <f t="shared" si="2"/>
        <v>0</v>
      </c>
      <c r="J170" s="162">
        <f>SUM(B170:I170)</f>
        <v>567746</v>
      </c>
    </row>
    <row r="171" spans="1:10" s="24" customFormat="1" x14ac:dyDescent="0.2">
      <c r="A171" s="37" t="s">
        <v>66</v>
      </c>
      <c r="B171" s="249"/>
      <c r="C171" s="179">
        <v>1236</v>
      </c>
      <c r="D171" s="164">
        <v>13957</v>
      </c>
      <c r="E171" s="164"/>
      <c r="F171" s="164"/>
      <c r="G171" s="164"/>
      <c r="H171" s="164"/>
      <c r="I171" s="164"/>
      <c r="J171" s="165">
        <f>SUM(B171:I171)</f>
        <v>15193</v>
      </c>
    </row>
    <row r="172" spans="1:10" s="24" customFormat="1" x14ac:dyDescent="0.2">
      <c r="A172" s="38" t="s">
        <v>67</v>
      </c>
      <c r="B172" s="234"/>
      <c r="C172" s="181"/>
      <c r="D172" s="166"/>
      <c r="E172" s="166"/>
      <c r="F172" s="166"/>
      <c r="G172" s="166"/>
      <c r="H172" s="166"/>
      <c r="I172" s="166"/>
      <c r="J172" s="167">
        <f>SUM(B172:I172)</f>
        <v>0</v>
      </c>
    </row>
    <row r="173" spans="1:10" s="24" customFormat="1" ht="15" thickBot="1" x14ac:dyDescent="0.25">
      <c r="A173" s="39" t="s">
        <v>68</v>
      </c>
      <c r="B173" s="250"/>
      <c r="C173" s="251"/>
      <c r="D173" s="168"/>
      <c r="E173" s="168"/>
      <c r="F173" s="168"/>
      <c r="G173" s="168"/>
      <c r="H173" s="168"/>
      <c r="I173" s="168"/>
      <c r="J173" s="169">
        <f>SUM(B173:I173)</f>
        <v>0</v>
      </c>
    </row>
    <row r="174" spans="1:10" s="24" customFormat="1" ht="21.75" thickBot="1" x14ac:dyDescent="0.25">
      <c r="A174" s="40" t="s">
        <v>84</v>
      </c>
      <c r="B174" s="248">
        <f t="shared" ref="B174:I174" si="3">IFERROR(B170+B171-B172+B173,"CHYBA")</f>
        <v>0</v>
      </c>
      <c r="C174" s="177">
        <f t="shared" si="3"/>
        <v>3002</v>
      </c>
      <c r="D174" s="171">
        <f t="shared" si="3"/>
        <v>579937</v>
      </c>
      <c r="E174" s="171">
        <f t="shared" si="3"/>
        <v>0</v>
      </c>
      <c r="F174" s="171">
        <f t="shared" si="3"/>
        <v>0</v>
      </c>
      <c r="G174" s="171">
        <f t="shared" si="3"/>
        <v>0</v>
      </c>
      <c r="H174" s="171">
        <f t="shared" si="3"/>
        <v>0</v>
      </c>
      <c r="I174" s="171">
        <f t="shared" si="3"/>
        <v>0</v>
      </c>
      <c r="J174" s="162">
        <f>SUM(B174:I174)</f>
        <v>582939</v>
      </c>
    </row>
    <row r="175" spans="1:10" s="24" customFormat="1" ht="15" thickBot="1" x14ac:dyDescent="0.25">
      <c r="A175" s="1604" t="s">
        <v>70</v>
      </c>
      <c r="B175" s="1605"/>
      <c r="C175" s="1605"/>
      <c r="D175" s="1605"/>
      <c r="E175" s="1605"/>
      <c r="F175" s="1605"/>
      <c r="G175" s="1605"/>
      <c r="H175" s="1605"/>
      <c r="I175" s="1605"/>
      <c r="J175" s="1606"/>
    </row>
    <row r="176" spans="1:10" s="24" customFormat="1" ht="32.25" thickBot="1" x14ac:dyDescent="0.25">
      <c r="A176" s="36" t="s">
        <v>83</v>
      </c>
      <c r="B176" s="248">
        <f>IF(B206&gt;0,B206,IF(B206=0,0,""))</f>
        <v>0</v>
      </c>
      <c r="C176" s="177">
        <f>IF(C206&gt;0,C206,IF(C206=0,0,""))</f>
        <v>0</v>
      </c>
      <c r="D176" s="171">
        <f t="shared" ref="D176:I176" si="4">IF(D206&gt;0,D206,IF(D206=0,0,""))</f>
        <v>0</v>
      </c>
      <c r="E176" s="171">
        <f t="shared" si="4"/>
        <v>0</v>
      </c>
      <c r="F176" s="171">
        <f t="shared" si="4"/>
        <v>0</v>
      </c>
      <c r="G176" s="171">
        <f t="shared" si="4"/>
        <v>0</v>
      </c>
      <c r="H176" s="171">
        <f t="shared" si="4"/>
        <v>0</v>
      </c>
      <c r="I176" s="171">
        <f t="shared" si="4"/>
        <v>0</v>
      </c>
      <c r="J176" s="162">
        <f>SUM(B176:I176)</f>
        <v>0</v>
      </c>
    </row>
    <row r="177" spans="1:10" s="24" customFormat="1" x14ac:dyDescent="0.2">
      <c r="A177" s="37" t="s">
        <v>66</v>
      </c>
      <c r="B177" s="249"/>
      <c r="C177" s="179"/>
      <c r="D177" s="164"/>
      <c r="E177" s="164"/>
      <c r="F177" s="164"/>
      <c r="G177" s="164"/>
      <c r="H177" s="164"/>
      <c r="I177" s="164"/>
      <c r="J177" s="165">
        <f>SUM(B177:I177)</f>
        <v>0</v>
      </c>
    </row>
    <row r="178" spans="1:10" s="24" customFormat="1" x14ac:dyDescent="0.2">
      <c r="A178" s="38" t="s">
        <v>67</v>
      </c>
      <c r="B178" s="234"/>
      <c r="C178" s="181"/>
      <c r="D178" s="166"/>
      <c r="E178" s="166"/>
      <c r="F178" s="166"/>
      <c r="G178" s="166"/>
      <c r="H178" s="166"/>
      <c r="I178" s="166"/>
      <c r="J178" s="167">
        <f>SUM(B178:I178)</f>
        <v>0</v>
      </c>
    </row>
    <row r="179" spans="1:10" s="24" customFormat="1" ht="15" thickBot="1" x14ac:dyDescent="0.25">
      <c r="A179" s="39" t="s">
        <v>68</v>
      </c>
      <c r="B179" s="250"/>
      <c r="C179" s="251"/>
      <c r="D179" s="168"/>
      <c r="E179" s="168"/>
      <c r="F179" s="168"/>
      <c r="G179" s="168"/>
      <c r="H179" s="168"/>
      <c r="I179" s="168"/>
      <c r="J179" s="169">
        <f>SUM(B179:I179)</f>
        <v>0</v>
      </c>
    </row>
    <row r="180" spans="1:10" s="24" customFormat="1" ht="21.75" thickBot="1" x14ac:dyDescent="0.25">
      <c r="A180" s="40" t="s">
        <v>84</v>
      </c>
      <c r="B180" s="248">
        <f t="shared" ref="B180:I180" si="5">IFERROR(B176+B177-B178+B179,"CHYBA")</f>
        <v>0</v>
      </c>
      <c r="C180" s="177">
        <f t="shared" si="5"/>
        <v>0</v>
      </c>
      <c r="D180" s="171">
        <f t="shared" si="5"/>
        <v>0</v>
      </c>
      <c r="E180" s="171">
        <f t="shared" si="5"/>
        <v>0</v>
      </c>
      <c r="F180" s="171">
        <f t="shared" si="5"/>
        <v>0</v>
      </c>
      <c r="G180" s="171">
        <f t="shared" si="5"/>
        <v>0</v>
      </c>
      <c r="H180" s="171">
        <f t="shared" si="5"/>
        <v>0</v>
      </c>
      <c r="I180" s="171">
        <f t="shared" si="5"/>
        <v>0</v>
      </c>
      <c r="J180" s="162">
        <f>SUM(B180:I180)</f>
        <v>0</v>
      </c>
    </row>
    <row r="181" spans="1:10" s="24" customFormat="1" ht="15" thickBot="1" x14ac:dyDescent="0.25">
      <c r="A181" s="1604" t="s">
        <v>71</v>
      </c>
      <c r="B181" s="1605"/>
      <c r="C181" s="1605"/>
      <c r="D181" s="1605"/>
      <c r="E181" s="1605"/>
      <c r="F181" s="1605"/>
      <c r="G181" s="1605"/>
      <c r="H181" s="1605"/>
      <c r="I181" s="1605"/>
      <c r="J181" s="1606"/>
    </row>
    <row r="182" spans="1:10" s="24" customFormat="1" ht="32.25" thickBot="1" x14ac:dyDescent="0.25">
      <c r="A182" s="36" t="s">
        <v>83</v>
      </c>
      <c r="B182" s="248">
        <f>B164-B170-B176</f>
        <v>0</v>
      </c>
      <c r="C182" s="177">
        <f>C164-C170-C176</f>
        <v>47033</v>
      </c>
      <c r="D182" s="171">
        <f t="shared" ref="D182:J182" si="6">D164-D170-D176</f>
        <v>388330</v>
      </c>
      <c r="E182" s="171">
        <f t="shared" si="6"/>
        <v>0</v>
      </c>
      <c r="F182" s="171">
        <f t="shared" si="6"/>
        <v>0</v>
      </c>
      <c r="G182" s="171">
        <f t="shared" si="6"/>
        <v>0</v>
      </c>
      <c r="H182" s="171">
        <f t="shared" si="6"/>
        <v>0</v>
      </c>
      <c r="I182" s="171">
        <f t="shared" si="6"/>
        <v>273190</v>
      </c>
      <c r="J182" s="162">
        <f t="shared" si="6"/>
        <v>708553</v>
      </c>
    </row>
    <row r="183" spans="1:10" s="24" customFormat="1" ht="21.75" thickBot="1" x14ac:dyDescent="0.25">
      <c r="A183" s="41" t="s">
        <v>84</v>
      </c>
      <c r="B183" s="252">
        <f>B168-B174-B180</f>
        <v>0</v>
      </c>
      <c r="C183" s="253">
        <f t="shared" ref="C183:J183" si="7">C168-C174-C180</f>
        <v>45797</v>
      </c>
      <c r="D183" s="174">
        <f t="shared" si="7"/>
        <v>374373</v>
      </c>
      <c r="E183" s="174">
        <f t="shared" si="7"/>
        <v>0</v>
      </c>
      <c r="F183" s="174">
        <f t="shared" si="7"/>
        <v>0</v>
      </c>
      <c r="G183" s="174">
        <f t="shared" si="7"/>
        <v>0</v>
      </c>
      <c r="H183" s="174">
        <f t="shared" si="7"/>
        <v>0</v>
      </c>
      <c r="I183" s="174">
        <f t="shared" si="7"/>
        <v>273922</v>
      </c>
      <c r="J183" s="175">
        <f t="shared" si="7"/>
        <v>694092</v>
      </c>
    </row>
    <row r="184" spans="1:10" s="24" customFormat="1" ht="15" thickTop="1" x14ac:dyDescent="0.2">
      <c r="A184" s="21"/>
      <c r="B184" s="21"/>
      <c r="C184" s="21"/>
      <c r="D184" s="21"/>
      <c r="E184" s="21"/>
      <c r="F184" s="21"/>
      <c r="G184" s="21"/>
      <c r="H184" s="21"/>
      <c r="I184" s="21"/>
      <c r="J184" s="21"/>
    </row>
    <row r="185" spans="1:10" s="24" customFormat="1" ht="15" thickBot="1" x14ac:dyDescent="0.25">
      <c r="A185" s="581"/>
      <c r="B185" s="581"/>
      <c r="C185" s="21"/>
      <c r="D185" s="21"/>
      <c r="E185" s="21"/>
      <c r="F185" s="21"/>
      <c r="G185" s="21"/>
      <c r="H185" s="21"/>
      <c r="I185" s="21"/>
      <c r="J185" s="21"/>
    </row>
    <row r="186" spans="1:10" s="24" customFormat="1" ht="15" thickTop="1" x14ac:dyDescent="0.2">
      <c r="A186" s="771" t="s">
        <v>77</v>
      </c>
      <c r="B186" s="1608" t="s">
        <v>20</v>
      </c>
      <c r="C186" s="1609"/>
      <c r="D186" s="1609"/>
      <c r="E186" s="1609"/>
      <c r="F186" s="1609"/>
      <c r="G186" s="1609"/>
      <c r="H186" s="1609"/>
      <c r="I186" s="1609"/>
      <c r="J186" s="1610"/>
    </row>
    <row r="187" spans="1:10" s="24" customFormat="1" x14ac:dyDescent="0.2">
      <c r="A187" s="1503"/>
      <c r="B187" s="1642" t="s">
        <v>78</v>
      </c>
      <c r="C187" s="1625" t="s">
        <v>79</v>
      </c>
      <c r="D187" s="1623" t="s">
        <v>600</v>
      </c>
      <c r="E187" s="1623" t="s">
        <v>597</v>
      </c>
      <c r="F187" s="1623" t="s">
        <v>601</v>
      </c>
      <c r="G187" s="1623" t="s">
        <v>82</v>
      </c>
      <c r="H187" s="1623" t="s">
        <v>598</v>
      </c>
      <c r="I187" s="1623" t="s">
        <v>602</v>
      </c>
      <c r="J187" s="925" t="s">
        <v>64</v>
      </c>
    </row>
    <row r="188" spans="1:10" s="24" customFormat="1" ht="69.75" customHeight="1" thickBot="1" x14ac:dyDescent="0.25">
      <c r="A188" s="1607"/>
      <c r="B188" s="1643"/>
      <c r="C188" s="1624"/>
      <c r="D188" s="1624"/>
      <c r="E188" s="1624"/>
      <c r="F188" s="1624"/>
      <c r="G188" s="1624"/>
      <c r="H188" s="1624"/>
      <c r="I188" s="1624"/>
      <c r="J188" s="926"/>
    </row>
    <row r="189" spans="1:10" s="24" customFormat="1" ht="15.75" thickTop="1" thickBot="1" x14ac:dyDescent="0.25">
      <c r="A189" s="1604" t="s">
        <v>65</v>
      </c>
      <c r="B189" s="1605"/>
      <c r="C189" s="1605"/>
      <c r="D189" s="1605"/>
      <c r="E189" s="1605"/>
      <c r="F189" s="1605"/>
      <c r="G189" s="1605"/>
      <c r="H189" s="1605"/>
      <c r="I189" s="1605"/>
      <c r="J189" s="1606"/>
    </row>
    <row r="190" spans="1:10" s="24" customFormat="1" ht="32.25" thickBot="1" x14ac:dyDescent="0.25">
      <c r="A190" s="36" t="s">
        <v>83</v>
      </c>
      <c r="B190" s="254">
        <v>0</v>
      </c>
      <c r="C190" s="255">
        <v>10344</v>
      </c>
      <c r="D190" s="161">
        <v>369803</v>
      </c>
      <c r="E190" s="161">
        <v>0</v>
      </c>
      <c r="F190" s="161">
        <v>0</v>
      </c>
      <c r="G190" s="161">
        <v>0</v>
      </c>
      <c r="H190" s="161">
        <v>0</v>
      </c>
      <c r="I190" s="161">
        <v>273190</v>
      </c>
      <c r="J190" s="162">
        <f>SUM(B190:I190)</f>
        <v>653337</v>
      </c>
    </row>
    <row r="191" spans="1:10" s="24" customFormat="1" x14ac:dyDescent="0.2">
      <c r="A191" s="37" t="s">
        <v>66</v>
      </c>
      <c r="B191" s="249"/>
      <c r="C191" s="179">
        <v>38455</v>
      </c>
      <c r="D191" s="164">
        <v>584507</v>
      </c>
      <c r="E191" s="164"/>
      <c r="F191" s="164"/>
      <c r="G191" s="164"/>
      <c r="H191" s="164"/>
      <c r="I191" s="164"/>
      <c r="J191" s="165">
        <f>SUM(B191:I191)</f>
        <v>622962</v>
      </c>
    </row>
    <row r="192" spans="1:10" s="24" customFormat="1" x14ac:dyDescent="0.2">
      <c r="A192" s="38" t="s">
        <v>67</v>
      </c>
      <c r="B192" s="234"/>
      <c r="C192" s="181"/>
      <c r="D192" s="166"/>
      <c r="E192" s="166"/>
      <c r="F192" s="166"/>
      <c r="G192" s="166"/>
      <c r="H192" s="166"/>
      <c r="I192" s="166"/>
      <c r="J192" s="167">
        <f>SUM(B192:I192)</f>
        <v>0</v>
      </c>
    </row>
    <row r="193" spans="1:10" s="24" customFormat="1" ht="15" thickBot="1" x14ac:dyDescent="0.25">
      <c r="A193" s="39" t="s">
        <v>68</v>
      </c>
      <c r="B193" s="237"/>
      <c r="C193" s="251"/>
      <c r="D193" s="168"/>
      <c r="E193" s="168"/>
      <c r="F193" s="168"/>
      <c r="G193" s="168"/>
      <c r="H193" s="168"/>
      <c r="I193" s="168"/>
      <c r="J193" s="169">
        <f>SUM(B193:I193)</f>
        <v>0</v>
      </c>
    </row>
    <row r="194" spans="1:10" s="24" customFormat="1" ht="21.75" thickBot="1" x14ac:dyDescent="0.25">
      <c r="A194" s="40" t="s">
        <v>84</v>
      </c>
      <c r="B194" s="248">
        <f t="shared" ref="B194:I194" si="8">IFERROR(B190+B191-B192+B193,"CHYBA")</f>
        <v>0</v>
      </c>
      <c r="C194" s="177">
        <f t="shared" si="8"/>
        <v>48799</v>
      </c>
      <c r="D194" s="171">
        <f t="shared" si="8"/>
        <v>954310</v>
      </c>
      <c r="E194" s="171">
        <f t="shared" si="8"/>
        <v>0</v>
      </c>
      <c r="F194" s="171">
        <f t="shared" si="8"/>
        <v>0</v>
      </c>
      <c r="G194" s="171">
        <f t="shared" si="8"/>
        <v>0</v>
      </c>
      <c r="H194" s="171">
        <f t="shared" si="8"/>
        <v>0</v>
      </c>
      <c r="I194" s="171">
        <f t="shared" si="8"/>
        <v>273190</v>
      </c>
      <c r="J194" s="162">
        <f>SUM(B194:I194)</f>
        <v>1276299</v>
      </c>
    </row>
    <row r="195" spans="1:10" s="24" customFormat="1" ht="15" thickBot="1" x14ac:dyDescent="0.25">
      <c r="A195" s="1604" t="s">
        <v>69</v>
      </c>
      <c r="B195" s="1605"/>
      <c r="C195" s="1605"/>
      <c r="D195" s="1605"/>
      <c r="E195" s="1605"/>
      <c r="F195" s="1605"/>
      <c r="G195" s="1605"/>
      <c r="H195" s="1605"/>
      <c r="I195" s="1605"/>
      <c r="J195" s="1606"/>
    </row>
    <row r="196" spans="1:10" s="24" customFormat="1" ht="32.25" thickBot="1" x14ac:dyDescent="0.25">
      <c r="A196" s="36" t="s">
        <v>83</v>
      </c>
      <c r="B196" s="254">
        <v>0</v>
      </c>
      <c r="C196" s="255">
        <v>852</v>
      </c>
      <c r="D196" s="161">
        <v>374069</v>
      </c>
      <c r="E196" s="161">
        <v>0</v>
      </c>
      <c r="F196" s="161">
        <v>0</v>
      </c>
      <c r="G196" s="161">
        <v>0</v>
      </c>
      <c r="H196" s="161">
        <v>0</v>
      </c>
      <c r="I196" s="161">
        <v>0</v>
      </c>
      <c r="J196" s="162">
        <f>SUM(B196:I196)</f>
        <v>374921</v>
      </c>
    </row>
    <row r="197" spans="1:10" s="24" customFormat="1" x14ac:dyDescent="0.2">
      <c r="A197" s="37" t="s">
        <v>66</v>
      </c>
      <c r="B197" s="249"/>
      <c r="C197" s="179">
        <v>914</v>
      </c>
      <c r="D197" s="164">
        <v>225948</v>
      </c>
      <c r="E197" s="164"/>
      <c r="F197" s="164"/>
      <c r="G197" s="164"/>
      <c r="H197" s="164"/>
      <c r="I197" s="164"/>
      <c r="J197" s="165">
        <f>SUM(B197:I197)</f>
        <v>226862</v>
      </c>
    </row>
    <row r="198" spans="1:10" s="24" customFormat="1" x14ac:dyDescent="0.2">
      <c r="A198" s="38" t="s">
        <v>67</v>
      </c>
      <c r="B198" s="234"/>
      <c r="C198" s="181"/>
      <c r="D198" s="166">
        <v>34037</v>
      </c>
      <c r="E198" s="166"/>
      <c r="F198" s="166"/>
      <c r="G198" s="166"/>
      <c r="H198" s="166"/>
      <c r="I198" s="166"/>
      <c r="J198" s="167">
        <f>SUM(B198:I198)</f>
        <v>34037</v>
      </c>
    </row>
    <row r="199" spans="1:10" s="24" customFormat="1" ht="15" thickBot="1" x14ac:dyDescent="0.25">
      <c r="A199" s="39" t="s">
        <v>68</v>
      </c>
      <c r="B199" s="250"/>
      <c r="C199" s="251"/>
      <c r="D199" s="168"/>
      <c r="E199" s="168"/>
      <c r="F199" s="168"/>
      <c r="G199" s="168"/>
      <c r="H199" s="168"/>
      <c r="I199" s="168"/>
      <c r="J199" s="169">
        <f>SUM(B199:I199)</f>
        <v>0</v>
      </c>
    </row>
    <row r="200" spans="1:10" s="24" customFormat="1" ht="21.75" thickBot="1" x14ac:dyDescent="0.25">
      <c r="A200" s="40" t="s">
        <v>84</v>
      </c>
      <c r="B200" s="248">
        <f t="shared" ref="B200:I200" si="9">IFERROR(B196+B197-B198+B199,"CHYBA")</f>
        <v>0</v>
      </c>
      <c r="C200" s="177">
        <f t="shared" si="9"/>
        <v>1766</v>
      </c>
      <c r="D200" s="171">
        <f t="shared" si="9"/>
        <v>565980</v>
      </c>
      <c r="E200" s="171">
        <f t="shared" si="9"/>
        <v>0</v>
      </c>
      <c r="F200" s="171">
        <f t="shared" si="9"/>
        <v>0</v>
      </c>
      <c r="G200" s="171">
        <f t="shared" si="9"/>
        <v>0</v>
      </c>
      <c r="H200" s="171">
        <f t="shared" si="9"/>
        <v>0</v>
      </c>
      <c r="I200" s="171">
        <f t="shared" si="9"/>
        <v>0</v>
      </c>
      <c r="J200" s="162">
        <f>SUM(B200:I200)</f>
        <v>567746</v>
      </c>
    </row>
    <row r="201" spans="1:10" s="24" customFormat="1" ht="15" thickBot="1" x14ac:dyDescent="0.25">
      <c r="A201" s="1604" t="s">
        <v>70</v>
      </c>
      <c r="B201" s="1605"/>
      <c r="C201" s="1605"/>
      <c r="D201" s="1605"/>
      <c r="E201" s="1605"/>
      <c r="F201" s="1605"/>
      <c r="G201" s="1605"/>
      <c r="H201" s="1605"/>
      <c r="I201" s="1605"/>
      <c r="J201" s="1606"/>
    </row>
    <row r="202" spans="1:10" s="24" customFormat="1" ht="32.25" thickBot="1" x14ac:dyDescent="0.25">
      <c r="A202" s="36" t="s">
        <v>83</v>
      </c>
      <c r="B202" s="254">
        <v>0</v>
      </c>
      <c r="C202" s="255">
        <v>0</v>
      </c>
      <c r="D202" s="161">
        <v>0</v>
      </c>
      <c r="E202" s="161">
        <v>0</v>
      </c>
      <c r="F202" s="161">
        <v>0</v>
      </c>
      <c r="G202" s="161">
        <v>0</v>
      </c>
      <c r="H202" s="161">
        <v>0</v>
      </c>
      <c r="I202" s="161">
        <v>0</v>
      </c>
      <c r="J202" s="162">
        <f>SUM(B202:I202)</f>
        <v>0</v>
      </c>
    </row>
    <row r="203" spans="1:10" s="24" customFormat="1" x14ac:dyDescent="0.2">
      <c r="A203" s="37" t="s">
        <v>66</v>
      </c>
      <c r="B203" s="249"/>
      <c r="C203" s="179"/>
      <c r="D203" s="164"/>
      <c r="E203" s="164"/>
      <c r="F203" s="164"/>
      <c r="G203" s="164"/>
      <c r="H203" s="164"/>
      <c r="I203" s="164"/>
      <c r="J203" s="165">
        <f>SUM(B203:I203)</f>
        <v>0</v>
      </c>
    </row>
    <row r="204" spans="1:10" s="24" customFormat="1" x14ac:dyDescent="0.2">
      <c r="A204" s="38" t="s">
        <v>67</v>
      </c>
      <c r="B204" s="234"/>
      <c r="C204" s="181"/>
      <c r="D204" s="166"/>
      <c r="E204" s="166"/>
      <c r="F204" s="166"/>
      <c r="G204" s="166"/>
      <c r="H204" s="166"/>
      <c r="I204" s="166"/>
      <c r="J204" s="167">
        <f>SUM(B204:I204)</f>
        <v>0</v>
      </c>
    </row>
    <row r="205" spans="1:10" s="24" customFormat="1" ht="15" thickBot="1" x14ac:dyDescent="0.25">
      <c r="A205" s="39" t="s">
        <v>68</v>
      </c>
      <c r="B205" s="250"/>
      <c r="C205" s="251"/>
      <c r="D205" s="168"/>
      <c r="E205" s="168"/>
      <c r="F205" s="168"/>
      <c r="G205" s="168"/>
      <c r="H205" s="168"/>
      <c r="I205" s="168"/>
      <c r="J205" s="169">
        <f>SUM(B205:I205)</f>
        <v>0</v>
      </c>
    </row>
    <row r="206" spans="1:10" s="24" customFormat="1" ht="21.75" thickBot="1" x14ac:dyDescent="0.25">
      <c r="A206" s="40" t="s">
        <v>84</v>
      </c>
      <c r="B206" s="248">
        <f t="shared" ref="B206:I206" si="10">IFERROR(B202+B203-B204+B205,"CHYBA")</f>
        <v>0</v>
      </c>
      <c r="C206" s="177">
        <f t="shared" si="10"/>
        <v>0</v>
      </c>
      <c r="D206" s="171">
        <f t="shared" si="10"/>
        <v>0</v>
      </c>
      <c r="E206" s="171">
        <f t="shared" si="10"/>
        <v>0</v>
      </c>
      <c r="F206" s="171">
        <f t="shared" si="10"/>
        <v>0</v>
      </c>
      <c r="G206" s="171">
        <f t="shared" si="10"/>
        <v>0</v>
      </c>
      <c r="H206" s="171">
        <f t="shared" si="10"/>
        <v>0</v>
      </c>
      <c r="I206" s="171">
        <f t="shared" si="10"/>
        <v>0</v>
      </c>
      <c r="J206" s="162">
        <f>SUM(B206:I206)</f>
        <v>0</v>
      </c>
    </row>
    <row r="207" spans="1:10" s="24" customFormat="1" ht="15" thickBot="1" x14ac:dyDescent="0.25">
      <c r="A207" s="1604" t="s">
        <v>71</v>
      </c>
      <c r="B207" s="1605"/>
      <c r="C207" s="1605"/>
      <c r="D207" s="1605"/>
      <c r="E207" s="1605"/>
      <c r="F207" s="1605"/>
      <c r="G207" s="1605"/>
      <c r="H207" s="1605"/>
      <c r="I207" s="1605"/>
      <c r="J207" s="1606"/>
    </row>
    <row r="208" spans="1:10" s="24" customFormat="1" ht="32.25" thickBot="1" x14ac:dyDescent="0.25">
      <c r="A208" s="36" t="s">
        <v>83</v>
      </c>
      <c r="B208" s="248">
        <f>B190-B196-B202</f>
        <v>0</v>
      </c>
      <c r="C208" s="177">
        <f>C190-C196-C202</f>
        <v>9492</v>
      </c>
      <c r="D208" s="171">
        <f t="shared" ref="D208:J208" si="11">D190-D196-D202</f>
        <v>-4266</v>
      </c>
      <c r="E208" s="171">
        <f t="shared" si="11"/>
        <v>0</v>
      </c>
      <c r="F208" s="171">
        <f t="shared" si="11"/>
        <v>0</v>
      </c>
      <c r="G208" s="171">
        <f>G190-G196-G202</f>
        <v>0</v>
      </c>
      <c r="H208" s="171">
        <f t="shared" si="11"/>
        <v>0</v>
      </c>
      <c r="I208" s="171">
        <f t="shared" si="11"/>
        <v>273190</v>
      </c>
      <c r="J208" s="162">
        <f t="shared" si="11"/>
        <v>278416</v>
      </c>
    </row>
    <row r="209" spans="1:10" s="24" customFormat="1" ht="21.75" thickBot="1" x14ac:dyDescent="0.25">
      <c r="A209" s="41" t="s">
        <v>84</v>
      </c>
      <c r="B209" s="252">
        <f>B194-B200-B206</f>
        <v>0</v>
      </c>
      <c r="C209" s="253">
        <f t="shared" ref="C209:J209" si="12">C194-C200-C206</f>
        <v>47033</v>
      </c>
      <c r="D209" s="174">
        <f t="shared" si="12"/>
        <v>388330</v>
      </c>
      <c r="E209" s="174">
        <f t="shared" si="12"/>
        <v>0</v>
      </c>
      <c r="F209" s="174">
        <f t="shared" si="12"/>
        <v>0</v>
      </c>
      <c r="G209" s="174">
        <f t="shared" si="12"/>
        <v>0</v>
      </c>
      <c r="H209" s="174">
        <f t="shared" si="12"/>
        <v>0</v>
      </c>
      <c r="I209" s="174">
        <f t="shared" si="12"/>
        <v>273190</v>
      </c>
      <c r="J209" s="175">
        <f t="shared" si="12"/>
        <v>708553</v>
      </c>
    </row>
    <row r="210" spans="1:10" s="24" customFormat="1" ht="15" thickTop="1" x14ac:dyDescent="0.2">
      <c r="A210" s="26"/>
      <c r="B210" s="26"/>
      <c r="C210" s="26"/>
      <c r="D210" s="26"/>
      <c r="E210" s="26"/>
      <c r="F210" s="26"/>
      <c r="G210" s="26"/>
      <c r="H210" s="26"/>
      <c r="I210" s="26"/>
      <c r="J210" s="26"/>
    </row>
    <row r="211" spans="1:10" s="24" customFormat="1" x14ac:dyDescent="0.2">
      <c r="A211" s="35"/>
      <c r="B211" s="35"/>
      <c r="C211" s="35"/>
      <c r="D211" s="35"/>
      <c r="E211" s="35"/>
      <c r="F211" s="35"/>
      <c r="G211" s="35"/>
      <c r="H211" s="35"/>
      <c r="I211" s="35"/>
      <c r="J211" s="35"/>
    </row>
    <row r="212" spans="1:10" s="1715" customFormat="1" ht="15" x14ac:dyDescent="0.25">
      <c r="A212" s="401"/>
    </row>
    <row r="213" spans="1:10" s="24" customFormat="1" ht="70.5" customHeight="1" x14ac:dyDescent="0.2">
      <c r="A213" s="33" t="s">
        <v>72</v>
      </c>
      <c r="B213" s="1716" t="s">
        <v>830</v>
      </c>
      <c r="C213" s="1716"/>
      <c r="D213" s="1716"/>
      <c r="E213" s="1716"/>
      <c r="F213" s="1716"/>
      <c r="G213" s="1716"/>
      <c r="H213" s="1716"/>
      <c r="I213" s="1716"/>
      <c r="J213" s="1716"/>
    </row>
    <row r="214" spans="1:10" s="24" customFormat="1" x14ac:dyDescent="0.2">
      <c r="A214" s="33"/>
      <c r="B214" s="17"/>
      <c r="C214" s="17"/>
      <c r="D214" s="17"/>
      <c r="E214" s="17"/>
      <c r="F214" s="17"/>
      <c r="G214" s="17"/>
      <c r="H214" s="17"/>
      <c r="I214" s="17"/>
      <c r="J214" s="17"/>
    </row>
    <row r="215" spans="1:10" s="24" customFormat="1" x14ac:dyDescent="0.2">
      <c r="A215" s="93"/>
      <c r="B215" s="93"/>
      <c r="C215" s="93"/>
      <c r="D215" s="48"/>
      <c r="E215" s="48"/>
      <c r="F215" s="48"/>
      <c r="G215" s="50"/>
      <c r="H215" s="50"/>
      <c r="I215" s="50"/>
      <c r="J215" s="50"/>
    </row>
    <row r="216" spans="1:10" s="24" customFormat="1" x14ac:dyDescent="0.2">
      <c r="A216" s="26"/>
      <c r="B216" s="26"/>
      <c r="C216" s="26"/>
      <c r="D216" s="26"/>
      <c r="E216" s="26"/>
      <c r="F216" s="26"/>
      <c r="G216" s="26"/>
      <c r="H216" s="26"/>
      <c r="I216" s="26"/>
      <c r="J216" s="26"/>
    </row>
    <row r="217" spans="1:10" s="24" customFormat="1" ht="33.75" customHeight="1" x14ac:dyDescent="0.2">
      <c r="A217" s="35" t="s">
        <v>76</v>
      </c>
      <c r="B217" s="870" t="s">
        <v>831</v>
      </c>
      <c r="C217" s="870"/>
      <c r="D217" s="870"/>
      <c r="E217" s="870"/>
      <c r="F217" s="870"/>
      <c r="G217" s="870"/>
      <c r="H217" s="870"/>
      <c r="I217" s="870"/>
      <c r="J217" s="870"/>
    </row>
    <row r="218" spans="1:10" s="24" customFormat="1" x14ac:dyDescent="0.2">
      <c r="A218" s="345"/>
      <c r="B218" s="344"/>
      <c r="C218" s="344"/>
      <c r="D218" s="344"/>
      <c r="E218" s="344"/>
      <c r="F218" s="344"/>
      <c r="G218" s="344"/>
      <c r="H218" s="344"/>
      <c r="I218" s="344"/>
      <c r="J218" s="344"/>
    </row>
    <row r="219" spans="1:10" s="24" customFormat="1" ht="29.25" customHeight="1" x14ac:dyDescent="0.2">
      <c r="A219" s="433"/>
      <c r="B219" s="433"/>
      <c r="C219" s="433"/>
      <c r="D219" s="433"/>
      <c r="E219" s="433"/>
      <c r="F219" s="433"/>
      <c r="G219" s="433"/>
      <c r="H219" s="433"/>
      <c r="I219" s="433"/>
      <c r="J219" s="433"/>
    </row>
    <row r="220" spans="1:10" s="24" customFormat="1" x14ac:dyDescent="0.2">
      <c r="A220" s="402"/>
      <c r="B220" s="402"/>
      <c r="C220" s="402"/>
      <c r="D220" s="402"/>
      <c r="E220" s="402"/>
      <c r="F220" s="402"/>
      <c r="G220" s="695"/>
      <c r="H220" s="695"/>
      <c r="I220" s="695"/>
      <c r="J220" s="695"/>
    </row>
    <row r="221" spans="1:10" s="24" customFormat="1" x14ac:dyDescent="0.2">
      <c r="A221" s="402"/>
      <c r="B221" s="402"/>
      <c r="C221" s="402"/>
      <c r="D221" s="402"/>
      <c r="E221" s="402"/>
      <c r="F221" s="402"/>
      <c r="G221" s="695"/>
      <c r="H221" s="695"/>
      <c r="I221" s="695"/>
      <c r="J221" s="695"/>
    </row>
    <row r="222" spans="1:10" s="24" customFormat="1" ht="15" thickBot="1" x14ac:dyDescent="0.25">
      <c r="A222" s="91"/>
      <c r="B222" s="91"/>
      <c r="C222" s="91"/>
      <c r="D222" s="91"/>
      <c r="E222" s="91"/>
      <c r="F222" s="91"/>
      <c r="G222" s="160"/>
      <c r="H222" s="160"/>
      <c r="I222" s="160"/>
      <c r="J222" s="160"/>
    </row>
    <row r="223" spans="1:10" s="24" customFormat="1" ht="33.75" customHeight="1" thickTop="1" thickBot="1" x14ac:dyDescent="0.25">
      <c r="A223" s="1725" t="s">
        <v>85</v>
      </c>
      <c r="B223" s="1726"/>
      <c r="C223" s="1726"/>
      <c r="D223" s="1726"/>
      <c r="E223" s="1726"/>
      <c r="F223" s="1298"/>
      <c r="G223" s="1208" t="s">
        <v>594</v>
      </c>
      <c r="H223" s="1726"/>
      <c r="I223" s="1726"/>
      <c r="J223" s="1727"/>
    </row>
    <row r="224" spans="1:10" s="24" customFormat="1" ht="15" thickTop="1" x14ac:dyDescent="0.2">
      <c r="A224" s="1728" t="s">
        <v>86</v>
      </c>
      <c r="B224" s="1729"/>
      <c r="C224" s="1729"/>
      <c r="D224" s="1729"/>
      <c r="E224" s="1729"/>
      <c r="F224" s="1730"/>
      <c r="G224" s="1731"/>
      <c r="H224" s="1732"/>
      <c r="I224" s="1732"/>
      <c r="J224" s="1733"/>
    </row>
    <row r="225" spans="1:10" s="24" customFormat="1" ht="15" thickBot="1" x14ac:dyDescent="0.25">
      <c r="A225" s="1748" t="s">
        <v>595</v>
      </c>
      <c r="B225" s="1749"/>
      <c r="C225" s="1749"/>
      <c r="D225" s="1749"/>
      <c r="E225" s="1749"/>
      <c r="F225" s="1750"/>
      <c r="G225" s="1751"/>
      <c r="H225" s="1752"/>
      <c r="I225" s="1752"/>
      <c r="J225" s="1753"/>
    </row>
    <row r="226" spans="1:10" s="24" customFormat="1" ht="15" thickTop="1" x14ac:dyDescent="0.2">
      <c r="A226" s="91"/>
      <c r="B226" s="91"/>
      <c r="C226" s="91"/>
      <c r="D226" s="91"/>
      <c r="E226" s="91"/>
      <c r="F226" s="91"/>
      <c r="G226" s="160"/>
      <c r="H226" s="160"/>
      <c r="I226" s="160"/>
      <c r="J226" s="160"/>
    </row>
    <row r="227" spans="1:10" s="24" customFormat="1" x14ac:dyDescent="0.2">
      <c r="A227" s="91"/>
      <c r="B227" s="91"/>
      <c r="C227" s="91"/>
      <c r="D227" s="91"/>
      <c r="E227" s="91"/>
      <c r="F227" s="91"/>
      <c r="G227" s="160"/>
      <c r="H227" s="160"/>
      <c r="I227" s="160"/>
      <c r="J227" s="160"/>
    </row>
    <row r="228" spans="1:10" s="24" customFormat="1" x14ac:dyDescent="0.2">
      <c r="A228" s="35" t="s">
        <v>87</v>
      </c>
      <c r="B228" s="870" t="s">
        <v>832</v>
      </c>
      <c r="C228" s="870"/>
      <c r="D228" s="870"/>
      <c r="E228" s="870"/>
      <c r="F228" s="870"/>
      <c r="G228" s="870"/>
      <c r="H228" s="870"/>
      <c r="I228" s="870"/>
      <c r="J228" s="870"/>
    </row>
    <row r="229" spans="1:10" s="24" customFormat="1" x14ac:dyDescent="0.2">
      <c r="A229" s="91"/>
      <c r="B229" s="91"/>
      <c r="C229" s="91"/>
      <c r="D229" s="91"/>
      <c r="E229" s="91"/>
      <c r="F229" s="91"/>
      <c r="G229" s="160"/>
      <c r="H229" s="160"/>
      <c r="I229" s="160"/>
      <c r="J229" s="160"/>
    </row>
    <row r="230" spans="1:10" s="24" customFormat="1" x14ac:dyDescent="0.2">
      <c r="A230" s="433"/>
      <c r="B230" s="433"/>
      <c r="C230" s="433"/>
      <c r="D230" s="433"/>
      <c r="E230" s="433"/>
      <c r="F230" s="433"/>
      <c r="G230" s="433"/>
      <c r="H230" s="433"/>
      <c r="I230" s="433"/>
      <c r="J230" s="433"/>
    </row>
    <row r="231" spans="1:10" s="24" customFormat="1" ht="11.25" customHeight="1" x14ac:dyDescent="0.2">
      <c r="A231" s="402"/>
      <c r="B231" s="402"/>
      <c r="C231" s="402"/>
      <c r="D231" s="402"/>
      <c r="E231" s="624"/>
      <c r="F231" s="624"/>
      <c r="G231" s="624"/>
      <c r="H231" s="695"/>
      <c r="I231" s="695"/>
      <c r="J231" s="695"/>
    </row>
    <row r="232" spans="1:10" s="24" customFormat="1" x14ac:dyDescent="0.2">
      <c r="A232" s="402"/>
      <c r="B232" s="402"/>
      <c r="C232" s="402"/>
      <c r="D232" s="402"/>
      <c r="E232" s="624"/>
      <c r="F232" s="624"/>
      <c r="G232" s="624"/>
      <c r="H232" s="695"/>
      <c r="I232" s="695"/>
      <c r="J232" s="695"/>
    </row>
    <row r="233" spans="1:10" s="24" customFormat="1" x14ac:dyDescent="0.2">
      <c r="A233" s="402"/>
      <c r="B233" s="402"/>
      <c r="C233" s="402"/>
      <c r="D233" s="402"/>
      <c r="E233" s="624"/>
      <c r="F233" s="624"/>
      <c r="G233" s="624"/>
      <c r="H233" s="695"/>
      <c r="I233" s="695"/>
      <c r="J233" s="695"/>
    </row>
    <row r="234" spans="1:10" s="24" customFormat="1" x14ac:dyDescent="0.2">
      <c r="A234" s="42"/>
      <c r="B234" s="42"/>
      <c r="C234" s="42"/>
      <c r="D234" s="42"/>
      <c r="E234" s="42"/>
      <c r="F234" s="42"/>
      <c r="G234" s="42"/>
      <c r="H234" s="42"/>
      <c r="I234" s="42"/>
      <c r="J234" s="42"/>
    </row>
    <row r="235" spans="1:10" s="24" customFormat="1" x14ac:dyDescent="0.2">
      <c r="A235" s="33" t="s">
        <v>88</v>
      </c>
      <c r="B235" s="1646" t="s">
        <v>833</v>
      </c>
      <c r="C235" s="1646"/>
      <c r="D235" s="1646"/>
      <c r="E235" s="1646"/>
      <c r="F235" s="1646"/>
      <c r="G235" s="1646"/>
      <c r="H235" s="1646"/>
      <c r="I235" s="1646"/>
      <c r="J235" s="1646"/>
    </row>
    <row r="236" spans="1:10" s="24" customFormat="1" x14ac:dyDescent="0.2">
      <c r="A236" s="33"/>
      <c r="B236" s="20"/>
      <c r="C236" s="20"/>
      <c r="D236" s="20"/>
      <c r="E236" s="20"/>
      <c r="F236" s="20"/>
      <c r="G236" s="20"/>
      <c r="H236" s="20"/>
      <c r="I236" s="20"/>
      <c r="J236" s="20"/>
    </row>
    <row r="237" spans="1:10" s="24" customFormat="1" x14ac:dyDescent="0.2">
      <c r="A237" s="401"/>
      <c r="B237" s="401"/>
      <c r="C237" s="401"/>
      <c r="D237" s="401"/>
      <c r="E237" s="401"/>
      <c r="F237" s="401"/>
      <c r="G237" s="401"/>
      <c r="H237" s="401"/>
      <c r="I237" s="401"/>
      <c r="J237" s="401"/>
    </row>
    <row r="238" spans="1:10" s="24" customFormat="1" x14ac:dyDescent="0.2">
      <c r="A238" s="48"/>
      <c r="B238" s="48"/>
      <c r="C238" s="48"/>
      <c r="D238" s="48"/>
      <c r="E238" s="48"/>
      <c r="F238" s="48"/>
      <c r="G238" s="48"/>
      <c r="H238" s="48"/>
      <c r="I238" s="48"/>
      <c r="J238" s="48"/>
    </row>
    <row r="239" spans="1:10" s="24" customFormat="1" x14ac:dyDescent="0.2">
      <c r="A239" s="43" t="s">
        <v>89</v>
      </c>
      <c r="B239" s="401" t="s">
        <v>741</v>
      </c>
      <c r="C239" s="401"/>
      <c r="D239" s="401"/>
      <c r="E239" s="401"/>
      <c r="F239" s="401"/>
      <c r="G239" s="401"/>
      <c r="H239" s="401"/>
      <c r="I239" s="401"/>
      <c r="J239" s="401"/>
    </row>
    <row r="240" spans="1:10" s="24" customFormat="1" ht="15" thickBot="1" x14ac:dyDescent="0.25">
      <c r="A240" s="43"/>
      <c r="B240" s="43"/>
      <c r="C240" s="43"/>
      <c r="D240" s="43"/>
      <c r="E240" s="43"/>
      <c r="F240" s="43"/>
      <c r="G240" s="43"/>
      <c r="H240" s="43"/>
      <c r="I240" s="43"/>
      <c r="J240" s="43"/>
    </row>
    <row r="241" spans="1:10" s="24" customFormat="1" ht="15" thickBot="1" x14ac:dyDescent="0.25">
      <c r="A241" s="1635" t="s">
        <v>603</v>
      </c>
      <c r="B241" s="1635"/>
      <c r="C241" s="1635" t="s">
        <v>19</v>
      </c>
      <c r="D241" s="1635"/>
      <c r="E241" s="1635"/>
      <c r="F241" s="1635"/>
      <c r="G241" s="1635"/>
      <c r="H241" s="1635"/>
      <c r="I241" s="1635"/>
      <c r="J241" s="1635"/>
    </row>
    <row r="242" spans="1:10" s="24" customFormat="1" ht="15" thickBot="1" x14ac:dyDescent="0.25">
      <c r="A242" s="1635"/>
      <c r="B242" s="1635"/>
      <c r="C242" s="1636" t="s">
        <v>90</v>
      </c>
      <c r="D242" s="1637"/>
      <c r="E242" s="1638" t="s">
        <v>605</v>
      </c>
      <c r="F242" s="1639"/>
      <c r="G242" s="1638" t="s">
        <v>606</v>
      </c>
      <c r="H242" s="1739"/>
      <c r="I242" s="1638" t="s">
        <v>91</v>
      </c>
      <c r="J242" s="1741"/>
    </row>
    <row r="243" spans="1:10" s="24" customFormat="1" ht="26.25" thickBot="1" x14ac:dyDescent="0.25">
      <c r="A243" s="1635"/>
      <c r="B243" s="1635"/>
      <c r="C243" s="176" t="s">
        <v>92</v>
      </c>
      <c r="D243" s="228" t="s">
        <v>604</v>
      </c>
      <c r="E243" s="1640"/>
      <c r="F243" s="1641"/>
      <c r="G243" s="1640"/>
      <c r="H243" s="1740"/>
      <c r="I243" s="1640"/>
      <c r="J243" s="1742"/>
    </row>
    <row r="244" spans="1:10" s="24" customFormat="1" ht="15" thickBot="1" x14ac:dyDescent="0.25">
      <c r="A244" s="1718" t="s">
        <v>93</v>
      </c>
      <c r="B244" s="1225"/>
      <c r="C244" s="1225"/>
      <c r="D244" s="1225"/>
      <c r="E244" s="1225"/>
      <c r="F244" s="1225"/>
      <c r="G244" s="1225"/>
      <c r="H244" s="1225"/>
      <c r="I244" s="1225"/>
      <c r="J244" s="1719"/>
    </row>
    <row r="245" spans="1:10" s="24" customFormat="1" x14ac:dyDescent="0.2">
      <c r="A245" s="1002" t="s">
        <v>782</v>
      </c>
      <c r="B245" s="1003"/>
      <c r="C245" s="353">
        <v>1</v>
      </c>
      <c r="D245" s="257">
        <v>1</v>
      </c>
      <c r="E245" s="970">
        <v>43802</v>
      </c>
      <c r="F245" s="971"/>
      <c r="G245" s="972">
        <v>28782</v>
      </c>
      <c r="H245" s="973"/>
      <c r="I245" s="970">
        <v>43802</v>
      </c>
      <c r="J245" s="974"/>
    </row>
    <row r="246" spans="1:10" s="24" customFormat="1" x14ac:dyDescent="0.2">
      <c r="A246" s="1734" t="s">
        <v>783</v>
      </c>
      <c r="B246" s="1735"/>
      <c r="C246" s="256">
        <v>1</v>
      </c>
      <c r="D246" s="258">
        <v>1</v>
      </c>
      <c r="E246" s="950">
        <v>179804</v>
      </c>
      <c r="F246" s="1004"/>
      <c r="G246" s="994">
        <v>-3616</v>
      </c>
      <c r="H246" s="1005"/>
      <c r="I246" s="950">
        <v>179804</v>
      </c>
      <c r="J246" s="951"/>
    </row>
    <row r="247" spans="1:10" s="24" customFormat="1" x14ac:dyDescent="0.2">
      <c r="A247" s="979" t="s">
        <v>784</v>
      </c>
      <c r="B247" s="980"/>
      <c r="C247" s="256">
        <v>1</v>
      </c>
      <c r="D247" s="258">
        <v>1</v>
      </c>
      <c r="E247" s="950">
        <v>2097547</v>
      </c>
      <c r="F247" s="1004"/>
      <c r="G247" s="994">
        <v>1083187</v>
      </c>
      <c r="H247" s="1005"/>
      <c r="I247" s="950">
        <v>2097547</v>
      </c>
      <c r="J247" s="951"/>
    </row>
    <row r="248" spans="1:10" s="24" customFormat="1" x14ac:dyDescent="0.2">
      <c r="A248" s="979"/>
      <c r="B248" s="980"/>
      <c r="C248" s="256"/>
      <c r="D248" s="258"/>
      <c r="E248" s="950"/>
      <c r="F248" s="1004"/>
      <c r="G248" s="994"/>
      <c r="H248" s="1005"/>
      <c r="I248" s="950"/>
      <c r="J248" s="951"/>
    </row>
    <row r="249" spans="1:10" s="24" customFormat="1" ht="15" thickBot="1" x14ac:dyDescent="0.25">
      <c r="A249" s="975"/>
      <c r="B249" s="976"/>
      <c r="C249" s="259"/>
      <c r="D249" s="260"/>
      <c r="E249" s="977"/>
      <c r="F249" s="978"/>
      <c r="G249" s="997"/>
      <c r="H249" s="998"/>
      <c r="I249" s="977"/>
      <c r="J249" s="1001"/>
    </row>
    <row r="250" spans="1:10" s="24" customFormat="1" ht="15" thickBot="1" x14ac:dyDescent="0.25">
      <c r="A250" s="520" t="s">
        <v>94</v>
      </c>
      <c r="B250" s="999"/>
      <c r="C250" s="999"/>
      <c r="D250" s="999"/>
      <c r="E250" s="999"/>
      <c r="F250" s="999"/>
      <c r="G250" s="999"/>
      <c r="H250" s="999"/>
      <c r="I250" s="999"/>
      <c r="J250" s="1000"/>
    </row>
    <row r="251" spans="1:10" s="24" customFormat="1" x14ac:dyDescent="0.2">
      <c r="A251" s="1626"/>
      <c r="B251" s="1627"/>
      <c r="C251" s="256"/>
      <c r="D251" s="257"/>
      <c r="E251" s="970"/>
      <c r="F251" s="971"/>
      <c r="G251" s="972"/>
      <c r="H251" s="973"/>
      <c r="I251" s="970"/>
      <c r="J251" s="974"/>
    </row>
    <row r="252" spans="1:10" s="24" customFormat="1" x14ac:dyDescent="0.2">
      <c r="A252" s="979"/>
      <c r="B252" s="980"/>
      <c r="C252" s="256"/>
      <c r="D252" s="258"/>
      <c r="E252" s="950"/>
      <c r="F252" s="1004"/>
      <c r="G252" s="994"/>
      <c r="H252" s="1005"/>
      <c r="I252" s="950"/>
      <c r="J252" s="951"/>
    </row>
    <row r="253" spans="1:10" s="24" customFormat="1" x14ac:dyDescent="0.2">
      <c r="A253" s="979"/>
      <c r="B253" s="980"/>
      <c r="C253" s="256"/>
      <c r="D253" s="258"/>
      <c r="E253" s="950"/>
      <c r="F253" s="1004"/>
      <c r="G253" s="994"/>
      <c r="H253" s="1005"/>
      <c r="I253" s="950"/>
      <c r="J253" s="951"/>
    </row>
    <row r="254" spans="1:10" s="24" customFormat="1" x14ac:dyDescent="0.2">
      <c r="A254" s="979"/>
      <c r="B254" s="980"/>
      <c r="C254" s="256"/>
      <c r="D254" s="258"/>
      <c r="E254" s="950"/>
      <c r="F254" s="1004"/>
      <c r="G254" s="994"/>
      <c r="H254" s="1005"/>
      <c r="I254" s="950"/>
      <c r="J254" s="951"/>
    </row>
    <row r="255" spans="1:10" s="24" customFormat="1" ht="15" thickBot="1" x14ac:dyDescent="0.25">
      <c r="A255" s="975"/>
      <c r="B255" s="976"/>
      <c r="C255" s="259"/>
      <c r="D255" s="260"/>
      <c r="E255" s="977"/>
      <c r="F255" s="978"/>
      <c r="G255" s="997"/>
      <c r="H255" s="998"/>
      <c r="I255" s="977"/>
      <c r="J255" s="1001"/>
    </row>
    <row r="256" spans="1:10" s="24" customFormat="1" ht="15" thickBot="1" x14ac:dyDescent="0.25">
      <c r="A256" s="520" t="s">
        <v>95</v>
      </c>
      <c r="B256" s="999"/>
      <c r="C256" s="999"/>
      <c r="D256" s="999"/>
      <c r="E256" s="999"/>
      <c r="F256" s="999"/>
      <c r="G256" s="999"/>
      <c r="H256" s="999"/>
      <c r="I256" s="999"/>
      <c r="J256" s="1000"/>
    </row>
    <row r="257" spans="1:10" s="24" customFormat="1" x14ac:dyDescent="0.2">
      <c r="A257" s="1002" t="s">
        <v>785</v>
      </c>
      <c r="B257" s="1003"/>
      <c r="C257" s="256">
        <v>0.51</v>
      </c>
      <c r="D257" s="257">
        <v>0.51</v>
      </c>
      <c r="E257" s="970">
        <v>2550</v>
      </c>
      <c r="F257" s="971"/>
      <c r="G257" s="972">
        <v>2550</v>
      </c>
      <c r="H257" s="973"/>
      <c r="I257" s="970">
        <v>2550</v>
      </c>
      <c r="J257" s="974"/>
    </row>
    <row r="258" spans="1:10" s="24" customFormat="1" x14ac:dyDescent="0.2">
      <c r="A258" s="979"/>
      <c r="B258" s="980"/>
      <c r="C258" s="256"/>
      <c r="D258" s="258"/>
      <c r="E258" s="950"/>
      <c r="F258" s="1004"/>
      <c r="G258" s="994"/>
      <c r="H258" s="1005"/>
      <c r="I258" s="950"/>
      <c r="J258" s="951"/>
    </row>
    <row r="259" spans="1:10" s="24" customFormat="1" x14ac:dyDescent="0.2">
      <c r="A259" s="979"/>
      <c r="B259" s="980"/>
      <c r="C259" s="256"/>
      <c r="D259" s="258"/>
      <c r="E259" s="950"/>
      <c r="F259" s="1004"/>
      <c r="G259" s="994"/>
      <c r="H259" s="1005"/>
      <c r="I259" s="950"/>
      <c r="J259" s="951"/>
    </row>
    <row r="260" spans="1:10" s="24" customFormat="1" x14ac:dyDescent="0.2">
      <c r="A260" s="979"/>
      <c r="B260" s="980"/>
      <c r="C260" s="256"/>
      <c r="D260" s="258"/>
      <c r="E260" s="950"/>
      <c r="F260" s="1004"/>
      <c r="G260" s="994"/>
      <c r="H260" s="1005"/>
      <c r="I260" s="950"/>
      <c r="J260" s="951"/>
    </row>
    <row r="261" spans="1:10" s="24" customFormat="1" ht="15" thickBot="1" x14ac:dyDescent="0.25">
      <c r="A261" s="975"/>
      <c r="B261" s="976"/>
      <c r="C261" s="259"/>
      <c r="D261" s="260"/>
      <c r="E261" s="977"/>
      <c r="F261" s="978"/>
      <c r="G261" s="997"/>
      <c r="H261" s="998"/>
      <c r="I261" s="977"/>
      <c r="J261" s="1001"/>
    </row>
    <row r="262" spans="1:10" s="24" customFormat="1" ht="15" thickBot="1" x14ac:dyDescent="0.25">
      <c r="A262" s="520" t="s">
        <v>96</v>
      </c>
      <c r="B262" s="999"/>
      <c r="C262" s="999"/>
      <c r="D262" s="999"/>
      <c r="E262" s="999"/>
      <c r="F262" s="999"/>
      <c r="G262" s="999"/>
      <c r="H262" s="999"/>
      <c r="I262" s="999"/>
      <c r="J262" s="1000"/>
    </row>
    <row r="263" spans="1:10" s="24" customFormat="1" x14ac:dyDescent="0.2">
      <c r="A263" s="1743"/>
      <c r="B263" s="1744"/>
      <c r="C263" s="256"/>
      <c r="D263" s="257"/>
      <c r="E263" s="970"/>
      <c r="F263" s="1745"/>
      <c r="G263" s="972"/>
      <c r="H263" s="996"/>
      <c r="I263" s="970"/>
      <c r="J263" s="974"/>
    </row>
    <row r="264" spans="1:10" s="24" customFormat="1" x14ac:dyDescent="0.2">
      <c r="A264" s="979"/>
      <c r="B264" s="980"/>
      <c r="C264" s="256"/>
      <c r="D264" s="258"/>
      <c r="E264" s="950"/>
      <c r="F264" s="993"/>
      <c r="G264" s="994"/>
      <c r="H264" s="995"/>
      <c r="I264" s="950"/>
      <c r="J264" s="951"/>
    </row>
    <row r="265" spans="1:10" s="24" customFormat="1" x14ac:dyDescent="0.2">
      <c r="A265" s="979"/>
      <c r="B265" s="980"/>
      <c r="C265" s="256"/>
      <c r="D265" s="258"/>
      <c r="E265" s="950"/>
      <c r="F265" s="993"/>
      <c r="G265" s="994"/>
      <c r="H265" s="995"/>
      <c r="I265" s="950"/>
      <c r="J265" s="951"/>
    </row>
    <row r="266" spans="1:10" s="24" customFormat="1" x14ac:dyDescent="0.2">
      <c r="A266" s="979"/>
      <c r="B266" s="980"/>
      <c r="C266" s="256"/>
      <c r="D266" s="258"/>
      <c r="E266" s="950"/>
      <c r="F266" s="993"/>
      <c r="G266" s="994"/>
      <c r="H266" s="995"/>
      <c r="I266" s="950"/>
      <c r="J266" s="951"/>
    </row>
    <row r="267" spans="1:10" s="24" customFormat="1" ht="15" thickBot="1" x14ac:dyDescent="0.25">
      <c r="A267" s="982"/>
      <c r="B267" s="983"/>
      <c r="C267" s="261"/>
      <c r="D267" s="262"/>
      <c r="E267" s="984"/>
      <c r="F267" s="985"/>
      <c r="G267" s="986"/>
      <c r="H267" s="987"/>
      <c r="I267" s="984"/>
      <c r="J267" s="988"/>
    </row>
    <row r="268" spans="1:10" s="24" customFormat="1" ht="15" thickBot="1" x14ac:dyDescent="0.25">
      <c r="A268" s="989" t="s">
        <v>97</v>
      </c>
      <c r="B268" s="990"/>
      <c r="C268" s="990"/>
      <c r="D268" s="990"/>
      <c r="E268" s="990"/>
      <c r="F268" s="990"/>
      <c r="G268" s="990"/>
      <c r="H268" s="990"/>
      <c r="I268" s="991">
        <f>IF(SUM(I245+I246+I247+I248+I249+I251+I252+I253+I254+I255+I257+I258+I259+I260+I261+I263+I264+I265+I266+I267)=0,"",SUM(I245+I246+I247+I248+I249+I251+I252+I253+I254+I255+I257+I258+I259+I260+I261+I263+I264+I265+I266+I267))</f>
        <v>2323703</v>
      </c>
      <c r="J268" s="992"/>
    </row>
    <row r="269" spans="1:10" s="24" customFormat="1" x14ac:dyDescent="0.2">
      <c r="A269" s="43"/>
      <c r="B269" s="43"/>
      <c r="C269" s="43"/>
      <c r="D269" s="43"/>
      <c r="E269" s="43"/>
      <c r="F269" s="43"/>
      <c r="G269" s="43"/>
      <c r="H269" s="43"/>
      <c r="I269" s="51"/>
      <c r="J269" s="51"/>
    </row>
    <row r="270" spans="1:10" s="24" customFormat="1" ht="105.75" customHeight="1" x14ac:dyDescent="0.2">
      <c r="A270" s="401"/>
      <c r="B270" s="401"/>
      <c r="C270" s="401"/>
      <c r="D270" s="401"/>
      <c r="E270" s="401"/>
      <c r="F270" s="401"/>
      <c r="G270" s="401"/>
      <c r="H270" s="401"/>
      <c r="I270" s="401"/>
      <c r="J270" s="401"/>
    </row>
    <row r="271" spans="1:10" s="24" customFormat="1" x14ac:dyDescent="0.2">
      <c r="A271" s="52"/>
      <c r="B271" s="52"/>
      <c r="C271" s="52"/>
      <c r="D271" s="52"/>
      <c r="E271" s="52"/>
      <c r="F271" s="52"/>
      <c r="G271" s="52"/>
      <c r="H271" s="52"/>
      <c r="I271" s="52"/>
      <c r="J271" s="52"/>
    </row>
    <row r="272" spans="1:10" s="24" customFormat="1" ht="28.5" x14ac:dyDescent="0.2">
      <c r="A272" s="53" t="s">
        <v>98</v>
      </c>
      <c r="B272" s="613" t="s">
        <v>742</v>
      </c>
      <c r="C272" s="613"/>
      <c r="D272" s="613"/>
      <c r="E272" s="613"/>
      <c r="F272" s="613"/>
      <c r="G272" s="613"/>
      <c r="H272" s="613"/>
      <c r="I272" s="613"/>
      <c r="J272" s="613"/>
    </row>
    <row r="273" spans="1:10" s="24" customFormat="1" ht="15" thickBot="1" x14ac:dyDescent="0.25">
      <c r="A273" s="1801" t="s">
        <v>730</v>
      </c>
      <c r="B273" s="1801"/>
      <c r="C273" s="1801"/>
      <c r="D273" s="1801"/>
      <c r="E273" s="1801"/>
      <c r="F273" s="1801"/>
      <c r="G273" s="1801"/>
      <c r="H273" s="1801"/>
      <c r="I273" s="1801"/>
      <c r="J273" s="1801"/>
    </row>
    <row r="274" spans="1:10" s="24" customFormat="1" ht="15.75" thickTop="1" thickBot="1" x14ac:dyDescent="0.25">
      <c r="A274" s="955" t="s">
        <v>607</v>
      </c>
      <c r="B274" s="957" t="s">
        <v>99</v>
      </c>
      <c r="C274" s="957"/>
      <c r="D274" s="957"/>
      <c r="E274" s="957"/>
      <c r="F274" s="957"/>
      <c r="G274" s="957"/>
      <c r="H274" s="957"/>
      <c r="I274" s="957"/>
      <c r="J274" s="958"/>
    </row>
    <row r="275" spans="1:10" s="24" customFormat="1" x14ac:dyDescent="0.2">
      <c r="A275" s="956"/>
      <c r="B275" s="959" t="s">
        <v>100</v>
      </c>
      <c r="C275" s="961" t="s">
        <v>608</v>
      </c>
      <c r="D275" s="961" t="s">
        <v>609</v>
      </c>
      <c r="E275" s="961" t="s">
        <v>101</v>
      </c>
      <c r="F275" s="961" t="s">
        <v>102</v>
      </c>
      <c r="G275" s="961" t="s">
        <v>103</v>
      </c>
      <c r="H275" s="961" t="s">
        <v>610</v>
      </c>
      <c r="I275" s="961" t="s">
        <v>611</v>
      </c>
      <c r="J275" s="924" t="s">
        <v>64</v>
      </c>
    </row>
    <row r="276" spans="1:10" s="24" customFormat="1" x14ac:dyDescent="0.2">
      <c r="A276" s="956"/>
      <c r="B276" s="959"/>
      <c r="C276" s="962"/>
      <c r="D276" s="962"/>
      <c r="E276" s="962"/>
      <c r="F276" s="962"/>
      <c r="G276" s="962"/>
      <c r="H276" s="962"/>
      <c r="I276" s="962"/>
      <c r="J276" s="925"/>
    </row>
    <row r="277" spans="1:10" s="24" customFormat="1" ht="60" customHeight="1" thickBot="1" x14ac:dyDescent="0.25">
      <c r="A277" s="981"/>
      <c r="B277" s="960"/>
      <c r="C277" s="963"/>
      <c r="D277" s="963"/>
      <c r="E277" s="963"/>
      <c r="F277" s="963"/>
      <c r="G277" s="963"/>
      <c r="H277" s="963"/>
      <c r="I277" s="963"/>
      <c r="J277" s="926"/>
    </row>
    <row r="278" spans="1:10" s="24" customFormat="1" ht="15.75" thickTop="1" thickBot="1" x14ac:dyDescent="0.25">
      <c r="A278" s="927" t="s">
        <v>65</v>
      </c>
      <c r="B278" s="928"/>
      <c r="C278" s="928"/>
      <c r="D278" s="928"/>
      <c r="E278" s="928"/>
      <c r="F278" s="928"/>
      <c r="G278" s="928"/>
      <c r="H278" s="928"/>
      <c r="I278" s="928"/>
      <c r="J278" s="929"/>
    </row>
    <row r="279" spans="1:10" s="24" customFormat="1" ht="32.25" thickBot="1" x14ac:dyDescent="0.25">
      <c r="A279" s="54" t="s">
        <v>612</v>
      </c>
      <c r="B279" s="171">
        <f t="shared" ref="B279:I279" si="13">IF(B305&gt;0,B305,IF(B305=0,0,""))</f>
        <v>0</v>
      </c>
      <c r="C279" s="171">
        <f t="shared" si="13"/>
        <v>1229180</v>
      </c>
      <c r="D279" s="171">
        <f t="shared" si="13"/>
        <v>0</v>
      </c>
      <c r="E279" s="171">
        <f t="shared" si="13"/>
        <v>0</v>
      </c>
      <c r="F279" s="171">
        <f t="shared" si="13"/>
        <v>0</v>
      </c>
      <c r="G279" s="171">
        <f t="shared" si="13"/>
        <v>0</v>
      </c>
      <c r="H279" s="171">
        <f t="shared" si="13"/>
        <v>0</v>
      </c>
      <c r="I279" s="177">
        <f t="shared" si="13"/>
        <v>0</v>
      </c>
      <c r="J279" s="178">
        <f>SUM(B279:I279)</f>
        <v>1229180</v>
      </c>
    </row>
    <row r="280" spans="1:10" s="24" customFormat="1" x14ac:dyDescent="0.2">
      <c r="A280" s="55" t="s">
        <v>66</v>
      </c>
      <c r="B280" s="163"/>
      <c r="C280" s="164">
        <v>1094523</v>
      </c>
      <c r="D280" s="164"/>
      <c r="E280" s="179"/>
      <c r="F280" s="164"/>
      <c r="G280" s="164"/>
      <c r="H280" s="164"/>
      <c r="I280" s="164"/>
      <c r="J280" s="180">
        <f>SUM(B280:I280)</f>
        <v>1094523</v>
      </c>
    </row>
    <row r="281" spans="1:10" s="24" customFormat="1" x14ac:dyDescent="0.2">
      <c r="A281" s="56" t="s">
        <v>67</v>
      </c>
      <c r="B281" s="67"/>
      <c r="C281" s="166"/>
      <c r="D281" s="166"/>
      <c r="E281" s="181"/>
      <c r="F281" s="166"/>
      <c r="G281" s="166"/>
      <c r="H281" s="166"/>
      <c r="I281" s="166"/>
      <c r="J281" s="182">
        <f>SUM(B281:I281)</f>
        <v>0</v>
      </c>
    </row>
    <row r="282" spans="1:10" s="24" customFormat="1" ht="15" thickBot="1" x14ac:dyDescent="0.25">
      <c r="A282" s="57" t="s">
        <v>68</v>
      </c>
      <c r="B282" s="183"/>
      <c r="C282" s="184"/>
      <c r="D282" s="184"/>
      <c r="E282" s="185"/>
      <c r="F282" s="184"/>
      <c r="G282" s="184"/>
      <c r="H282" s="184"/>
      <c r="I282" s="184"/>
      <c r="J282" s="186">
        <f>SUM(B282:I282)</f>
        <v>0</v>
      </c>
    </row>
    <row r="283" spans="1:10" s="24" customFormat="1" ht="32.25" thickBot="1" x14ac:dyDescent="0.25">
      <c r="A283" s="54" t="s">
        <v>613</v>
      </c>
      <c r="B283" s="170">
        <f t="shared" ref="B283:I283" si="14">IFERROR(B279+B280-B281+B282,"CHYBA")</f>
        <v>0</v>
      </c>
      <c r="C283" s="171">
        <f t="shared" si="14"/>
        <v>2323703</v>
      </c>
      <c r="D283" s="171">
        <f t="shared" si="14"/>
        <v>0</v>
      </c>
      <c r="E283" s="171">
        <f t="shared" si="14"/>
        <v>0</v>
      </c>
      <c r="F283" s="171">
        <f t="shared" si="14"/>
        <v>0</v>
      </c>
      <c r="G283" s="171">
        <f t="shared" si="14"/>
        <v>0</v>
      </c>
      <c r="H283" s="171">
        <f t="shared" si="14"/>
        <v>0</v>
      </c>
      <c r="I283" s="177">
        <f t="shared" si="14"/>
        <v>0</v>
      </c>
      <c r="J283" s="178">
        <f>SUM(B283:I283)</f>
        <v>2323703</v>
      </c>
    </row>
    <row r="284" spans="1:10" s="24" customFormat="1" ht="15" thickBot="1" x14ac:dyDescent="0.25">
      <c r="A284" s="952" t="s">
        <v>70</v>
      </c>
      <c r="B284" s="953"/>
      <c r="C284" s="953"/>
      <c r="D284" s="953"/>
      <c r="E284" s="953"/>
      <c r="F284" s="953"/>
      <c r="G284" s="953"/>
      <c r="H284" s="953"/>
      <c r="I284" s="953"/>
      <c r="J284" s="954"/>
    </row>
    <row r="285" spans="1:10" s="24" customFormat="1" ht="32.25" thickBot="1" x14ac:dyDescent="0.25">
      <c r="A285" s="54" t="s">
        <v>612</v>
      </c>
      <c r="B285" s="172">
        <f>IF(B311&gt;0,B311,IF(B311=0,0,""))</f>
        <v>0</v>
      </c>
      <c r="C285" s="171">
        <f t="shared" ref="C285:I285" si="15">IF(C311&gt;0,C311,IF(C311=0,0,""))</f>
        <v>0</v>
      </c>
      <c r="D285" s="171">
        <f t="shared" si="15"/>
        <v>0</v>
      </c>
      <c r="E285" s="171">
        <f t="shared" si="15"/>
        <v>0</v>
      </c>
      <c r="F285" s="171">
        <f t="shared" si="15"/>
        <v>0</v>
      </c>
      <c r="G285" s="171">
        <f t="shared" si="15"/>
        <v>0</v>
      </c>
      <c r="H285" s="171">
        <f t="shared" si="15"/>
        <v>0</v>
      </c>
      <c r="I285" s="177">
        <f t="shared" si="15"/>
        <v>0</v>
      </c>
      <c r="J285" s="178">
        <f>SUM(B285:I285)</f>
        <v>0</v>
      </c>
    </row>
    <row r="286" spans="1:10" s="24" customFormat="1" x14ac:dyDescent="0.2">
      <c r="A286" s="55" t="s">
        <v>66</v>
      </c>
      <c r="B286" s="163"/>
      <c r="C286" s="164"/>
      <c r="D286" s="164"/>
      <c r="E286" s="179"/>
      <c r="F286" s="164"/>
      <c r="G286" s="164"/>
      <c r="H286" s="164"/>
      <c r="I286" s="164"/>
      <c r="J286" s="180">
        <f>SUM(B286:I286)</f>
        <v>0</v>
      </c>
    </row>
    <row r="287" spans="1:10" s="24" customFormat="1" x14ac:dyDescent="0.2">
      <c r="A287" s="56" t="s">
        <v>67</v>
      </c>
      <c r="B287" s="67"/>
      <c r="C287" s="166"/>
      <c r="D287" s="166"/>
      <c r="E287" s="181"/>
      <c r="F287" s="166"/>
      <c r="G287" s="166"/>
      <c r="H287" s="166"/>
      <c r="I287" s="166"/>
      <c r="J287" s="182">
        <f>SUM(B287:I287)</f>
        <v>0</v>
      </c>
    </row>
    <row r="288" spans="1:10" s="24" customFormat="1" ht="15" thickBot="1" x14ac:dyDescent="0.25">
      <c r="A288" s="57" t="s">
        <v>68</v>
      </c>
      <c r="B288" s="183"/>
      <c r="C288" s="184"/>
      <c r="D288" s="184"/>
      <c r="E288" s="185"/>
      <c r="F288" s="184"/>
      <c r="G288" s="184"/>
      <c r="H288" s="184"/>
      <c r="I288" s="184"/>
      <c r="J288" s="186">
        <f>SUM(B288:I288)</f>
        <v>0</v>
      </c>
    </row>
    <row r="289" spans="1:10" s="24" customFormat="1" ht="32.25" thickBot="1" x14ac:dyDescent="0.25">
      <c r="A289" s="54" t="s">
        <v>613</v>
      </c>
      <c r="B289" s="170">
        <f t="shared" ref="B289:I289" si="16">IFERROR(B285+B286-B287+B288,"CHYBA")</f>
        <v>0</v>
      </c>
      <c r="C289" s="171">
        <f t="shared" si="16"/>
        <v>0</v>
      </c>
      <c r="D289" s="171">
        <f t="shared" si="16"/>
        <v>0</v>
      </c>
      <c r="E289" s="171">
        <f t="shared" si="16"/>
        <v>0</v>
      </c>
      <c r="F289" s="171">
        <f t="shared" si="16"/>
        <v>0</v>
      </c>
      <c r="G289" s="171">
        <f t="shared" si="16"/>
        <v>0</v>
      </c>
      <c r="H289" s="171">
        <f t="shared" si="16"/>
        <v>0</v>
      </c>
      <c r="I289" s="177">
        <f t="shared" si="16"/>
        <v>0</v>
      </c>
      <c r="J289" s="178">
        <f>SUM(B289:I289)</f>
        <v>0</v>
      </c>
    </row>
    <row r="290" spans="1:10" s="24" customFormat="1" ht="15" thickBot="1" x14ac:dyDescent="0.25">
      <c r="A290" s="952" t="s">
        <v>91</v>
      </c>
      <c r="B290" s="953"/>
      <c r="C290" s="953"/>
      <c r="D290" s="953"/>
      <c r="E290" s="953"/>
      <c r="F290" s="953"/>
      <c r="G290" s="953"/>
      <c r="H290" s="953"/>
      <c r="I290" s="953"/>
      <c r="J290" s="954"/>
    </row>
    <row r="291" spans="1:10" s="24" customFormat="1" ht="32.25" thickBot="1" x14ac:dyDescent="0.25">
      <c r="A291" s="54" t="s">
        <v>612</v>
      </c>
      <c r="B291" s="187">
        <f t="shared" ref="B291:I291" si="17">IFERROR(B279-B285,"CHYBA!")</f>
        <v>0</v>
      </c>
      <c r="C291" s="171">
        <f t="shared" si="17"/>
        <v>1229180</v>
      </c>
      <c r="D291" s="171">
        <f t="shared" si="17"/>
        <v>0</v>
      </c>
      <c r="E291" s="171">
        <f t="shared" si="17"/>
        <v>0</v>
      </c>
      <c r="F291" s="171">
        <f t="shared" si="17"/>
        <v>0</v>
      </c>
      <c r="G291" s="171">
        <f t="shared" si="17"/>
        <v>0</v>
      </c>
      <c r="H291" s="171">
        <f t="shared" si="17"/>
        <v>0</v>
      </c>
      <c r="I291" s="171">
        <f t="shared" si="17"/>
        <v>0</v>
      </c>
      <c r="J291" s="162">
        <f>SUM(B291:I291)</f>
        <v>1229180</v>
      </c>
    </row>
    <row r="292" spans="1:10" s="24" customFormat="1" ht="32.25" thickBot="1" x14ac:dyDescent="0.25">
      <c r="A292" s="58" t="s">
        <v>614</v>
      </c>
      <c r="B292" s="173">
        <f t="shared" ref="B292:I292" si="18">IFERROR(B283-B289,"CHYBA!")</f>
        <v>0</v>
      </c>
      <c r="C292" s="174">
        <f t="shared" si="18"/>
        <v>2323703</v>
      </c>
      <c r="D292" s="174">
        <f t="shared" si="18"/>
        <v>0</v>
      </c>
      <c r="E292" s="174">
        <f t="shared" si="18"/>
        <v>0</v>
      </c>
      <c r="F292" s="174">
        <f t="shared" si="18"/>
        <v>0</v>
      </c>
      <c r="G292" s="174">
        <f t="shared" si="18"/>
        <v>0</v>
      </c>
      <c r="H292" s="174">
        <f t="shared" si="18"/>
        <v>0</v>
      </c>
      <c r="I292" s="174">
        <f t="shared" si="18"/>
        <v>0</v>
      </c>
      <c r="J292" s="175">
        <f>SUM(B292:I292)</f>
        <v>2323703</v>
      </c>
    </row>
    <row r="293" spans="1:10" s="24" customFormat="1" ht="14.25" customHeight="1" thickTop="1" x14ac:dyDescent="0.2">
      <c r="A293" s="45"/>
      <c r="B293" s="45"/>
      <c r="C293" s="46"/>
      <c r="D293" s="46"/>
      <c r="E293" s="47"/>
      <c r="F293" s="47"/>
      <c r="G293" s="47"/>
      <c r="H293" s="47"/>
      <c r="I293" s="47"/>
      <c r="J293" s="47"/>
    </row>
    <row r="294" spans="1:10" s="24" customFormat="1" hidden="1" x14ac:dyDescent="0.2">
      <c r="A294" s="401"/>
      <c r="B294" s="401"/>
      <c r="C294" s="401"/>
      <c r="D294" s="401"/>
      <c r="E294" s="401"/>
      <c r="F294" s="401"/>
      <c r="G294" s="401"/>
      <c r="H294" s="401"/>
      <c r="I294" s="401"/>
      <c r="J294" s="401"/>
    </row>
    <row r="295" spans="1:10" s="24" customFormat="1" ht="15" thickBot="1" x14ac:dyDescent="0.25">
      <c r="A295" s="45"/>
      <c r="B295" s="45"/>
      <c r="C295" s="46"/>
      <c r="D295" s="46"/>
      <c r="E295" s="47"/>
      <c r="F295" s="47"/>
      <c r="G295" s="47"/>
      <c r="H295" s="47"/>
      <c r="I295" s="47"/>
      <c r="J295" s="47"/>
    </row>
    <row r="296" spans="1:10" s="24" customFormat="1" ht="15.75" thickTop="1" thickBot="1" x14ac:dyDescent="0.25">
      <c r="A296" s="955" t="s">
        <v>35</v>
      </c>
      <c r="B296" s="957" t="s">
        <v>104</v>
      </c>
      <c r="C296" s="957"/>
      <c r="D296" s="957"/>
      <c r="E296" s="957"/>
      <c r="F296" s="957"/>
      <c r="G296" s="957"/>
      <c r="H296" s="957"/>
      <c r="I296" s="957"/>
      <c r="J296" s="958"/>
    </row>
    <row r="297" spans="1:10" s="24" customFormat="1" x14ac:dyDescent="0.2">
      <c r="A297" s="956"/>
      <c r="B297" s="959" t="s">
        <v>100</v>
      </c>
      <c r="C297" s="961" t="s">
        <v>608</v>
      </c>
      <c r="D297" s="961" t="s">
        <v>609</v>
      </c>
      <c r="E297" s="961" t="s">
        <v>101</v>
      </c>
      <c r="F297" s="961" t="s">
        <v>102</v>
      </c>
      <c r="G297" s="961" t="s">
        <v>103</v>
      </c>
      <c r="H297" s="961" t="s">
        <v>615</v>
      </c>
      <c r="I297" s="961" t="s">
        <v>611</v>
      </c>
      <c r="J297" s="924" t="s">
        <v>64</v>
      </c>
    </row>
    <row r="298" spans="1:10" s="24" customFormat="1" x14ac:dyDescent="0.2">
      <c r="A298" s="956"/>
      <c r="B298" s="959"/>
      <c r="C298" s="962"/>
      <c r="D298" s="962"/>
      <c r="E298" s="962"/>
      <c r="F298" s="962"/>
      <c r="G298" s="962"/>
      <c r="H298" s="962"/>
      <c r="I298" s="962"/>
      <c r="J298" s="925"/>
    </row>
    <row r="299" spans="1:10" s="24" customFormat="1" ht="65.25" customHeight="1" thickBot="1" x14ac:dyDescent="0.25">
      <c r="A299" s="956"/>
      <c r="B299" s="960"/>
      <c r="C299" s="963"/>
      <c r="D299" s="963"/>
      <c r="E299" s="963"/>
      <c r="F299" s="963"/>
      <c r="G299" s="963"/>
      <c r="H299" s="963"/>
      <c r="I299" s="963"/>
      <c r="J299" s="926"/>
    </row>
    <row r="300" spans="1:10" s="24" customFormat="1" ht="15.75" thickTop="1" thickBot="1" x14ac:dyDescent="0.25">
      <c r="A300" s="927" t="s">
        <v>65</v>
      </c>
      <c r="B300" s="928"/>
      <c r="C300" s="928"/>
      <c r="D300" s="928"/>
      <c r="E300" s="928"/>
      <c r="F300" s="928"/>
      <c r="G300" s="928"/>
      <c r="H300" s="928"/>
      <c r="I300" s="928"/>
      <c r="J300" s="929"/>
    </row>
    <row r="301" spans="1:10" s="24" customFormat="1" ht="32.25" thickBot="1" x14ac:dyDescent="0.25">
      <c r="A301" s="54" t="s">
        <v>612</v>
      </c>
      <c r="B301" s="172"/>
      <c r="C301" s="359">
        <v>466294</v>
      </c>
      <c r="D301" s="170"/>
      <c r="E301" s="171"/>
      <c r="F301" s="171"/>
      <c r="G301" s="171"/>
      <c r="H301" s="171"/>
      <c r="I301" s="177"/>
      <c r="J301" s="178">
        <f>SUM(B301:I301)</f>
        <v>466294</v>
      </c>
    </row>
    <row r="302" spans="1:10" s="24" customFormat="1" x14ac:dyDescent="0.2">
      <c r="A302" s="55" t="s">
        <v>66</v>
      </c>
      <c r="B302" s="163"/>
      <c r="C302" s="164">
        <v>762886</v>
      </c>
      <c r="D302" s="164"/>
      <c r="E302" s="179"/>
      <c r="F302" s="164"/>
      <c r="G302" s="164"/>
      <c r="H302" s="164"/>
      <c r="I302" s="164"/>
      <c r="J302" s="180">
        <f>SUM(B302:I302)</f>
        <v>762886</v>
      </c>
    </row>
    <row r="303" spans="1:10" s="24" customFormat="1" x14ac:dyDescent="0.2">
      <c r="A303" s="56" t="s">
        <v>67</v>
      </c>
      <c r="B303" s="67"/>
      <c r="C303" s="166"/>
      <c r="D303" s="166"/>
      <c r="E303" s="181"/>
      <c r="F303" s="166"/>
      <c r="G303" s="166"/>
      <c r="H303" s="166"/>
      <c r="I303" s="166"/>
      <c r="J303" s="182">
        <f>SUM(B303:I303)</f>
        <v>0</v>
      </c>
    </row>
    <row r="304" spans="1:10" s="24" customFormat="1" ht="15" thickBot="1" x14ac:dyDescent="0.25">
      <c r="A304" s="57" t="s">
        <v>68</v>
      </c>
      <c r="B304" s="183"/>
      <c r="C304" s="184"/>
      <c r="D304" s="184"/>
      <c r="E304" s="185"/>
      <c r="F304" s="184"/>
      <c r="G304" s="184"/>
      <c r="H304" s="184"/>
      <c r="I304" s="184"/>
      <c r="J304" s="186">
        <f>SUM(B304:I304)</f>
        <v>0</v>
      </c>
    </row>
    <row r="305" spans="1:10" s="24" customFormat="1" ht="32.25" thickBot="1" x14ac:dyDescent="0.25">
      <c r="A305" s="54" t="s">
        <v>613</v>
      </c>
      <c r="B305" s="171">
        <f t="shared" ref="B305:I305" si="19">IFERROR(B301+B302-B303+B304,"CHYBA")</f>
        <v>0</v>
      </c>
      <c r="C305" s="171">
        <f t="shared" si="19"/>
        <v>1229180</v>
      </c>
      <c r="D305" s="171">
        <f t="shared" si="19"/>
        <v>0</v>
      </c>
      <c r="E305" s="171">
        <f t="shared" si="19"/>
        <v>0</v>
      </c>
      <c r="F305" s="171">
        <f t="shared" si="19"/>
        <v>0</v>
      </c>
      <c r="G305" s="171">
        <f t="shared" si="19"/>
        <v>0</v>
      </c>
      <c r="H305" s="171">
        <f t="shared" si="19"/>
        <v>0</v>
      </c>
      <c r="I305" s="177">
        <f t="shared" si="19"/>
        <v>0</v>
      </c>
      <c r="J305" s="178">
        <f>SUM(B305:I305)</f>
        <v>1229180</v>
      </c>
    </row>
    <row r="306" spans="1:10" s="24" customFormat="1" ht="15" thickBot="1" x14ac:dyDescent="0.25">
      <c r="A306" s="952" t="s">
        <v>70</v>
      </c>
      <c r="B306" s="953"/>
      <c r="C306" s="953"/>
      <c r="D306" s="953"/>
      <c r="E306" s="953"/>
      <c r="F306" s="953"/>
      <c r="G306" s="953"/>
      <c r="H306" s="953"/>
      <c r="I306" s="953"/>
      <c r="J306" s="954"/>
    </row>
    <row r="307" spans="1:10" s="24" customFormat="1" ht="32.25" thickBot="1" x14ac:dyDescent="0.25">
      <c r="A307" s="54" t="s">
        <v>612</v>
      </c>
      <c r="B307" s="172"/>
      <c r="C307" s="171"/>
      <c r="D307" s="171"/>
      <c r="E307" s="171"/>
      <c r="F307" s="171"/>
      <c r="G307" s="171"/>
      <c r="H307" s="171"/>
      <c r="I307" s="177"/>
      <c r="J307" s="178">
        <f>SUM(B307:I307)</f>
        <v>0</v>
      </c>
    </row>
    <row r="308" spans="1:10" s="24" customFormat="1" x14ac:dyDescent="0.2">
      <c r="A308" s="55" t="s">
        <v>66</v>
      </c>
      <c r="B308" s="163"/>
      <c r="C308" s="164"/>
      <c r="D308" s="164"/>
      <c r="E308" s="179"/>
      <c r="F308" s="164"/>
      <c r="G308" s="164"/>
      <c r="H308" s="164"/>
      <c r="I308" s="164"/>
      <c r="J308" s="180">
        <f>SUM(B308:I308)</f>
        <v>0</v>
      </c>
    </row>
    <row r="309" spans="1:10" s="24" customFormat="1" x14ac:dyDescent="0.2">
      <c r="A309" s="56" t="s">
        <v>67</v>
      </c>
      <c r="B309" s="67"/>
      <c r="C309" s="166"/>
      <c r="D309" s="166"/>
      <c r="E309" s="181"/>
      <c r="F309" s="166"/>
      <c r="G309" s="166"/>
      <c r="H309" s="166"/>
      <c r="I309" s="166"/>
      <c r="J309" s="182">
        <f>SUM(B309:I309)</f>
        <v>0</v>
      </c>
    </row>
    <row r="310" spans="1:10" s="24" customFormat="1" ht="15" thickBot="1" x14ac:dyDescent="0.25">
      <c r="A310" s="57" t="s">
        <v>68</v>
      </c>
      <c r="B310" s="183"/>
      <c r="C310" s="184"/>
      <c r="D310" s="184"/>
      <c r="E310" s="185"/>
      <c r="F310" s="184"/>
      <c r="G310" s="184"/>
      <c r="H310" s="184"/>
      <c r="I310" s="184"/>
      <c r="J310" s="186">
        <f>SUM(B310:I310)</f>
        <v>0</v>
      </c>
    </row>
    <row r="311" spans="1:10" s="24" customFormat="1" ht="32.25" thickBot="1" x14ac:dyDescent="0.25">
      <c r="A311" s="54" t="s">
        <v>613</v>
      </c>
      <c r="B311" s="170">
        <f t="shared" ref="B311:I311" si="20">IFERROR(B307+B308-B309+B310,"CHYBA")</f>
        <v>0</v>
      </c>
      <c r="C311" s="171">
        <f t="shared" si="20"/>
        <v>0</v>
      </c>
      <c r="D311" s="171">
        <f t="shared" si="20"/>
        <v>0</v>
      </c>
      <c r="E311" s="171">
        <f t="shared" si="20"/>
        <v>0</v>
      </c>
      <c r="F311" s="171">
        <f t="shared" si="20"/>
        <v>0</v>
      </c>
      <c r="G311" s="171">
        <f t="shared" si="20"/>
        <v>0</v>
      </c>
      <c r="H311" s="171">
        <f t="shared" si="20"/>
        <v>0</v>
      </c>
      <c r="I311" s="177">
        <f t="shared" si="20"/>
        <v>0</v>
      </c>
      <c r="J311" s="178">
        <f>SUM(B311:I311)</f>
        <v>0</v>
      </c>
    </row>
    <row r="312" spans="1:10" s="24" customFormat="1" ht="15" thickBot="1" x14ac:dyDescent="0.25">
      <c r="A312" s="952" t="s">
        <v>91</v>
      </c>
      <c r="B312" s="953"/>
      <c r="C312" s="953"/>
      <c r="D312" s="953"/>
      <c r="E312" s="953"/>
      <c r="F312" s="953"/>
      <c r="G312" s="953"/>
      <c r="H312" s="953"/>
      <c r="I312" s="953"/>
      <c r="J312" s="954"/>
    </row>
    <row r="313" spans="1:10" s="24" customFormat="1" ht="32.25" thickBot="1" x14ac:dyDescent="0.25">
      <c r="A313" s="54" t="s">
        <v>612</v>
      </c>
      <c r="B313" s="187">
        <f t="shared" ref="B313:I313" si="21">IFERROR(B301-B307,"CHYBA!")</f>
        <v>0</v>
      </c>
      <c r="C313" s="171">
        <f t="shared" si="21"/>
        <v>466294</v>
      </c>
      <c r="D313" s="171">
        <f t="shared" si="21"/>
        <v>0</v>
      </c>
      <c r="E313" s="171">
        <f t="shared" si="21"/>
        <v>0</v>
      </c>
      <c r="F313" s="171">
        <f t="shared" si="21"/>
        <v>0</v>
      </c>
      <c r="G313" s="171">
        <f t="shared" si="21"/>
        <v>0</v>
      </c>
      <c r="H313" s="171">
        <f t="shared" si="21"/>
        <v>0</v>
      </c>
      <c r="I313" s="171">
        <f t="shared" si="21"/>
        <v>0</v>
      </c>
      <c r="J313" s="162">
        <f>SUM(B313:I313)</f>
        <v>466294</v>
      </c>
    </row>
    <row r="314" spans="1:10" s="24" customFormat="1" ht="32.25" thickBot="1" x14ac:dyDescent="0.25">
      <c r="A314" s="58" t="s">
        <v>614</v>
      </c>
      <c r="B314" s="173">
        <f t="shared" ref="B314:I314" si="22">IFERROR(B305-B311,"CHYBA!")</f>
        <v>0</v>
      </c>
      <c r="C314" s="174">
        <f t="shared" si="22"/>
        <v>1229180</v>
      </c>
      <c r="D314" s="174">
        <f t="shared" si="22"/>
        <v>0</v>
      </c>
      <c r="E314" s="174">
        <f t="shared" si="22"/>
        <v>0</v>
      </c>
      <c r="F314" s="174">
        <f t="shared" si="22"/>
        <v>0</v>
      </c>
      <c r="G314" s="174">
        <f t="shared" si="22"/>
        <v>0</v>
      </c>
      <c r="H314" s="174">
        <f t="shared" si="22"/>
        <v>0</v>
      </c>
      <c r="I314" s="174">
        <f t="shared" si="22"/>
        <v>0</v>
      </c>
      <c r="J314" s="175">
        <f>SUM(B314:I314)</f>
        <v>1229180</v>
      </c>
    </row>
    <row r="315" spans="1:10" s="24" customFormat="1" ht="15" thickTop="1" x14ac:dyDescent="0.2">
      <c r="A315" s="45"/>
      <c r="B315" s="45"/>
      <c r="C315" s="46"/>
      <c r="D315" s="46"/>
      <c r="E315" s="47"/>
      <c r="F315" s="47"/>
      <c r="G315" s="47"/>
      <c r="H315" s="47"/>
      <c r="I315" s="47"/>
      <c r="J315" s="47"/>
    </row>
    <row r="316" spans="1:10" s="24" customFormat="1" x14ac:dyDescent="0.2">
      <c r="A316" s="921"/>
      <c r="B316" s="921"/>
      <c r="C316" s="921"/>
      <c r="D316" s="921"/>
      <c r="E316" s="921"/>
      <c r="F316" s="921"/>
      <c r="G316" s="921"/>
      <c r="H316" s="921"/>
      <c r="I316" s="921"/>
      <c r="J316" s="921"/>
    </row>
    <row r="317" spans="1:10" s="24" customFormat="1" ht="49.5" customHeight="1" x14ac:dyDescent="0.2">
      <c r="A317" s="35" t="s">
        <v>105</v>
      </c>
      <c r="B317" s="920" t="s">
        <v>743</v>
      </c>
      <c r="C317" s="920"/>
      <c r="D317" s="920"/>
      <c r="E317" s="920"/>
      <c r="F317" s="920"/>
      <c r="G317" s="920"/>
      <c r="H317" s="920"/>
      <c r="I317" s="920"/>
      <c r="J317" s="920"/>
    </row>
    <row r="318" spans="1:10" s="24" customFormat="1" ht="15" thickBot="1" x14ac:dyDescent="0.25">
      <c r="A318" s="33"/>
      <c r="B318" s="59"/>
      <c r="C318" s="59"/>
      <c r="D318" s="59"/>
      <c r="E318" s="59"/>
      <c r="F318" s="59"/>
      <c r="G318" s="59"/>
      <c r="H318" s="59"/>
      <c r="I318" s="59"/>
      <c r="J318" s="59"/>
    </row>
    <row r="319" spans="1:10" s="24" customFormat="1" ht="15" thickTop="1" x14ac:dyDescent="0.2">
      <c r="A319" s="964" t="s">
        <v>106</v>
      </c>
      <c r="B319" s="965"/>
      <c r="C319" s="931" t="s">
        <v>616</v>
      </c>
      <c r="D319" s="968" t="s">
        <v>617</v>
      </c>
      <c r="E319" s="968" t="s">
        <v>107</v>
      </c>
      <c r="F319" s="968" t="s">
        <v>108</v>
      </c>
      <c r="G319" s="930" t="s">
        <v>618</v>
      </c>
      <c r="H319" s="931"/>
      <c r="I319" s="934" t="s">
        <v>619</v>
      </c>
      <c r="J319" s="935"/>
    </row>
    <row r="320" spans="1:10" s="24" customFormat="1" ht="93.75" customHeight="1" thickBot="1" x14ac:dyDescent="0.25">
      <c r="A320" s="966"/>
      <c r="B320" s="967"/>
      <c r="C320" s="933"/>
      <c r="D320" s="969"/>
      <c r="E320" s="969"/>
      <c r="F320" s="969"/>
      <c r="G320" s="932"/>
      <c r="H320" s="933"/>
      <c r="I320" s="936"/>
      <c r="J320" s="937"/>
    </row>
    <row r="321" spans="1:10" s="24" customFormat="1" ht="15" thickTop="1" x14ac:dyDescent="0.2">
      <c r="A321" s="938" t="s">
        <v>786</v>
      </c>
      <c r="B321" s="939"/>
      <c r="C321" s="235"/>
      <c r="D321" s="263">
        <v>1229180</v>
      </c>
      <c r="E321" s="263">
        <v>1094523</v>
      </c>
      <c r="F321" s="263"/>
      <c r="G321" s="940"/>
      <c r="H321" s="941"/>
      <c r="I321" s="942">
        <f>IF(D321+E321-F321-G321=0,"",D321+E321-F321-G321)</f>
        <v>2323703</v>
      </c>
      <c r="J321" s="943"/>
    </row>
    <row r="322" spans="1:10" s="24" customFormat="1" x14ac:dyDescent="0.2">
      <c r="A322" s="944"/>
      <c r="B322" s="945"/>
      <c r="C322" s="233"/>
      <c r="D322" s="166"/>
      <c r="E322" s="166"/>
      <c r="F322" s="166"/>
      <c r="G322" s="946"/>
      <c r="H322" s="947"/>
      <c r="I322" s="948" t="str">
        <f>IF(D322+E322-F322-G322=0,"",D322+E322-F322-G322)</f>
        <v/>
      </c>
      <c r="J322" s="949"/>
    </row>
    <row r="323" spans="1:10" s="24" customFormat="1" x14ac:dyDescent="0.2">
      <c r="A323" s="944"/>
      <c r="B323" s="945"/>
      <c r="C323" s="233"/>
      <c r="D323" s="166"/>
      <c r="E323" s="166"/>
      <c r="F323" s="166"/>
      <c r="G323" s="946"/>
      <c r="H323" s="947"/>
      <c r="I323" s="948" t="str">
        <f>IF(D323+E323-F323-G323=0,"",D323+E323-F323-G323)</f>
        <v/>
      </c>
      <c r="J323" s="949"/>
    </row>
    <row r="324" spans="1:10" s="24" customFormat="1" ht="15" thickBot="1" x14ac:dyDescent="0.25">
      <c r="A324" s="1629"/>
      <c r="B324" s="1630"/>
      <c r="C324" s="236"/>
      <c r="D324" s="184"/>
      <c r="E324" s="184"/>
      <c r="F324" s="184"/>
      <c r="G324" s="1631"/>
      <c r="H324" s="1632"/>
      <c r="I324" s="1633" t="str">
        <f>IF(D324+E324-F324-G324=0,"",D324+E324-F324-G324)</f>
        <v/>
      </c>
      <c r="J324" s="1634"/>
    </row>
    <row r="325" spans="1:10" s="24" customFormat="1" ht="15" thickBot="1" x14ac:dyDescent="0.25">
      <c r="A325" s="1736" t="s">
        <v>64</v>
      </c>
      <c r="B325" s="1737"/>
      <c r="C325" s="60" t="s">
        <v>109</v>
      </c>
      <c r="D325" s="31">
        <f t="shared" ref="D325:J325" si="23">IF(SUM(D321:D324)=0,"",SUM(D321:D324))</f>
        <v>1229180</v>
      </c>
      <c r="E325" s="31">
        <f t="shared" si="23"/>
        <v>1094523</v>
      </c>
      <c r="F325" s="31" t="str">
        <f t="shared" si="23"/>
        <v/>
      </c>
      <c r="G325" s="922" t="str">
        <f t="shared" si="23"/>
        <v/>
      </c>
      <c r="H325" s="1738" t="str">
        <f t="shared" si="23"/>
        <v/>
      </c>
      <c r="I325" s="922">
        <f t="shared" si="23"/>
        <v>2323703</v>
      </c>
      <c r="J325" s="923" t="str">
        <f t="shared" si="23"/>
        <v/>
      </c>
    </row>
    <row r="326" spans="1:10" s="24" customFormat="1" ht="15" thickTop="1" x14ac:dyDescent="0.2">
      <c r="A326" s="34"/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1:10" s="24" customFormat="1" x14ac:dyDescent="0.2">
      <c r="A327" s="230"/>
      <c r="B327" s="230"/>
      <c r="C327" s="230"/>
      <c r="D327" s="230"/>
      <c r="E327" s="230"/>
      <c r="F327" s="230"/>
      <c r="G327" s="230"/>
      <c r="H327" s="230"/>
      <c r="I327" s="230"/>
      <c r="J327" s="230"/>
    </row>
    <row r="328" spans="1:10" s="24" customFormat="1" ht="32.25" customHeight="1" x14ac:dyDescent="0.2">
      <c r="A328" s="35" t="s">
        <v>110</v>
      </c>
      <c r="B328" s="870" t="s">
        <v>834</v>
      </c>
      <c r="C328" s="870"/>
      <c r="D328" s="870"/>
      <c r="E328" s="870"/>
      <c r="F328" s="870"/>
      <c r="G328" s="870"/>
      <c r="H328" s="870"/>
      <c r="I328" s="870"/>
      <c r="J328" s="870"/>
    </row>
    <row r="329" spans="1:10" s="24" customFormat="1" x14ac:dyDescent="0.2">
      <c r="A329" s="27"/>
      <c r="B329" s="27"/>
      <c r="C329" s="27"/>
      <c r="D329" s="27"/>
      <c r="E329" s="27"/>
      <c r="F329" s="27"/>
      <c r="G329" s="264"/>
      <c r="H329" s="61"/>
      <c r="I329" s="61"/>
      <c r="J329" s="61"/>
    </row>
    <row r="330" spans="1:10" s="24" customFormat="1" ht="33" customHeight="1" x14ac:dyDescent="0.2">
      <c r="A330" s="33" t="s">
        <v>111</v>
      </c>
      <c r="B330" s="515" t="s">
        <v>835</v>
      </c>
      <c r="C330" s="515"/>
      <c r="D330" s="515"/>
      <c r="E330" s="515"/>
      <c r="F330" s="515"/>
      <c r="G330" s="515"/>
      <c r="H330" s="515"/>
      <c r="I330" s="515"/>
      <c r="J330" s="515"/>
    </row>
    <row r="331" spans="1:10" s="24" customFormat="1" x14ac:dyDescent="0.2">
      <c r="A331" s="33"/>
      <c r="B331" s="62"/>
      <c r="C331" s="62"/>
      <c r="D331" s="62"/>
      <c r="E331" s="62"/>
      <c r="F331" s="62"/>
      <c r="G331" s="62"/>
      <c r="H331" s="62"/>
      <c r="I331" s="62"/>
      <c r="J331" s="62"/>
    </row>
    <row r="332" spans="1:10" s="24" customFormat="1" x14ac:dyDescent="0.2">
      <c r="A332" s="63"/>
      <c r="B332" s="63"/>
      <c r="C332" s="63"/>
      <c r="D332" s="63"/>
      <c r="E332" s="64"/>
      <c r="F332" s="64"/>
      <c r="G332" s="64"/>
      <c r="H332" s="65"/>
      <c r="I332" s="65"/>
      <c r="J332" s="65"/>
    </row>
    <row r="333" spans="1:10" s="24" customFormat="1" x14ac:dyDescent="0.2">
      <c r="A333" s="10" t="s">
        <v>112</v>
      </c>
      <c r="B333" s="717" t="s">
        <v>836</v>
      </c>
      <c r="C333" s="717"/>
      <c r="D333" s="717"/>
      <c r="E333" s="717"/>
      <c r="F333" s="717"/>
      <c r="G333" s="717"/>
      <c r="H333" s="717"/>
      <c r="I333" s="717"/>
      <c r="J333" s="717"/>
    </row>
    <row r="334" spans="1:10" s="24" customFormat="1" x14ac:dyDescent="0.2">
      <c r="A334" s="222"/>
      <c r="B334" s="222"/>
      <c r="C334" s="68"/>
      <c r="D334" s="68"/>
      <c r="E334" s="224"/>
      <c r="F334" s="68"/>
      <c r="G334" s="68"/>
      <c r="H334" s="68"/>
      <c r="I334" s="68"/>
      <c r="J334" s="232"/>
    </row>
    <row r="335" spans="1:10" s="24" customFormat="1" x14ac:dyDescent="0.2">
      <c r="A335" s="919"/>
      <c r="B335" s="919"/>
      <c r="C335" s="919"/>
      <c r="D335" s="919"/>
      <c r="E335" s="919"/>
      <c r="F335" s="919"/>
      <c r="G335" s="919"/>
      <c r="H335" s="919"/>
      <c r="I335" s="919"/>
      <c r="J335" s="919"/>
    </row>
    <row r="336" spans="1:10" s="24" customFormat="1" x14ac:dyDescent="0.2">
      <c r="A336" s="32"/>
      <c r="B336" s="32"/>
      <c r="C336" s="32"/>
      <c r="D336" s="32"/>
      <c r="E336" s="32"/>
      <c r="F336" s="32"/>
      <c r="G336" s="32"/>
      <c r="H336" s="32"/>
      <c r="I336" s="32"/>
      <c r="J336" s="32"/>
    </row>
    <row r="337" spans="1:10" s="24" customFormat="1" ht="29.25" customHeight="1" x14ac:dyDescent="0.2">
      <c r="A337" s="33" t="s">
        <v>115</v>
      </c>
      <c r="B337" s="920" t="s">
        <v>837</v>
      </c>
      <c r="C337" s="920"/>
      <c r="D337" s="920"/>
      <c r="E337" s="920"/>
      <c r="F337" s="920"/>
      <c r="G337" s="920"/>
      <c r="H337" s="920"/>
      <c r="I337" s="920"/>
      <c r="J337" s="920"/>
    </row>
    <row r="338" spans="1:10" s="24" customFormat="1" ht="16.5" customHeight="1" x14ac:dyDescent="0.2">
      <c r="A338" s="43"/>
      <c r="B338" s="43"/>
      <c r="C338" s="43"/>
      <c r="D338" s="43"/>
      <c r="E338" s="43"/>
      <c r="F338" s="43"/>
      <c r="G338" s="43"/>
      <c r="H338" s="43"/>
      <c r="I338" s="43"/>
      <c r="J338" s="43"/>
    </row>
    <row r="339" spans="1:10" s="24" customFormat="1" x14ac:dyDescent="0.2">
      <c r="A339" s="921"/>
      <c r="B339" s="921"/>
      <c r="C339" s="921"/>
      <c r="D339" s="921"/>
      <c r="E339" s="921"/>
      <c r="F339" s="921"/>
      <c r="G339" s="921"/>
      <c r="H339" s="921"/>
      <c r="I339" s="921"/>
      <c r="J339" s="921"/>
    </row>
    <row r="340" spans="1:10" s="24" customFormat="1" ht="27.75" customHeight="1" x14ac:dyDescent="0.2">
      <c r="A340" s="33" t="s">
        <v>116</v>
      </c>
      <c r="B340" s="515" t="s">
        <v>838</v>
      </c>
      <c r="C340" s="515"/>
      <c r="D340" s="515"/>
      <c r="E340" s="515"/>
      <c r="F340" s="515"/>
      <c r="G340" s="515"/>
      <c r="H340" s="515"/>
      <c r="I340" s="515"/>
      <c r="J340" s="515"/>
    </row>
    <row r="341" spans="1:10" s="24" customFormat="1" x14ac:dyDescent="0.2">
      <c r="A341" s="63"/>
      <c r="B341" s="63"/>
      <c r="C341" s="63"/>
      <c r="D341" s="63"/>
      <c r="E341" s="64"/>
      <c r="F341" s="64"/>
      <c r="G341" s="64"/>
      <c r="H341" s="65"/>
      <c r="I341" s="65"/>
      <c r="J341" s="65"/>
    </row>
    <row r="342" spans="1:10" s="24" customFormat="1" x14ac:dyDescent="0.2">
      <c r="A342" s="916"/>
      <c r="B342" s="916"/>
      <c r="C342" s="916"/>
      <c r="D342" s="916"/>
      <c r="E342" s="916"/>
      <c r="F342" s="916"/>
      <c r="G342" s="916"/>
      <c r="H342" s="916"/>
      <c r="I342" s="916"/>
      <c r="J342" s="916"/>
    </row>
    <row r="343" spans="1:10" s="24" customFormat="1" x14ac:dyDescent="0.2">
      <c r="A343" s="63"/>
      <c r="B343" s="63"/>
      <c r="C343" s="63"/>
      <c r="D343" s="63"/>
      <c r="E343" s="64"/>
      <c r="F343" s="64"/>
      <c r="G343" s="64"/>
      <c r="H343" s="65"/>
      <c r="I343" s="65"/>
      <c r="J343" s="65"/>
    </row>
    <row r="344" spans="1:10" s="24" customFormat="1" x14ac:dyDescent="0.2">
      <c r="A344" s="63"/>
      <c r="B344" s="63"/>
      <c r="C344" s="63"/>
      <c r="D344" s="63"/>
      <c r="E344" s="64"/>
      <c r="F344" s="64"/>
      <c r="G344" s="64"/>
      <c r="H344" s="65"/>
      <c r="I344" s="65"/>
      <c r="J344" s="65"/>
    </row>
    <row r="345" spans="1:10" s="152" customFormat="1" x14ac:dyDescent="0.2">
      <c r="A345" s="329"/>
      <c r="B345" s="329"/>
      <c r="C345" s="329"/>
      <c r="D345" s="329"/>
      <c r="E345" s="329"/>
      <c r="F345" s="329"/>
      <c r="G345" s="329"/>
      <c r="H345" s="329"/>
      <c r="I345" s="329"/>
      <c r="J345" s="329"/>
    </row>
    <row r="346" spans="1:10" s="152" customFormat="1" x14ac:dyDescent="0.2">
      <c r="A346" s="329"/>
      <c r="B346" s="329"/>
      <c r="C346" s="329"/>
      <c r="D346" s="329"/>
      <c r="E346" s="329"/>
      <c r="F346" s="329"/>
      <c r="G346" s="329"/>
      <c r="H346" s="329"/>
      <c r="I346" s="329"/>
      <c r="J346" s="329"/>
    </row>
    <row r="347" spans="1:10" s="152" customFormat="1" x14ac:dyDescent="0.2">
      <c r="A347" s="191"/>
      <c r="B347" s="191"/>
      <c r="C347" s="191"/>
      <c r="D347" s="191"/>
      <c r="E347" s="191"/>
      <c r="F347" s="191"/>
      <c r="G347" s="191"/>
      <c r="H347" s="191"/>
      <c r="I347" s="191"/>
      <c r="J347" s="191"/>
    </row>
    <row r="348" spans="1:10" s="24" customFormat="1" ht="19.5" customHeight="1" x14ac:dyDescent="0.2">
      <c r="A348" s="10" t="s">
        <v>117</v>
      </c>
      <c r="B348" s="716" t="s">
        <v>620</v>
      </c>
      <c r="C348" s="716"/>
      <c r="D348" s="716"/>
      <c r="E348" s="716"/>
      <c r="F348" s="716"/>
      <c r="G348" s="716"/>
      <c r="H348" s="716"/>
      <c r="I348" s="716"/>
      <c r="J348" s="716"/>
    </row>
    <row r="349" spans="1:10" s="24" customFormat="1" ht="19.5" customHeight="1" thickBot="1" x14ac:dyDescent="0.25">
      <c r="A349" s="43"/>
      <c r="B349" s="43"/>
      <c r="C349" s="43"/>
      <c r="D349" s="43"/>
      <c r="E349" s="43"/>
      <c r="F349" s="43"/>
      <c r="G349" s="43"/>
      <c r="H349" s="43"/>
      <c r="I349" s="43"/>
      <c r="J349" s="43"/>
    </row>
    <row r="350" spans="1:10" s="24" customFormat="1" ht="15" thickBot="1" x14ac:dyDescent="0.25">
      <c r="A350" s="634" t="s">
        <v>40</v>
      </c>
      <c r="B350" s="1664"/>
      <c r="C350" s="1518" t="s">
        <v>622</v>
      </c>
      <c r="D350" s="1518" t="s">
        <v>19</v>
      </c>
      <c r="E350" s="1518"/>
      <c r="F350" s="1518"/>
      <c r="G350" s="1518"/>
      <c r="H350" s="1518"/>
      <c r="I350" s="1518"/>
      <c r="J350" s="1520"/>
    </row>
    <row r="351" spans="1:10" s="24" customFormat="1" ht="15" thickBot="1" x14ac:dyDescent="0.25">
      <c r="A351" s="634"/>
      <c r="B351" s="1664"/>
      <c r="C351" s="914"/>
      <c r="D351" s="914" t="s">
        <v>621</v>
      </c>
      <c r="E351" s="914" t="s">
        <v>118</v>
      </c>
      <c r="F351" s="914" t="s">
        <v>113</v>
      </c>
      <c r="G351" s="915"/>
      <c r="H351" s="915"/>
      <c r="I351" s="915"/>
      <c r="J351" s="1720" t="s">
        <v>623</v>
      </c>
    </row>
    <row r="352" spans="1:10" s="24" customFormat="1" ht="15.75" customHeight="1" thickBot="1" x14ac:dyDescent="0.25">
      <c r="A352" s="634"/>
      <c r="B352" s="1664"/>
      <c r="C352" s="914"/>
      <c r="D352" s="914"/>
      <c r="E352" s="915"/>
      <c r="F352" s="914" t="s">
        <v>114</v>
      </c>
      <c r="G352" s="1723"/>
      <c r="H352" s="1754" t="s">
        <v>119</v>
      </c>
      <c r="I352" s="1755"/>
      <c r="J352" s="1721"/>
    </row>
    <row r="353" spans="1:10" s="24" customFormat="1" ht="36" customHeight="1" thickBot="1" x14ac:dyDescent="0.25">
      <c r="A353" s="634"/>
      <c r="B353" s="1664"/>
      <c r="C353" s="1519"/>
      <c r="D353" s="1519"/>
      <c r="E353" s="1747"/>
      <c r="F353" s="1724"/>
      <c r="G353" s="1724"/>
      <c r="H353" s="1756"/>
      <c r="I353" s="1756"/>
      <c r="J353" s="1722"/>
    </row>
    <row r="354" spans="1:10" s="24" customFormat="1" ht="45.75" customHeight="1" thickBot="1" x14ac:dyDescent="0.25">
      <c r="A354" s="1446" t="s">
        <v>120</v>
      </c>
      <c r="B354" s="1757"/>
      <c r="C354" s="354">
        <v>4121556</v>
      </c>
      <c r="D354" s="360"/>
      <c r="E354" s="179">
        <v>2893</v>
      </c>
      <c r="F354" s="1758"/>
      <c r="G354" s="1759"/>
      <c r="H354" s="912"/>
      <c r="I354" s="913"/>
      <c r="J354" s="354">
        <v>4124449</v>
      </c>
    </row>
    <row r="355" spans="1:10" s="24" customFormat="1" ht="35.25" customHeight="1" x14ac:dyDescent="0.2">
      <c r="A355" s="619" t="s">
        <v>121</v>
      </c>
      <c r="B355" s="902"/>
      <c r="C355" s="265"/>
      <c r="D355" s="268"/>
      <c r="E355" s="268"/>
      <c r="F355" s="903"/>
      <c r="G355" s="904"/>
      <c r="H355" s="413"/>
      <c r="I355" s="905"/>
      <c r="J355" s="266" t="str">
        <f>IF(SUM(C355+E355-F355-H355)=0,"",SUM(C355+E355-F355-H355))</f>
        <v/>
      </c>
    </row>
    <row r="356" spans="1:10" s="24" customFormat="1" ht="57.75" customHeight="1" x14ac:dyDescent="0.2">
      <c r="A356" s="619" t="s">
        <v>122</v>
      </c>
      <c r="B356" s="902"/>
      <c r="C356" s="267"/>
      <c r="D356" s="268"/>
      <c r="E356" s="268"/>
      <c r="F356" s="903"/>
      <c r="G356" s="904"/>
      <c r="H356" s="413"/>
      <c r="I356" s="905"/>
      <c r="J356" s="269" t="str">
        <f>IF(SUM(C356+E356-F356-H356)=0,"",SUM(C356+E356-F356-H356))</f>
        <v/>
      </c>
    </row>
    <row r="357" spans="1:10" s="24" customFormat="1" ht="50.25" customHeight="1" x14ac:dyDescent="0.2">
      <c r="A357" s="619" t="s">
        <v>123</v>
      </c>
      <c r="B357" s="902"/>
      <c r="C357" s="267"/>
      <c r="D357" s="268"/>
      <c r="E357" s="268"/>
      <c r="F357" s="903"/>
      <c r="G357" s="904"/>
      <c r="H357" s="413"/>
      <c r="I357" s="905"/>
      <c r="J357" s="269" t="str">
        <f>IF(SUM(C357+E357-F357-H357)=0,"",SUM(C357+E357-F357-H357))</f>
        <v/>
      </c>
    </row>
    <row r="358" spans="1:10" s="24" customFormat="1" ht="20.25" customHeight="1" thickBot="1" x14ac:dyDescent="0.25">
      <c r="A358" s="906" t="s">
        <v>124</v>
      </c>
      <c r="B358" s="907"/>
      <c r="C358" s="270"/>
      <c r="D358" s="271"/>
      <c r="E358" s="271"/>
      <c r="F358" s="908"/>
      <c r="G358" s="909"/>
      <c r="H358" s="910"/>
      <c r="I358" s="911"/>
      <c r="J358" s="272" t="str">
        <f>IF(SUM(C358+E358-F358-H358)=0,"",SUM(C358+E358-F358-H358))</f>
        <v/>
      </c>
    </row>
    <row r="359" spans="1:10" s="24" customFormat="1" ht="15" thickBot="1" x14ac:dyDescent="0.25">
      <c r="A359" s="486" t="s">
        <v>125</v>
      </c>
      <c r="B359" s="487"/>
      <c r="C359" s="248">
        <f>IF(SUM(C354:D358)=0,"",SUM(C354:D358))</f>
        <v>4121556</v>
      </c>
      <c r="D359" s="273"/>
      <c r="E359" s="177">
        <f>IF(SUM(E354:E358)=0,"",SUM(E354:E358))</f>
        <v>2893</v>
      </c>
      <c r="F359" s="900" t="str">
        <f>IF(SUM(F354:G358)=0,"",SUM(F354:G358))</f>
        <v/>
      </c>
      <c r="G359" s="901"/>
      <c r="H359" s="900" t="str">
        <f>IF(SUM(H354:I358)=0,"",SUM(H354:I358))</f>
        <v/>
      </c>
      <c r="I359" s="901"/>
      <c r="J359" s="361">
        <f>IF(SUM(J354:J358)=0,"",SUM(J354:J358))</f>
        <v>4124449</v>
      </c>
    </row>
    <row r="360" spans="1:10" s="24" customFormat="1" x14ac:dyDescent="0.2">
      <c r="A360" s="188"/>
      <c r="B360" s="188"/>
      <c r="C360" s="196"/>
      <c r="D360" s="196"/>
      <c r="E360" s="197"/>
      <c r="F360" s="198"/>
      <c r="G360" s="199"/>
      <c r="H360" s="198"/>
      <c r="I360" s="199"/>
      <c r="J360" s="198"/>
    </row>
    <row r="361" spans="1:10" s="24" customFormat="1" x14ac:dyDescent="0.2">
      <c r="A361" s="188"/>
      <c r="B361" s="188"/>
      <c r="C361" s="196"/>
      <c r="D361" s="196"/>
      <c r="E361" s="197"/>
      <c r="F361" s="198"/>
      <c r="G361" s="199"/>
      <c r="H361" s="198"/>
      <c r="I361" s="199"/>
      <c r="J361" s="198"/>
    </row>
    <row r="362" spans="1:10" s="24" customFormat="1" ht="31.5" customHeight="1" x14ac:dyDescent="0.2">
      <c r="A362" s="1613" t="s">
        <v>753</v>
      </c>
      <c r="B362" s="1613"/>
      <c r="C362" s="1613"/>
      <c r="D362" s="1613"/>
      <c r="E362" s="1613"/>
      <c r="F362" s="1613"/>
      <c r="G362" s="1613"/>
      <c r="H362" s="1613"/>
      <c r="I362" s="1613"/>
      <c r="J362" s="1613"/>
    </row>
    <row r="363" spans="1:10" s="24" customFormat="1" x14ac:dyDescent="0.2">
      <c r="A363" s="188"/>
      <c r="B363" s="188"/>
      <c r="C363" s="196"/>
      <c r="D363" s="196"/>
      <c r="E363" s="197"/>
      <c r="F363" s="198"/>
      <c r="G363" s="199"/>
      <c r="H363" s="198"/>
      <c r="I363" s="199"/>
      <c r="J363" s="198"/>
    </row>
    <row r="364" spans="1:10" s="24" customFormat="1" x14ac:dyDescent="0.2">
      <c r="A364" s="1614" t="s">
        <v>865</v>
      </c>
      <c r="B364" s="1615"/>
      <c r="C364" s="1615"/>
      <c r="D364" s="1615"/>
      <c r="E364" s="1615"/>
      <c r="F364" s="1615"/>
      <c r="G364" s="1615"/>
      <c r="H364" s="1615"/>
      <c r="I364" s="1615"/>
      <c r="J364" s="1616"/>
    </row>
    <row r="365" spans="1:10" s="24" customFormat="1" x14ac:dyDescent="0.2">
      <c r="A365" s="44"/>
      <c r="B365" s="44"/>
      <c r="C365" s="44"/>
      <c r="D365" s="44"/>
      <c r="E365" s="44"/>
      <c r="F365" s="44"/>
      <c r="G365" s="44"/>
      <c r="H365" s="44"/>
      <c r="I365" s="44"/>
      <c r="J365" s="44"/>
    </row>
    <row r="366" spans="1:10" s="24" customFormat="1" x14ac:dyDescent="0.2">
      <c r="A366" s="33" t="s">
        <v>126</v>
      </c>
      <c r="B366" s="871" t="s">
        <v>757</v>
      </c>
      <c r="C366" s="871"/>
      <c r="D366" s="871"/>
      <c r="E366" s="871"/>
      <c r="F366" s="871"/>
      <c r="G366" s="871"/>
      <c r="H366" s="871"/>
      <c r="I366" s="871"/>
      <c r="J366" s="871"/>
    </row>
    <row r="367" spans="1:10" s="24" customFormat="1" x14ac:dyDescent="0.2">
      <c r="A367" s="33"/>
      <c r="B367" s="190"/>
      <c r="C367" s="190"/>
      <c r="D367" s="190"/>
      <c r="E367" s="190"/>
      <c r="F367" s="190"/>
      <c r="G367" s="190"/>
      <c r="H367" s="190"/>
      <c r="I367" s="190"/>
      <c r="J367" s="190"/>
    </row>
    <row r="368" spans="1:10" s="24" customFormat="1" ht="51" customHeight="1" x14ac:dyDescent="0.2">
      <c r="A368" s="1028" t="s">
        <v>624</v>
      </c>
      <c r="B368" s="1028"/>
      <c r="C368" s="1028"/>
      <c r="D368" s="1028"/>
      <c r="E368" s="1028"/>
      <c r="F368" s="1028"/>
      <c r="G368" s="1028"/>
      <c r="H368" s="1028"/>
      <c r="I368" s="1028"/>
      <c r="J368" s="1028"/>
    </row>
    <row r="369" spans="1:10" s="24" customFormat="1" x14ac:dyDescent="0.2">
      <c r="A369" s="33"/>
      <c r="B369" s="190"/>
      <c r="C369" s="190"/>
      <c r="D369" s="190"/>
      <c r="E369" s="190"/>
      <c r="F369" s="190"/>
      <c r="G369" s="190"/>
      <c r="H369" s="190"/>
      <c r="I369" s="190"/>
      <c r="J369" s="190"/>
    </row>
    <row r="370" spans="1:10" s="24" customFormat="1" x14ac:dyDescent="0.2">
      <c r="A370" s="33"/>
      <c r="B370" s="190"/>
      <c r="C370" s="190"/>
      <c r="D370" s="190"/>
      <c r="E370" s="190"/>
      <c r="F370" s="190"/>
      <c r="G370" s="190"/>
      <c r="H370" s="190"/>
      <c r="I370" s="190"/>
      <c r="J370" s="190"/>
    </row>
    <row r="371" spans="1:10" s="24" customFormat="1" ht="15" thickBot="1" x14ac:dyDescent="0.25">
      <c r="A371" s="32"/>
      <c r="B371" s="32"/>
      <c r="C371" s="32"/>
      <c r="D371" s="32"/>
      <c r="E371" s="32"/>
      <c r="F371" s="32"/>
      <c r="G371" s="32"/>
      <c r="H371" s="32"/>
      <c r="I371" s="32"/>
      <c r="J371" s="32"/>
    </row>
    <row r="372" spans="1:10" s="24" customFormat="1" ht="42" customHeight="1" thickBot="1" x14ac:dyDescent="0.25">
      <c r="A372" s="1804" t="s">
        <v>625</v>
      </c>
      <c r="B372" s="1805"/>
      <c r="C372" s="1805"/>
      <c r="D372" s="1737"/>
      <c r="E372" s="1804" t="s">
        <v>19</v>
      </c>
      <c r="F372" s="1805"/>
      <c r="G372" s="1806"/>
      <c r="H372" s="1807" t="s">
        <v>20</v>
      </c>
      <c r="I372" s="1805"/>
      <c r="J372" s="1737"/>
    </row>
    <row r="373" spans="1:10" s="24" customFormat="1" ht="36" customHeight="1" thickTop="1" x14ac:dyDescent="0.2">
      <c r="A373" s="1808" t="s">
        <v>626</v>
      </c>
      <c r="B373" s="1511"/>
      <c r="C373" s="1511"/>
      <c r="D373" s="1620"/>
      <c r="E373" s="1621">
        <v>5464035</v>
      </c>
      <c r="F373" s="1479"/>
      <c r="G373" s="1622"/>
      <c r="H373" s="1480">
        <v>6405736</v>
      </c>
      <c r="I373" s="1479"/>
      <c r="J373" s="1746"/>
    </row>
    <row r="374" spans="1:10" s="24" customFormat="1" ht="15" thickBot="1" x14ac:dyDescent="0.25">
      <c r="A374" s="1611" t="s">
        <v>127</v>
      </c>
      <c r="B374" s="726"/>
      <c r="C374" s="726"/>
      <c r="D374" s="1612"/>
      <c r="E374" s="838">
        <v>2893</v>
      </c>
      <c r="F374" s="728"/>
      <c r="G374" s="898"/>
      <c r="H374" s="729">
        <v>1389</v>
      </c>
      <c r="I374" s="728"/>
      <c r="J374" s="899"/>
    </row>
    <row r="375" spans="1:10" s="24" customFormat="1" ht="15" thickBot="1" x14ac:dyDescent="0.25">
      <c r="A375" s="874" t="s">
        <v>128</v>
      </c>
      <c r="B375" s="875"/>
      <c r="C375" s="875"/>
      <c r="D375" s="876"/>
      <c r="E375" s="877">
        <f>IF(SUM(E373:G374)=0,"",SUM(E373:G374))</f>
        <v>5466928</v>
      </c>
      <c r="F375" s="878"/>
      <c r="G375" s="879"/>
      <c r="H375" s="880">
        <f>IF(SUM(H373:J374)=0,"",SUM(H373:J374))</f>
        <v>6407125</v>
      </c>
      <c r="I375" s="878"/>
      <c r="J375" s="881"/>
    </row>
    <row r="376" spans="1:10" s="24" customFormat="1" ht="34.5" customHeight="1" x14ac:dyDescent="0.2">
      <c r="A376" s="892" t="s">
        <v>129</v>
      </c>
      <c r="B376" s="893"/>
      <c r="C376" s="893"/>
      <c r="D376" s="894"/>
      <c r="E376" s="745"/>
      <c r="F376" s="1593"/>
      <c r="G376" s="1594"/>
      <c r="H376" s="1595"/>
      <c r="I376" s="1593"/>
      <c r="J376" s="1803"/>
    </row>
    <row r="377" spans="1:10" s="24" customFormat="1" ht="38.25" customHeight="1" thickBot="1" x14ac:dyDescent="0.25">
      <c r="A377" s="895" t="s">
        <v>130</v>
      </c>
      <c r="B377" s="896"/>
      <c r="C377" s="896"/>
      <c r="D377" s="897"/>
      <c r="E377" s="838"/>
      <c r="F377" s="728"/>
      <c r="G377" s="898"/>
      <c r="H377" s="729"/>
      <c r="I377" s="728"/>
      <c r="J377" s="899"/>
    </row>
    <row r="378" spans="1:10" s="24" customFormat="1" ht="15" thickBot="1" x14ac:dyDescent="0.25">
      <c r="A378" s="874" t="s">
        <v>131</v>
      </c>
      <c r="B378" s="875"/>
      <c r="C378" s="875"/>
      <c r="D378" s="876"/>
      <c r="E378" s="877" t="str">
        <f>IF(SUM(E376:G377)=0,"",SUM(E376:G377))</f>
        <v/>
      </c>
      <c r="F378" s="878"/>
      <c r="G378" s="879"/>
      <c r="H378" s="880" t="str">
        <f>IF(SUM(H376:J377)=0,"",SUM(H376:J377))</f>
        <v/>
      </c>
      <c r="I378" s="878"/>
      <c r="J378" s="881"/>
    </row>
    <row r="379" spans="1:10" s="24" customFormat="1" x14ac:dyDescent="0.2">
      <c r="A379" s="69"/>
      <c r="B379" s="69"/>
      <c r="C379" s="69"/>
      <c r="D379" s="69"/>
      <c r="E379" s="70"/>
      <c r="F379" s="70"/>
      <c r="G379" s="70"/>
      <c r="H379" s="70"/>
      <c r="I379" s="70"/>
      <c r="J379" s="70"/>
    </row>
    <row r="380" spans="1:10" s="24" customFormat="1" x14ac:dyDescent="0.2">
      <c r="A380" s="69"/>
      <c r="B380" s="69"/>
      <c r="C380" s="69"/>
      <c r="D380" s="69"/>
      <c r="E380" s="70"/>
      <c r="F380" s="70"/>
      <c r="G380" s="70"/>
      <c r="H380" s="70"/>
      <c r="I380" s="70"/>
      <c r="J380" s="70"/>
    </row>
    <row r="381" spans="1:10" s="24" customFormat="1" x14ac:dyDescent="0.2">
      <c r="A381" s="69"/>
      <c r="B381" s="69"/>
      <c r="C381" s="69"/>
      <c r="D381" s="69"/>
      <c r="E381" s="70"/>
      <c r="F381" s="70"/>
      <c r="G381" s="70"/>
      <c r="H381" s="70"/>
      <c r="I381" s="70"/>
      <c r="J381" s="70"/>
    </row>
    <row r="382" spans="1:10" s="24" customFormat="1" x14ac:dyDescent="0.2">
      <c r="A382" s="69"/>
      <c r="B382" s="69"/>
      <c r="C382" s="69"/>
      <c r="D382" s="69"/>
      <c r="E382" s="70"/>
      <c r="F382" s="70"/>
      <c r="G382" s="70"/>
      <c r="H382" s="70"/>
      <c r="I382" s="70"/>
      <c r="J382" s="70"/>
    </row>
    <row r="383" spans="1:10" s="24" customFormat="1" ht="50.25" customHeight="1" x14ac:dyDescent="0.2">
      <c r="A383" s="33" t="s">
        <v>132</v>
      </c>
      <c r="B383" s="920" t="s">
        <v>839</v>
      </c>
      <c r="C383" s="920"/>
      <c r="D383" s="920"/>
      <c r="E383" s="920"/>
      <c r="F383" s="920"/>
      <c r="G383" s="920"/>
      <c r="H383" s="920"/>
      <c r="I383" s="920"/>
      <c r="J383" s="920"/>
    </row>
    <row r="384" spans="1:10" s="24" customFormat="1" x14ac:dyDescent="0.2">
      <c r="A384" s="870"/>
      <c r="B384" s="870"/>
      <c r="C384" s="870"/>
      <c r="D384" s="870"/>
      <c r="E384" s="870"/>
      <c r="F384" s="870"/>
      <c r="G384" s="870"/>
      <c r="H384" s="870"/>
      <c r="I384" s="870"/>
      <c r="J384" s="870"/>
    </row>
    <row r="385" spans="1:10" s="24" customFormat="1" x14ac:dyDescent="0.2">
      <c r="A385" s="189"/>
      <c r="B385" s="189"/>
      <c r="C385" s="189"/>
      <c r="D385" s="189"/>
      <c r="E385" s="189"/>
      <c r="F385" s="189"/>
      <c r="G385" s="189"/>
      <c r="H385" s="189"/>
      <c r="I385" s="189"/>
      <c r="J385" s="189"/>
    </row>
    <row r="386" spans="1:10" s="24" customFormat="1" x14ac:dyDescent="0.2">
      <c r="A386" s="33" t="s">
        <v>133</v>
      </c>
      <c r="B386" s="871" t="s">
        <v>765</v>
      </c>
      <c r="C386" s="871"/>
      <c r="D386" s="871"/>
      <c r="E386" s="871"/>
      <c r="F386" s="871"/>
      <c r="G386" s="871"/>
      <c r="H386" s="871"/>
      <c r="I386" s="871"/>
      <c r="J386" s="871"/>
    </row>
    <row r="387" spans="1:10" s="24" customFormat="1" ht="15" thickBot="1" x14ac:dyDescent="0.25">
      <c r="A387" s="33"/>
      <c r="B387" s="62"/>
      <c r="C387" s="62"/>
      <c r="D387" s="62"/>
      <c r="E387" s="62"/>
      <c r="F387" s="62"/>
      <c r="G387" s="62"/>
      <c r="H387" s="62"/>
      <c r="I387" s="62"/>
      <c r="J387" s="62"/>
    </row>
    <row r="388" spans="1:10" s="24" customFormat="1" ht="44.25" customHeight="1" thickTop="1" thickBot="1" x14ac:dyDescent="0.25">
      <c r="A388" s="1618" t="s">
        <v>18</v>
      </c>
      <c r="B388" s="1299"/>
      <c r="C388" s="1299"/>
      <c r="D388" s="1619"/>
      <c r="E388" s="822" t="s">
        <v>19</v>
      </c>
      <c r="F388" s="1299"/>
      <c r="G388" s="1300"/>
      <c r="H388" s="1298" t="s">
        <v>20</v>
      </c>
      <c r="I388" s="1299"/>
      <c r="J388" s="1301"/>
    </row>
    <row r="389" spans="1:10" s="24" customFormat="1" ht="17.25" customHeight="1" thickTop="1" x14ac:dyDescent="0.2">
      <c r="A389" s="1510" t="s">
        <v>134</v>
      </c>
      <c r="B389" s="1511"/>
      <c r="C389" s="1511"/>
      <c r="D389" s="1620"/>
      <c r="E389" s="1621">
        <v>2669</v>
      </c>
      <c r="F389" s="1479"/>
      <c r="G389" s="1622"/>
      <c r="H389" s="1480">
        <v>3291</v>
      </c>
      <c r="I389" s="1479"/>
      <c r="J389" s="1481"/>
    </row>
    <row r="390" spans="1:10" s="24" customFormat="1" ht="32.25" customHeight="1" x14ac:dyDescent="0.2">
      <c r="A390" s="618" t="s">
        <v>135</v>
      </c>
      <c r="B390" s="619"/>
      <c r="C390" s="619"/>
      <c r="D390" s="619"/>
      <c r="E390" s="1042">
        <v>221168</v>
      </c>
      <c r="F390" s="1042"/>
      <c r="G390" s="1452"/>
      <c r="H390" s="414">
        <v>190917</v>
      </c>
      <c r="I390" s="1042"/>
      <c r="J390" s="1453"/>
    </row>
    <row r="391" spans="1:10" s="24" customFormat="1" ht="32.25" customHeight="1" x14ac:dyDescent="0.2">
      <c r="A391" s="618" t="s">
        <v>136</v>
      </c>
      <c r="B391" s="619"/>
      <c r="C391" s="619"/>
      <c r="D391" s="619"/>
      <c r="E391" s="1042"/>
      <c r="F391" s="1042"/>
      <c r="G391" s="1452"/>
      <c r="H391" s="414"/>
      <c r="I391" s="1042"/>
      <c r="J391" s="1453"/>
    </row>
    <row r="392" spans="1:10" s="24" customFormat="1" ht="15" thickBot="1" x14ac:dyDescent="0.25">
      <c r="A392" s="882" t="s">
        <v>137</v>
      </c>
      <c r="B392" s="883"/>
      <c r="C392" s="883"/>
      <c r="D392" s="883"/>
      <c r="E392" s="884">
        <v>-265847</v>
      </c>
      <c r="F392" s="884"/>
      <c r="G392" s="838"/>
      <c r="H392" s="406"/>
      <c r="I392" s="884"/>
      <c r="J392" s="885"/>
    </row>
    <row r="393" spans="1:10" s="24" customFormat="1" ht="15" thickBot="1" x14ac:dyDescent="0.25">
      <c r="A393" s="886" t="s">
        <v>64</v>
      </c>
      <c r="B393" s="887">
        <v>9194</v>
      </c>
      <c r="C393" s="887">
        <v>5000</v>
      </c>
      <c r="D393" s="887"/>
      <c r="E393" s="888">
        <f>IF(SUM(E389:G392)=0,"",SUM(E389:G392))</f>
        <v>-42010</v>
      </c>
      <c r="F393" s="888"/>
      <c r="G393" s="889"/>
      <c r="H393" s="890">
        <f>IF(SUM(H389:J392)=0,"",SUM(H389:J392))</f>
        <v>194208</v>
      </c>
      <c r="I393" s="888"/>
      <c r="J393" s="891"/>
    </row>
    <row r="394" spans="1:10" s="24" customFormat="1" ht="15" thickTop="1" x14ac:dyDescent="0.2">
      <c r="A394" s="66"/>
      <c r="B394" s="66"/>
      <c r="C394" s="66"/>
      <c r="D394" s="66"/>
      <c r="E394" s="66"/>
      <c r="F394" s="66"/>
      <c r="G394" s="66"/>
      <c r="H394" s="66"/>
      <c r="I394" s="66"/>
      <c r="J394" s="66"/>
    </row>
    <row r="395" spans="1:10" s="24" customFormat="1" ht="13.5" customHeight="1" x14ac:dyDescent="0.2">
      <c r="A395" s="1617"/>
      <c r="B395" s="1617"/>
      <c r="C395" s="1617"/>
      <c r="D395" s="1617"/>
      <c r="E395" s="1617"/>
      <c r="F395" s="1617"/>
      <c r="G395" s="1617"/>
      <c r="H395" s="1617"/>
      <c r="I395" s="1617"/>
      <c r="J395" s="1617"/>
    </row>
    <row r="396" spans="1:10" s="24" customFormat="1" x14ac:dyDescent="0.2">
      <c r="A396" s="194"/>
      <c r="B396" s="194"/>
      <c r="C396" s="194"/>
      <c r="D396" s="194"/>
      <c r="E396" s="194"/>
      <c r="F396" s="194"/>
      <c r="G396" s="194"/>
      <c r="H396" s="194"/>
      <c r="I396" s="194"/>
      <c r="J396" s="194"/>
    </row>
    <row r="397" spans="1:10" s="24" customFormat="1" ht="41.25" customHeight="1" x14ac:dyDescent="0.2">
      <c r="A397" s="33" t="s">
        <v>138</v>
      </c>
      <c r="B397" s="920" t="s">
        <v>840</v>
      </c>
      <c r="C397" s="920"/>
      <c r="D397" s="920"/>
      <c r="E397" s="920"/>
      <c r="F397" s="920"/>
      <c r="G397" s="920"/>
      <c r="H397" s="920"/>
      <c r="I397" s="920"/>
      <c r="J397" s="920"/>
    </row>
    <row r="398" spans="1:10" s="24" customFormat="1" x14ac:dyDescent="0.2">
      <c r="A398" s="192"/>
      <c r="B398" s="192"/>
      <c r="C398" s="192"/>
      <c r="D398" s="192"/>
      <c r="E398" s="192"/>
      <c r="F398" s="192"/>
      <c r="G398" s="192"/>
      <c r="H398" s="192"/>
      <c r="I398" s="192"/>
      <c r="J398" s="192"/>
    </row>
    <row r="399" spans="1:10" s="24" customFormat="1" x14ac:dyDescent="0.2">
      <c r="A399" s="33" t="s">
        <v>139</v>
      </c>
      <c r="B399" s="871" t="s">
        <v>627</v>
      </c>
      <c r="C399" s="871"/>
      <c r="D399" s="871"/>
      <c r="E399" s="871"/>
      <c r="F399" s="871"/>
      <c r="G399" s="871"/>
      <c r="H399" s="871"/>
      <c r="I399" s="871"/>
      <c r="J399" s="871"/>
    </row>
    <row r="400" spans="1:10" s="24" customFormat="1" x14ac:dyDescent="0.2">
      <c r="A400" s="33"/>
      <c r="B400" s="62"/>
      <c r="C400" s="62"/>
      <c r="D400" s="62"/>
      <c r="E400" s="62"/>
      <c r="F400" s="62"/>
      <c r="G400" s="62"/>
      <c r="H400" s="62"/>
      <c r="I400" s="62"/>
      <c r="J400" s="62"/>
    </row>
    <row r="401" spans="1:10" s="24" customFormat="1" x14ac:dyDescent="0.2">
      <c r="A401" s="192"/>
      <c r="B401" s="192"/>
      <c r="C401" s="192"/>
      <c r="D401" s="192"/>
      <c r="E401" s="192"/>
      <c r="F401" s="192"/>
      <c r="G401" s="192"/>
      <c r="H401" s="192"/>
      <c r="I401" s="192"/>
      <c r="J401" s="192"/>
    </row>
    <row r="402" spans="1:10" s="870" customFormat="1" x14ac:dyDescent="0.25"/>
    <row r="403" spans="1:10" s="24" customFormat="1" ht="41.25" customHeight="1" x14ac:dyDescent="0.2">
      <c r="A403" s="33" t="s">
        <v>140</v>
      </c>
      <c r="B403" s="515" t="s">
        <v>841</v>
      </c>
      <c r="C403" s="515"/>
      <c r="D403" s="515"/>
      <c r="E403" s="515"/>
      <c r="F403" s="515"/>
      <c r="G403" s="515"/>
      <c r="H403" s="515"/>
      <c r="I403" s="515"/>
      <c r="J403" s="515"/>
    </row>
    <row r="404" spans="1:10" s="24" customFormat="1" x14ac:dyDescent="0.2">
      <c r="A404" s="222"/>
      <c r="B404" s="222"/>
      <c r="C404" s="222"/>
      <c r="D404" s="222"/>
      <c r="E404" s="222"/>
      <c r="F404" s="222"/>
      <c r="G404" s="222"/>
      <c r="H404" s="222"/>
      <c r="I404" s="222"/>
      <c r="J404" s="222"/>
    </row>
    <row r="405" spans="1:10" s="24" customFormat="1" x14ac:dyDescent="0.2">
      <c r="A405" s="33" t="s">
        <v>141</v>
      </c>
      <c r="B405" s="515" t="s">
        <v>866</v>
      </c>
      <c r="C405" s="515"/>
      <c r="D405" s="515"/>
      <c r="E405" s="515"/>
      <c r="F405" s="515"/>
      <c r="G405" s="515"/>
      <c r="H405" s="515"/>
      <c r="I405" s="515"/>
      <c r="J405" s="515"/>
    </row>
    <row r="406" spans="1:10" s="24" customFormat="1" x14ac:dyDescent="0.2">
      <c r="A406" s="433"/>
      <c r="B406" s="433"/>
      <c r="C406" s="1603"/>
      <c r="D406" s="1603"/>
      <c r="E406" s="1603"/>
      <c r="F406" s="1603"/>
      <c r="G406" s="1603"/>
      <c r="H406" s="1603"/>
      <c r="I406" s="1603"/>
      <c r="J406" s="1603"/>
    </row>
    <row r="407" spans="1:10" s="24" customFormat="1" ht="50.25" customHeight="1" x14ac:dyDescent="0.2">
      <c r="A407" s="433"/>
      <c r="B407" s="433"/>
      <c r="C407" s="433"/>
      <c r="D407" s="433"/>
      <c r="E407" s="774"/>
      <c r="F407" s="774"/>
      <c r="G407" s="774"/>
      <c r="H407" s="774"/>
      <c r="I407" s="433"/>
      <c r="J407" s="433"/>
    </row>
    <row r="408" spans="1:10" s="24" customFormat="1" x14ac:dyDescent="0.2">
      <c r="A408" s="433"/>
      <c r="B408" s="433"/>
      <c r="C408" s="433"/>
      <c r="D408" s="433"/>
      <c r="E408" s="873"/>
      <c r="F408" s="873"/>
      <c r="G408" s="873"/>
      <c r="H408" s="873"/>
      <c r="I408" s="873"/>
      <c r="J408" s="873"/>
    </row>
    <row r="409" spans="1:10" s="24" customFormat="1" ht="33" customHeight="1" x14ac:dyDescent="0.2">
      <c r="A409" s="433"/>
      <c r="B409" s="433"/>
      <c r="C409" s="433"/>
      <c r="D409" s="433"/>
      <c r="E409" s="624"/>
      <c r="F409" s="873"/>
      <c r="G409" s="624"/>
      <c r="H409" s="873"/>
      <c r="I409" s="624"/>
      <c r="J409" s="873"/>
    </row>
    <row r="410" spans="1:10" s="24" customFormat="1" x14ac:dyDescent="0.2">
      <c r="A410" s="433"/>
      <c r="B410" s="433"/>
      <c r="C410" s="433"/>
      <c r="D410" s="433"/>
      <c r="E410" s="624"/>
      <c r="F410" s="624"/>
      <c r="G410" s="624"/>
      <c r="H410" s="624"/>
      <c r="I410" s="624"/>
      <c r="J410" s="624"/>
    </row>
    <row r="411" spans="1:10" s="24" customFormat="1" ht="30" customHeight="1" x14ac:dyDescent="0.2">
      <c r="A411" s="433"/>
      <c r="B411" s="433"/>
      <c r="C411" s="433"/>
      <c r="D411" s="433"/>
      <c r="E411" s="624"/>
      <c r="F411" s="624"/>
      <c r="G411" s="624"/>
      <c r="H411" s="624"/>
      <c r="I411" s="624"/>
      <c r="J411" s="624"/>
    </row>
    <row r="412" spans="1:10" s="24" customFormat="1" x14ac:dyDescent="0.2">
      <c r="A412" s="783"/>
      <c r="B412" s="783"/>
      <c r="C412" s="702"/>
      <c r="D412" s="702"/>
      <c r="E412" s="869"/>
      <c r="F412" s="869"/>
      <c r="G412" s="869"/>
      <c r="H412" s="869"/>
      <c r="I412" s="1597"/>
      <c r="J412" s="1597"/>
    </row>
    <row r="413" spans="1:10" s="24" customFormat="1" x14ac:dyDescent="0.2">
      <c r="A413" s="193"/>
      <c r="B413" s="193"/>
      <c r="C413" s="193"/>
      <c r="D413" s="193"/>
      <c r="E413" s="193"/>
      <c r="F413" s="193"/>
      <c r="G413" s="193"/>
      <c r="H413" s="193"/>
      <c r="I413" s="193"/>
      <c r="J413" s="193"/>
    </row>
    <row r="414" spans="1:10" s="24" customFormat="1" x14ac:dyDescent="0.2">
      <c r="A414" s="193"/>
      <c r="B414" s="193"/>
      <c r="C414" s="193"/>
      <c r="D414" s="193"/>
      <c r="E414" s="193"/>
      <c r="F414" s="193"/>
      <c r="G414" s="193"/>
      <c r="H414" s="193"/>
      <c r="I414" s="193"/>
      <c r="J414" s="193"/>
    </row>
    <row r="415" spans="1:10" s="24" customFormat="1" x14ac:dyDescent="0.2">
      <c r="A415" s="33" t="s">
        <v>145</v>
      </c>
      <c r="B415" s="515" t="s">
        <v>758</v>
      </c>
      <c r="C415" s="515"/>
      <c r="D415" s="515"/>
      <c r="E415" s="515"/>
      <c r="F415" s="515"/>
      <c r="G415" s="515"/>
      <c r="H415" s="515"/>
      <c r="I415" s="515"/>
      <c r="J415" s="515"/>
    </row>
    <row r="416" spans="1:10" s="24" customFormat="1" ht="15" thickBot="1" x14ac:dyDescent="0.25">
      <c r="A416" s="71"/>
      <c r="B416" s="72"/>
      <c r="C416" s="72"/>
      <c r="D416" s="72"/>
      <c r="E416" s="72"/>
      <c r="F416" s="72"/>
      <c r="G416" s="72"/>
      <c r="H416" s="72"/>
      <c r="I416" s="72"/>
      <c r="J416" s="72"/>
    </row>
    <row r="417" spans="1:10" s="24" customFormat="1" ht="49.5" customHeight="1" thickTop="1" thickBot="1" x14ac:dyDescent="0.25">
      <c r="A417" s="856" t="s">
        <v>146</v>
      </c>
      <c r="B417" s="857"/>
      <c r="C417" s="857"/>
      <c r="D417" s="857"/>
      <c r="E417" s="1598" t="s">
        <v>19</v>
      </c>
      <c r="F417" s="1598"/>
      <c r="G417" s="1599"/>
      <c r="H417" s="1600" t="s">
        <v>20</v>
      </c>
      <c r="I417" s="1598"/>
      <c r="J417" s="1601"/>
    </row>
    <row r="418" spans="1:10" s="24" customFormat="1" ht="37.5" customHeight="1" thickTop="1" thickBot="1" x14ac:dyDescent="0.25">
      <c r="A418" s="858" t="s">
        <v>147</v>
      </c>
      <c r="B418" s="859"/>
      <c r="C418" s="859"/>
      <c r="D418" s="859"/>
      <c r="E418" s="1588" t="str">
        <f>IF(SUM(E419:G423)=0,"",SUM(E419:G423))</f>
        <v/>
      </c>
      <c r="F418" s="1588"/>
      <c r="G418" s="1589"/>
      <c r="H418" s="1590" t="str">
        <f>IF(SUM(H419:J423)=0,"",SUM(H419:J423))</f>
        <v/>
      </c>
      <c r="I418" s="1588"/>
      <c r="J418" s="1591"/>
    </row>
    <row r="419" spans="1:10" s="24" customFormat="1" x14ac:dyDescent="0.2">
      <c r="A419" s="860"/>
      <c r="B419" s="861"/>
      <c r="C419" s="861"/>
      <c r="D419" s="862"/>
      <c r="E419" s="1592"/>
      <c r="F419" s="1593"/>
      <c r="G419" s="1594"/>
      <c r="H419" s="1595"/>
      <c r="I419" s="1593"/>
      <c r="J419" s="1596"/>
    </row>
    <row r="420" spans="1:10" s="24" customFormat="1" x14ac:dyDescent="0.2">
      <c r="A420" s="851"/>
      <c r="B420" s="852"/>
      <c r="C420" s="852"/>
      <c r="D420" s="853"/>
      <c r="E420" s="584"/>
      <c r="F420" s="459"/>
      <c r="G420" s="459"/>
      <c r="H420" s="1035"/>
      <c r="I420" s="1036"/>
      <c r="J420" s="1602"/>
    </row>
    <row r="421" spans="1:10" s="24" customFormat="1" x14ac:dyDescent="0.2">
      <c r="A421" s="851"/>
      <c r="B421" s="852"/>
      <c r="C421" s="852"/>
      <c r="D421" s="853"/>
      <c r="E421" s="584"/>
      <c r="F421" s="459"/>
      <c r="G421" s="459"/>
      <c r="H421" s="1035"/>
      <c r="I421" s="1036"/>
      <c r="J421" s="1602"/>
    </row>
    <row r="422" spans="1:10" s="24" customFormat="1" x14ac:dyDescent="0.2">
      <c r="A422" s="851"/>
      <c r="B422" s="852"/>
      <c r="C422" s="852"/>
      <c r="D422" s="853"/>
      <c r="E422" s="584"/>
      <c r="F422" s="459"/>
      <c r="G422" s="459"/>
      <c r="H422" s="1035"/>
      <c r="I422" s="1036"/>
      <c r="J422" s="1602"/>
    </row>
    <row r="423" spans="1:10" s="24" customFormat="1" ht="15" thickBot="1" x14ac:dyDescent="0.25">
      <c r="A423" s="854"/>
      <c r="B423" s="855"/>
      <c r="C423" s="855"/>
      <c r="D423" s="855"/>
      <c r="E423" s="865"/>
      <c r="F423" s="865"/>
      <c r="G423" s="866"/>
      <c r="H423" s="867"/>
      <c r="I423" s="865"/>
      <c r="J423" s="868"/>
    </row>
    <row r="424" spans="1:10" s="24" customFormat="1" ht="42.75" customHeight="1" thickTop="1" thickBot="1" x14ac:dyDescent="0.25">
      <c r="A424" s="863" t="s">
        <v>148</v>
      </c>
      <c r="B424" s="864">
        <v>31</v>
      </c>
      <c r="C424" s="864">
        <v>16</v>
      </c>
      <c r="D424" s="864"/>
      <c r="E424" s="1584">
        <f>IF(SUM(E425:G429)=0,"",SUM(E425:G429))</f>
        <v>19539.39</v>
      </c>
      <c r="F424" s="1584"/>
      <c r="G424" s="1585"/>
      <c r="H424" s="1586">
        <f>IF(SUM(H425:J429)=0,"",SUM(H425:J429))</f>
        <v>6971</v>
      </c>
      <c r="I424" s="1584"/>
      <c r="J424" s="1587"/>
    </row>
    <row r="425" spans="1:10" s="24" customFormat="1" ht="15" thickTop="1" x14ac:dyDescent="0.2">
      <c r="A425" s="696" t="s">
        <v>787</v>
      </c>
      <c r="B425" s="697"/>
      <c r="C425" s="697"/>
      <c r="D425" s="697"/>
      <c r="E425" s="583">
        <v>1867.39</v>
      </c>
      <c r="F425" s="583"/>
      <c r="G425" s="584"/>
      <c r="H425" s="585">
        <v>2231</v>
      </c>
      <c r="I425" s="583"/>
      <c r="J425" s="586"/>
    </row>
    <row r="426" spans="1:10" s="24" customFormat="1" x14ac:dyDescent="0.2">
      <c r="A426" s="446" t="s">
        <v>788</v>
      </c>
      <c r="B426" s="447"/>
      <c r="C426" s="447"/>
      <c r="D426" s="447"/>
      <c r="E426" s="448">
        <v>2107</v>
      </c>
      <c r="F426" s="448"/>
      <c r="G426" s="449"/>
      <c r="H426" s="450">
        <v>3150</v>
      </c>
      <c r="I426" s="448"/>
      <c r="J426" s="451"/>
    </row>
    <row r="427" spans="1:10" s="24" customFormat="1" x14ac:dyDescent="0.2">
      <c r="A427" s="446" t="s">
        <v>789</v>
      </c>
      <c r="B427" s="447"/>
      <c r="C427" s="447"/>
      <c r="D427" s="447"/>
      <c r="E427" s="448">
        <v>3350</v>
      </c>
      <c r="F427" s="448"/>
      <c r="G427" s="449"/>
      <c r="H427" s="450"/>
      <c r="I427" s="448"/>
      <c r="J427" s="451"/>
    </row>
    <row r="428" spans="1:10" s="24" customFormat="1" x14ac:dyDescent="0.2">
      <c r="A428" s="446" t="s">
        <v>790</v>
      </c>
      <c r="B428" s="447"/>
      <c r="C428" s="447"/>
      <c r="D428" s="447"/>
      <c r="E428" s="448">
        <v>9150</v>
      </c>
      <c r="F428" s="448"/>
      <c r="G428" s="449"/>
      <c r="H428" s="450"/>
      <c r="I428" s="448"/>
      <c r="J428" s="451"/>
    </row>
    <row r="429" spans="1:10" s="24" customFormat="1" ht="15" thickBot="1" x14ac:dyDescent="0.25">
      <c r="A429" s="854" t="s">
        <v>791</v>
      </c>
      <c r="B429" s="855"/>
      <c r="C429" s="855"/>
      <c r="D429" s="855"/>
      <c r="E429" s="865">
        <v>3065</v>
      </c>
      <c r="F429" s="865"/>
      <c r="G429" s="866"/>
      <c r="H429" s="867">
        <v>1590</v>
      </c>
      <c r="I429" s="865"/>
      <c r="J429" s="868"/>
    </row>
    <row r="430" spans="1:10" s="24" customFormat="1" ht="33" customHeight="1" thickTop="1" thickBot="1" x14ac:dyDescent="0.25">
      <c r="A430" s="863" t="s">
        <v>732</v>
      </c>
      <c r="B430" s="864"/>
      <c r="C430" s="864"/>
      <c r="D430" s="864"/>
      <c r="E430" s="1584" t="str">
        <f>IF(SUM(E431:G435)=0,"",SUM(E431:G435))</f>
        <v/>
      </c>
      <c r="F430" s="1584"/>
      <c r="G430" s="1585"/>
      <c r="H430" s="1586" t="str">
        <f>IF(SUM(H431:J435)=0,"",SUM(H431:J435))</f>
        <v/>
      </c>
      <c r="I430" s="1584"/>
      <c r="J430" s="1587"/>
    </row>
    <row r="431" spans="1:10" s="24" customFormat="1" ht="15" thickTop="1" x14ac:dyDescent="0.2">
      <c r="A431" s="696"/>
      <c r="B431" s="697"/>
      <c r="C431" s="697"/>
      <c r="D431" s="697"/>
      <c r="E431" s="583"/>
      <c r="F431" s="583"/>
      <c r="G431" s="584"/>
      <c r="H431" s="585"/>
      <c r="I431" s="583"/>
      <c r="J431" s="586"/>
    </row>
    <row r="432" spans="1:10" s="24" customFormat="1" x14ac:dyDescent="0.2">
      <c r="A432" s="446"/>
      <c r="B432" s="447"/>
      <c r="C432" s="447"/>
      <c r="D432" s="447"/>
      <c r="E432" s="448"/>
      <c r="F432" s="448"/>
      <c r="G432" s="449"/>
      <c r="H432" s="450"/>
      <c r="I432" s="448"/>
      <c r="J432" s="451"/>
    </row>
    <row r="433" spans="1:10" s="24" customFormat="1" x14ac:dyDescent="0.2">
      <c r="A433" s="446"/>
      <c r="B433" s="447"/>
      <c r="C433" s="447"/>
      <c r="D433" s="447"/>
      <c r="E433" s="448"/>
      <c r="F433" s="448"/>
      <c r="G433" s="449"/>
      <c r="H433" s="450"/>
      <c r="I433" s="448"/>
      <c r="J433" s="451"/>
    </row>
    <row r="434" spans="1:10" s="24" customFormat="1" x14ac:dyDescent="0.2">
      <c r="A434" s="446"/>
      <c r="B434" s="447"/>
      <c r="C434" s="447"/>
      <c r="D434" s="447"/>
      <c r="E434" s="448"/>
      <c r="F434" s="448"/>
      <c r="G434" s="449"/>
      <c r="H434" s="450"/>
      <c r="I434" s="448"/>
      <c r="J434" s="451"/>
    </row>
    <row r="435" spans="1:10" s="24" customFormat="1" ht="15" thickBot="1" x14ac:dyDescent="0.25">
      <c r="A435" s="854"/>
      <c r="B435" s="855"/>
      <c r="C435" s="855"/>
      <c r="D435" s="855"/>
      <c r="E435" s="865"/>
      <c r="F435" s="865"/>
      <c r="G435" s="866"/>
      <c r="H435" s="867"/>
      <c r="I435" s="865"/>
      <c r="J435" s="868"/>
    </row>
    <row r="436" spans="1:10" s="24" customFormat="1" ht="45" customHeight="1" thickTop="1" thickBot="1" x14ac:dyDescent="0.25">
      <c r="A436" s="863" t="s">
        <v>149</v>
      </c>
      <c r="B436" s="864"/>
      <c r="C436" s="864"/>
      <c r="D436" s="864"/>
      <c r="E436" s="1584" t="str">
        <f>IF(SUM(E437:G441)=0,"",SUM(E437:G441))</f>
        <v/>
      </c>
      <c r="F436" s="1584"/>
      <c r="G436" s="1585"/>
      <c r="H436" s="1586" t="str">
        <f>IF(SUM(H437:J441)=0,"",SUM(H437:J441))</f>
        <v/>
      </c>
      <c r="I436" s="1584"/>
      <c r="J436" s="1587"/>
    </row>
    <row r="437" spans="1:10" s="24" customFormat="1" ht="15" thickTop="1" x14ac:dyDescent="0.2">
      <c r="A437" s="696"/>
      <c r="B437" s="697"/>
      <c r="C437" s="697"/>
      <c r="D437" s="697"/>
      <c r="E437" s="583"/>
      <c r="F437" s="583"/>
      <c r="G437" s="584"/>
      <c r="H437" s="585"/>
      <c r="I437" s="583"/>
      <c r="J437" s="586"/>
    </row>
    <row r="438" spans="1:10" s="24" customFormat="1" x14ac:dyDescent="0.2">
      <c r="A438" s="446"/>
      <c r="B438" s="447"/>
      <c r="C438" s="447"/>
      <c r="D438" s="447"/>
      <c r="E438" s="448"/>
      <c r="F438" s="448"/>
      <c r="G438" s="449"/>
      <c r="H438" s="450"/>
      <c r="I438" s="448"/>
      <c r="J438" s="451"/>
    </row>
    <row r="439" spans="1:10" s="24" customFormat="1" x14ac:dyDescent="0.2">
      <c r="A439" s="446"/>
      <c r="B439" s="447"/>
      <c r="C439" s="447"/>
      <c r="D439" s="447"/>
      <c r="E439" s="448"/>
      <c r="F439" s="448"/>
      <c r="G439" s="449"/>
      <c r="H439" s="450"/>
      <c r="I439" s="448"/>
      <c r="J439" s="451"/>
    </row>
    <row r="440" spans="1:10" s="24" customFormat="1" x14ac:dyDescent="0.2">
      <c r="A440" s="446"/>
      <c r="B440" s="447"/>
      <c r="C440" s="447"/>
      <c r="D440" s="447"/>
      <c r="E440" s="448"/>
      <c r="F440" s="448"/>
      <c r="G440" s="449"/>
      <c r="H440" s="450"/>
      <c r="I440" s="448"/>
      <c r="J440" s="451"/>
    </row>
    <row r="441" spans="1:10" s="24" customFormat="1" ht="15" thickBot="1" x14ac:dyDescent="0.25">
      <c r="A441" s="452"/>
      <c r="B441" s="453"/>
      <c r="C441" s="453"/>
      <c r="D441" s="453"/>
      <c r="E441" s="454"/>
      <c r="F441" s="454"/>
      <c r="G441" s="455"/>
      <c r="H441" s="456"/>
      <c r="I441" s="454"/>
      <c r="J441" s="457"/>
    </row>
    <row r="442" spans="1:10" s="24" customFormat="1" ht="15" thickTop="1" x14ac:dyDescent="0.2">
      <c r="A442" s="75"/>
      <c r="B442" s="75"/>
      <c r="C442" s="75"/>
      <c r="D442" s="75"/>
      <c r="E442" s="76"/>
      <c r="F442" s="76"/>
      <c r="G442" s="76"/>
      <c r="H442" s="76"/>
      <c r="I442" s="77"/>
      <c r="J442" s="77"/>
    </row>
    <row r="443" spans="1:10" s="24" customFormat="1" x14ac:dyDescent="0.2">
      <c r="A443" s="193"/>
      <c r="B443" s="193"/>
      <c r="C443" s="193"/>
      <c r="D443" s="193"/>
      <c r="E443" s="193"/>
      <c r="F443" s="193"/>
      <c r="G443" s="193"/>
      <c r="H443" s="193"/>
      <c r="I443" s="193"/>
      <c r="J443" s="193"/>
    </row>
    <row r="444" spans="1:10" s="24" customFormat="1" x14ac:dyDescent="0.2">
      <c r="A444" s="78" t="s">
        <v>150</v>
      </c>
      <c r="B444" s="649" t="s">
        <v>759</v>
      </c>
      <c r="C444" s="649"/>
      <c r="D444" s="649"/>
      <c r="E444" s="649"/>
      <c r="F444" s="649"/>
      <c r="G444" s="649"/>
      <c r="H444" s="649"/>
      <c r="I444" s="649"/>
      <c r="J444" s="649"/>
    </row>
    <row r="445" spans="1:10" s="24" customFormat="1" x14ac:dyDescent="0.2">
      <c r="A445" s="432"/>
      <c r="B445" s="432"/>
      <c r="C445" s="432"/>
      <c r="D445" s="432"/>
      <c r="E445" s="432"/>
      <c r="F445" s="432"/>
      <c r="G445" s="432"/>
      <c r="H445" s="432"/>
      <c r="I445" s="432"/>
      <c r="J445" s="432"/>
    </row>
    <row r="446" spans="1:10" s="24" customFormat="1" ht="33.75" customHeight="1" x14ac:dyDescent="0.2">
      <c r="A446" s="1581" t="s">
        <v>151</v>
      </c>
      <c r="B446" s="1582"/>
      <c r="C446" s="1582"/>
      <c r="D446" s="1583"/>
      <c r="E446" s="442" t="s">
        <v>634</v>
      </c>
      <c r="F446" s="443"/>
      <c r="G446" s="444"/>
      <c r="H446" s="445" t="s">
        <v>636</v>
      </c>
      <c r="I446" s="443"/>
      <c r="J446" s="444"/>
    </row>
    <row r="447" spans="1:10" s="24" customFormat="1" x14ac:dyDescent="0.2">
      <c r="A447" s="514" t="s">
        <v>628</v>
      </c>
      <c r="B447" s="514"/>
      <c r="C447" s="514"/>
      <c r="D447" s="514"/>
      <c r="E447" s="488">
        <v>600000</v>
      </c>
      <c r="F447" s="489"/>
      <c r="G447" s="489"/>
      <c r="H447" s="413">
        <v>600000</v>
      </c>
      <c r="I447" s="413"/>
      <c r="J447" s="413"/>
    </row>
    <row r="448" spans="1:10" s="24" customFormat="1" x14ac:dyDescent="0.2">
      <c r="A448" s="514" t="s">
        <v>629</v>
      </c>
      <c r="B448" s="514"/>
      <c r="C448" s="514"/>
      <c r="D448" s="514"/>
      <c r="E448" s="489">
        <v>60</v>
      </c>
      <c r="F448" s="489"/>
      <c r="G448" s="489"/>
      <c r="H448" s="413">
        <v>60</v>
      </c>
      <c r="I448" s="413"/>
      <c r="J448" s="413"/>
    </row>
    <row r="449" spans="1:10" s="24" customFormat="1" x14ac:dyDescent="0.2">
      <c r="A449" s="514" t="s">
        <v>630</v>
      </c>
      <c r="B449" s="514"/>
      <c r="C449" s="514"/>
      <c r="D449" s="514"/>
      <c r="E449" s="488">
        <v>10000</v>
      </c>
      <c r="F449" s="489"/>
      <c r="G449" s="489"/>
      <c r="H449" s="413">
        <v>10000</v>
      </c>
      <c r="I449" s="413"/>
      <c r="J449" s="413"/>
    </row>
    <row r="450" spans="1:10" s="24" customFormat="1" ht="30" customHeight="1" x14ac:dyDescent="0.2">
      <c r="A450" s="514" t="s">
        <v>631</v>
      </c>
      <c r="B450" s="514"/>
      <c r="C450" s="514"/>
      <c r="D450" s="514"/>
      <c r="E450" s="489"/>
      <c r="F450" s="489"/>
      <c r="G450" s="489"/>
      <c r="H450" s="413"/>
      <c r="I450" s="413"/>
      <c r="J450" s="413"/>
    </row>
    <row r="451" spans="1:10" s="24" customFormat="1" ht="30" customHeight="1" x14ac:dyDescent="0.2">
      <c r="A451" s="514" t="s">
        <v>632</v>
      </c>
      <c r="B451" s="514"/>
      <c r="C451" s="514"/>
      <c r="D451" s="514"/>
      <c r="E451" s="489"/>
      <c r="F451" s="489"/>
      <c r="G451" s="489"/>
      <c r="H451" s="413"/>
      <c r="I451" s="413"/>
      <c r="J451" s="413"/>
    </row>
    <row r="452" spans="1:10" s="24" customFormat="1" ht="27.75" customHeight="1" x14ac:dyDescent="0.2">
      <c r="A452" s="514" t="s">
        <v>633</v>
      </c>
      <c r="B452" s="514"/>
      <c r="C452" s="514"/>
      <c r="D452" s="514"/>
      <c r="E452" s="489"/>
      <c r="F452" s="489"/>
      <c r="G452" s="489"/>
      <c r="H452" s="413"/>
      <c r="I452" s="413"/>
      <c r="J452" s="413"/>
    </row>
    <row r="453" spans="1:10" s="24" customFormat="1" x14ac:dyDescent="0.2">
      <c r="A453" s="79"/>
      <c r="B453" s="79"/>
      <c r="C453" s="79"/>
      <c r="D453" s="79"/>
      <c r="E453" s="79"/>
      <c r="F453" s="79"/>
      <c r="G453" s="80"/>
      <c r="H453" s="80"/>
      <c r="I453" s="81"/>
      <c r="J453" s="81"/>
    </row>
    <row r="454" spans="1:10" s="24" customFormat="1" x14ac:dyDescent="0.2">
      <c r="A454" s="247"/>
      <c r="B454" s="247"/>
      <c r="C454" s="247"/>
      <c r="D454" s="247"/>
      <c r="E454" s="79"/>
      <c r="F454" s="79"/>
      <c r="G454" s="79"/>
      <c r="H454" s="9"/>
      <c r="I454" s="9"/>
      <c r="J454" s="9"/>
    </row>
    <row r="455" spans="1:10" s="24" customFormat="1" x14ac:dyDescent="0.2">
      <c r="A455" s="192"/>
      <c r="B455" s="192"/>
      <c r="C455" s="192"/>
      <c r="D455" s="192"/>
      <c r="E455" s="192"/>
      <c r="F455" s="192"/>
      <c r="G455" s="192"/>
      <c r="H455" s="192"/>
      <c r="I455" s="192"/>
      <c r="J455" s="192"/>
    </row>
    <row r="456" spans="1:10" s="24" customFormat="1" x14ac:dyDescent="0.2">
      <c r="A456" s="219" t="s">
        <v>637</v>
      </c>
      <c r="B456" s="870" t="s">
        <v>744</v>
      </c>
      <c r="C456" s="870"/>
      <c r="D456" s="870"/>
      <c r="E456" s="870"/>
      <c r="F456" s="870"/>
      <c r="G456" s="870"/>
      <c r="H456" s="870"/>
      <c r="I456" s="870"/>
      <c r="J456" s="870"/>
    </row>
    <row r="457" spans="1:10" s="24" customFormat="1" x14ac:dyDescent="0.2">
      <c r="A457" s="192"/>
      <c r="B457" s="192"/>
      <c r="C457" s="192"/>
      <c r="D457" s="192"/>
      <c r="E457" s="192"/>
      <c r="F457" s="192"/>
      <c r="G457" s="192"/>
      <c r="H457" s="192"/>
      <c r="I457" s="192"/>
      <c r="J457" s="192"/>
    </row>
    <row r="458" spans="1:10" s="24" customFormat="1" ht="15" thickBot="1" x14ac:dyDescent="0.25">
      <c r="A458" s="462"/>
      <c r="B458" s="462"/>
      <c r="C458" s="75"/>
      <c r="D458" s="75"/>
      <c r="E458" s="76"/>
      <c r="F458" s="76"/>
      <c r="G458" s="76"/>
      <c r="H458" s="76"/>
      <c r="I458" s="77"/>
      <c r="J458" s="77"/>
    </row>
    <row r="459" spans="1:10" s="24" customFormat="1" ht="42.75" customHeight="1" thickTop="1" thickBot="1" x14ac:dyDescent="0.25">
      <c r="A459" s="1565" t="s">
        <v>152</v>
      </c>
      <c r="B459" s="1566"/>
      <c r="C459" s="1566"/>
      <c r="D459" s="1566"/>
      <c r="E459" s="1566"/>
      <c r="F459" s="1566"/>
      <c r="G459" s="1566"/>
      <c r="H459" s="1575" t="s">
        <v>20</v>
      </c>
      <c r="I459" s="1576"/>
      <c r="J459" s="1577"/>
    </row>
    <row r="460" spans="1:10" s="24" customFormat="1" ht="15" thickTop="1" x14ac:dyDescent="0.2">
      <c r="A460" s="1561" t="s">
        <v>153</v>
      </c>
      <c r="B460" s="1562"/>
      <c r="C460" s="1562"/>
      <c r="D460" s="1562"/>
      <c r="E460" s="1562"/>
      <c r="F460" s="1562"/>
      <c r="G460" s="1562"/>
      <c r="H460" s="1495">
        <v>109351</v>
      </c>
      <c r="I460" s="1578"/>
      <c r="J460" s="1579"/>
    </row>
    <row r="461" spans="1:10" s="24" customFormat="1" ht="15" thickBot="1" x14ac:dyDescent="0.25">
      <c r="A461" s="1563" t="s">
        <v>154</v>
      </c>
      <c r="B461" s="1564" t="s">
        <v>19</v>
      </c>
      <c r="C461" s="1564"/>
      <c r="D461" s="1564"/>
      <c r="E461" s="1564"/>
      <c r="F461" s="1564"/>
      <c r="G461" s="1564"/>
      <c r="H461" s="1573" t="s">
        <v>19</v>
      </c>
      <c r="I461" s="1573"/>
      <c r="J461" s="1574"/>
    </row>
    <row r="462" spans="1:10" s="24" customFormat="1" x14ac:dyDescent="0.2">
      <c r="A462" s="1567" t="s">
        <v>155</v>
      </c>
      <c r="B462" s="1568"/>
      <c r="C462" s="1568"/>
      <c r="D462" s="1568"/>
      <c r="E462" s="1568"/>
      <c r="F462" s="1568"/>
      <c r="G462" s="1568"/>
      <c r="H462" s="744"/>
      <c r="I462" s="744"/>
      <c r="J462" s="747"/>
    </row>
    <row r="463" spans="1:10" s="24" customFormat="1" x14ac:dyDescent="0.2">
      <c r="A463" s="1569" t="s">
        <v>156</v>
      </c>
      <c r="B463" s="1570"/>
      <c r="C463" s="1570"/>
      <c r="D463" s="1570"/>
      <c r="E463" s="1570"/>
      <c r="F463" s="1570"/>
      <c r="G463" s="1570"/>
      <c r="H463" s="1042"/>
      <c r="I463" s="1042"/>
      <c r="J463" s="1453"/>
    </row>
    <row r="464" spans="1:10" s="24" customFormat="1" x14ac:dyDescent="0.2">
      <c r="A464" s="1569" t="s">
        <v>157</v>
      </c>
      <c r="B464" s="1570"/>
      <c r="C464" s="1570"/>
      <c r="D464" s="1570"/>
      <c r="E464" s="1570"/>
      <c r="F464" s="1570"/>
      <c r="G464" s="1570"/>
      <c r="H464" s="1042"/>
      <c r="I464" s="1042"/>
      <c r="J464" s="1453"/>
    </row>
    <row r="465" spans="1:10" s="24" customFormat="1" x14ac:dyDescent="0.2">
      <c r="A465" s="1569" t="s">
        <v>158</v>
      </c>
      <c r="B465" s="1570"/>
      <c r="C465" s="1570"/>
      <c r="D465" s="1570"/>
      <c r="E465" s="1570"/>
      <c r="F465" s="1570"/>
      <c r="G465" s="1570"/>
      <c r="H465" s="1042"/>
      <c r="I465" s="1042"/>
      <c r="J465" s="1453"/>
    </row>
    <row r="466" spans="1:10" s="24" customFormat="1" x14ac:dyDescent="0.2">
      <c r="A466" s="1569" t="s">
        <v>159</v>
      </c>
      <c r="B466" s="1570"/>
      <c r="C466" s="1570"/>
      <c r="D466" s="1570"/>
      <c r="E466" s="1570"/>
      <c r="F466" s="1570"/>
      <c r="G466" s="1570"/>
      <c r="H466" s="1042">
        <v>-109351</v>
      </c>
      <c r="I466" s="1042"/>
      <c r="J466" s="1453"/>
    </row>
    <row r="467" spans="1:10" s="24" customFormat="1" x14ac:dyDescent="0.2">
      <c r="A467" s="1569" t="s">
        <v>160</v>
      </c>
      <c r="B467" s="1570"/>
      <c r="C467" s="1570"/>
      <c r="D467" s="1570"/>
      <c r="E467" s="1570"/>
      <c r="F467" s="1570"/>
      <c r="G467" s="1570"/>
      <c r="H467" s="1042"/>
      <c r="I467" s="1042"/>
      <c r="J467" s="1453"/>
    </row>
    <row r="468" spans="1:10" s="22" customFormat="1" x14ac:dyDescent="0.2">
      <c r="A468" s="1569" t="s">
        <v>161</v>
      </c>
      <c r="B468" s="1570"/>
      <c r="C468" s="1570"/>
      <c r="D468" s="1570"/>
      <c r="E468" s="1570"/>
      <c r="F468" s="1570"/>
      <c r="G468" s="1570"/>
      <c r="H468" s="1042"/>
      <c r="I468" s="1042"/>
      <c r="J468" s="1453"/>
    </row>
    <row r="469" spans="1:10" s="22" customFormat="1" ht="15" thickBot="1" x14ac:dyDescent="0.25">
      <c r="A469" s="1571" t="s">
        <v>162</v>
      </c>
      <c r="B469" s="1572"/>
      <c r="C469" s="1572"/>
      <c r="D469" s="1572"/>
      <c r="E469" s="1572"/>
      <c r="F469" s="1572"/>
      <c r="G469" s="1572"/>
      <c r="H469" s="884"/>
      <c r="I469" s="884"/>
      <c r="J469" s="885"/>
    </row>
    <row r="470" spans="1:10" s="22" customFormat="1" ht="15.75" thickBot="1" x14ac:dyDescent="0.3">
      <c r="A470" s="1363" t="s">
        <v>867</v>
      </c>
      <c r="B470" s="1364"/>
      <c r="C470" s="1364"/>
      <c r="D470" s="1364"/>
      <c r="E470" s="1364"/>
      <c r="F470" s="1364"/>
      <c r="G470" s="1364"/>
      <c r="H470" s="391"/>
      <c r="I470" s="1819">
        <v>0</v>
      </c>
      <c r="J470" s="1820"/>
    </row>
    <row r="471" spans="1:10" s="22" customFormat="1" ht="15" thickTop="1" x14ac:dyDescent="0.2">
      <c r="A471" s="75"/>
      <c r="B471" s="75"/>
      <c r="C471" s="75"/>
      <c r="D471" s="75"/>
      <c r="E471" s="76"/>
      <c r="F471" s="76"/>
      <c r="G471" s="76"/>
      <c r="H471" s="76"/>
      <c r="I471" s="77"/>
      <c r="J471" s="77"/>
    </row>
    <row r="472" spans="1:10" s="22" customFormat="1" ht="15" thickBot="1" x14ac:dyDescent="0.25">
      <c r="A472" s="462"/>
      <c r="B472" s="462"/>
      <c r="C472" s="82"/>
      <c r="D472" s="82"/>
      <c r="E472" s="82"/>
      <c r="F472" s="82"/>
      <c r="G472" s="82"/>
      <c r="H472" s="82"/>
      <c r="I472" s="82"/>
      <c r="J472" s="82"/>
    </row>
    <row r="473" spans="1:10" s="22" customFormat="1" ht="44.25" customHeight="1" thickTop="1" thickBot="1" x14ac:dyDescent="0.25">
      <c r="A473" s="1565" t="s">
        <v>152</v>
      </c>
      <c r="B473" s="1566"/>
      <c r="C473" s="1566"/>
      <c r="D473" s="1566"/>
      <c r="E473" s="1566"/>
      <c r="F473" s="1566"/>
      <c r="G473" s="1566"/>
      <c r="H473" s="1575" t="s">
        <v>20</v>
      </c>
      <c r="I473" s="1576"/>
      <c r="J473" s="1577"/>
    </row>
    <row r="474" spans="1:10" s="22" customFormat="1" ht="15" thickTop="1" x14ac:dyDescent="0.2">
      <c r="A474" s="1561" t="s">
        <v>163</v>
      </c>
      <c r="B474" s="1562"/>
      <c r="C474" s="1562"/>
      <c r="D474" s="1562"/>
      <c r="E474" s="1562"/>
      <c r="F474" s="1562"/>
      <c r="G474" s="1562"/>
      <c r="H474" s="1495">
        <v>-391211</v>
      </c>
      <c r="I474" s="1578"/>
      <c r="J474" s="1579"/>
    </row>
    <row r="475" spans="1:10" s="22" customFormat="1" ht="15" thickBot="1" x14ac:dyDescent="0.25">
      <c r="A475" s="1563" t="s">
        <v>164</v>
      </c>
      <c r="B475" s="1564" t="s">
        <v>19</v>
      </c>
      <c r="C475" s="1564"/>
      <c r="D475" s="1564"/>
      <c r="E475" s="1564"/>
      <c r="F475" s="1564"/>
      <c r="G475" s="1564"/>
      <c r="H475" s="1573" t="s">
        <v>19</v>
      </c>
      <c r="I475" s="1573"/>
      <c r="J475" s="1574"/>
    </row>
    <row r="476" spans="1:10" s="22" customFormat="1" x14ac:dyDescent="0.2">
      <c r="A476" s="1567" t="s">
        <v>165</v>
      </c>
      <c r="B476" s="1568"/>
      <c r="C476" s="1568"/>
      <c r="D476" s="1568"/>
      <c r="E476" s="1568"/>
      <c r="F476" s="1568"/>
      <c r="G476" s="1568"/>
      <c r="H476" s="744"/>
      <c r="I476" s="744"/>
      <c r="J476" s="747"/>
    </row>
    <row r="477" spans="1:10" s="22" customFormat="1" x14ac:dyDescent="0.2">
      <c r="A477" s="1569" t="s">
        <v>166</v>
      </c>
      <c r="B477" s="1570"/>
      <c r="C477" s="1570"/>
      <c r="D477" s="1570"/>
      <c r="E477" s="1570"/>
      <c r="F477" s="1570"/>
      <c r="G477" s="1570"/>
      <c r="H477" s="1042"/>
      <c r="I477" s="1042"/>
      <c r="J477" s="1453"/>
    </row>
    <row r="478" spans="1:10" s="22" customFormat="1" x14ac:dyDescent="0.2">
      <c r="A478" s="1569" t="s">
        <v>167</v>
      </c>
      <c r="B478" s="1570"/>
      <c r="C478" s="1570"/>
      <c r="D478" s="1570"/>
      <c r="E478" s="1570"/>
      <c r="F478" s="1570"/>
      <c r="G478" s="1570"/>
      <c r="H478" s="1042">
        <v>109351</v>
      </c>
      <c r="I478" s="1042"/>
      <c r="J478" s="1453"/>
    </row>
    <row r="479" spans="1:10" s="22" customFormat="1" x14ac:dyDescent="0.2">
      <c r="A479" s="1569" t="s">
        <v>168</v>
      </c>
      <c r="B479" s="1570"/>
      <c r="C479" s="1570"/>
      <c r="D479" s="1570"/>
      <c r="E479" s="1570"/>
      <c r="F479" s="1570"/>
      <c r="G479" s="1570"/>
      <c r="H479" s="1042"/>
      <c r="I479" s="1042"/>
      <c r="J479" s="1453"/>
    </row>
    <row r="480" spans="1:10" s="22" customFormat="1" x14ac:dyDescent="0.2">
      <c r="A480" s="1569" t="s">
        <v>169</v>
      </c>
      <c r="B480" s="1570"/>
      <c r="C480" s="1570"/>
      <c r="D480" s="1570"/>
      <c r="E480" s="1570"/>
      <c r="F480" s="1570"/>
      <c r="G480" s="1570"/>
      <c r="H480" s="1042"/>
      <c r="I480" s="1042"/>
      <c r="J480" s="1453"/>
    </row>
    <row r="481" spans="1:10" s="22" customFormat="1" ht="15" thickBot="1" x14ac:dyDescent="0.25">
      <c r="A481" s="1571" t="s">
        <v>170</v>
      </c>
      <c r="B481" s="1572"/>
      <c r="C481" s="1572"/>
      <c r="D481" s="1572"/>
      <c r="E481" s="1572"/>
      <c r="F481" s="1572"/>
      <c r="G481" s="1572"/>
      <c r="H481" s="884"/>
      <c r="I481" s="884"/>
      <c r="J481" s="885"/>
    </row>
    <row r="482" spans="1:10" s="22" customFormat="1" ht="15.75" thickBot="1" x14ac:dyDescent="0.3">
      <c r="A482" s="1363" t="s">
        <v>867</v>
      </c>
      <c r="B482" s="1364"/>
      <c r="C482" s="1364"/>
      <c r="D482" s="1364"/>
      <c r="E482" s="1364"/>
      <c r="F482" s="1364"/>
      <c r="G482" s="1364"/>
      <c r="H482" s="391"/>
      <c r="I482" s="1822">
        <v>-281859</v>
      </c>
      <c r="J482" s="1820"/>
    </row>
    <row r="483" spans="1:10" s="22" customFormat="1" ht="15" thickTop="1" x14ac:dyDescent="0.2">
      <c r="A483" s="1580"/>
      <c r="B483" s="1580"/>
      <c r="C483" s="1580"/>
      <c r="D483" s="1580"/>
      <c r="E483" s="1580"/>
      <c r="F483" s="1580"/>
      <c r="G483" s="1580"/>
      <c r="H483" s="1821"/>
      <c r="I483" s="1821"/>
      <c r="J483" s="1821"/>
    </row>
    <row r="484" spans="1:10" s="22" customFormat="1" x14ac:dyDescent="0.2">
      <c r="A484" s="870" t="s">
        <v>638</v>
      </c>
      <c r="B484" s="870"/>
      <c r="C484" s="870"/>
      <c r="D484" s="870"/>
      <c r="E484" s="870"/>
      <c r="F484" s="870"/>
      <c r="G484" s="870"/>
      <c r="H484" s="870"/>
      <c r="I484" s="870"/>
      <c r="J484" s="870"/>
    </row>
    <row r="485" spans="1:10" s="22" customFormat="1" x14ac:dyDescent="0.2">
      <c r="A485" s="192"/>
      <c r="B485" s="192"/>
      <c r="C485" s="192"/>
      <c r="D485" s="192"/>
      <c r="E485" s="192"/>
      <c r="F485" s="192"/>
      <c r="G485" s="192"/>
      <c r="H485" s="192"/>
      <c r="I485" s="192"/>
      <c r="J485" s="192"/>
    </row>
    <row r="486" spans="1:10" s="22" customFormat="1" x14ac:dyDescent="0.2">
      <c r="A486" s="397"/>
      <c r="B486" s="398"/>
      <c r="C486" s="398"/>
      <c r="D486" s="398"/>
      <c r="E486" s="398"/>
      <c r="F486" s="398"/>
      <c r="G486" s="398"/>
      <c r="H486" s="398"/>
      <c r="I486" s="398"/>
      <c r="J486" s="399"/>
    </row>
    <row r="487" spans="1:10" s="22" customFormat="1" x14ac:dyDescent="0.2">
      <c r="A487" s="192"/>
      <c r="B487" s="192"/>
      <c r="C487" s="192"/>
      <c r="D487" s="192"/>
      <c r="E487" s="192"/>
      <c r="F487" s="192"/>
      <c r="G487" s="192"/>
      <c r="H487" s="192"/>
      <c r="I487" s="192"/>
      <c r="J487" s="192"/>
    </row>
    <row r="488" spans="1:10" s="22" customFormat="1" x14ac:dyDescent="0.2">
      <c r="A488" s="33" t="s">
        <v>171</v>
      </c>
      <c r="B488" s="515" t="s">
        <v>172</v>
      </c>
      <c r="C488" s="515"/>
      <c r="D488" s="515"/>
      <c r="E488" s="515"/>
      <c r="F488" s="515"/>
      <c r="G488" s="515"/>
      <c r="H488" s="515"/>
      <c r="I488" s="515"/>
      <c r="J488" s="515"/>
    </row>
    <row r="489" spans="1:10" s="22" customFormat="1" x14ac:dyDescent="0.2">
      <c r="A489" s="33"/>
      <c r="B489" s="83"/>
      <c r="C489" s="83"/>
      <c r="D489" s="83"/>
      <c r="E489" s="83"/>
      <c r="F489" s="83"/>
      <c r="G489" s="83"/>
      <c r="H489" s="83"/>
      <c r="I489" s="83"/>
      <c r="J489" s="83"/>
    </row>
    <row r="490" spans="1:10" s="22" customFormat="1" ht="15" thickBot="1" x14ac:dyDescent="0.25">
      <c r="A490" s="462"/>
      <c r="B490" s="462"/>
      <c r="C490" s="82"/>
      <c r="D490" s="82"/>
      <c r="E490" s="82"/>
      <c r="F490" s="82"/>
      <c r="G490" s="82"/>
      <c r="H490" s="82"/>
      <c r="I490" s="82"/>
      <c r="J490" s="82"/>
    </row>
    <row r="491" spans="1:10" s="22" customFormat="1" x14ac:dyDescent="0.2">
      <c r="A491" s="1829" t="s">
        <v>639</v>
      </c>
      <c r="B491" s="1830"/>
      <c r="C491" s="1831"/>
      <c r="D491" s="1832" t="s">
        <v>173</v>
      </c>
      <c r="E491" s="1833"/>
      <c r="F491" s="1833"/>
      <c r="G491" s="1833"/>
      <c r="H491" s="1833"/>
      <c r="I491" s="1833"/>
      <c r="J491" s="1834"/>
    </row>
    <row r="492" spans="1:10" s="22" customFormat="1" ht="58.5" customHeight="1" thickBot="1" x14ac:dyDescent="0.25">
      <c r="A492" s="1835"/>
      <c r="B492" s="1836"/>
      <c r="C492" s="1837"/>
      <c r="D492" s="1838" t="s">
        <v>142</v>
      </c>
      <c r="E492" s="1839"/>
      <c r="F492" s="1840" t="s">
        <v>174</v>
      </c>
      <c r="G492" s="1840" t="s">
        <v>175</v>
      </c>
      <c r="H492" s="1840" t="s">
        <v>176</v>
      </c>
      <c r="I492" s="1841" t="s">
        <v>177</v>
      </c>
      <c r="J492" s="1842"/>
    </row>
    <row r="493" spans="1:10" s="22" customFormat="1" ht="15" thickBot="1" x14ac:dyDescent="0.25">
      <c r="A493" s="1823" t="s">
        <v>178</v>
      </c>
      <c r="B493" s="1824"/>
      <c r="C493" s="1825"/>
      <c r="D493" s="1454" t="str">
        <f>IF(SUM(D494:E496)=0,"",SUM(D494:E496))</f>
        <v/>
      </c>
      <c r="E493" s="1455"/>
      <c r="F493" s="1826" t="str">
        <f>IF(SUM(F494:F496)=0,"",SUM(F494:F496))</f>
        <v/>
      </c>
      <c r="G493" s="1826" t="str">
        <f>IF(SUM(G494:G496)=0,"",SUM(G494:G496))</f>
        <v/>
      </c>
      <c r="H493" s="1826" t="str">
        <f>IF(SUM(H494:H496)=0,"",SUM(H494:H496))</f>
        <v/>
      </c>
      <c r="I493" s="1827" t="str">
        <f>(IF(SUM(I494:J496)=0,"",SUM(I494:J496)))</f>
        <v/>
      </c>
      <c r="J493" s="1828"/>
    </row>
    <row r="494" spans="1:10" s="22" customFormat="1" x14ac:dyDescent="0.2">
      <c r="A494" s="460"/>
      <c r="B494" s="461"/>
      <c r="C494" s="461"/>
      <c r="D494" s="472"/>
      <c r="E494" s="473"/>
      <c r="F494" s="275"/>
      <c r="G494" s="275"/>
      <c r="H494" s="275"/>
      <c r="I494" s="474" t="str">
        <f>IF(D494+F494-G494-H494=0,"",D494+F494-G494-H494)</f>
        <v/>
      </c>
      <c r="J494" s="475"/>
    </row>
    <row r="495" spans="1:10" s="22" customFormat="1" x14ac:dyDescent="0.2">
      <c r="A495" s="460"/>
      <c r="B495" s="461"/>
      <c r="C495" s="461"/>
      <c r="D495" s="472"/>
      <c r="E495" s="473"/>
      <c r="F495" s="275"/>
      <c r="G495" s="275"/>
      <c r="H495" s="275"/>
      <c r="I495" s="474" t="str">
        <f>IF(D495+F495-G495-H495=0,"",D495+F495-G495-H495)</f>
        <v/>
      </c>
      <c r="J495" s="475"/>
    </row>
    <row r="496" spans="1:10" s="22" customFormat="1" ht="15" thickBot="1" x14ac:dyDescent="0.25">
      <c r="A496" s="836"/>
      <c r="B496" s="837"/>
      <c r="C496" s="837"/>
      <c r="D496" s="838"/>
      <c r="E496" s="728"/>
      <c r="F496" s="231"/>
      <c r="G496" s="231"/>
      <c r="H496" s="231"/>
      <c r="I496" s="839" t="str">
        <f>IF(D496+F496-G496-H496=0,"",D496+F496-G496-H496)</f>
        <v/>
      </c>
      <c r="J496" s="840"/>
    </row>
    <row r="497" spans="1:10" s="22" customFormat="1" ht="36" customHeight="1" thickBot="1" x14ac:dyDescent="0.25">
      <c r="A497" s="485" t="s">
        <v>179</v>
      </c>
      <c r="B497" s="486"/>
      <c r="C497" s="487"/>
      <c r="D497" s="877" t="str">
        <f>IF(SUM(D498:E501)=0,"",SUM(D498:E501))</f>
        <v/>
      </c>
      <c r="E497" s="878"/>
      <c r="F497" s="276" t="str">
        <f>IF(SUM(F498:F501)=0,"",SUM(F498:F501))</f>
        <v/>
      </c>
      <c r="G497" s="276" t="str">
        <f>IF(SUM(G498:G501)=0,"",SUM(G498:G501))</f>
        <v/>
      </c>
      <c r="H497" s="276" t="str">
        <f>IF(SUM(H498:H501)=0,"",SUM(H498:H501))</f>
        <v/>
      </c>
      <c r="I497" s="490" t="str">
        <f>IF(SUM(I498:J501)=0,"",SUM(I498:J501))</f>
        <v/>
      </c>
      <c r="J497" s="491"/>
    </row>
    <row r="498" spans="1:10" s="22" customFormat="1" x14ac:dyDescent="0.2">
      <c r="A498" s="460"/>
      <c r="B498" s="461"/>
      <c r="C498" s="461"/>
      <c r="D498" s="458"/>
      <c r="E498" s="459"/>
      <c r="F498" s="275"/>
      <c r="G498" s="275"/>
      <c r="H498" s="275"/>
      <c r="I498" s="440" t="str">
        <f>IF(D498+F498-G498-H498=0,"",D498+F498-G498-H498)</f>
        <v/>
      </c>
      <c r="J498" s="441"/>
    </row>
    <row r="499" spans="1:10" s="22" customFormat="1" x14ac:dyDescent="0.2">
      <c r="A499" s="460"/>
      <c r="B499" s="461"/>
      <c r="C499" s="461"/>
      <c r="D499" s="458"/>
      <c r="E499" s="459"/>
      <c r="F499" s="275"/>
      <c r="G499" s="275"/>
      <c r="H499" s="275"/>
      <c r="I499" s="440" t="str">
        <f>IF(D499+F499-G499-H499=0,"",D499+F499-G499-H499)</f>
        <v/>
      </c>
      <c r="J499" s="441"/>
    </row>
    <row r="500" spans="1:10" s="22" customFormat="1" x14ac:dyDescent="0.2">
      <c r="A500" s="460"/>
      <c r="B500" s="461"/>
      <c r="C500" s="461"/>
      <c r="D500" s="458"/>
      <c r="E500" s="459"/>
      <c r="F500" s="226"/>
      <c r="G500" s="226"/>
      <c r="H500" s="227"/>
      <c r="I500" s="440" t="str">
        <f>IF(D500+F500-G500-H500=0,"",D500+F500-G500-H500)</f>
        <v/>
      </c>
      <c r="J500" s="441"/>
    </row>
    <row r="501" spans="1:10" s="22" customFormat="1" ht="15" thickBot="1" x14ac:dyDescent="0.25">
      <c r="A501" s="434"/>
      <c r="B501" s="435"/>
      <c r="C501" s="435"/>
      <c r="D501" s="436"/>
      <c r="E501" s="437"/>
      <c r="F501" s="277"/>
      <c r="G501" s="277"/>
      <c r="H501" s="277"/>
      <c r="I501" s="438" t="str">
        <f>IF(D501+F501-G501-H501=0,"",D501+F501-G501-H501)</f>
        <v/>
      </c>
      <c r="J501" s="439"/>
    </row>
    <row r="502" spans="1:10" s="22" customFormat="1" ht="15" thickTop="1" x14ac:dyDescent="0.2">
      <c r="A502" s="75"/>
      <c r="B502" s="75"/>
      <c r="C502" s="75"/>
      <c r="D502" s="74"/>
      <c r="E502" s="74"/>
      <c r="F502" s="74"/>
      <c r="G502" s="74"/>
      <c r="H502" s="74"/>
      <c r="I502" s="85"/>
      <c r="J502" s="85"/>
    </row>
    <row r="503" spans="1:10" s="22" customFormat="1" ht="15" thickBot="1" x14ac:dyDescent="0.25">
      <c r="A503" s="462"/>
      <c r="B503" s="462"/>
      <c r="C503" s="82"/>
      <c r="D503" s="82"/>
      <c r="E503" s="82"/>
      <c r="F503" s="82"/>
      <c r="G503" s="82"/>
      <c r="H503" s="82"/>
      <c r="I503" s="82"/>
      <c r="J503" s="82"/>
    </row>
    <row r="504" spans="1:10" s="22" customFormat="1" ht="15" thickTop="1" x14ac:dyDescent="0.2">
      <c r="A504" s="463" t="s">
        <v>639</v>
      </c>
      <c r="B504" s="464"/>
      <c r="C504" s="465"/>
      <c r="D504" s="469" t="s">
        <v>180</v>
      </c>
      <c r="E504" s="470"/>
      <c r="F504" s="470"/>
      <c r="G504" s="470"/>
      <c r="H504" s="470"/>
      <c r="I504" s="470"/>
      <c r="J504" s="471"/>
    </row>
    <row r="505" spans="1:10" s="22" customFormat="1" ht="57" customHeight="1" thickBot="1" x14ac:dyDescent="0.25">
      <c r="A505" s="466"/>
      <c r="B505" s="467"/>
      <c r="C505" s="468"/>
      <c r="D505" s="476" t="s">
        <v>142</v>
      </c>
      <c r="E505" s="477"/>
      <c r="F505" s="84" t="s">
        <v>174</v>
      </c>
      <c r="G505" s="84" t="s">
        <v>175</v>
      </c>
      <c r="H505" s="84" t="s">
        <v>176</v>
      </c>
      <c r="I505" s="1489" t="s">
        <v>177</v>
      </c>
      <c r="J505" s="1491"/>
    </row>
    <row r="506" spans="1:10" s="22" customFormat="1" ht="15.75" thickTop="1" thickBot="1" x14ac:dyDescent="0.25">
      <c r="A506" s="482" t="s">
        <v>178</v>
      </c>
      <c r="B506" s="483"/>
      <c r="C506" s="484"/>
      <c r="D506" s="478" t="str">
        <f>IF(SUM(D507:E509)=0,"",SUM(D507:E509))</f>
        <v/>
      </c>
      <c r="E506" s="479"/>
      <c r="F506" s="274" t="str">
        <f>IF(SUM(F507:F509)=0,"",SUM(F507:F509))</f>
        <v/>
      </c>
      <c r="G506" s="274" t="str">
        <f>IF(SUM(G507:G509)=0,"",SUM(G507:G509))</f>
        <v/>
      </c>
      <c r="H506" s="274" t="str">
        <f>IF(SUM(H507:H509)=0,"",SUM(H507:H509))</f>
        <v/>
      </c>
      <c r="I506" s="480" t="str">
        <f>(IF(SUM(I507:J509)=0,"",SUM(I507:J509)))</f>
        <v/>
      </c>
      <c r="J506" s="481"/>
    </row>
    <row r="507" spans="1:10" s="22" customFormat="1" x14ac:dyDescent="0.2">
      <c r="A507" s="460"/>
      <c r="B507" s="461"/>
      <c r="C507" s="461"/>
      <c r="D507" s="472"/>
      <c r="E507" s="473"/>
      <c r="F507" s="275"/>
      <c r="G507" s="275"/>
      <c r="H507" s="275"/>
      <c r="I507" s="474" t="str">
        <f>IF(D507+F507-G507-H507=0,"",D507+F507-G507-H507)</f>
        <v/>
      </c>
      <c r="J507" s="475"/>
    </row>
    <row r="508" spans="1:10" s="22" customFormat="1" x14ac:dyDescent="0.2">
      <c r="A508" s="460"/>
      <c r="B508" s="461"/>
      <c r="C508" s="461"/>
      <c r="D508" s="472"/>
      <c r="E508" s="473"/>
      <c r="F508" s="275"/>
      <c r="G508" s="275"/>
      <c r="H508" s="275"/>
      <c r="I508" s="474" t="str">
        <f>IF(D508+F508-G508-H508=0,"",D508+F508-G508-H508)</f>
        <v/>
      </c>
      <c r="J508" s="475"/>
    </row>
    <row r="509" spans="1:10" s="22" customFormat="1" ht="15" thickBot="1" x14ac:dyDescent="0.25">
      <c r="A509" s="836"/>
      <c r="B509" s="837"/>
      <c r="C509" s="837"/>
      <c r="D509" s="838"/>
      <c r="E509" s="728"/>
      <c r="F509" s="231"/>
      <c r="G509" s="231"/>
      <c r="H509" s="231"/>
      <c r="I509" s="839" t="str">
        <f>IF(D509+F509-G509-H509=0,"",D509+F509-G509-H509)</f>
        <v/>
      </c>
      <c r="J509" s="840"/>
    </row>
    <row r="510" spans="1:10" s="22" customFormat="1" ht="29.25" customHeight="1" thickBot="1" x14ac:dyDescent="0.25">
      <c r="A510" s="485" t="s">
        <v>640</v>
      </c>
      <c r="B510" s="486"/>
      <c r="C510" s="487"/>
      <c r="D510" s="877">
        <f>IF(SUM(D511:E514)=0,"",SUM(D511:E514))</f>
        <v>240155</v>
      </c>
      <c r="E510" s="878"/>
      <c r="F510" s="362">
        <f>IF(SUM(F511:F514)=0,"",SUM(F511:F514))</f>
        <v>185404</v>
      </c>
      <c r="G510" s="362">
        <f>IF(SUM(G511:G514)=0,"",SUM(G511:G514))</f>
        <v>224118</v>
      </c>
      <c r="H510" s="276" t="str">
        <f>IF(SUM(H511:H514)=0,"",SUM(H511:H514))</f>
        <v/>
      </c>
      <c r="I510" s="490">
        <f>IF(SUM(I511:J514)=0,"",SUM(I511:J514))</f>
        <v>201441</v>
      </c>
      <c r="J510" s="491"/>
    </row>
    <row r="511" spans="1:10" s="22" customFormat="1" x14ac:dyDescent="0.2">
      <c r="A511" s="460" t="s">
        <v>842</v>
      </c>
      <c r="B511" s="461"/>
      <c r="C511" s="461"/>
      <c r="D511" s="458">
        <v>217818</v>
      </c>
      <c r="E511" s="459"/>
      <c r="F511" s="275">
        <v>145780</v>
      </c>
      <c r="G511" s="275">
        <v>217818</v>
      </c>
      <c r="H511" s="275"/>
      <c r="I511" s="440">
        <f>IF(D511+F511-G511-H511=0,"",D511+F511-G511-H511)</f>
        <v>145780</v>
      </c>
      <c r="J511" s="441"/>
    </row>
    <row r="512" spans="1:10" s="22" customFormat="1" x14ac:dyDescent="0.2">
      <c r="A512" s="460" t="s">
        <v>791</v>
      </c>
      <c r="B512" s="461"/>
      <c r="C512" s="461"/>
      <c r="D512" s="458">
        <v>22337</v>
      </c>
      <c r="E512" s="459"/>
      <c r="F512" s="275">
        <v>39624</v>
      </c>
      <c r="G512" s="275">
        <v>6300</v>
      </c>
      <c r="H512" s="275"/>
      <c r="I512" s="440">
        <f>IF(D512+F512-G512-H512=0,"",D512+F512-G512-H512)</f>
        <v>55661</v>
      </c>
      <c r="J512" s="441"/>
    </row>
    <row r="513" spans="1:10" s="22" customFormat="1" x14ac:dyDescent="0.2">
      <c r="A513" s="460"/>
      <c r="B513" s="461"/>
      <c r="C513" s="461"/>
      <c r="D513" s="458"/>
      <c r="E513" s="459"/>
      <c r="F513" s="226"/>
      <c r="G513" s="226"/>
      <c r="H513" s="227"/>
      <c r="I513" s="440" t="str">
        <f>IF(D513+F513-G513-H513=0,"",D513+F513-G513-H513)</f>
        <v/>
      </c>
      <c r="J513" s="441"/>
    </row>
    <row r="514" spans="1:10" s="22" customFormat="1" ht="15" thickBot="1" x14ac:dyDescent="0.25">
      <c r="A514" s="434"/>
      <c r="B514" s="435"/>
      <c r="C514" s="435"/>
      <c r="D514" s="436"/>
      <c r="E514" s="437"/>
      <c r="F514" s="277"/>
      <c r="G514" s="277"/>
      <c r="H514" s="277"/>
      <c r="I514" s="438" t="str">
        <f>IF(D514+F514-G514-H514=0,"",D514+F514-G514-H514)</f>
        <v/>
      </c>
      <c r="J514" s="439"/>
    </row>
    <row r="515" spans="1:10" s="22" customFormat="1" ht="15" thickTop="1" x14ac:dyDescent="0.2">
      <c r="A515" s="32"/>
      <c r="B515" s="32"/>
      <c r="C515" s="32"/>
      <c r="D515" s="32"/>
      <c r="E515" s="32"/>
      <c r="F515" s="32"/>
      <c r="G515" s="32"/>
      <c r="H515" s="32"/>
      <c r="I515" s="32"/>
      <c r="J515" s="32"/>
    </row>
    <row r="516" spans="1:10" s="22" customFormat="1" x14ac:dyDescent="0.2">
      <c r="A516" s="401" t="s">
        <v>641</v>
      </c>
      <c r="B516" s="401"/>
      <c r="C516" s="401"/>
      <c r="D516" s="401"/>
      <c r="E516" s="401"/>
      <c r="F516" s="401"/>
      <c r="G516" s="401"/>
      <c r="H516" s="401"/>
      <c r="I516" s="401"/>
      <c r="J516" s="401"/>
    </row>
    <row r="517" spans="1:10" s="22" customFormat="1" x14ac:dyDescent="0.2">
      <c r="A517" s="193"/>
      <c r="B517" s="193"/>
      <c r="C517" s="193"/>
      <c r="D517" s="193"/>
      <c r="E517" s="193"/>
      <c r="F517" s="193"/>
      <c r="G517" s="193"/>
      <c r="H517" s="193"/>
      <c r="I517" s="193"/>
      <c r="J517" s="193"/>
    </row>
    <row r="518" spans="1:10" s="22" customFormat="1" x14ac:dyDescent="0.2">
      <c r="A518" s="397" t="s">
        <v>868</v>
      </c>
      <c r="B518" s="398"/>
      <c r="C518" s="398"/>
      <c r="D518" s="398"/>
      <c r="E518" s="398"/>
      <c r="F518" s="398"/>
      <c r="G518" s="398"/>
      <c r="H518" s="398"/>
      <c r="I518" s="398"/>
      <c r="J518" s="399"/>
    </row>
    <row r="519" spans="1:10" s="22" customFormat="1" x14ac:dyDescent="0.2">
      <c r="A519" s="193"/>
      <c r="B519" s="193"/>
      <c r="C519" s="193"/>
      <c r="D519" s="193"/>
      <c r="E519" s="193"/>
      <c r="F519" s="193"/>
      <c r="G519" s="193"/>
      <c r="H519" s="193"/>
      <c r="I519" s="193"/>
      <c r="J519" s="193"/>
    </row>
    <row r="520" spans="1:10" s="22" customFormat="1" x14ac:dyDescent="0.2">
      <c r="A520" s="193"/>
      <c r="B520" s="193"/>
      <c r="C520" s="193"/>
      <c r="D520" s="193"/>
      <c r="E520" s="193"/>
      <c r="F520" s="193"/>
      <c r="G520" s="193"/>
      <c r="H520" s="193"/>
      <c r="I520" s="193"/>
      <c r="J520" s="193"/>
    </row>
    <row r="521" spans="1:10" s="22" customFormat="1" x14ac:dyDescent="0.2">
      <c r="A521" s="33" t="s">
        <v>642</v>
      </c>
      <c r="B521" s="515" t="s">
        <v>181</v>
      </c>
      <c r="C521" s="515"/>
      <c r="D521" s="515"/>
      <c r="E521" s="515"/>
      <c r="F521" s="515"/>
      <c r="G521" s="515"/>
      <c r="H521" s="515"/>
      <c r="I521" s="515"/>
      <c r="J521" s="515"/>
    </row>
    <row r="522" spans="1:10" s="22" customFormat="1" x14ac:dyDescent="0.2">
      <c r="A522" s="71"/>
      <c r="B522" s="72"/>
      <c r="C522" s="72"/>
      <c r="D522" s="72"/>
      <c r="E522" s="72"/>
      <c r="F522" s="72"/>
      <c r="G522" s="72"/>
      <c r="H522" s="72"/>
      <c r="I522" s="72"/>
      <c r="J522" s="72"/>
    </row>
    <row r="523" spans="1:10" s="22" customFormat="1" ht="15" thickBot="1" x14ac:dyDescent="0.25">
      <c r="A523" s="82"/>
      <c r="B523" s="82"/>
      <c r="C523" s="82"/>
      <c r="D523" s="82"/>
      <c r="E523" s="82"/>
      <c r="F523" s="82"/>
      <c r="G523" s="82"/>
      <c r="H523" s="82"/>
      <c r="I523" s="82"/>
      <c r="J523" s="82"/>
    </row>
    <row r="524" spans="1:10" s="22" customFormat="1" ht="32.25" customHeight="1" thickBot="1" x14ac:dyDescent="0.25">
      <c r="A524" s="427" t="s">
        <v>152</v>
      </c>
      <c r="B524" s="428"/>
      <c r="C524" s="428"/>
      <c r="D524" s="428"/>
      <c r="E524" s="428" t="s">
        <v>634</v>
      </c>
      <c r="F524" s="428"/>
      <c r="G524" s="428"/>
      <c r="H524" s="428" t="s">
        <v>635</v>
      </c>
      <c r="I524" s="428"/>
      <c r="J524" s="429"/>
    </row>
    <row r="525" spans="1:10" s="22" customFormat="1" ht="15.75" customHeight="1" x14ac:dyDescent="0.2">
      <c r="A525" s="430" t="s">
        <v>185</v>
      </c>
      <c r="B525" s="431"/>
      <c r="C525" s="431"/>
      <c r="D525" s="431"/>
      <c r="E525" s="411">
        <f>IF(SUM(E526:G527)=0,"",SUM(E526:G527))</f>
        <v>116962</v>
      </c>
      <c r="F525" s="411"/>
      <c r="G525" s="411"/>
      <c r="H525" s="411">
        <f>IF(SUM(H526:J527)=0,"",SUM(H526:J527))</f>
        <v>4758797</v>
      </c>
      <c r="I525" s="411"/>
      <c r="J525" s="411"/>
    </row>
    <row r="526" spans="1:10" s="22" customFormat="1" ht="31.5" customHeight="1" x14ac:dyDescent="0.2">
      <c r="A526" s="407" t="s">
        <v>183</v>
      </c>
      <c r="B526" s="408"/>
      <c r="C526" s="408"/>
      <c r="D526" s="408"/>
      <c r="E526" s="411"/>
      <c r="F526" s="411"/>
      <c r="G526" s="411"/>
      <c r="H526" s="411">
        <f t="shared" ref="H526:H528" si="24">IF(SUM(H527:J528)=0,"",SUM(H527:J528))</f>
        <v>4612957</v>
      </c>
      <c r="I526" s="411"/>
      <c r="J526" s="411"/>
    </row>
    <row r="527" spans="1:10" s="22" customFormat="1" ht="29.25" customHeight="1" x14ac:dyDescent="0.2">
      <c r="A527" s="407" t="s">
        <v>643</v>
      </c>
      <c r="B527" s="408"/>
      <c r="C527" s="408"/>
      <c r="D527" s="408"/>
      <c r="E527" s="412">
        <v>116962</v>
      </c>
      <c r="F527" s="412"/>
      <c r="G527" s="412"/>
      <c r="H527" s="412">
        <v>145840</v>
      </c>
      <c r="I527" s="412"/>
      <c r="J527" s="412"/>
    </row>
    <row r="528" spans="1:10" s="22" customFormat="1" x14ac:dyDescent="0.2">
      <c r="A528" s="409" t="s">
        <v>199</v>
      </c>
      <c r="B528" s="410"/>
      <c r="C528" s="410"/>
      <c r="D528" s="410"/>
      <c r="E528" s="411">
        <f t="shared" ref="E528" si="25">IF(SUM(E529:G530)=0,"",SUM(E529:G530))</f>
        <v>4300434</v>
      </c>
      <c r="F528" s="411"/>
      <c r="G528" s="411"/>
      <c r="H528" s="411">
        <f t="shared" si="24"/>
        <v>4467117</v>
      </c>
      <c r="I528" s="411"/>
      <c r="J528" s="411"/>
    </row>
    <row r="529" spans="1:10" s="22" customFormat="1" ht="34.5" customHeight="1" x14ac:dyDescent="0.2">
      <c r="A529" s="407" t="s">
        <v>644</v>
      </c>
      <c r="B529" s="408"/>
      <c r="C529" s="408"/>
      <c r="D529" s="408"/>
      <c r="E529" s="413">
        <v>3848084</v>
      </c>
      <c r="F529" s="413"/>
      <c r="G529" s="413"/>
      <c r="H529" s="413">
        <v>4190379</v>
      </c>
      <c r="I529" s="413"/>
      <c r="J529" s="414"/>
    </row>
    <row r="530" spans="1:10" s="22" customFormat="1" ht="15" thickBot="1" x14ac:dyDescent="0.25">
      <c r="A530" s="403" t="s">
        <v>198</v>
      </c>
      <c r="B530" s="404"/>
      <c r="C530" s="404"/>
      <c r="D530" s="404"/>
      <c r="E530" s="405">
        <v>452350</v>
      </c>
      <c r="F530" s="405"/>
      <c r="G530" s="405"/>
      <c r="H530" s="405">
        <v>276738</v>
      </c>
      <c r="I530" s="405"/>
      <c r="J530" s="406"/>
    </row>
    <row r="531" spans="1:10" s="22" customFormat="1" ht="15.75" customHeight="1" x14ac:dyDescent="0.2">
      <c r="A531" s="82"/>
      <c r="B531" s="82"/>
      <c r="C531" s="82"/>
      <c r="D531" s="82"/>
      <c r="E531" s="82"/>
      <c r="F531" s="82"/>
      <c r="G531" s="82"/>
      <c r="H531" s="82"/>
      <c r="I531" s="82"/>
      <c r="J531" s="82"/>
    </row>
    <row r="532" spans="1:10" s="153" customFormat="1" x14ac:dyDescent="0.25">
      <c r="A532" s="32"/>
      <c r="B532" s="32"/>
      <c r="C532" s="32"/>
      <c r="D532" s="32"/>
      <c r="E532" s="32"/>
      <c r="F532" s="32"/>
      <c r="G532" s="32"/>
      <c r="H532" s="32"/>
      <c r="I532" s="32"/>
      <c r="J532" s="32"/>
    </row>
    <row r="533" spans="1:10" s="153" customFormat="1" ht="28.5" customHeight="1" x14ac:dyDescent="0.25">
      <c r="A533" s="33" t="s">
        <v>182</v>
      </c>
      <c r="B533" s="515" t="s">
        <v>645</v>
      </c>
      <c r="C533" s="515"/>
      <c r="D533" s="515"/>
      <c r="E533" s="515"/>
      <c r="F533" s="515"/>
      <c r="G533" s="515"/>
      <c r="H533" s="515"/>
      <c r="I533" s="515"/>
      <c r="J533" s="515"/>
    </row>
    <row r="534" spans="1:10" s="153" customFormat="1" ht="28.5" customHeight="1" x14ac:dyDescent="0.25">
      <c r="A534" s="33"/>
      <c r="B534" s="195"/>
      <c r="C534" s="195"/>
      <c r="D534" s="195"/>
      <c r="E534" s="195"/>
      <c r="F534" s="195"/>
      <c r="G534" s="195"/>
      <c r="H534" s="195"/>
      <c r="I534" s="195"/>
      <c r="J534" s="195"/>
    </row>
    <row r="535" spans="1:10" s="153" customFormat="1" x14ac:dyDescent="0.25">
      <c r="A535" s="400" t="s">
        <v>650</v>
      </c>
      <c r="B535" s="400"/>
      <c r="C535" s="400"/>
      <c r="D535" s="400"/>
      <c r="E535" s="400"/>
      <c r="F535" s="400"/>
      <c r="G535" s="400"/>
      <c r="H535" s="400"/>
      <c r="I535" s="400"/>
      <c r="J535" s="400"/>
    </row>
    <row r="536" spans="1:10" s="153" customFormat="1" ht="15" thickBot="1" x14ac:dyDescent="0.3">
      <c r="A536" s="1557"/>
      <c r="B536" s="1558"/>
      <c r="C536" s="72"/>
      <c r="D536" s="72"/>
      <c r="E536" s="72"/>
      <c r="F536" s="72"/>
      <c r="G536" s="72"/>
      <c r="H536" s="72"/>
      <c r="I536" s="72"/>
      <c r="J536" s="72"/>
    </row>
    <row r="537" spans="1:10" s="153" customFormat="1" ht="34.5" customHeight="1" thickTop="1" thickBot="1" x14ac:dyDescent="0.3">
      <c r="A537" s="1544" t="s">
        <v>152</v>
      </c>
      <c r="B537" s="1545"/>
      <c r="C537" s="822" t="s">
        <v>634</v>
      </c>
      <c r="D537" s="823"/>
      <c r="E537" s="823"/>
      <c r="F537" s="824"/>
      <c r="G537" s="822" t="s">
        <v>635</v>
      </c>
      <c r="H537" s="823"/>
      <c r="I537" s="823"/>
      <c r="J537" s="825"/>
    </row>
    <row r="538" spans="1:10" s="153" customFormat="1" ht="58.5" customHeight="1" thickTop="1" thickBot="1" x14ac:dyDescent="0.3">
      <c r="A538" s="1546"/>
      <c r="B538" s="1547"/>
      <c r="C538" s="826" t="s">
        <v>183</v>
      </c>
      <c r="D538" s="827"/>
      <c r="E538" s="828" t="s">
        <v>184</v>
      </c>
      <c r="F538" s="829"/>
      <c r="G538" s="830" t="s">
        <v>183</v>
      </c>
      <c r="H538" s="831"/>
      <c r="I538" s="832" t="s">
        <v>184</v>
      </c>
      <c r="J538" s="833"/>
    </row>
    <row r="539" spans="1:10" s="153" customFormat="1" ht="32.25" customHeight="1" thickTop="1" thickBot="1" x14ac:dyDescent="0.3">
      <c r="A539" s="1559" t="s">
        <v>185</v>
      </c>
      <c r="B539" s="1560"/>
      <c r="C539" s="834" t="str">
        <f>IF(SUM(C540:D553)=0,"",SUM(C540:D553))</f>
        <v/>
      </c>
      <c r="D539" s="835"/>
      <c r="E539" s="849">
        <f>IF(SUM(E540:F553)=0,"",SUM(E540:F553))</f>
        <v>116962</v>
      </c>
      <c r="F539" s="834"/>
      <c r="G539" s="834" t="str">
        <f>IF(SUM(G540:H553)=0,"",SUM(G540:H553))</f>
        <v/>
      </c>
      <c r="H539" s="835"/>
      <c r="I539" s="849">
        <f>IF(SUM(I540:J553)=0,"",SUM(I540:J553))</f>
        <v>145840</v>
      </c>
      <c r="J539" s="850"/>
    </row>
    <row r="540" spans="1:10" s="153" customFormat="1" ht="40.5" customHeight="1" thickTop="1" x14ac:dyDescent="0.25">
      <c r="A540" s="425" t="s">
        <v>646</v>
      </c>
      <c r="B540" s="426"/>
      <c r="C540" s="842"/>
      <c r="D540" s="843"/>
      <c r="E540" s="844"/>
      <c r="F540" s="845"/>
      <c r="G540" s="842"/>
      <c r="H540" s="846"/>
      <c r="I540" s="847"/>
      <c r="J540" s="848"/>
    </row>
    <row r="541" spans="1:10" s="153" customFormat="1" ht="41.25" customHeight="1" x14ac:dyDescent="0.25">
      <c r="A541" s="417" t="s">
        <v>647</v>
      </c>
      <c r="B541" s="418"/>
      <c r="C541" s="808"/>
      <c r="D541" s="841"/>
      <c r="E541" s="806"/>
      <c r="F541" s="807"/>
      <c r="G541" s="808"/>
      <c r="H541" s="809"/>
      <c r="I541" s="806"/>
      <c r="J541" s="810"/>
    </row>
    <row r="542" spans="1:10" s="153" customFormat="1" ht="28.35" customHeight="1" x14ac:dyDescent="0.25">
      <c r="A542" s="417" t="s">
        <v>733</v>
      </c>
      <c r="B542" s="418"/>
      <c r="C542" s="808"/>
      <c r="D542" s="841"/>
      <c r="E542" s="806"/>
      <c r="F542" s="807"/>
      <c r="G542" s="808"/>
      <c r="H542" s="809"/>
      <c r="I542" s="806"/>
      <c r="J542" s="810"/>
    </row>
    <row r="543" spans="1:10" s="153" customFormat="1" ht="28.35" customHeight="1" x14ac:dyDescent="0.25">
      <c r="A543" s="417" t="s">
        <v>189</v>
      </c>
      <c r="B543" s="418"/>
      <c r="C543" s="808"/>
      <c r="D543" s="841"/>
      <c r="E543" s="806"/>
      <c r="F543" s="807"/>
      <c r="G543" s="808"/>
      <c r="H543" s="809"/>
      <c r="I543" s="806"/>
      <c r="J543" s="810"/>
    </row>
    <row r="544" spans="1:10" s="153" customFormat="1" ht="32.25" customHeight="1" x14ac:dyDescent="0.25">
      <c r="A544" s="423" t="s">
        <v>648</v>
      </c>
      <c r="B544" s="424"/>
      <c r="C544" s="415"/>
      <c r="D544" s="416"/>
      <c r="E544" s="419"/>
      <c r="F544" s="420"/>
      <c r="G544" s="415"/>
      <c r="H544" s="421"/>
      <c r="I544" s="419"/>
      <c r="J544" s="422"/>
    </row>
    <row r="545" spans="1:10" s="153" customFormat="1" ht="42" customHeight="1" x14ac:dyDescent="0.25">
      <c r="A545" s="423" t="s">
        <v>190</v>
      </c>
      <c r="B545" s="424"/>
      <c r="C545" s="415"/>
      <c r="D545" s="416"/>
      <c r="E545" s="419"/>
      <c r="F545" s="420"/>
      <c r="G545" s="415"/>
      <c r="H545" s="421"/>
      <c r="I545" s="419"/>
      <c r="J545" s="422"/>
    </row>
    <row r="546" spans="1:10" s="153" customFormat="1" ht="28.35" customHeight="1" x14ac:dyDescent="0.25">
      <c r="A546" s="423" t="s">
        <v>191</v>
      </c>
      <c r="B546" s="424"/>
      <c r="C546" s="415"/>
      <c r="D546" s="416"/>
      <c r="E546" s="419">
        <v>27282</v>
      </c>
      <c r="F546" s="420"/>
      <c r="G546" s="415"/>
      <c r="H546" s="421"/>
      <c r="I546" s="419">
        <v>72154</v>
      </c>
      <c r="J546" s="422"/>
    </row>
    <row r="547" spans="1:10" s="153" customFormat="1" ht="28.35" customHeight="1" x14ac:dyDescent="0.25">
      <c r="A547" s="423" t="s">
        <v>192</v>
      </c>
      <c r="B547" s="424"/>
      <c r="C547" s="415"/>
      <c r="D547" s="416"/>
      <c r="E547" s="419"/>
      <c r="F547" s="420"/>
      <c r="G547" s="415"/>
      <c r="H547" s="421"/>
      <c r="I547" s="419"/>
      <c r="J547" s="422"/>
    </row>
    <row r="548" spans="1:10" s="153" customFormat="1" ht="28.35" customHeight="1" x14ac:dyDescent="0.25">
      <c r="A548" s="423" t="s">
        <v>734</v>
      </c>
      <c r="B548" s="424"/>
      <c r="C548" s="415"/>
      <c r="D548" s="416"/>
      <c r="E548" s="419"/>
      <c r="F548" s="420"/>
      <c r="G548" s="415"/>
      <c r="H548" s="421"/>
      <c r="I548" s="419"/>
      <c r="J548" s="422"/>
    </row>
    <row r="549" spans="1:10" s="153" customFormat="1" ht="28.35" customHeight="1" x14ac:dyDescent="0.25">
      <c r="A549" s="423" t="s">
        <v>193</v>
      </c>
      <c r="B549" s="424"/>
      <c r="C549" s="415"/>
      <c r="D549" s="416"/>
      <c r="E549" s="419"/>
      <c r="F549" s="420"/>
      <c r="G549" s="415"/>
      <c r="H549" s="421"/>
      <c r="I549" s="419"/>
      <c r="J549" s="422"/>
    </row>
    <row r="550" spans="1:10" s="153" customFormat="1" ht="28.35" customHeight="1" x14ac:dyDescent="0.25">
      <c r="A550" s="423" t="s">
        <v>194</v>
      </c>
      <c r="B550" s="424"/>
      <c r="C550" s="415"/>
      <c r="D550" s="416"/>
      <c r="E550" s="419">
        <v>252</v>
      </c>
      <c r="F550" s="420"/>
      <c r="G550" s="415"/>
      <c r="H550" s="421"/>
      <c r="I550" s="419">
        <v>1335</v>
      </c>
      <c r="J550" s="422"/>
    </row>
    <row r="551" spans="1:10" s="153" customFormat="1" ht="28.35" customHeight="1" x14ac:dyDescent="0.25">
      <c r="A551" s="423" t="s">
        <v>195</v>
      </c>
      <c r="B551" s="424"/>
      <c r="C551" s="415"/>
      <c r="D551" s="416"/>
      <c r="E551" s="419">
        <v>78750</v>
      </c>
      <c r="F551" s="420"/>
      <c r="G551" s="415"/>
      <c r="H551" s="421"/>
      <c r="I551" s="419">
        <v>42048</v>
      </c>
      <c r="J551" s="422"/>
    </row>
    <row r="552" spans="1:10" s="153" customFormat="1" ht="28.35" customHeight="1" x14ac:dyDescent="0.25">
      <c r="A552" s="423" t="s">
        <v>843</v>
      </c>
      <c r="B552" s="424"/>
      <c r="C552" s="415"/>
      <c r="D552" s="416"/>
      <c r="E552" s="419">
        <v>10678</v>
      </c>
      <c r="F552" s="420"/>
      <c r="G552" s="415"/>
      <c r="H552" s="421"/>
      <c r="I552" s="419">
        <v>30303</v>
      </c>
      <c r="J552" s="422"/>
    </row>
    <row r="553" spans="1:10" s="153" customFormat="1" ht="28.35" customHeight="1" thickBot="1" x14ac:dyDescent="0.3">
      <c r="A553" s="813" t="s">
        <v>196</v>
      </c>
      <c r="B553" s="814"/>
      <c r="C553" s="815"/>
      <c r="D553" s="1554"/>
      <c r="E553" s="817"/>
      <c r="F553" s="818"/>
      <c r="G553" s="815"/>
      <c r="H553" s="816"/>
      <c r="I553" s="817"/>
      <c r="J553" s="819"/>
    </row>
    <row r="554" spans="1:10" s="153" customFormat="1" ht="15" thickTop="1" x14ac:dyDescent="0.25">
      <c r="A554" s="27"/>
      <c r="B554" s="86"/>
      <c r="C554" s="87"/>
      <c r="D554" s="88"/>
      <c r="E554" s="88"/>
      <c r="F554" s="88"/>
      <c r="G554" s="87"/>
      <c r="H554" s="88"/>
      <c r="I554" s="88"/>
      <c r="J554" s="88"/>
    </row>
    <row r="555" spans="1:10" s="153" customFormat="1" x14ac:dyDescent="0.25">
      <c r="A555" s="225"/>
      <c r="B555" s="229"/>
      <c r="C555" s="87"/>
      <c r="D555" s="88"/>
      <c r="E555" s="88"/>
      <c r="F555" s="88"/>
      <c r="G555" s="87"/>
      <c r="H555" s="88"/>
      <c r="I555" s="88"/>
      <c r="J555" s="88"/>
    </row>
    <row r="556" spans="1:10" s="153" customFormat="1" x14ac:dyDescent="0.25">
      <c r="A556" s="401" t="s">
        <v>649</v>
      </c>
      <c r="B556" s="402"/>
      <c r="C556" s="402"/>
      <c r="D556" s="402"/>
      <c r="E556" s="402"/>
      <c r="F556" s="402"/>
      <c r="G556" s="402"/>
      <c r="H556" s="402"/>
      <c r="I556" s="402"/>
      <c r="J556" s="402"/>
    </row>
    <row r="557" spans="1:10" s="153" customFormat="1" ht="15" thickBot="1" x14ac:dyDescent="0.25">
      <c r="A557" s="820"/>
      <c r="B557" s="821"/>
      <c r="C557" s="89"/>
      <c r="D557" s="90"/>
      <c r="E557" s="90"/>
      <c r="F557" s="90"/>
      <c r="G557" s="89"/>
      <c r="H557" s="90"/>
      <c r="I557" s="90"/>
      <c r="J557" s="90"/>
    </row>
    <row r="558" spans="1:10" s="153" customFormat="1" ht="39" customHeight="1" thickTop="1" thickBot="1" x14ac:dyDescent="0.3">
      <c r="A558" s="1544" t="s">
        <v>152</v>
      </c>
      <c r="B558" s="1545"/>
      <c r="C558" s="826" t="s">
        <v>634</v>
      </c>
      <c r="D558" s="1542"/>
      <c r="E558" s="1542"/>
      <c r="F558" s="1548"/>
      <c r="G558" s="826" t="s">
        <v>635</v>
      </c>
      <c r="H558" s="1542"/>
      <c r="I558" s="1542"/>
      <c r="J558" s="1543"/>
    </row>
    <row r="559" spans="1:10" s="153" customFormat="1" ht="75.75" customHeight="1" thickTop="1" thickBot="1" x14ac:dyDescent="0.3">
      <c r="A559" s="1546"/>
      <c r="B559" s="1547"/>
      <c r="C559" s="830" t="s">
        <v>197</v>
      </c>
      <c r="D559" s="831"/>
      <c r="E559" s="832" t="s">
        <v>198</v>
      </c>
      <c r="F559" s="1549"/>
      <c r="G559" s="830" t="s">
        <v>197</v>
      </c>
      <c r="H559" s="831"/>
      <c r="I559" s="832" t="s">
        <v>198</v>
      </c>
      <c r="J559" s="833"/>
    </row>
    <row r="560" spans="1:10" s="153" customFormat="1" ht="33.950000000000003" customHeight="1" thickTop="1" thickBot="1" x14ac:dyDescent="0.3">
      <c r="A560" s="1555" t="s">
        <v>199</v>
      </c>
      <c r="B560" s="1556"/>
      <c r="C560" s="1550">
        <f>IF(SUM(C561:D572)=0,"",SUM(C561:D572))</f>
        <v>4300434</v>
      </c>
      <c r="D560" s="1551"/>
      <c r="E560" s="1552" t="str">
        <f>IF(SUM(E561:F572)=0,"",SUM(E561:F572))</f>
        <v/>
      </c>
      <c r="F560" s="1553"/>
      <c r="G560" s="1550">
        <f>IF(SUM(G561:H572)=0,"",SUM(G561:H572))</f>
        <v>4467117</v>
      </c>
      <c r="H560" s="1551"/>
      <c r="I560" s="1552" t="str">
        <f>IF(SUM(I561:J572)=0,"",SUM(I561:J572))</f>
        <v/>
      </c>
      <c r="J560" s="1553"/>
    </row>
    <row r="561" spans="1:10" s="153" customFormat="1" ht="33.950000000000003" customHeight="1" thickTop="1" x14ac:dyDescent="0.25">
      <c r="A561" s="417" t="s">
        <v>186</v>
      </c>
      <c r="B561" s="418"/>
      <c r="C561" s="808">
        <v>480</v>
      </c>
      <c r="D561" s="809"/>
      <c r="E561" s="806"/>
      <c r="F561" s="807"/>
      <c r="G561" s="808">
        <v>37879</v>
      </c>
      <c r="H561" s="809"/>
      <c r="I561" s="806"/>
      <c r="J561" s="810"/>
    </row>
    <row r="562" spans="1:10" s="153" customFormat="1" ht="51" customHeight="1" x14ac:dyDescent="0.25">
      <c r="A562" s="417" t="s">
        <v>187</v>
      </c>
      <c r="B562" s="418"/>
      <c r="C562" s="808">
        <v>3025</v>
      </c>
      <c r="D562" s="809"/>
      <c r="E562" s="806"/>
      <c r="F562" s="807"/>
      <c r="G562" s="808">
        <v>1732</v>
      </c>
      <c r="H562" s="809"/>
      <c r="I562" s="806"/>
      <c r="J562" s="810"/>
    </row>
    <row r="563" spans="1:10" s="153" customFormat="1" ht="33.950000000000003" customHeight="1" x14ac:dyDescent="0.25">
      <c r="A563" s="417" t="s">
        <v>188</v>
      </c>
      <c r="B563" s="418"/>
      <c r="C563" s="808">
        <v>1010265</v>
      </c>
      <c r="D563" s="809"/>
      <c r="E563" s="806"/>
      <c r="F563" s="807"/>
      <c r="G563" s="808">
        <v>805114</v>
      </c>
      <c r="H563" s="809"/>
      <c r="I563" s="806"/>
      <c r="J563" s="810"/>
    </row>
    <row r="564" spans="1:10" s="153" customFormat="1" ht="33.950000000000003" customHeight="1" x14ac:dyDescent="0.25">
      <c r="A564" s="417" t="s">
        <v>648</v>
      </c>
      <c r="B564" s="418"/>
      <c r="C564" s="808"/>
      <c r="D564" s="809"/>
      <c r="E564" s="806"/>
      <c r="F564" s="807"/>
      <c r="G564" s="808"/>
      <c r="H564" s="809"/>
      <c r="I564" s="806"/>
      <c r="J564" s="810"/>
    </row>
    <row r="565" spans="1:10" s="153" customFormat="1" ht="44.25" customHeight="1" x14ac:dyDescent="0.25">
      <c r="A565" s="417" t="s">
        <v>190</v>
      </c>
      <c r="B565" s="418"/>
      <c r="C565" s="808"/>
      <c r="D565" s="809"/>
      <c r="E565" s="806"/>
      <c r="F565" s="807"/>
      <c r="G565" s="808"/>
      <c r="H565" s="809"/>
      <c r="I565" s="806"/>
      <c r="J565" s="810"/>
    </row>
    <row r="566" spans="1:10" s="153" customFormat="1" ht="33.950000000000003" customHeight="1" x14ac:dyDescent="0.25">
      <c r="A566" s="423" t="s">
        <v>200</v>
      </c>
      <c r="B566" s="424"/>
      <c r="C566" s="415"/>
      <c r="D566" s="421"/>
      <c r="E566" s="419"/>
      <c r="F566" s="420"/>
      <c r="G566" s="808"/>
      <c r="H566" s="809"/>
      <c r="I566" s="806"/>
      <c r="J566" s="810"/>
    </row>
    <row r="567" spans="1:10" s="153" customFormat="1" ht="33.950000000000003" customHeight="1" x14ac:dyDescent="0.25">
      <c r="A567" s="417" t="s">
        <v>201</v>
      </c>
      <c r="B567" s="418"/>
      <c r="C567" s="808">
        <v>766159</v>
      </c>
      <c r="D567" s="809"/>
      <c r="E567" s="806"/>
      <c r="F567" s="807"/>
      <c r="G567" s="808">
        <v>1128733</v>
      </c>
      <c r="H567" s="809"/>
      <c r="I567" s="806"/>
      <c r="J567" s="810"/>
    </row>
    <row r="568" spans="1:10" s="153" customFormat="1" ht="33.950000000000003" customHeight="1" x14ac:dyDescent="0.25">
      <c r="A568" s="423" t="s">
        <v>202</v>
      </c>
      <c r="B568" s="424"/>
      <c r="C568" s="415">
        <v>1290209</v>
      </c>
      <c r="D568" s="421"/>
      <c r="E568" s="419"/>
      <c r="F568" s="420"/>
      <c r="G568" s="415">
        <v>1025747</v>
      </c>
      <c r="H568" s="421"/>
      <c r="I568" s="419"/>
      <c r="J568" s="422"/>
    </row>
    <row r="569" spans="1:10" s="153" customFormat="1" ht="33.950000000000003" customHeight="1" x14ac:dyDescent="0.25">
      <c r="A569" s="417" t="s">
        <v>844</v>
      </c>
      <c r="B569" s="1541"/>
      <c r="C569" s="808">
        <v>1004512</v>
      </c>
      <c r="D569" s="809"/>
      <c r="E569" s="806"/>
      <c r="F569" s="807"/>
      <c r="G569" s="808">
        <v>1270212</v>
      </c>
      <c r="H569" s="809"/>
      <c r="I569" s="806"/>
      <c r="J569" s="810"/>
    </row>
    <row r="570" spans="1:10" s="153" customFormat="1" ht="33.950000000000003" customHeight="1" x14ac:dyDescent="0.25">
      <c r="A570" s="417" t="s">
        <v>203</v>
      </c>
      <c r="B570" s="418"/>
      <c r="C570" s="808">
        <v>225784</v>
      </c>
      <c r="D570" s="809"/>
      <c r="E570" s="806"/>
      <c r="F570" s="807"/>
      <c r="G570" s="808">
        <v>197700</v>
      </c>
      <c r="H570" s="809"/>
      <c r="I570" s="806"/>
      <c r="J570" s="810"/>
    </row>
    <row r="571" spans="1:10" s="153" customFormat="1" ht="33.950000000000003" customHeight="1" x14ac:dyDescent="0.25">
      <c r="A571" s="417" t="s">
        <v>204</v>
      </c>
      <c r="B571" s="418"/>
      <c r="C571" s="808"/>
      <c r="D571" s="809"/>
      <c r="E571" s="806"/>
      <c r="F571" s="807"/>
      <c r="G571" s="808"/>
      <c r="H571" s="809"/>
      <c r="I571" s="806"/>
      <c r="J571" s="810"/>
    </row>
    <row r="572" spans="1:10" s="153" customFormat="1" ht="33.950000000000003" customHeight="1" thickBot="1" x14ac:dyDescent="0.3">
      <c r="A572" s="813" t="s">
        <v>205</v>
      </c>
      <c r="B572" s="814"/>
      <c r="C572" s="815"/>
      <c r="D572" s="816"/>
      <c r="E572" s="817"/>
      <c r="F572" s="818"/>
      <c r="G572" s="815"/>
      <c r="H572" s="816"/>
      <c r="I572" s="817"/>
      <c r="J572" s="819"/>
    </row>
    <row r="573" spans="1:10" s="153" customFormat="1" ht="15" thickTop="1" x14ac:dyDescent="0.25">
      <c r="A573" s="32"/>
      <c r="B573" s="32"/>
      <c r="C573" s="32"/>
      <c r="D573" s="32"/>
      <c r="E573" s="32"/>
      <c r="F573" s="32"/>
      <c r="G573" s="32"/>
      <c r="H573" s="32"/>
      <c r="I573" s="32"/>
      <c r="J573" s="32"/>
    </row>
    <row r="574" spans="1:10" s="22" customFormat="1" x14ac:dyDescent="0.2">
      <c r="A574" s="33" t="s">
        <v>206</v>
      </c>
      <c r="B574" s="515" t="s">
        <v>845</v>
      </c>
      <c r="C574" s="515"/>
      <c r="D574" s="515"/>
      <c r="E574" s="515"/>
      <c r="F574" s="515"/>
      <c r="G574" s="515"/>
      <c r="H574" s="515"/>
      <c r="I574" s="515"/>
      <c r="J574" s="515"/>
    </row>
    <row r="575" spans="1:10" s="22" customFormat="1" x14ac:dyDescent="0.2">
      <c r="A575" s="921"/>
      <c r="B575" s="921"/>
      <c r="C575" s="921"/>
      <c r="D575" s="921"/>
      <c r="E575" s="921"/>
      <c r="F575" s="921"/>
      <c r="G575" s="921"/>
      <c r="H575" s="921"/>
      <c r="I575" s="921"/>
      <c r="J575" s="921"/>
    </row>
    <row r="576" spans="1:10" s="22" customFormat="1" ht="28.5" x14ac:dyDescent="0.2">
      <c r="A576" s="92" t="s">
        <v>731</v>
      </c>
      <c r="B576" s="920" t="s">
        <v>207</v>
      </c>
      <c r="C576" s="920"/>
      <c r="D576" s="920"/>
      <c r="E576" s="920"/>
      <c r="F576" s="920"/>
      <c r="G576" s="920"/>
      <c r="H576" s="920"/>
      <c r="I576" s="920"/>
      <c r="J576" s="920"/>
    </row>
    <row r="577" spans="1:10" s="22" customFormat="1" ht="15" thickBot="1" x14ac:dyDescent="0.25">
      <c r="A577" s="71"/>
      <c r="B577" s="72"/>
      <c r="C577" s="72"/>
      <c r="D577" s="72"/>
      <c r="E577" s="72"/>
      <c r="F577" s="72"/>
      <c r="G577" s="72"/>
      <c r="H577" s="72"/>
      <c r="I577" s="72"/>
      <c r="J577" s="72"/>
    </row>
    <row r="578" spans="1:10" s="22" customFormat="1" ht="42.75" customHeight="1" thickTop="1" thickBot="1" x14ac:dyDescent="0.25">
      <c r="A578" s="1535" t="s">
        <v>152</v>
      </c>
      <c r="B578" s="1536"/>
      <c r="C578" s="1536"/>
      <c r="D578" s="1537"/>
      <c r="E578" s="1536" t="s">
        <v>19</v>
      </c>
      <c r="F578" s="1536"/>
      <c r="G578" s="1760"/>
      <c r="H578" s="1761" t="s">
        <v>20</v>
      </c>
      <c r="I578" s="1762"/>
      <c r="J578" s="1763"/>
    </row>
    <row r="579" spans="1:10" s="22" customFormat="1" ht="45" customHeight="1" x14ac:dyDescent="0.2">
      <c r="A579" s="1538" t="s">
        <v>208</v>
      </c>
      <c r="B579" s="1539"/>
      <c r="C579" s="1539"/>
      <c r="D579" s="1539"/>
      <c r="E579" s="1764" t="str">
        <f>IF(SUM(E580:G581)=0,"",SUM(E580:G581))</f>
        <v/>
      </c>
      <c r="F579" s="1764"/>
      <c r="G579" s="1764"/>
      <c r="H579" s="1764" t="str">
        <f>IF(SUM(H580:J581)=0,"",SUM(H580:J581))</f>
        <v/>
      </c>
      <c r="I579" s="1764"/>
      <c r="J579" s="1765"/>
    </row>
    <row r="580" spans="1:10" s="22" customFormat="1" ht="28.35" customHeight="1" x14ac:dyDescent="0.2">
      <c r="A580" s="407" t="s">
        <v>209</v>
      </c>
      <c r="B580" s="408"/>
      <c r="C580" s="408"/>
      <c r="D580" s="408"/>
      <c r="E580" s="413"/>
      <c r="F580" s="413"/>
      <c r="G580" s="413"/>
      <c r="H580" s="413"/>
      <c r="I580" s="413"/>
      <c r="J580" s="414"/>
    </row>
    <row r="581" spans="1:10" s="22" customFormat="1" ht="28.35" customHeight="1" x14ac:dyDescent="0.2">
      <c r="A581" s="407" t="s">
        <v>210</v>
      </c>
      <c r="B581" s="408"/>
      <c r="C581" s="408"/>
      <c r="D581" s="408"/>
      <c r="E581" s="413"/>
      <c r="F581" s="413"/>
      <c r="G581" s="413"/>
      <c r="H581" s="413"/>
      <c r="I581" s="413"/>
      <c r="J581" s="414"/>
    </row>
    <row r="582" spans="1:10" s="22" customFormat="1" ht="43.5" customHeight="1" x14ac:dyDescent="0.2">
      <c r="A582" s="407" t="s">
        <v>211</v>
      </c>
      <c r="B582" s="408"/>
      <c r="C582" s="408"/>
      <c r="D582" s="408"/>
      <c r="E582" s="1527" t="str">
        <f>IF(SUM(E583:G584)=0,"",SUM(E583:G584))</f>
        <v/>
      </c>
      <c r="F582" s="1527"/>
      <c r="G582" s="1527"/>
      <c r="H582" s="1527" t="str">
        <f>IF(SUM(H583:J584)=0,"",SUM(H583:J584))</f>
        <v/>
      </c>
      <c r="I582" s="1527"/>
      <c r="J582" s="1528"/>
    </row>
    <row r="583" spans="1:10" s="22" customFormat="1" ht="28.35" customHeight="1" x14ac:dyDescent="0.2">
      <c r="A583" s="407" t="s">
        <v>209</v>
      </c>
      <c r="B583" s="408"/>
      <c r="C583" s="408"/>
      <c r="D583" s="408"/>
      <c r="E583" s="413"/>
      <c r="F583" s="413"/>
      <c r="G583" s="413"/>
      <c r="H583" s="413"/>
      <c r="I583" s="413"/>
      <c r="J583" s="414"/>
    </row>
    <row r="584" spans="1:10" s="22" customFormat="1" ht="28.35" customHeight="1" x14ac:dyDescent="0.2">
      <c r="A584" s="407" t="s">
        <v>210</v>
      </c>
      <c r="B584" s="408"/>
      <c r="C584" s="408"/>
      <c r="D584" s="408"/>
      <c r="E584" s="413"/>
      <c r="F584" s="413"/>
      <c r="G584" s="413"/>
      <c r="H584" s="413"/>
      <c r="I584" s="413"/>
      <c r="J584" s="414"/>
    </row>
    <row r="585" spans="1:10" s="22" customFormat="1" ht="28.35" customHeight="1" x14ac:dyDescent="0.2">
      <c r="A585" s="407" t="s">
        <v>212</v>
      </c>
      <c r="B585" s="408"/>
      <c r="C585" s="408"/>
      <c r="D585" s="408"/>
      <c r="E585" s="1521"/>
      <c r="F585" s="1521"/>
      <c r="G585" s="1521"/>
      <c r="H585" s="1521"/>
      <c r="I585" s="1521"/>
      <c r="J585" s="1501"/>
    </row>
    <row r="586" spans="1:10" s="22" customFormat="1" ht="33" customHeight="1" x14ac:dyDescent="0.2">
      <c r="A586" s="407" t="s">
        <v>213</v>
      </c>
      <c r="B586" s="408"/>
      <c r="C586" s="408"/>
      <c r="D586" s="408"/>
      <c r="E586" s="1521"/>
      <c r="F586" s="1521"/>
      <c r="G586" s="1521"/>
      <c r="H586" s="1521"/>
      <c r="I586" s="1521"/>
      <c r="J586" s="1501"/>
    </row>
    <row r="587" spans="1:10" s="22" customFormat="1" ht="28.35" customHeight="1" x14ac:dyDescent="0.2">
      <c r="A587" s="407" t="s">
        <v>214</v>
      </c>
      <c r="B587" s="408"/>
      <c r="C587" s="408"/>
      <c r="D587" s="408"/>
      <c r="E587" s="1540">
        <v>0.21</v>
      </c>
      <c r="F587" s="1540"/>
      <c r="G587" s="1540"/>
      <c r="H587" s="1521"/>
      <c r="I587" s="1521"/>
      <c r="J587" s="1501"/>
    </row>
    <row r="588" spans="1:10" s="22" customFormat="1" ht="28.35" customHeight="1" x14ac:dyDescent="0.2">
      <c r="A588" s="409" t="s">
        <v>215</v>
      </c>
      <c r="B588" s="410"/>
      <c r="C588" s="410"/>
      <c r="D588" s="410"/>
      <c r="E588" s="1521">
        <v>19625</v>
      </c>
      <c r="F588" s="1521"/>
      <c r="G588" s="1521"/>
      <c r="H588" s="1521"/>
      <c r="I588" s="1521"/>
      <c r="J588" s="1501"/>
    </row>
    <row r="589" spans="1:10" s="22" customFormat="1" ht="28.35" customHeight="1" x14ac:dyDescent="0.2">
      <c r="A589" s="407" t="s">
        <v>216</v>
      </c>
      <c r="B589" s="408"/>
      <c r="C589" s="408"/>
      <c r="D589" s="408"/>
      <c r="E589" s="1527">
        <f>IF(SUM(E590:G591)=0,"",SUM(E590:G591))</f>
        <v>19625</v>
      </c>
      <c r="F589" s="1527"/>
      <c r="G589" s="1527"/>
      <c r="H589" s="1527" t="str">
        <f>IF(SUM(H590:J591)=0,"",SUM(H590:J591))</f>
        <v/>
      </c>
      <c r="I589" s="1527"/>
      <c r="J589" s="1528"/>
    </row>
    <row r="590" spans="1:10" s="22" customFormat="1" ht="28.35" customHeight="1" x14ac:dyDescent="0.2">
      <c r="A590" s="407" t="s">
        <v>217</v>
      </c>
      <c r="B590" s="408"/>
      <c r="C590" s="408"/>
      <c r="D590" s="408"/>
      <c r="E590" s="413">
        <v>19625</v>
      </c>
      <c r="F590" s="413"/>
      <c r="G590" s="413"/>
      <c r="H590" s="413"/>
      <c r="I590" s="413"/>
      <c r="J590" s="414"/>
    </row>
    <row r="591" spans="1:10" s="22" customFormat="1" ht="28.35" customHeight="1" x14ac:dyDescent="0.2">
      <c r="A591" s="407" t="s">
        <v>218</v>
      </c>
      <c r="B591" s="408"/>
      <c r="C591" s="408"/>
      <c r="D591" s="408"/>
      <c r="E591" s="413"/>
      <c r="F591" s="413"/>
      <c r="G591" s="413"/>
      <c r="H591" s="413"/>
      <c r="I591" s="413"/>
      <c r="J591" s="414"/>
    </row>
    <row r="592" spans="1:10" s="22" customFormat="1" ht="28.35" customHeight="1" x14ac:dyDescent="0.2">
      <c r="A592" s="409" t="s">
        <v>219</v>
      </c>
      <c r="B592" s="410"/>
      <c r="C592" s="410"/>
      <c r="D592" s="410"/>
      <c r="E592" s="1521"/>
      <c r="F592" s="1521"/>
      <c r="G592" s="1521"/>
      <c r="H592" s="1521">
        <v>8755</v>
      </c>
      <c r="I592" s="1521"/>
      <c r="J592" s="1501"/>
    </row>
    <row r="593" spans="1:10" s="22" customFormat="1" ht="28.35" customHeight="1" x14ac:dyDescent="0.2">
      <c r="A593" s="407" t="s">
        <v>220</v>
      </c>
      <c r="B593" s="408"/>
      <c r="C593" s="408"/>
      <c r="D593" s="408"/>
      <c r="E593" s="1527" t="str">
        <f>IF(SUM(E594:G596)=0,"",SUM(E594:G596))</f>
        <v/>
      </c>
      <c r="F593" s="1527"/>
      <c r="G593" s="1527"/>
      <c r="H593" s="1527">
        <f>IF(SUM(H594:J596)=0,"",SUM(H594:J596))</f>
        <v>8755</v>
      </c>
      <c r="I593" s="1527"/>
      <c r="J593" s="1528"/>
    </row>
    <row r="594" spans="1:10" s="22" customFormat="1" ht="28.35" customHeight="1" x14ac:dyDescent="0.2">
      <c r="A594" s="407" t="s">
        <v>217</v>
      </c>
      <c r="B594" s="408"/>
      <c r="C594" s="408"/>
      <c r="D594" s="408"/>
      <c r="E594" s="413"/>
      <c r="F594" s="413"/>
      <c r="G594" s="413"/>
      <c r="H594" s="413">
        <v>8755</v>
      </c>
      <c r="I594" s="413"/>
      <c r="J594" s="414"/>
    </row>
    <row r="595" spans="1:10" s="22" customFormat="1" ht="28.35" customHeight="1" x14ac:dyDescent="0.2">
      <c r="A595" s="407" t="s">
        <v>218</v>
      </c>
      <c r="B595" s="408"/>
      <c r="C595" s="408"/>
      <c r="D595" s="408"/>
      <c r="E595" s="413"/>
      <c r="F595" s="413"/>
      <c r="G595" s="413"/>
      <c r="H595" s="413"/>
      <c r="I595" s="413"/>
      <c r="J595" s="414"/>
    </row>
    <row r="596" spans="1:10" s="22" customFormat="1" ht="28.35" customHeight="1" thickBot="1" x14ac:dyDescent="0.25">
      <c r="A596" s="403" t="s">
        <v>162</v>
      </c>
      <c r="B596" s="404"/>
      <c r="C596" s="404"/>
      <c r="D596" s="404"/>
      <c r="E596" s="405"/>
      <c r="F596" s="405"/>
      <c r="G596" s="405"/>
      <c r="H596" s="405"/>
      <c r="I596" s="405"/>
      <c r="J596" s="406"/>
    </row>
    <row r="597" spans="1:10" s="22" customFormat="1" x14ac:dyDescent="0.2">
      <c r="A597" s="27"/>
      <c r="B597" s="27"/>
      <c r="C597" s="27"/>
      <c r="D597" s="27"/>
      <c r="E597" s="74"/>
      <c r="F597" s="74"/>
      <c r="G597" s="74"/>
      <c r="H597" s="74"/>
      <c r="I597" s="74"/>
      <c r="J597" s="74"/>
    </row>
    <row r="598" spans="1:10" s="22" customFormat="1" x14ac:dyDescent="0.2">
      <c r="A598" s="203"/>
      <c r="B598" s="203"/>
      <c r="C598" s="203"/>
      <c r="D598" s="203"/>
      <c r="E598" s="203"/>
      <c r="F598" s="203"/>
      <c r="G598" s="203"/>
      <c r="H598" s="203"/>
      <c r="I598" s="203"/>
      <c r="J598" s="203"/>
    </row>
    <row r="599" spans="1:10" s="22" customFormat="1" x14ac:dyDescent="0.2">
      <c r="A599" s="33" t="s">
        <v>221</v>
      </c>
      <c r="B599" s="515" t="s">
        <v>222</v>
      </c>
      <c r="C599" s="515"/>
      <c r="D599" s="515"/>
      <c r="E599" s="515"/>
      <c r="F599" s="515"/>
      <c r="G599" s="515"/>
      <c r="H599" s="515"/>
      <c r="I599" s="515"/>
      <c r="J599" s="515"/>
    </row>
    <row r="600" spans="1:10" s="22" customFormat="1" ht="15" thickBot="1" x14ac:dyDescent="0.25">
      <c r="A600" s="33"/>
      <c r="B600" s="83"/>
      <c r="C600" s="83"/>
      <c r="D600" s="83"/>
      <c r="E600" s="83"/>
      <c r="F600" s="83"/>
      <c r="G600" s="83"/>
      <c r="H600" s="83"/>
      <c r="I600" s="83"/>
      <c r="J600" s="83"/>
    </row>
    <row r="601" spans="1:10" s="22" customFormat="1" ht="46.5" customHeight="1" thickTop="1" thickBot="1" x14ac:dyDescent="0.25">
      <c r="A601" s="1535" t="s">
        <v>152</v>
      </c>
      <c r="B601" s="1536"/>
      <c r="C601" s="1536"/>
      <c r="D601" s="1536"/>
      <c r="E601" s="1762" t="s">
        <v>19</v>
      </c>
      <c r="F601" s="1762"/>
      <c r="G601" s="1814"/>
      <c r="H601" s="1761" t="s">
        <v>20</v>
      </c>
      <c r="I601" s="1762"/>
      <c r="J601" s="1763"/>
    </row>
    <row r="602" spans="1:10" s="22" customFormat="1" ht="15" x14ac:dyDescent="0.25">
      <c r="A602" s="1812" t="s">
        <v>223</v>
      </c>
      <c r="B602" s="1813"/>
      <c r="C602" s="1813"/>
      <c r="D602" s="1813"/>
      <c r="E602" s="363">
        <v>1335</v>
      </c>
      <c r="F602" s="364"/>
      <c r="G602" s="365"/>
      <c r="H602" s="1815"/>
      <c r="I602" s="1815"/>
      <c r="J602" s="1816"/>
    </row>
    <row r="603" spans="1:10" s="22" customFormat="1" ht="37.5" customHeight="1" x14ac:dyDescent="0.2">
      <c r="A603" s="407" t="s">
        <v>224</v>
      </c>
      <c r="B603" s="408"/>
      <c r="C603" s="408"/>
      <c r="D603" s="408"/>
      <c r="E603" s="413"/>
      <c r="F603" s="413"/>
      <c r="G603" s="413"/>
      <c r="H603" s="413"/>
      <c r="I603" s="413"/>
      <c r="J603" s="414"/>
    </row>
    <row r="604" spans="1:10" s="22" customFormat="1" x14ac:dyDescent="0.2">
      <c r="A604" s="811" t="s">
        <v>225</v>
      </c>
      <c r="B604" s="812"/>
      <c r="C604" s="812"/>
      <c r="D604" s="812"/>
      <c r="E604" s="413"/>
      <c r="F604" s="413"/>
      <c r="G604" s="413"/>
      <c r="H604" s="413"/>
      <c r="I604" s="413"/>
      <c r="J604" s="414"/>
    </row>
    <row r="605" spans="1:10" s="22" customFormat="1" x14ac:dyDescent="0.2">
      <c r="A605" s="811" t="s">
        <v>226</v>
      </c>
      <c r="B605" s="812"/>
      <c r="C605" s="812"/>
      <c r="D605" s="812"/>
      <c r="E605" s="413">
        <v>69697</v>
      </c>
      <c r="F605" s="413"/>
      <c r="G605" s="413"/>
      <c r="H605" s="413">
        <v>128570</v>
      </c>
      <c r="I605" s="413"/>
      <c r="J605" s="414"/>
    </row>
    <row r="606" spans="1:10" s="22" customFormat="1" x14ac:dyDescent="0.2">
      <c r="A606" s="811" t="s">
        <v>227</v>
      </c>
      <c r="B606" s="812"/>
      <c r="C606" s="812"/>
      <c r="D606" s="812"/>
      <c r="E606" s="1527">
        <f>IF(SUM(E603:G605)=0,"",SUM(E603:G605))</f>
        <v>69697</v>
      </c>
      <c r="F606" s="1527"/>
      <c r="G606" s="1527"/>
      <c r="H606" s="1527">
        <f>IF(SUM(H603:J605)=0,"",SUM(H603:J605))</f>
        <v>128570</v>
      </c>
      <c r="I606" s="1527"/>
      <c r="J606" s="1528"/>
    </row>
    <row r="607" spans="1:10" s="22" customFormat="1" x14ac:dyDescent="0.2">
      <c r="A607" s="811" t="s">
        <v>228</v>
      </c>
      <c r="B607" s="812"/>
      <c r="C607" s="812"/>
      <c r="D607" s="812"/>
      <c r="E607" s="413">
        <v>70780</v>
      </c>
      <c r="F607" s="413"/>
      <c r="G607" s="413"/>
      <c r="H607" s="413">
        <v>127235</v>
      </c>
      <c r="I607" s="413"/>
      <c r="J607" s="414"/>
    </row>
    <row r="608" spans="1:10" s="22" customFormat="1" ht="15" thickBot="1" x14ac:dyDescent="0.25">
      <c r="A608" s="1522" t="s">
        <v>229</v>
      </c>
      <c r="B608" s="1523"/>
      <c r="C608" s="1523"/>
      <c r="D608" s="1523"/>
      <c r="E608" s="1524">
        <f>IF(E602="",IF(E606="","",IFERROR((IF(E602="",0,E602)+IF(E606="",0,E606)-E607),"")),IF(E606="","",IFERROR((IF(E602="",0,E602)+IF(E606="",0,E606)-E607),"")))</f>
        <v>252</v>
      </c>
      <c r="F608" s="1524"/>
      <c r="G608" s="1524"/>
      <c r="H608" s="1525">
        <f>IF(H602="",IF(H606="","",IFERROR((IF(H602="",0,H602)+IF(H606="",0,H606)-H607),"")))</f>
        <v>1335</v>
      </c>
      <c r="I608" s="1525"/>
      <c r="J608" s="1526"/>
    </row>
    <row r="609" spans="1:10" s="22" customFormat="1" x14ac:dyDescent="0.2">
      <c r="A609" s="93"/>
      <c r="B609" s="93"/>
      <c r="C609" s="93"/>
      <c r="D609" s="93"/>
      <c r="E609" s="94"/>
      <c r="F609" s="94"/>
      <c r="G609" s="94"/>
      <c r="H609" s="94"/>
      <c r="I609" s="94"/>
      <c r="J609" s="94"/>
    </row>
    <row r="610" spans="1:10" s="22" customFormat="1" x14ac:dyDescent="0.2">
      <c r="A610" s="401" t="s">
        <v>651</v>
      </c>
      <c r="B610" s="401"/>
      <c r="C610" s="401"/>
      <c r="D610" s="401"/>
      <c r="E610" s="401"/>
      <c r="F610" s="401"/>
      <c r="G610" s="401"/>
      <c r="H610" s="401"/>
      <c r="I610" s="401"/>
      <c r="J610" s="401"/>
    </row>
    <row r="611" spans="1:10" s="22" customFormat="1" x14ac:dyDescent="0.2">
      <c r="A611" s="203"/>
      <c r="B611" s="203"/>
      <c r="C611" s="203"/>
      <c r="D611" s="203"/>
      <c r="E611" s="203"/>
      <c r="F611" s="203"/>
      <c r="G611" s="203"/>
      <c r="H611" s="203"/>
      <c r="I611" s="203"/>
      <c r="J611" s="203"/>
    </row>
    <row r="612" spans="1:10" s="22" customFormat="1" x14ac:dyDescent="0.2">
      <c r="A612" s="397" t="s">
        <v>869</v>
      </c>
      <c r="B612" s="398"/>
      <c r="C612" s="398"/>
      <c r="D612" s="398"/>
      <c r="E612" s="398"/>
      <c r="F612" s="398"/>
      <c r="G612" s="398"/>
      <c r="H612" s="398"/>
      <c r="I612" s="398"/>
      <c r="J612" s="399"/>
    </row>
    <row r="613" spans="1:10" s="22" customFormat="1" x14ac:dyDescent="0.2">
      <c r="A613" s="203"/>
      <c r="B613" s="203"/>
      <c r="C613" s="203"/>
      <c r="D613" s="203"/>
      <c r="E613" s="203"/>
      <c r="F613" s="203"/>
      <c r="G613" s="203"/>
      <c r="H613" s="203"/>
      <c r="I613" s="203"/>
      <c r="J613" s="203"/>
    </row>
    <row r="614" spans="1:10" s="22" customFormat="1" x14ac:dyDescent="0.2">
      <c r="A614" s="93"/>
      <c r="B614" s="93"/>
      <c r="C614" s="93"/>
      <c r="D614" s="93"/>
      <c r="E614" s="95"/>
      <c r="F614" s="95"/>
      <c r="G614" s="95"/>
      <c r="H614" s="95"/>
      <c r="I614" s="95"/>
      <c r="J614" s="95"/>
    </row>
    <row r="615" spans="1:10" s="22" customFormat="1" x14ac:dyDescent="0.2">
      <c r="A615" s="33" t="s">
        <v>230</v>
      </c>
      <c r="B615" s="515" t="s">
        <v>231</v>
      </c>
      <c r="C615" s="515"/>
      <c r="D615" s="515"/>
      <c r="E615" s="515"/>
      <c r="F615" s="515"/>
      <c r="G615" s="515"/>
      <c r="H615" s="515"/>
      <c r="I615" s="515"/>
      <c r="J615" s="515"/>
    </row>
    <row r="616" spans="1:10" s="22" customFormat="1" ht="15" thickBot="1" x14ac:dyDescent="0.25">
      <c r="A616" s="71"/>
      <c r="B616" s="72"/>
      <c r="C616" s="72"/>
      <c r="D616" s="72"/>
      <c r="E616" s="72"/>
      <c r="F616" s="72"/>
      <c r="G616" s="72"/>
      <c r="H616" s="72"/>
      <c r="I616" s="72"/>
      <c r="J616" s="72"/>
    </row>
    <row r="617" spans="1:10" s="22" customFormat="1" ht="15" thickBot="1" x14ac:dyDescent="0.25">
      <c r="A617" s="1529" t="s">
        <v>193</v>
      </c>
      <c r="B617" s="1530"/>
      <c r="C617" s="1530"/>
      <c r="D617" s="1530" t="s">
        <v>144</v>
      </c>
      <c r="E617" s="1530"/>
      <c r="F617" s="335" t="s">
        <v>232</v>
      </c>
      <c r="G617" s="1530" t="s">
        <v>233</v>
      </c>
      <c r="H617" s="1530"/>
      <c r="I617" s="335" t="s">
        <v>234</v>
      </c>
      <c r="J617" s="336" t="s">
        <v>235</v>
      </c>
    </row>
    <row r="618" spans="1:10" s="22" customFormat="1" x14ac:dyDescent="0.2">
      <c r="A618" s="1782"/>
      <c r="B618" s="1783"/>
      <c r="C618" s="1783"/>
      <c r="D618" s="1784"/>
      <c r="E618" s="1784"/>
      <c r="F618" s="332"/>
      <c r="G618" s="784"/>
      <c r="H618" s="784"/>
      <c r="I618" s="333"/>
      <c r="J618" s="334"/>
    </row>
    <row r="619" spans="1:10" s="22" customFormat="1" ht="15" thickBot="1" x14ac:dyDescent="0.25">
      <c r="A619" s="785"/>
      <c r="B619" s="786"/>
      <c r="C619" s="786"/>
      <c r="D619" s="787"/>
      <c r="E619" s="787"/>
      <c r="F619" s="327"/>
      <c r="G619" s="788"/>
      <c r="H619" s="788"/>
      <c r="I619" s="330"/>
      <c r="J619" s="331"/>
    </row>
    <row r="620" spans="1:10" s="22" customFormat="1" x14ac:dyDescent="0.2">
      <c r="A620" s="326"/>
      <c r="B620" s="326"/>
      <c r="C620" s="326"/>
      <c r="D620" s="326"/>
      <c r="E620" s="95"/>
      <c r="F620" s="95"/>
      <c r="G620" s="95"/>
      <c r="H620" s="95"/>
      <c r="I620" s="95"/>
      <c r="J620" s="95"/>
    </row>
    <row r="621" spans="1:10" s="22" customFormat="1" x14ac:dyDescent="0.2">
      <c r="A621" s="401" t="s">
        <v>652</v>
      </c>
      <c r="B621" s="401"/>
      <c r="C621" s="401"/>
      <c r="D621" s="401"/>
      <c r="E621" s="401"/>
      <c r="F621" s="401"/>
      <c r="G621" s="401"/>
      <c r="H621" s="401"/>
      <c r="I621" s="401"/>
      <c r="J621" s="401"/>
    </row>
    <row r="622" spans="1:10" s="22" customFormat="1" x14ac:dyDescent="0.2">
      <c r="A622" s="325"/>
      <c r="B622" s="325"/>
      <c r="C622" s="325"/>
      <c r="D622" s="325"/>
      <c r="E622" s="325"/>
      <c r="F622" s="325"/>
      <c r="G622" s="325"/>
      <c r="H622" s="325"/>
      <c r="I622" s="325"/>
      <c r="J622" s="325"/>
    </row>
    <row r="623" spans="1:10" s="22" customFormat="1" x14ac:dyDescent="0.2">
      <c r="A623" s="397"/>
      <c r="B623" s="398"/>
      <c r="C623" s="398"/>
      <c r="D623" s="398"/>
      <c r="E623" s="398"/>
      <c r="F623" s="398"/>
      <c r="G623" s="398"/>
      <c r="H623" s="398"/>
      <c r="I623" s="398"/>
      <c r="J623" s="399"/>
    </row>
    <row r="624" spans="1:10" s="22" customFormat="1" x14ac:dyDescent="0.2">
      <c r="A624" s="325"/>
      <c r="B624" s="325"/>
      <c r="C624" s="325"/>
      <c r="D624" s="325"/>
      <c r="E624" s="325"/>
      <c r="F624" s="325"/>
      <c r="G624" s="325"/>
      <c r="H624" s="325"/>
      <c r="I624" s="325"/>
      <c r="J624" s="325"/>
    </row>
    <row r="625" spans="1:10" s="22" customFormat="1" ht="33" customHeight="1" x14ac:dyDescent="0.2">
      <c r="A625" s="326" t="s">
        <v>236</v>
      </c>
      <c r="B625" s="401" t="s">
        <v>760</v>
      </c>
      <c r="C625" s="649"/>
      <c r="D625" s="649"/>
      <c r="E625" s="649"/>
      <c r="F625" s="649"/>
      <c r="G625" s="649"/>
      <c r="H625" s="649"/>
      <c r="I625" s="649"/>
      <c r="J625" s="649"/>
    </row>
    <row r="626" spans="1:10" s="22" customFormat="1" ht="15" thickBot="1" x14ac:dyDescent="0.25">
      <c r="A626" s="326"/>
      <c r="B626" s="326"/>
      <c r="C626" s="326"/>
      <c r="D626" s="326"/>
      <c r="E626" s="326"/>
      <c r="F626" s="326"/>
      <c r="G626" s="326"/>
      <c r="H626" s="326"/>
      <c r="I626" s="326"/>
      <c r="J626" s="326"/>
    </row>
    <row r="627" spans="1:10" s="22" customFormat="1" x14ac:dyDescent="0.2">
      <c r="A627" s="1790" t="s">
        <v>18</v>
      </c>
      <c r="B627" s="1791"/>
      <c r="C627" s="1518" t="s">
        <v>237</v>
      </c>
      <c r="D627" s="1518" t="s">
        <v>653</v>
      </c>
      <c r="E627" s="1518" t="s">
        <v>238</v>
      </c>
      <c r="F627" s="1518"/>
      <c r="G627" s="1518"/>
      <c r="H627" s="1518"/>
      <c r="I627" s="1518"/>
      <c r="J627" s="1520"/>
    </row>
    <row r="628" spans="1:10" s="22" customFormat="1" x14ac:dyDescent="0.2">
      <c r="A628" s="1792"/>
      <c r="B628" s="1793"/>
      <c r="C628" s="914"/>
      <c r="D628" s="914"/>
      <c r="E628" s="914" t="s">
        <v>74</v>
      </c>
      <c r="F628" s="914"/>
      <c r="G628" s="914"/>
      <c r="H628" s="914" t="s">
        <v>75</v>
      </c>
      <c r="I628" s="914"/>
      <c r="J628" s="1720"/>
    </row>
    <row r="629" spans="1:10" s="22" customFormat="1" ht="14.25" customHeight="1" x14ac:dyDescent="0.2">
      <c r="A629" s="1792"/>
      <c r="B629" s="1793"/>
      <c r="C629" s="914"/>
      <c r="D629" s="914"/>
      <c r="E629" s="1531" t="s">
        <v>654</v>
      </c>
      <c r="F629" s="1531"/>
      <c r="G629" s="1531"/>
      <c r="H629" s="1531" t="s">
        <v>654</v>
      </c>
      <c r="I629" s="1531"/>
      <c r="J629" s="1532"/>
    </row>
    <row r="630" spans="1:10" s="22" customFormat="1" ht="15" customHeight="1" thickBot="1" x14ac:dyDescent="0.25">
      <c r="A630" s="1794"/>
      <c r="B630" s="1795"/>
      <c r="C630" s="1519"/>
      <c r="D630" s="1519"/>
      <c r="E630" s="1533" t="s">
        <v>655</v>
      </c>
      <c r="F630" s="1533"/>
      <c r="G630" s="1533"/>
      <c r="H630" s="1533" t="s">
        <v>655</v>
      </c>
      <c r="I630" s="1533"/>
      <c r="J630" s="1534"/>
    </row>
    <row r="631" spans="1:10" s="22" customFormat="1" x14ac:dyDescent="0.2">
      <c r="A631" s="1513" t="s">
        <v>196</v>
      </c>
      <c r="B631" s="1514"/>
      <c r="C631" s="1514"/>
      <c r="D631" s="1514"/>
      <c r="E631" s="1514"/>
      <c r="F631" s="1514"/>
      <c r="G631" s="1514"/>
      <c r="H631" s="1514"/>
      <c r="I631" s="1514"/>
      <c r="J631" s="1515"/>
    </row>
    <row r="632" spans="1:10" s="22" customFormat="1" x14ac:dyDescent="0.2">
      <c r="A632" s="1516"/>
      <c r="B632" s="1517"/>
      <c r="C632" s="793"/>
      <c r="D632" s="794"/>
      <c r="E632" s="789"/>
      <c r="F632" s="789"/>
      <c r="G632" s="789"/>
      <c r="H632" s="789"/>
      <c r="I632" s="789"/>
      <c r="J632" s="790"/>
    </row>
    <row r="633" spans="1:10" s="22" customFormat="1" x14ac:dyDescent="0.2">
      <c r="A633" s="1516"/>
      <c r="B633" s="1517"/>
      <c r="C633" s="793"/>
      <c r="D633" s="794"/>
      <c r="E633" s="789"/>
      <c r="F633" s="789"/>
      <c r="G633" s="789"/>
      <c r="H633" s="789"/>
      <c r="I633" s="789"/>
      <c r="J633" s="790"/>
    </row>
    <row r="634" spans="1:10" s="22" customFormat="1" x14ac:dyDescent="0.2">
      <c r="A634" s="1516"/>
      <c r="B634" s="1517"/>
      <c r="C634" s="793"/>
      <c r="D634" s="794"/>
      <c r="E634" s="789"/>
      <c r="F634" s="789"/>
      <c r="G634" s="789"/>
      <c r="H634" s="789"/>
      <c r="I634" s="789"/>
      <c r="J634" s="790"/>
    </row>
    <row r="635" spans="1:10" s="22" customFormat="1" x14ac:dyDescent="0.2">
      <c r="A635" s="1516"/>
      <c r="B635" s="1517"/>
      <c r="C635" s="793"/>
      <c r="D635" s="794"/>
      <c r="E635" s="789"/>
      <c r="F635" s="789"/>
      <c r="G635" s="789"/>
      <c r="H635" s="789"/>
      <c r="I635" s="789"/>
      <c r="J635" s="790"/>
    </row>
    <row r="636" spans="1:10" s="22" customFormat="1" x14ac:dyDescent="0.2">
      <c r="A636" s="1516"/>
      <c r="B636" s="1517"/>
      <c r="C636" s="793"/>
      <c r="D636" s="794"/>
      <c r="E636" s="789"/>
      <c r="F636" s="789"/>
      <c r="G636" s="789"/>
      <c r="H636" s="789"/>
      <c r="I636" s="789"/>
      <c r="J636" s="790"/>
    </row>
    <row r="637" spans="1:10" s="22" customFormat="1" x14ac:dyDescent="0.2">
      <c r="A637" s="1516"/>
      <c r="B637" s="1517"/>
      <c r="C637" s="793"/>
      <c r="D637" s="794"/>
      <c r="E637" s="789"/>
      <c r="F637" s="789"/>
      <c r="G637" s="789"/>
      <c r="H637" s="789"/>
      <c r="I637" s="789"/>
      <c r="J637" s="790"/>
    </row>
    <row r="638" spans="1:10" s="22" customFormat="1" x14ac:dyDescent="0.2">
      <c r="A638" s="795" t="s">
        <v>239</v>
      </c>
      <c r="B638" s="796"/>
      <c r="C638" s="796"/>
      <c r="D638" s="796"/>
      <c r="E638" s="796"/>
      <c r="F638" s="796"/>
      <c r="G638" s="796"/>
      <c r="H638" s="796"/>
      <c r="I638" s="796"/>
      <c r="J638" s="797"/>
    </row>
    <row r="639" spans="1:10" s="22" customFormat="1" x14ac:dyDescent="0.2">
      <c r="A639" s="791" t="s">
        <v>846</v>
      </c>
      <c r="B639" s="792"/>
      <c r="C639" s="793"/>
      <c r="D639" s="794"/>
      <c r="E639" s="789">
        <v>143601</v>
      </c>
      <c r="F639" s="789"/>
      <c r="G639" s="789"/>
      <c r="H639" s="789">
        <v>2232109</v>
      </c>
      <c r="I639" s="789"/>
      <c r="J639" s="790"/>
    </row>
    <row r="640" spans="1:10" s="22" customFormat="1" x14ac:dyDescent="0.2">
      <c r="A640" s="791"/>
      <c r="B640" s="792"/>
      <c r="C640" s="793"/>
      <c r="D640" s="794"/>
      <c r="E640" s="789"/>
      <c r="F640" s="789"/>
      <c r="G640" s="789"/>
      <c r="H640" s="789"/>
      <c r="I640" s="789"/>
      <c r="J640" s="790"/>
    </row>
    <row r="641" spans="1:10" s="22" customFormat="1" x14ac:dyDescent="0.2">
      <c r="A641" s="791"/>
      <c r="B641" s="792"/>
      <c r="C641" s="793"/>
      <c r="D641" s="794"/>
      <c r="E641" s="789"/>
      <c r="F641" s="789"/>
      <c r="G641" s="789"/>
      <c r="H641" s="789"/>
      <c r="I641" s="789"/>
      <c r="J641" s="790"/>
    </row>
    <row r="642" spans="1:10" s="22" customFormat="1" x14ac:dyDescent="0.2">
      <c r="A642" s="791"/>
      <c r="B642" s="792"/>
      <c r="C642" s="793"/>
      <c r="D642" s="794"/>
      <c r="E642" s="789"/>
      <c r="F642" s="789"/>
      <c r="G642" s="789"/>
      <c r="H642" s="789"/>
      <c r="I642" s="789"/>
      <c r="J642" s="790"/>
    </row>
    <row r="643" spans="1:10" s="22" customFormat="1" x14ac:dyDescent="0.2">
      <c r="A643" s="791"/>
      <c r="B643" s="792"/>
      <c r="C643" s="793"/>
      <c r="D643" s="794"/>
      <c r="E643" s="789"/>
      <c r="F643" s="789"/>
      <c r="G643" s="789"/>
      <c r="H643" s="789"/>
      <c r="I643" s="789"/>
      <c r="J643" s="790"/>
    </row>
    <row r="644" spans="1:10" s="22" customFormat="1" x14ac:dyDescent="0.2">
      <c r="A644" s="791"/>
      <c r="B644" s="792"/>
      <c r="C644" s="793"/>
      <c r="D644" s="794"/>
      <c r="E644" s="789"/>
      <c r="F644" s="789"/>
      <c r="G644" s="789"/>
      <c r="H644" s="789"/>
      <c r="I644" s="789"/>
      <c r="J644" s="790"/>
    </row>
    <row r="645" spans="1:10" s="22" customFormat="1" x14ac:dyDescent="0.2">
      <c r="A645" s="795" t="s">
        <v>240</v>
      </c>
      <c r="B645" s="796"/>
      <c r="C645" s="796"/>
      <c r="D645" s="796"/>
      <c r="E645" s="796"/>
      <c r="F645" s="796"/>
      <c r="G645" s="796"/>
      <c r="H645" s="796"/>
      <c r="I645" s="796"/>
      <c r="J645" s="797"/>
    </row>
    <row r="646" spans="1:10" s="22" customFormat="1" x14ac:dyDescent="0.2">
      <c r="A646" s="791"/>
      <c r="B646" s="792"/>
      <c r="C646" s="793"/>
      <c r="D646" s="794"/>
      <c r="E646" s="789"/>
      <c r="F646" s="789"/>
      <c r="G646" s="789"/>
      <c r="H646" s="789"/>
      <c r="I646" s="789"/>
      <c r="J646" s="790"/>
    </row>
    <row r="647" spans="1:10" s="22" customFormat="1" x14ac:dyDescent="0.2">
      <c r="A647" s="791"/>
      <c r="B647" s="792"/>
      <c r="C647" s="793"/>
      <c r="D647" s="794"/>
      <c r="E647" s="789"/>
      <c r="F647" s="789"/>
      <c r="G647" s="789"/>
      <c r="H647" s="789"/>
      <c r="I647" s="789"/>
      <c r="J647" s="790"/>
    </row>
    <row r="648" spans="1:10" s="22" customFormat="1" x14ac:dyDescent="0.2">
      <c r="A648" s="791"/>
      <c r="B648" s="792"/>
      <c r="C648" s="793"/>
      <c r="D648" s="794"/>
      <c r="E648" s="789"/>
      <c r="F648" s="789"/>
      <c r="G648" s="789"/>
      <c r="H648" s="789"/>
      <c r="I648" s="789"/>
      <c r="J648" s="790"/>
    </row>
    <row r="649" spans="1:10" s="22" customFormat="1" x14ac:dyDescent="0.2">
      <c r="A649" s="791"/>
      <c r="B649" s="792"/>
      <c r="C649" s="793"/>
      <c r="D649" s="794"/>
      <c r="E649" s="789"/>
      <c r="F649" s="789"/>
      <c r="G649" s="789"/>
      <c r="H649" s="789"/>
      <c r="I649" s="789"/>
      <c r="J649" s="790"/>
    </row>
    <row r="650" spans="1:10" s="22" customFormat="1" x14ac:dyDescent="0.2">
      <c r="A650" s="791"/>
      <c r="B650" s="792"/>
      <c r="C650" s="793"/>
      <c r="D650" s="794"/>
      <c r="E650" s="789"/>
      <c r="F650" s="789"/>
      <c r="G650" s="789"/>
      <c r="H650" s="789"/>
      <c r="I650" s="789"/>
      <c r="J650" s="790"/>
    </row>
    <row r="651" spans="1:10" s="22" customFormat="1" x14ac:dyDescent="0.2">
      <c r="A651" s="791"/>
      <c r="B651" s="792"/>
      <c r="C651" s="793"/>
      <c r="D651" s="794"/>
      <c r="E651" s="789"/>
      <c r="F651" s="789"/>
      <c r="G651" s="789"/>
      <c r="H651" s="789"/>
      <c r="I651" s="789"/>
      <c r="J651" s="790"/>
    </row>
    <row r="652" spans="1:10" s="22" customFormat="1" x14ac:dyDescent="0.2">
      <c r="A652" s="795" t="s">
        <v>241</v>
      </c>
      <c r="B652" s="796"/>
      <c r="C652" s="796"/>
      <c r="D652" s="796"/>
      <c r="E652" s="796"/>
      <c r="F652" s="796"/>
      <c r="G652" s="796"/>
      <c r="H652" s="796"/>
      <c r="I652" s="796"/>
      <c r="J652" s="797"/>
    </row>
    <row r="653" spans="1:10" s="22" customFormat="1" x14ac:dyDescent="0.2">
      <c r="A653" s="791"/>
      <c r="B653" s="792"/>
      <c r="C653" s="793"/>
      <c r="D653" s="794"/>
      <c r="E653" s="789"/>
      <c r="F653" s="789"/>
      <c r="G653" s="789"/>
      <c r="H653" s="789"/>
      <c r="I653" s="789"/>
      <c r="J653" s="790"/>
    </row>
    <row r="654" spans="1:10" s="22" customFormat="1" x14ac:dyDescent="0.2">
      <c r="A654" s="791"/>
      <c r="B654" s="792"/>
      <c r="C654" s="793"/>
      <c r="D654" s="794"/>
      <c r="E654" s="789"/>
      <c r="F654" s="789"/>
      <c r="G654" s="789"/>
      <c r="H654" s="789"/>
      <c r="I654" s="789"/>
      <c r="J654" s="790"/>
    </row>
    <row r="655" spans="1:10" s="22" customFormat="1" x14ac:dyDescent="0.2">
      <c r="A655" s="791"/>
      <c r="B655" s="792"/>
      <c r="C655" s="793"/>
      <c r="D655" s="794"/>
      <c r="E655" s="789"/>
      <c r="F655" s="789"/>
      <c r="G655" s="789"/>
      <c r="H655" s="789"/>
      <c r="I655" s="789"/>
      <c r="J655" s="790"/>
    </row>
    <row r="656" spans="1:10" s="22" customFormat="1" x14ac:dyDescent="0.2">
      <c r="A656" s="791"/>
      <c r="B656" s="792"/>
      <c r="C656" s="793"/>
      <c r="D656" s="794"/>
      <c r="E656" s="789"/>
      <c r="F656" s="789"/>
      <c r="G656" s="789"/>
      <c r="H656" s="789"/>
      <c r="I656" s="789"/>
      <c r="J656" s="790"/>
    </row>
    <row r="657" spans="1:10" s="22" customFormat="1" x14ac:dyDescent="0.2">
      <c r="A657" s="791"/>
      <c r="B657" s="792"/>
      <c r="C657" s="793"/>
      <c r="D657" s="794"/>
      <c r="E657" s="789"/>
      <c r="F657" s="789"/>
      <c r="G657" s="789"/>
      <c r="H657" s="789"/>
      <c r="I657" s="789"/>
      <c r="J657" s="790"/>
    </row>
    <row r="658" spans="1:10" s="22" customFormat="1" x14ac:dyDescent="0.2">
      <c r="A658" s="791"/>
      <c r="B658" s="792"/>
      <c r="C658" s="793"/>
      <c r="D658" s="794"/>
      <c r="E658" s="789"/>
      <c r="F658" s="789"/>
      <c r="G658" s="789"/>
      <c r="H658" s="789"/>
      <c r="I658" s="789"/>
      <c r="J658" s="790"/>
    </row>
    <row r="659" spans="1:10" s="22" customFormat="1" x14ac:dyDescent="0.2">
      <c r="A659" s="795" t="s">
        <v>242</v>
      </c>
      <c r="B659" s="796"/>
      <c r="C659" s="796"/>
      <c r="D659" s="796"/>
      <c r="E659" s="796"/>
      <c r="F659" s="796"/>
      <c r="G659" s="796"/>
      <c r="H659" s="796"/>
      <c r="I659" s="796"/>
      <c r="J659" s="797"/>
    </row>
    <row r="660" spans="1:10" s="22" customFormat="1" x14ac:dyDescent="0.2">
      <c r="A660" s="791"/>
      <c r="B660" s="792"/>
      <c r="C660" s="793"/>
      <c r="D660" s="794"/>
      <c r="E660" s="789"/>
      <c r="F660" s="789"/>
      <c r="G660" s="789"/>
      <c r="H660" s="789"/>
      <c r="I660" s="789"/>
      <c r="J660" s="790"/>
    </row>
    <row r="661" spans="1:10" s="22" customFormat="1" x14ac:dyDescent="0.2">
      <c r="A661" s="791"/>
      <c r="B661" s="792"/>
      <c r="C661" s="793"/>
      <c r="D661" s="794"/>
      <c r="E661" s="789"/>
      <c r="F661" s="789"/>
      <c r="G661" s="789"/>
      <c r="H661" s="789"/>
      <c r="I661" s="789"/>
      <c r="J661" s="790"/>
    </row>
    <row r="662" spans="1:10" s="22" customFormat="1" x14ac:dyDescent="0.2">
      <c r="A662" s="791"/>
      <c r="B662" s="792"/>
      <c r="C662" s="793"/>
      <c r="D662" s="793"/>
      <c r="E662" s="789"/>
      <c r="F662" s="789"/>
      <c r="G662" s="789"/>
      <c r="H662" s="789"/>
      <c r="I662" s="789"/>
      <c r="J662" s="790"/>
    </row>
    <row r="663" spans="1:10" s="22" customFormat="1" x14ac:dyDescent="0.2">
      <c r="A663" s="791"/>
      <c r="B663" s="792"/>
      <c r="C663" s="793"/>
      <c r="D663" s="793"/>
      <c r="E663" s="789"/>
      <c r="F663" s="789"/>
      <c r="G663" s="789"/>
      <c r="H663" s="789"/>
      <c r="I663" s="789"/>
      <c r="J663" s="790"/>
    </row>
    <row r="664" spans="1:10" s="22" customFormat="1" ht="15" customHeight="1" x14ac:dyDescent="0.2">
      <c r="A664" s="802"/>
      <c r="B664" s="793"/>
      <c r="C664" s="793"/>
      <c r="D664" s="794"/>
      <c r="E664" s="798"/>
      <c r="F664" s="798"/>
      <c r="G664" s="798"/>
      <c r="H664" s="798"/>
      <c r="I664" s="798"/>
      <c r="J664" s="799"/>
    </row>
    <row r="665" spans="1:10" s="22" customFormat="1" ht="15.75" customHeight="1" thickBot="1" x14ac:dyDescent="0.25">
      <c r="A665" s="803"/>
      <c r="B665" s="804"/>
      <c r="C665" s="804"/>
      <c r="D665" s="805"/>
      <c r="E665" s="800"/>
      <c r="F665" s="800"/>
      <c r="G665" s="800"/>
      <c r="H665" s="800"/>
      <c r="I665" s="800"/>
      <c r="J665" s="801"/>
    </row>
    <row r="666" spans="1:10" s="22" customFormat="1" x14ac:dyDescent="0.2">
      <c r="A666" s="93"/>
      <c r="B666" s="93"/>
      <c r="C666" s="93"/>
      <c r="D666" s="93"/>
      <c r="E666" s="95"/>
      <c r="F666" s="95"/>
      <c r="G666" s="95"/>
      <c r="H666" s="95"/>
      <c r="I666" s="95"/>
      <c r="J666" s="95"/>
    </row>
    <row r="667" spans="1:10" s="22" customFormat="1" x14ac:dyDescent="0.2">
      <c r="A667" s="401" t="s">
        <v>747</v>
      </c>
      <c r="B667" s="401"/>
      <c r="C667" s="401"/>
      <c r="D667" s="401"/>
      <c r="E667" s="401"/>
      <c r="F667" s="401"/>
      <c r="G667" s="401"/>
      <c r="H667" s="401"/>
      <c r="I667" s="401"/>
      <c r="J667" s="401"/>
    </row>
    <row r="668" spans="1:10" s="22" customFormat="1" x14ac:dyDescent="0.2">
      <c r="A668" s="203"/>
      <c r="B668" s="203"/>
      <c r="C668" s="203"/>
      <c r="D668" s="203"/>
      <c r="E668" s="203"/>
      <c r="F668" s="203"/>
      <c r="G668" s="203"/>
      <c r="H668" s="203"/>
      <c r="I668" s="203"/>
      <c r="J668" s="203"/>
    </row>
    <row r="669" spans="1:10" s="22" customFormat="1" x14ac:dyDescent="0.2">
      <c r="A669" s="397" t="s">
        <v>847</v>
      </c>
      <c r="B669" s="398"/>
      <c r="C669" s="398"/>
      <c r="D669" s="398"/>
      <c r="E669" s="398"/>
      <c r="F669" s="398"/>
      <c r="G669" s="398"/>
      <c r="H669" s="398"/>
      <c r="I669" s="398"/>
      <c r="J669" s="399"/>
    </row>
    <row r="670" spans="1:10" s="22" customFormat="1" x14ac:dyDescent="0.2">
      <c r="A670" s="203"/>
      <c r="B670" s="203"/>
      <c r="C670" s="203"/>
      <c r="D670" s="203"/>
      <c r="E670" s="203"/>
      <c r="F670" s="203"/>
      <c r="G670" s="203"/>
      <c r="H670" s="203"/>
      <c r="I670" s="203"/>
      <c r="J670" s="203"/>
    </row>
    <row r="671" spans="1:10" s="22" customFormat="1" x14ac:dyDescent="0.2">
      <c r="A671" s="93" t="s">
        <v>243</v>
      </c>
      <c r="B671" s="649" t="s">
        <v>848</v>
      </c>
      <c r="C671" s="649"/>
      <c r="D671" s="649"/>
      <c r="E671" s="649"/>
      <c r="F671" s="649"/>
      <c r="G671" s="649"/>
      <c r="H671" s="649"/>
      <c r="I671" s="649"/>
      <c r="J671" s="649"/>
    </row>
    <row r="672" spans="1:10" s="22" customFormat="1" ht="11.25" customHeight="1" x14ac:dyDescent="0.2">
      <c r="A672" s="401"/>
      <c r="B672" s="401"/>
      <c r="C672" s="401"/>
      <c r="D672" s="401"/>
      <c r="E672" s="782"/>
      <c r="F672" s="782"/>
      <c r="G672" s="782"/>
      <c r="H672" s="782"/>
      <c r="I672" s="782"/>
      <c r="J672" s="782"/>
    </row>
    <row r="673" spans="1:10" s="22" customFormat="1" x14ac:dyDescent="0.2">
      <c r="A673" s="780"/>
      <c r="B673" s="780"/>
      <c r="C673" s="780"/>
      <c r="D673" s="780"/>
      <c r="E673" s="781"/>
      <c r="F673" s="781"/>
      <c r="G673" s="781"/>
      <c r="H673" s="781"/>
      <c r="I673" s="781"/>
      <c r="J673" s="781"/>
    </row>
    <row r="674" spans="1:10" s="22" customFormat="1" ht="14.25" customHeight="1" x14ac:dyDescent="0.2">
      <c r="A674" s="780"/>
      <c r="B674" s="780"/>
      <c r="C674" s="780"/>
      <c r="D674" s="780"/>
      <c r="E674" s="781"/>
      <c r="F674" s="781"/>
      <c r="G674" s="781"/>
      <c r="H674" s="781"/>
      <c r="I674" s="781"/>
      <c r="J674" s="781"/>
    </row>
    <row r="675" spans="1:10" s="22" customFormat="1" x14ac:dyDescent="0.2">
      <c r="A675" s="780"/>
      <c r="B675" s="780"/>
      <c r="C675" s="780"/>
      <c r="D675" s="780"/>
      <c r="E675" s="781"/>
      <c r="F675" s="781"/>
      <c r="G675" s="781"/>
      <c r="H675" s="781"/>
      <c r="I675" s="781"/>
      <c r="J675" s="781"/>
    </row>
    <row r="676" spans="1:10" s="22" customFormat="1" x14ac:dyDescent="0.2">
      <c r="A676" s="204"/>
      <c r="B676" s="204"/>
      <c r="C676" s="204"/>
      <c r="D676" s="204"/>
      <c r="E676" s="204"/>
      <c r="F676" s="204"/>
      <c r="G676" s="204"/>
      <c r="H676" s="204"/>
      <c r="I676" s="204"/>
      <c r="J676" s="204"/>
    </row>
    <row r="677" spans="1:10" s="22" customFormat="1" ht="42" customHeight="1" x14ac:dyDescent="0.2">
      <c r="A677" s="33" t="s">
        <v>244</v>
      </c>
      <c r="B677" s="515" t="s">
        <v>656</v>
      </c>
      <c r="C677" s="515"/>
      <c r="D677" s="515"/>
      <c r="E677" s="515"/>
      <c r="F677" s="515"/>
      <c r="G677" s="515"/>
      <c r="H677" s="515"/>
      <c r="I677" s="515"/>
      <c r="J677" s="515"/>
    </row>
    <row r="678" spans="1:10" s="22" customFormat="1" ht="15" thickBot="1" x14ac:dyDescent="0.25">
      <c r="A678" s="33"/>
      <c r="B678" s="83"/>
      <c r="C678" s="83"/>
      <c r="D678" s="83"/>
      <c r="E678" s="83"/>
      <c r="F678" s="83"/>
      <c r="G678" s="83"/>
      <c r="H678" s="83"/>
      <c r="I678" s="83"/>
      <c r="J678" s="83"/>
    </row>
    <row r="679" spans="1:10" s="22" customFormat="1" ht="43.5" customHeight="1" thickTop="1" x14ac:dyDescent="0.2">
      <c r="A679" s="771" t="s">
        <v>657</v>
      </c>
      <c r="B679" s="772"/>
      <c r="C679" s="772"/>
      <c r="D679" s="772"/>
      <c r="E679" s="469" t="s">
        <v>19</v>
      </c>
      <c r="F679" s="470"/>
      <c r="G679" s="470"/>
      <c r="H679" s="775" t="s">
        <v>20</v>
      </c>
      <c r="I679" s="470"/>
      <c r="J679" s="471"/>
    </row>
    <row r="680" spans="1:10" s="22" customFormat="1" x14ac:dyDescent="0.2">
      <c r="A680" s="773"/>
      <c r="B680" s="774"/>
      <c r="C680" s="774"/>
      <c r="D680" s="774"/>
      <c r="E680" s="776" t="s">
        <v>235</v>
      </c>
      <c r="F680" s="777"/>
      <c r="G680" s="777"/>
      <c r="H680" s="778" t="s">
        <v>235</v>
      </c>
      <c r="I680" s="777"/>
      <c r="J680" s="779"/>
    </row>
    <row r="681" spans="1:10" s="22" customFormat="1" ht="43.5" thickBot="1" x14ac:dyDescent="0.25">
      <c r="A681" s="773"/>
      <c r="B681" s="774"/>
      <c r="C681" s="774"/>
      <c r="D681" s="774"/>
      <c r="E681" s="96" t="s">
        <v>245</v>
      </c>
      <c r="F681" s="97" t="s">
        <v>246</v>
      </c>
      <c r="G681" s="97" t="s">
        <v>247</v>
      </c>
      <c r="H681" s="98" t="s">
        <v>245</v>
      </c>
      <c r="I681" s="97" t="s">
        <v>246</v>
      </c>
      <c r="J681" s="99" t="s">
        <v>247</v>
      </c>
    </row>
    <row r="682" spans="1:10" s="22" customFormat="1" ht="15" thickTop="1" x14ac:dyDescent="0.2">
      <c r="A682" s="759" t="s">
        <v>248</v>
      </c>
      <c r="B682" s="760"/>
      <c r="C682" s="760"/>
      <c r="D682" s="760"/>
      <c r="E682" s="278"/>
      <c r="F682" s="279"/>
      <c r="G682" s="279"/>
      <c r="H682" s="280"/>
      <c r="I682" s="279"/>
      <c r="J682" s="281"/>
    </row>
    <row r="683" spans="1:10" s="22" customFormat="1" ht="15" thickBot="1" x14ac:dyDescent="0.25">
      <c r="A683" s="761" t="s">
        <v>249</v>
      </c>
      <c r="B683" s="762"/>
      <c r="C683" s="762"/>
      <c r="D683" s="762"/>
      <c r="E683" s="282"/>
      <c r="F683" s="283"/>
      <c r="G683" s="283"/>
      <c r="H683" s="284"/>
      <c r="I683" s="283"/>
      <c r="J683" s="285"/>
    </row>
    <row r="684" spans="1:10" s="22" customFormat="1" ht="15" thickBot="1" x14ac:dyDescent="0.25">
      <c r="A684" s="731" t="s">
        <v>64</v>
      </c>
      <c r="B684" s="732"/>
      <c r="C684" s="732"/>
      <c r="D684" s="732"/>
      <c r="E684" s="286"/>
      <c r="F684" s="287"/>
      <c r="G684" s="287"/>
      <c r="H684" s="288"/>
      <c r="I684" s="287"/>
      <c r="J684" s="289"/>
    </row>
    <row r="685" spans="1:10" s="22" customFormat="1" ht="15" thickTop="1" x14ac:dyDescent="0.2">
      <c r="A685" s="75"/>
      <c r="B685" s="75"/>
      <c r="C685" s="75"/>
      <c r="D685" s="75"/>
      <c r="E685" s="76"/>
      <c r="F685" s="76"/>
      <c r="G685" s="76"/>
      <c r="H685" s="76"/>
      <c r="I685" s="77"/>
      <c r="J685" s="77"/>
    </row>
    <row r="686" spans="1:10" s="22" customFormat="1" x14ac:dyDescent="0.2">
      <c r="A686" s="401"/>
      <c r="B686" s="401"/>
      <c r="C686" s="401"/>
      <c r="D686" s="401"/>
      <c r="E686" s="401"/>
      <c r="F686" s="401"/>
      <c r="G686" s="401"/>
      <c r="H686" s="401"/>
      <c r="I686" s="401"/>
      <c r="J686" s="401"/>
    </row>
    <row r="687" spans="1:10" s="22" customFormat="1" x14ac:dyDescent="0.2">
      <c r="A687" s="203"/>
      <c r="B687" s="203"/>
      <c r="C687" s="203"/>
      <c r="D687" s="203"/>
      <c r="E687" s="203"/>
      <c r="F687" s="203"/>
      <c r="G687" s="203"/>
      <c r="H687" s="203"/>
      <c r="I687" s="203"/>
      <c r="J687" s="203"/>
    </row>
    <row r="688" spans="1:10" s="22" customFormat="1" x14ac:dyDescent="0.2">
      <c r="A688" s="401"/>
      <c r="B688" s="401"/>
      <c r="C688" s="401"/>
      <c r="D688" s="401"/>
      <c r="E688" s="401"/>
      <c r="F688" s="401"/>
      <c r="G688" s="401"/>
      <c r="H688" s="401"/>
      <c r="I688" s="401"/>
      <c r="J688" s="401"/>
    </row>
    <row r="689" spans="1:10" s="22" customFormat="1" x14ac:dyDescent="0.2">
      <c r="A689" s="325"/>
      <c r="B689" s="325"/>
      <c r="C689" s="325"/>
      <c r="D689" s="325"/>
      <c r="E689" s="325"/>
      <c r="F689" s="325"/>
      <c r="G689" s="325"/>
      <c r="H689" s="325"/>
      <c r="I689" s="325"/>
      <c r="J689" s="325"/>
    </row>
    <row r="690" spans="1:10" s="22" customFormat="1" ht="30.75" customHeight="1" x14ac:dyDescent="0.2">
      <c r="A690" s="328" t="s">
        <v>748</v>
      </c>
      <c r="B690" s="515" t="s">
        <v>749</v>
      </c>
      <c r="C690" s="515"/>
      <c r="D690" s="515"/>
      <c r="E690" s="515"/>
      <c r="F690" s="515"/>
      <c r="G690" s="515"/>
      <c r="H690" s="515"/>
      <c r="I690" s="515"/>
      <c r="J690" s="515"/>
    </row>
    <row r="691" spans="1:10" s="22" customFormat="1" x14ac:dyDescent="0.2">
      <c r="A691" s="325"/>
      <c r="B691" s="325"/>
      <c r="C691" s="325"/>
      <c r="D691" s="325"/>
      <c r="E691" s="325"/>
      <c r="F691" s="325"/>
      <c r="G691" s="325"/>
      <c r="H691" s="325"/>
      <c r="I691" s="325"/>
      <c r="J691" s="325"/>
    </row>
    <row r="692" spans="1:10" s="22" customFormat="1" ht="15" thickBot="1" x14ac:dyDescent="0.25">
      <c r="A692" s="203"/>
      <c r="B692" s="203"/>
      <c r="C692" s="203"/>
      <c r="D692" s="203"/>
      <c r="E692" s="203"/>
      <c r="F692" s="203"/>
      <c r="G692" s="203"/>
      <c r="H692" s="203"/>
      <c r="I692" s="203"/>
      <c r="J692" s="203"/>
    </row>
    <row r="693" spans="1:10" s="22" customFormat="1" ht="43.5" customHeight="1" thickTop="1" x14ac:dyDescent="0.2">
      <c r="A693" s="771" t="s">
        <v>658</v>
      </c>
      <c r="B693" s="772"/>
      <c r="C693" s="772"/>
      <c r="D693" s="772"/>
      <c r="E693" s="469" t="s">
        <v>19</v>
      </c>
      <c r="F693" s="470"/>
      <c r="G693" s="470"/>
      <c r="H693" s="775" t="s">
        <v>20</v>
      </c>
      <c r="I693" s="470"/>
      <c r="J693" s="471"/>
    </row>
    <row r="694" spans="1:10" s="22" customFormat="1" x14ac:dyDescent="0.2">
      <c r="A694" s="773"/>
      <c r="B694" s="774"/>
      <c r="C694" s="774"/>
      <c r="D694" s="774"/>
      <c r="E694" s="776" t="s">
        <v>235</v>
      </c>
      <c r="F694" s="777"/>
      <c r="G694" s="777"/>
      <c r="H694" s="778" t="s">
        <v>235</v>
      </c>
      <c r="I694" s="777"/>
      <c r="J694" s="779"/>
    </row>
    <row r="695" spans="1:10" s="22" customFormat="1" ht="43.5" thickBot="1" x14ac:dyDescent="0.25">
      <c r="A695" s="773"/>
      <c r="B695" s="774"/>
      <c r="C695" s="774"/>
      <c r="D695" s="774"/>
      <c r="E695" s="96" t="s">
        <v>245</v>
      </c>
      <c r="F695" s="97" t="s">
        <v>246</v>
      </c>
      <c r="G695" s="97" t="s">
        <v>247</v>
      </c>
      <c r="H695" s="98" t="s">
        <v>245</v>
      </c>
      <c r="I695" s="97" t="s">
        <v>246</v>
      </c>
      <c r="J695" s="99" t="s">
        <v>247</v>
      </c>
    </row>
    <row r="696" spans="1:10" s="22" customFormat="1" ht="15" thickTop="1" x14ac:dyDescent="0.2">
      <c r="A696" s="759" t="s">
        <v>248</v>
      </c>
      <c r="B696" s="760"/>
      <c r="C696" s="760"/>
      <c r="D696" s="760"/>
      <c r="E696" s="348">
        <v>55177</v>
      </c>
      <c r="F696" s="349">
        <v>78750</v>
      </c>
      <c r="G696" s="349"/>
      <c r="H696" s="280">
        <v>43455</v>
      </c>
      <c r="I696" s="349">
        <v>42048</v>
      </c>
      <c r="J696" s="281"/>
    </row>
    <row r="697" spans="1:10" s="22" customFormat="1" ht="15" thickBot="1" x14ac:dyDescent="0.25">
      <c r="A697" s="761" t="s">
        <v>250</v>
      </c>
      <c r="B697" s="762"/>
      <c r="C697" s="762"/>
      <c r="D697" s="762"/>
      <c r="E697" s="282">
        <v>2268</v>
      </c>
      <c r="F697" s="283">
        <v>3874</v>
      </c>
      <c r="G697" s="283"/>
      <c r="H697" s="284">
        <v>7471</v>
      </c>
      <c r="I697" s="283">
        <v>7319</v>
      </c>
      <c r="J697" s="285"/>
    </row>
    <row r="698" spans="1:10" s="22" customFormat="1" ht="15" thickBot="1" x14ac:dyDescent="0.25">
      <c r="A698" s="731" t="s">
        <v>64</v>
      </c>
      <c r="B698" s="732"/>
      <c r="C698" s="732"/>
      <c r="D698" s="732"/>
      <c r="E698" s="286">
        <f t="shared" ref="E698:J698" si="26">IF(SUM(E696:E697)=0,"",SUM(E696:E697))</f>
        <v>57445</v>
      </c>
      <c r="F698" s="287">
        <f t="shared" si="26"/>
        <v>82624</v>
      </c>
      <c r="G698" s="287" t="str">
        <f t="shared" si="26"/>
        <v/>
      </c>
      <c r="H698" s="288">
        <f t="shared" si="26"/>
        <v>50926</v>
      </c>
      <c r="I698" s="287">
        <f t="shared" si="26"/>
        <v>49367</v>
      </c>
      <c r="J698" s="289" t="str">
        <f t="shared" si="26"/>
        <v/>
      </c>
    </row>
    <row r="699" spans="1:10" s="22" customFormat="1" ht="15" thickTop="1" x14ac:dyDescent="0.2">
      <c r="A699" s="75"/>
      <c r="B699" s="75"/>
      <c r="C699" s="75"/>
      <c r="D699" s="75"/>
      <c r="E699" s="76"/>
      <c r="F699" s="76"/>
      <c r="G699" s="76"/>
      <c r="H699" s="76"/>
      <c r="I699" s="77"/>
      <c r="J699" s="77"/>
    </row>
    <row r="700" spans="1:10" s="22" customFormat="1" x14ac:dyDescent="0.2">
      <c r="A700" s="203"/>
      <c r="B700" s="203"/>
      <c r="C700" s="203"/>
      <c r="D700" s="203"/>
      <c r="E700" s="203"/>
      <c r="F700" s="203"/>
      <c r="G700" s="203"/>
      <c r="H700" s="203"/>
      <c r="I700" s="203"/>
      <c r="J700" s="203"/>
    </row>
    <row r="701" spans="1:10" s="22" customFormat="1" x14ac:dyDescent="0.2">
      <c r="A701" s="1458"/>
      <c r="B701" s="1458"/>
      <c r="C701" s="1458"/>
      <c r="D701" s="1458"/>
      <c r="E701" s="1458"/>
      <c r="F701" s="1458"/>
      <c r="G701" s="1458"/>
      <c r="H701" s="1458"/>
      <c r="I701" s="1458"/>
      <c r="J701" s="1458"/>
    </row>
    <row r="702" spans="1:10" s="22" customFormat="1" ht="28.5" x14ac:dyDescent="0.2">
      <c r="A702" s="43" t="s">
        <v>251</v>
      </c>
      <c r="B702" s="715" t="s">
        <v>761</v>
      </c>
      <c r="C702" s="715"/>
      <c r="D702" s="715"/>
      <c r="E702" s="715"/>
      <c r="F702" s="715"/>
      <c r="G702" s="715"/>
      <c r="H702" s="715"/>
      <c r="I702" s="715"/>
      <c r="J702" s="715"/>
    </row>
    <row r="703" spans="1:10" s="22" customFormat="1" ht="15" thickBot="1" x14ac:dyDescent="0.25">
      <c r="A703" s="71"/>
      <c r="B703" s="71"/>
      <c r="C703" s="71"/>
      <c r="D703" s="71"/>
      <c r="E703" s="71"/>
      <c r="F703" s="71"/>
      <c r="G703" s="71"/>
      <c r="H703" s="71"/>
      <c r="I703" s="71"/>
      <c r="J703" s="71"/>
    </row>
    <row r="704" spans="1:10" s="22" customFormat="1" ht="15.75" thickTop="1" thickBot="1" x14ac:dyDescent="0.25">
      <c r="A704" s="1512" t="s">
        <v>152</v>
      </c>
      <c r="B704" s="1207"/>
      <c r="C704" s="1207"/>
      <c r="D704" s="1207"/>
      <c r="E704" s="1207"/>
      <c r="F704" s="1207"/>
      <c r="G704" s="1207" t="s">
        <v>74</v>
      </c>
      <c r="H704" s="822"/>
      <c r="I704" s="1206" t="s">
        <v>75</v>
      </c>
      <c r="J704" s="1209"/>
    </row>
    <row r="705" spans="1:10" s="22" customFormat="1" ht="54" customHeight="1" thickTop="1" x14ac:dyDescent="0.2">
      <c r="A705" s="1492" t="s">
        <v>754</v>
      </c>
      <c r="B705" s="1493"/>
      <c r="C705" s="1493"/>
      <c r="D705" s="1493"/>
      <c r="E705" s="1493"/>
      <c r="F705" s="1493"/>
      <c r="G705" s="1494"/>
      <c r="H705" s="1495"/>
      <c r="I705" s="1496"/>
      <c r="J705" s="1497"/>
    </row>
    <row r="706" spans="1:10" s="22" customFormat="1" ht="84.95" customHeight="1" x14ac:dyDescent="0.2">
      <c r="A706" s="1498" t="s">
        <v>252</v>
      </c>
      <c r="B706" s="543"/>
      <c r="C706" s="543"/>
      <c r="D706" s="543"/>
      <c r="E706" s="543"/>
      <c r="F706" s="543"/>
      <c r="G706" s="1499"/>
      <c r="H706" s="1500"/>
      <c r="I706" s="1501"/>
      <c r="J706" s="1502"/>
    </row>
    <row r="707" spans="1:10" s="22" customFormat="1" ht="63.75" customHeight="1" x14ac:dyDescent="0.2">
      <c r="A707" s="1498" t="s">
        <v>253</v>
      </c>
      <c r="B707" s="543"/>
      <c r="C707" s="543"/>
      <c r="D707" s="543"/>
      <c r="E707" s="543"/>
      <c r="F707" s="543"/>
      <c r="G707" s="1499"/>
      <c r="H707" s="1500"/>
      <c r="I707" s="1501"/>
      <c r="J707" s="1502"/>
    </row>
    <row r="708" spans="1:10" s="22" customFormat="1" ht="53.25" customHeight="1" x14ac:dyDescent="0.2">
      <c r="A708" s="1498" t="s">
        <v>254</v>
      </c>
      <c r="B708" s="543"/>
      <c r="C708" s="543"/>
      <c r="D708" s="543"/>
      <c r="E708" s="543"/>
      <c r="F708" s="543"/>
      <c r="G708" s="1499"/>
      <c r="H708" s="1500"/>
      <c r="I708" s="1501"/>
      <c r="J708" s="1502"/>
    </row>
    <row r="709" spans="1:10" s="22" customFormat="1" ht="49.5" customHeight="1" thickBot="1" x14ac:dyDescent="0.25">
      <c r="A709" s="1504" t="s">
        <v>255</v>
      </c>
      <c r="B709" s="1505"/>
      <c r="C709" s="1505"/>
      <c r="D709" s="1505"/>
      <c r="E709" s="1505"/>
      <c r="F709" s="1505"/>
      <c r="G709" s="1506"/>
      <c r="H709" s="1507"/>
      <c r="I709" s="1508"/>
      <c r="J709" s="1509"/>
    </row>
    <row r="710" spans="1:10" s="22" customFormat="1" ht="15" thickTop="1" x14ac:dyDescent="0.2">
      <c r="A710" s="27"/>
      <c r="B710" s="27"/>
      <c r="C710" s="27"/>
      <c r="D710" s="27"/>
      <c r="E710" s="27"/>
      <c r="F710" s="27"/>
      <c r="G710" s="100"/>
      <c r="H710" s="100"/>
      <c r="I710" s="100"/>
      <c r="J710" s="100"/>
    </row>
    <row r="711" spans="1:10" s="22" customFormat="1" x14ac:dyDescent="0.2">
      <c r="A711" s="27"/>
      <c r="B711" s="27"/>
      <c r="C711" s="27"/>
      <c r="D711" s="27"/>
      <c r="E711" s="27"/>
      <c r="F711" s="27"/>
      <c r="G711" s="100"/>
      <c r="H711" s="100"/>
      <c r="I711" s="100"/>
      <c r="J711" s="100"/>
    </row>
    <row r="712" spans="1:10" s="22" customFormat="1" ht="28.5" x14ac:dyDescent="0.2">
      <c r="A712" s="101" t="s">
        <v>256</v>
      </c>
      <c r="B712" s="715" t="s">
        <v>257</v>
      </c>
      <c r="C712" s="715"/>
      <c r="D712" s="715"/>
      <c r="E712" s="715"/>
      <c r="F712" s="715"/>
      <c r="G712" s="715"/>
      <c r="H712" s="715"/>
      <c r="I712" s="715"/>
      <c r="J712" s="715"/>
    </row>
    <row r="713" spans="1:10" s="22" customFormat="1" ht="15" thickBot="1" x14ac:dyDescent="0.25">
      <c r="A713" s="71"/>
      <c r="B713" s="71"/>
      <c r="C713" s="71"/>
      <c r="D713" s="71"/>
      <c r="E713" s="71"/>
      <c r="F713" s="71"/>
      <c r="G713" s="71"/>
      <c r="H713" s="71"/>
      <c r="I713" s="71"/>
      <c r="J713" s="71"/>
    </row>
    <row r="714" spans="1:10" s="22" customFormat="1" ht="15" thickTop="1" x14ac:dyDescent="0.2">
      <c r="A714" s="771" t="s">
        <v>152</v>
      </c>
      <c r="B714" s="1316"/>
      <c r="C714" s="1316"/>
      <c r="D714" s="1316"/>
      <c r="E714" s="469" t="s">
        <v>74</v>
      </c>
      <c r="F714" s="470"/>
      <c r="G714" s="470"/>
      <c r="H714" s="469" t="s">
        <v>75</v>
      </c>
      <c r="I714" s="470"/>
      <c r="J714" s="471"/>
    </row>
    <row r="715" spans="1:10" s="22" customFormat="1" ht="29.25" thickBot="1" x14ac:dyDescent="0.25">
      <c r="A715" s="1503"/>
      <c r="B715" s="433"/>
      <c r="C715" s="433"/>
      <c r="D715" s="433"/>
      <c r="E715" s="102" t="s">
        <v>258</v>
      </c>
      <c r="F715" s="103" t="s">
        <v>259</v>
      </c>
      <c r="G715" s="103" t="s">
        <v>260</v>
      </c>
      <c r="H715" s="102" t="s">
        <v>258</v>
      </c>
      <c r="I715" s="103" t="s">
        <v>259</v>
      </c>
      <c r="J715" s="104" t="s">
        <v>260</v>
      </c>
    </row>
    <row r="716" spans="1:10" s="22" customFormat="1" ht="34.5" customHeight="1" thickTop="1" x14ac:dyDescent="0.2">
      <c r="A716" s="1510" t="s">
        <v>261</v>
      </c>
      <c r="B716" s="1511"/>
      <c r="C716" s="1511"/>
      <c r="D716" s="1511"/>
      <c r="E716" s="278">
        <v>-228376</v>
      </c>
      <c r="F716" s="105" t="s">
        <v>109</v>
      </c>
      <c r="G716" s="105" t="s">
        <v>109</v>
      </c>
      <c r="H716" s="278">
        <v>285503</v>
      </c>
      <c r="I716" s="290" t="s">
        <v>109</v>
      </c>
      <c r="J716" s="106" t="s">
        <v>109</v>
      </c>
    </row>
    <row r="717" spans="1:10" s="22" customFormat="1" x14ac:dyDescent="0.2">
      <c r="A717" s="769" t="s">
        <v>262</v>
      </c>
      <c r="B717" s="770"/>
      <c r="C717" s="770"/>
      <c r="D717" s="770"/>
      <c r="E717" s="107" t="s">
        <v>109</v>
      </c>
      <c r="F717" s="291">
        <v>0</v>
      </c>
      <c r="G717" s="244">
        <v>21</v>
      </c>
      <c r="H717" s="107" t="s">
        <v>109</v>
      </c>
      <c r="I717" s="291">
        <v>62811</v>
      </c>
      <c r="J717" s="292">
        <v>22</v>
      </c>
    </row>
    <row r="718" spans="1:10" s="22" customFormat="1" x14ac:dyDescent="0.2">
      <c r="A718" s="769" t="s">
        <v>263</v>
      </c>
      <c r="B718" s="770">
        <v>39</v>
      </c>
      <c r="C718" s="770">
        <v>9</v>
      </c>
      <c r="D718" s="770">
        <v>23</v>
      </c>
      <c r="E718" s="350">
        <v>371610</v>
      </c>
      <c r="F718" s="291"/>
      <c r="G718" s="244"/>
      <c r="H718" s="293">
        <v>586819</v>
      </c>
      <c r="I718" s="291"/>
      <c r="J718" s="292">
        <v>22</v>
      </c>
    </row>
    <row r="719" spans="1:10" s="22" customFormat="1" x14ac:dyDescent="0.2">
      <c r="A719" s="769" t="s">
        <v>849</v>
      </c>
      <c r="B719" s="770"/>
      <c r="C719" s="770"/>
      <c r="D719" s="770"/>
      <c r="E719" s="358">
        <v>-155678</v>
      </c>
      <c r="F719" s="291"/>
      <c r="G719" s="244"/>
      <c r="H719" s="293">
        <v>-107729</v>
      </c>
      <c r="I719" s="291"/>
      <c r="J719" s="292">
        <v>22</v>
      </c>
    </row>
    <row r="720" spans="1:10" s="22" customFormat="1" ht="29.25" customHeight="1" x14ac:dyDescent="0.2">
      <c r="A720" s="502" t="s">
        <v>850</v>
      </c>
      <c r="B720" s="503"/>
      <c r="C720" s="503"/>
      <c r="D720" s="503"/>
      <c r="E720" s="350">
        <v>46720</v>
      </c>
      <c r="F720" s="291"/>
      <c r="G720" s="244"/>
      <c r="H720" s="293"/>
      <c r="I720" s="291"/>
      <c r="J720" s="292">
        <v>22</v>
      </c>
    </row>
    <row r="721" spans="1:10" s="22" customFormat="1" x14ac:dyDescent="0.2">
      <c r="A721" s="769" t="s">
        <v>264</v>
      </c>
      <c r="B721" s="770"/>
      <c r="C721" s="770"/>
      <c r="D721" s="770"/>
      <c r="E721" s="346">
        <v>0</v>
      </c>
      <c r="F721" s="291"/>
      <c r="G721" s="244"/>
      <c r="H721" s="293">
        <v>3740</v>
      </c>
      <c r="I721" s="291"/>
      <c r="J721" s="292">
        <v>22</v>
      </c>
    </row>
    <row r="722" spans="1:10" s="22" customFormat="1" x14ac:dyDescent="0.2">
      <c r="A722" s="769" t="s">
        <v>265</v>
      </c>
      <c r="B722" s="770"/>
      <c r="C722" s="770"/>
      <c r="D722" s="770"/>
      <c r="E722" s="346"/>
      <c r="F722" s="291"/>
      <c r="G722" s="244">
        <v>21</v>
      </c>
      <c r="H722" s="293"/>
      <c r="I722" s="291"/>
      <c r="J722" s="292">
        <v>22</v>
      </c>
    </row>
    <row r="723" spans="1:10" s="22" customFormat="1" ht="15" thickBot="1" x14ac:dyDescent="0.25">
      <c r="A723" s="761" t="s">
        <v>162</v>
      </c>
      <c r="B723" s="762"/>
      <c r="C723" s="762"/>
      <c r="D723" s="762"/>
      <c r="E723" s="347">
        <v>0</v>
      </c>
      <c r="F723" s="283"/>
      <c r="G723" s="243">
        <v>0</v>
      </c>
      <c r="H723" s="351"/>
      <c r="I723" s="283"/>
      <c r="J723" s="294">
        <v>22</v>
      </c>
    </row>
    <row r="724" spans="1:10" s="22" customFormat="1" ht="15" thickBot="1" x14ac:dyDescent="0.25">
      <c r="A724" s="763" t="s">
        <v>64</v>
      </c>
      <c r="B724" s="764">
        <v>2595</v>
      </c>
      <c r="C724" s="764">
        <v>597</v>
      </c>
      <c r="D724" s="764">
        <v>23</v>
      </c>
      <c r="E724" s="368">
        <v>34276</v>
      </c>
      <c r="F724" s="358">
        <v>7198</v>
      </c>
      <c r="G724" s="369">
        <v>21</v>
      </c>
      <c r="H724" s="359">
        <v>760853</v>
      </c>
      <c r="I724" s="358">
        <v>167397</v>
      </c>
      <c r="J724" s="295">
        <v>22</v>
      </c>
    </row>
    <row r="725" spans="1:10" s="22" customFormat="1" x14ac:dyDescent="0.2">
      <c r="A725" s="765" t="s">
        <v>267</v>
      </c>
      <c r="B725" s="766"/>
      <c r="C725" s="766"/>
      <c r="D725" s="766">
        <v>23</v>
      </c>
      <c r="E725" s="108" t="s">
        <v>109</v>
      </c>
      <c r="F725" s="296">
        <v>7198</v>
      </c>
      <c r="G725" s="245">
        <v>0</v>
      </c>
      <c r="H725" s="370" t="s">
        <v>109</v>
      </c>
      <c r="I725" s="297">
        <v>167397</v>
      </c>
      <c r="J725" s="298">
        <v>22</v>
      </c>
    </row>
    <row r="726" spans="1:10" s="22" customFormat="1" ht="15" thickBot="1" x14ac:dyDescent="0.25">
      <c r="A726" s="763" t="s">
        <v>268</v>
      </c>
      <c r="B726" s="764" t="s">
        <v>109</v>
      </c>
      <c r="C726" s="764"/>
      <c r="D726" s="764"/>
      <c r="E726" s="109" t="s">
        <v>109</v>
      </c>
      <c r="F726" s="299">
        <v>-19625</v>
      </c>
      <c r="G726" s="110">
        <v>21</v>
      </c>
      <c r="H726" s="109" t="s">
        <v>109</v>
      </c>
      <c r="I726" s="300">
        <v>8755</v>
      </c>
      <c r="J726" s="295">
        <v>22</v>
      </c>
    </row>
    <row r="727" spans="1:10" s="22" customFormat="1" ht="15" thickBot="1" x14ac:dyDescent="0.25">
      <c r="A727" s="767" t="s">
        <v>269</v>
      </c>
      <c r="B727" s="768" t="s">
        <v>109</v>
      </c>
      <c r="C727" s="768">
        <v>798</v>
      </c>
      <c r="D727" s="768">
        <v>23</v>
      </c>
      <c r="E727" s="111" t="s">
        <v>109</v>
      </c>
      <c r="F727" s="367">
        <v>-12427</v>
      </c>
      <c r="G727" s="366">
        <v>21</v>
      </c>
      <c r="H727" s="111" t="s">
        <v>109</v>
      </c>
      <c r="I727" s="359">
        <v>176152</v>
      </c>
      <c r="J727" s="371">
        <v>22</v>
      </c>
    </row>
    <row r="728" spans="1:10" s="22" customFormat="1" ht="15" thickTop="1" x14ac:dyDescent="0.2">
      <c r="A728" s="112"/>
      <c r="B728" s="112"/>
      <c r="C728" s="112"/>
      <c r="D728" s="112"/>
      <c r="E728" s="113"/>
      <c r="F728" s="114"/>
      <c r="G728" s="12"/>
      <c r="H728" s="113"/>
      <c r="I728" s="114"/>
      <c r="J728" s="77"/>
    </row>
    <row r="729" spans="1:10" s="22" customFormat="1" x14ac:dyDescent="0.2">
      <c r="A729" s="93" t="s">
        <v>270</v>
      </c>
      <c r="B729" s="649" t="s">
        <v>762</v>
      </c>
      <c r="C729" s="649"/>
      <c r="D729" s="649"/>
      <c r="E729" s="649"/>
      <c r="F729" s="649"/>
      <c r="G729" s="649"/>
      <c r="H729" s="649"/>
      <c r="I729" s="649"/>
      <c r="J729" s="649"/>
    </row>
    <row r="730" spans="1:10" s="22" customFormat="1" x14ac:dyDescent="0.2">
      <c r="A730" s="93"/>
      <c r="B730" s="93"/>
      <c r="C730" s="93"/>
      <c r="D730" s="93"/>
      <c r="E730" s="93"/>
      <c r="F730" s="93"/>
      <c r="G730" s="93"/>
      <c r="H730" s="93"/>
      <c r="I730" s="93"/>
      <c r="J730" s="93"/>
    </row>
    <row r="731" spans="1:10" s="22" customFormat="1" x14ac:dyDescent="0.2">
      <c r="A731" s="433"/>
      <c r="B731" s="433"/>
      <c r="C731" s="433"/>
      <c r="D731" s="433"/>
      <c r="E731" s="433"/>
      <c r="F731" s="433"/>
      <c r="G731" s="433"/>
      <c r="H731" s="433"/>
      <c r="I731" s="433"/>
      <c r="J731" s="433"/>
    </row>
    <row r="732" spans="1:10" s="22" customFormat="1" x14ac:dyDescent="0.2">
      <c r="A732" s="433"/>
      <c r="B732" s="433"/>
      <c r="C732" s="433"/>
      <c r="D732" s="433"/>
      <c r="E732" s="433"/>
      <c r="F732" s="433"/>
      <c r="G732" s="433"/>
      <c r="H732" s="433"/>
      <c r="I732" s="433"/>
      <c r="J732" s="433"/>
    </row>
    <row r="733" spans="1:10" s="22" customFormat="1" x14ac:dyDescent="0.2">
      <c r="A733" s="870"/>
      <c r="B733" s="870"/>
      <c r="C733" s="870"/>
      <c r="D733" s="870"/>
      <c r="E733" s="870"/>
      <c r="F733" s="870"/>
      <c r="G733" s="870"/>
      <c r="H733" s="870"/>
      <c r="I733" s="870"/>
      <c r="J733" s="870"/>
    </row>
    <row r="734" spans="1:10" s="22" customFormat="1" x14ac:dyDescent="0.2">
      <c r="A734" s="200"/>
      <c r="B734" s="200"/>
      <c r="C734" s="200"/>
      <c r="D734" s="200"/>
      <c r="E734" s="200"/>
      <c r="F734" s="200"/>
      <c r="G734" s="200"/>
      <c r="H734" s="200"/>
      <c r="I734" s="200"/>
      <c r="J734" s="200"/>
    </row>
    <row r="735" spans="1:10" s="22" customFormat="1" ht="15" thickBot="1" x14ac:dyDescent="0.25">
      <c r="A735" s="432"/>
      <c r="B735" s="432"/>
      <c r="C735" s="72"/>
      <c r="D735" s="72"/>
      <c r="E735" s="72"/>
      <c r="F735" s="72"/>
      <c r="G735" s="72"/>
      <c r="H735" s="72"/>
      <c r="I735" s="72"/>
      <c r="J735" s="72"/>
    </row>
    <row r="736" spans="1:10" s="22" customFormat="1" ht="15.75" thickTop="1" thickBot="1" x14ac:dyDescent="0.25">
      <c r="A736" s="1467" t="s">
        <v>271</v>
      </c>
      <c r="B736" s="635"/>
      <c r="C736" s="635"/>
      <c r="D736" s="636"/>
      <c r="E736" s="1471" t="s">
        <v>52</v>
      </c>
      <c r="F736" s="1472"/>
      <c r="G736" s="1472"/>
      <c r="H736" s="1472"/>
      <c r="I736" s="1472"/>
      <c r="J736" s="1473"/>
    </row>
    <row r="737" spans="1:10" s="22" customFormat="1" ht="34.5" customHeight="1" x14ac:dyDescent="0.2">
      <c r="A737" s="1468"/>
      <c r="B737" s="1469"/>
      <c r="C737" s="1469"/>
      <c r="D737" s="1470"/>
      <c r="E737" s="466" t="s">
        <v>634</v>
      </c>
      <c r="F737" s="467"/>
      <c r="G737" s="468"/>
      <c r="H737" s="1474" t="s">
        <v>636</v>
      </c>
      <c r="I737" s="1475"/>
      <c r="J737" s="1476"/>
    </row>
    <row r="738" spans="1:10" s="22" customFormat="1" ht="15" thickBot="1" x14ac:dyDescent="0.25">
      <c r="A738" s="1485" t="s">
        <v>659</v>
      </c>
      <c r="B738" s="1486"/>
      <c r="C738" s="1486"/>
      <c r="D738" s="1487"/>
      <c r="E738" s="1485" t="s">
        <v>661</v>
      </c>
      <c r="F738" s="1486"/>
      <c r="G738" s="1488"/>
      <c r="H738" s="1489" t="s">
        <v>660</v>
      </c>
      <c r="I738" s="1490"/>
      <c r="J738" s="1491"/>
    </row>
    <row r="739" spans="1:10" s="22" customFormat="1" ht="15" thickTop="1" x14ac:dyDescent="0.2">
      <c r="A739" s="759" t="s">
        <v>272</v>
      </c>
      <c r="B739" s="760"/>
      <c r="C739" s="760"/>
      <c r="D739" s="1477"/>
      <c r="E739" s="1478">
        <v>8459358</v>
      </c>
      <c r="F739" s="1479"/>
      <c r="G739" s="1479"/>
      <c r="H739" s="1480">
        <v>8611166</v>
      </c>
      <c r="I739" s="1479"/>
      <c r="J739" s="1481"/>
    </row>
    <row r="740" spans="1:10" s="22" customFormat="1" x14ac:dyDescent="0.2">
      <c r="A740" s="769" t="s">
        <v>273</v>
      </c>
      <c r="B740" s="770"/>
      <c r="C740" s="770"/>
      <c r="D740" s="1482"/>
      <c r="E740" s="1483">
        <v>-6054838</v>
      </c>
      <c r="F740" s="1036"/>
      <c r="G740" s="1036"/>
      <c r="H740" s="1035">
        <v>-7085221</v>
      </c>
      <c r="I740" s="1036"/>
      <c r="J740" s="1484"/>
    </row>
    <row r="741" spans="1:10" s="22" customFormat="1" ht="32.25" customHeight="1" x14ac:dyDescent="0.2">
      <c r="A741" s="502" t="s">
        <v>662</v>
      </c>
      <c r="B741" s="503"/>
      <c r="C741" s="503"/>
      <c r="D741" s="503"/>
      <c r="E741" s="1483"/>
      <c r="F741" s="1036"/>
      <c r="G741" s="1036"/>
      <c r="H741" s="1035"/>
      <c r="I741" s="1036"/>
      <c r="J741" s="1484"/>
    </row>
    <row r="742" spans="1:10" s="22" customFormat="1" ht="29.25" customHeight="1" thickBot="1" x14ac:dyDescent="0.25">
      <c r="A742" s="725" t="s">
        <v>663</v>
      </c>
      <c r="B742" s="726"/>
      <c r="C742" s="726"/>
      <c r="D742" s="726"/>
      <c r="E742" s="727"/>
      <c r="F742" s="728"/>
      <c r="G742" s="728"/>
      <c r="H742" s="729"/>
      <c r="I742" s="728"/>
      <c r="J742" s="730"/>
    </row>
    <row r="743" spans="1:10" s="22" customFormat="1" ht="17.25" customHeight="1" thickBot="1" x14ac:dyDescent="0.25">
      <c r="A743" s="731" t="s">
        <v>64</v>
      </c>
      <c r="B743" s="732"/>
      <c r="C743" s="732"/>
      <c r="D743" s="732"/>
      <c r="E743" s="733">
        <f>IF(SUM(E739:G742)=0,"",SUM(E739:G742))</f>
        <v>2404520</v>
      </c>
      <c r="F743" s="734"/>
      <c r="G743" s="734"/>
      <c r="H743" s="735">
        <f>IF(SUM(H739:J742)=0,"",SUM(H739:J742))</f>
        <v>1525945</v>
      </c>
      <c r="I743" s="734"/>
      <c r="J743" s="736"/>
    </row>
    <row r="744" spans="1:10" s="22" customFormat="1" ht="15" thickTop="1" x14ac:dyDescent="0.2">
      <c r="A744" s="93"/>
      <c r="B744" s="93"/>
      <c r="C744" s="93"/>
      <c r="D744" s="93"/>
      <c r="E744" s="95"/>
      <c r="F744" s="95"/>
      <c r="G744" s="95"/>
      <c r="H744" s="95"/>
      <c r="I744" s="95"/>
      <c r="J744" s="95"/>
    </row>
    <row r="745" spans="1:10" s="22" customFormat="1" x14ac:dyDescent="0.2">
      <c r="A745" s="649" t="s">
        <v>664</v>
      </c>
      <c r="B745" s="649"/>
      <c r="C745" s="649"/>
      <c r="D745" s="649"/>
      <c r="E745" s="649"/>
      <c r="F745" s="649"/>
      <c r="G745" s="649"/>
      <c r="H745" s="649"/>
      <c r="I745" s="649"/>
      <c r="J745" s="649"/>
    </row>
    <row r="746" spans="1:10" s="22" customFormat="1" x14ac:dyDescent="0.2">
      <c r="A746" s="204"/>
      <c r="B746" s="204"/>
      <c r="C746" s="204"/>
      <c r="D746" s="204"/>
      <c r="E746" s="204"/>
      <c r="F746" s="204"/>
      <c r="G746" s="204"/>
      <c r="H746" s="204"/>
      <c r="I746" s="204"/>
      <c r="J746" s="204"/>
    </row>
    <row r="747" spans="1:10" s="22" customFormat="1" x14ac:dyDescent="0.2">
      <c r="A747" s="1449"/>
      <c r="B747" s="1450"/>
      <c r="C747" s="1450"/>
      <c r="D747" s="1450"/>
      <c r="E747" s="1450"/>
      <c r="F747" s="1450"/>
      <c r="G747" s="1450"/>
      <c r="H747" s="1450"/>
      <c r="I747" s="1450"/>
      <c r="J747" s="1451"/>
    </row>
    <row r="748" spans="1:10" s="22" customFormat="1" x14ac:dyDescent="0.2">
      <c r="A748" s="326"/>
      <c r="B748" s="326"/>
      <c r="C748" s="326"/>
      <c r="D748" s="326"/>
      <c r="E748" s="326"/>
      <c r="F748" s="326"/>
      <c r="G748" s="326"/>
      <c r="H748" s="326"/>
      <c r="I748" s="326"/>
      <c r="J748" s="326"/>
    </row>
    <row r="749" spans="1:10" s="22" customFormat="1" x14ac:dyDescent="0.2">
      <c r="A749" s="326"/>
      <c r="B749" s="326"/>
      <c r="C749" s="326"/>
      <c r="D749" s="326"/>
      <c r="E749" s="326"/>
      <c r="F749" s="326"/>
      <c r="G749" s="326"/>
      <c r="H749" s="326"/>
      <c r="I749" s="326"/>
      <c r="J749" s="326"/>
    </row>
    <row r="750" spans="1:10" s="22" customFormat="1" x14ac:dyDescent="0.2">
      <c r="A750" s="28" t="s">
        <v>274</v>
      </c>
      <c r="B750" s="625" t="s">
        <v>275</v>
      </c>
      <c r="C750" s="625"/>
      <c r="D750" s="625"/>
      <c r="E750" s="625"/>
      <c r="F750" s="625"/>
      <c r="G750" s="625"/>
      <c r="H750" s="625"/>
      <c r="I750" s="625"/>
      <c r="J750" s="625"/>
    </row>
    <row r="751" spans="1:10" s="22" customFormat="1" x14ac:dyDescent="0.2">
      <c r="A751" s="93"/>
      <c r="B751" s="93"/>
      <c r="C751" s="93"/>
      <c r="D751" s="93"/>
      <c r="E751" s="95"/>
      <c r="F751" s="95"/>
      <c r="G751" s="95"/>
      <c r="H751" s="95"/>
      <c r="I751" s="95"/>
      <c r="J751" s="95"/>
    </row>
    <row r="752" spans="1:10" s="22" customFormat="1" x14ac:dyDescent="0.2">
      <c r="A752" s="101" t="s">
        <v>665</v>
      </c>
      <c r="B752" s="715" t="s">
        <v>276</v>
      </c>
      <c r="C752" s="715"/>
      <c r="D752" s="715"/>
      <c r="E752" s="715"/>
      <c r="F752" s="715"/>
      <c r="G752" s="715"/>
      <c r="H752" s="715"/>
      <c r="I752" s="715"/>
      <c r="J752" s="715"/>
    </row>
    <row r="753" spans="1:10" s="22" customFormat="1" ht="15" thickBot="1" x14ac:dyDescent="0.25">
      <c r="A753" s="716"/>
      <c r="B753" s="717"/>
      <c r="C753" s="717"/>
      <c r="D753" s="717"/>
      <c r="E753" s="717"/>
      <c r="F753" s="717"/>
      <c r="G753" s="717"/>
      <c r="H753" s="717"/>
      <c r="I753" s="717"/>
      <c r="J753" s="717"/>
    </row>
    <row r="754" spans="1:10" s="22" customFormat="1" ht="30.75" customHeight="1" thickTop="1" x14ac:dyDescent="0.2">
      <c r="A754" s="718" t="s">
        <v>277</v>
      </c>
      <c r="B754" s="719"/>
      <c r="C754" s="721" t="s">
        <v>278</v>
      </c>
      <c r="D754" s="722"/>
      <c r="E754" s="721" t="s">
        <v>278</v>
      </c>
      <c r="F754" s="722"/>
      <c r="G754" s="721" t="s">
        <v>278</v>
      </c>
      <c r="H754" s="723"/>
      <c r="I754" s="721" t="s">
        <v>278</v>
      </c>
      <c r="J754" s="724"/>
    </row>
    <row r="755" spans="1:10" s="22" customFormat="1" ht="15" thickBot="1" x14ac:dyDescent="0.25">
      <c r="A755" s="720"/>
      <c r="B755" s="433"/>
      <c r="C755" s="115" t="s">
        <v>74</v>
      </c>
      <c r="D755" s="103" t="s">
        <v>75</v>
      </c>
      <c r="E755" s="116" t="s">
        <v>74</v>
      </c>
      <c r="F755" s="117" t="s">
        <v>75</v>
      </c>
      <c r="G755" s="118" t="s">
        <v>74</v>
      </c>
      <c r="H755" s="117" t="s">
        <v>75</v>
      </c>
      <c r="I755" s="119" t="s">
        <v>74</v>
      </c>
      <c r="J755" s="120" t="s">
        <v>75</v>
      </c>
    </row>
    <row r="756" spans="1:10" s="22" customFormat="1" ht="15" thickTop="1" x14ac:dyDescent="0.2">
      <c r="A756" s="1459" t="s">
        <v>792</v>
      </c>
      <c r="B756" s="1460"/>
      <c r="C756" s="301">
        <v>21168600</v>
      </c>
      <c r="D756" s="302">
        <v>30107557</v>
      </c>
      <c r="E756" s="303"/>
      <c r="F756" s="304"/>
      <c r="G756" s="301"/>
      <c r="H756" s="304"/>
      <c r="I756" s="305"/>
      <c r="J756" s="306"/>
    </row>
    <row r="757" spans="1:10" s="22" customFormat="1" x14ac:dyDescent="0.2">
      <c r="A757" s="1461" t="s">
        <v>793</v>
      </c>
      <c r="B757" s="1462"/>
      <c r="C757" s="307">
        <v>2608597</v>
      </c>
      <c r="D757" s="166"/>
      <c r="E757" s="241"/>
      <c r="F757" s="308"/>
      <c r="G757" s="307"/>
      <c r="H757" s="308"/>
      <c r="I757" s="309"/>
      <c r="J757" s="310"/>
    </row>
    <row r="758" spans="1:10" s="22" customFormat="1" x14ac:dyDescent="0.2">
      <c r="A758" s="1461" t="s">
        <v>794</v>
      </c>
      <c r="B758" s="1462"/>
      <c r="C758" s="307">
        <v>95658</v>
      </c>
      <c r="D758" s="166">
        <v>148107</v>
      </c>
      <c r="E758" s="241"/>
      <c r="F758" s="308"/>
      <c r="G758" s="307"/>
      <c r="H758" s="308"/>
      <c r="I758" s="309"/>
      <c r="J758" s="310"/>
    </row>
    <row r="759" spans="1:10" s="22" customFormat="1" ht="15" thickBot="1" x14ac:dyDescent="0.25">
      <c r="A759" s="1463"/>
      <c r="B759" s="1464"/>
      <c r="C759" s="311"/>
      <c r="D759" s="184"/>
      <c r="E759" s="242"/>
      <c r="F759" s="312"/>
      <c r="G759" s="311"/>
      <c r="H759" s="312"/>
      <c r="I759" s="313"/>
      <c r="J759" s="314"/>
    </row>
    <row r="760" spans="1:10" s="22" customFormat="1" ht="15" thickBot="1" x14ac:dyDescent="0.25">
      <c r="A760" s="1465" t="s">
        <v>64</v>
      </c>
      <c r="B760" s="1466"/>
      <c r="C760" s="354">
        <v>23872855</v>
      </c>
      <c r="D760" s="354">
        <v>30255664</v>
      </c>
      <c r="E760" s="355" t="str">
        <f t="shared" ref="E760:J760" si="27">IF(SUM(E756:E759)=0,"",SUM(E756:E759))</f>
        <v/>
      </c>
      <c r="F760" s="316" t="str">
        <f t="shared" si="27"/>
        <v/>
      </c>
      <c r="G760" s="315" t="str">
        <f t="shared" si="27"/>
        <v/>
      </c>
      <c r="H760" s="316" t="str">
        <f t="shared" si="27"/>
        <v/>
      </c>
      <c r="I760" s="315" t="str">
        <f t="shared" si="27"/>
        <v/>
      </c>
      <c r="J760" s="317" t="str">
        <f t="shared" si="27"/>
        <v/>
      </c>
    </row>
    <row r="761" spans="1:10" s="22" customFormat="1" ht="15" thickTop="1" x14ac:dyDescent="0.2">
      <c r="A761" s="93"/>
      <c r="B761" s="93"/>
      <c r="C761" s="93"/>
      <c r="D761" s="93"/>
      <c r="E761" s="95"/>
      <c r="F761" s="95"/>
      <c r="G761" s="95"/>
      <c r="H761" s="95"/>
      <c r="I761" s="95"/>
      <c r="J761" s="95"/>
    </row>
    <row r="762" spans="1:10" s="22" customFormat="1" x14ac:dyDescent="0.2">
      <c r="A762" s="649" t="s">
        <v>666</v>
      </c>
      <c r="B762" s="649"/>
      <c r="C762" s="649"/>
      <c r="D762" s="649"/>
      <c r="E762" s="649"/>
      <c r="F762" s="649"/>
      <c r="G762" s="649"/>
      <c r="H762" s="649"/>
      <c r="I762" s="649"/>
      <c r="J762" s="649"/>
    </row>
    <row r="763" spans="1:10" s="22" customFormat="1" x14ac:dyDescent="0.2">
      <c r="A763" s="204"/>
      <c r="B763" s="204"/>
      <c r="C763" s="204"/>
      <c r="D763" s="204"/>
      <c r="E763" s="204"/>
      <c r="F763" s="204"/>
      <c r="G763" s="204"/>
      <c r="H763" s="204"/>
      <c r="I763" s="204"/>
      <c r="J763" s="204"/>
    </row>
    <row r="764" spans="1:10" s="22" customFormat="1" x14ac:dyDescent="0.2">
      <c r="A764" s="1449"/>
      <c r="B764" s="1450"/>
      <c r="C764" s="1450"/>
      <c r="D764" s="1450"/>
      <c r="E764" s="1450"/>
      <c r="F764" s="1450"/>
      <c r="G764" s="1450"/>
      <c r="H764" s="1450"/>
      <c r="I764" s="1450"/>
      <c r="J764" s="1451"/>
    </row>
    <row r="765" spans="1:10" s="22" customFormat="1" x14ac:dyDescent="0.2">
      <c r="A765" s="204"/>
      <c r="B765" s="204"/>
      <c r="C765" s="204"/>
      <c r="D765" s="204"/>
      <c r="E765" s="204"/>
      <c r="F765" s="204"/>
      <c r="G765" s="204"/>
      <c r="H765" s="204"/>
      <c r="I765" s="204"/>
      <c r="J765" s="204"/>
    </row>
    <row r="766" spans="1:10" s="22" customFormat="1" x14ac:dyDescent="0.2">
      <c r="A766" s="1458"/>
      <c r="B766" s="1458"/>
      <c r="C766" s="1458"/>
      <c r="D766" s="1458"/>
      <c r="E766" s="1458"/>
      <c r="F766" s="1458"/>
      <c r="G766" s="1458"/>
      <c r="H766" s="1458"/>
      <c r="I766" s="1458"/>
      <c r="J766" s="1458"/>
    </row>
    <row r="767" spans="1:10" s="22" customFormat="1" x14ac:dyDescent="0.2">
      <c r="A767" s="93" t="s">
        <v>279</v>
      </c>
      <c r="B767" s="649" t="s">
        <v>851</v>
      </c>
      <c r="C767" s="649"/>
      <c r="D767" s="649"/>
      <c r="E767" s="649"/>
      <c r="F767" s="649"/>
      <c r="G767" s="649"/>
      <c r="H767" s="649"/>
      <c r="I767" s="649"/>
      <c r="J767" s="649"/>
    </row>
    <row r="768" spans="1:10" s="22" customFormat="1" x14ac:dyDescent="0.2">
      <c r="A768" s="93"/>
      <c r="B768" s="93"/>
      <c r="C768" s="93"/>
      <c r="D768" s="93"/>
      <c r="E768" s="95"/>
      <c r="F768" s="95"/>
      <c r="G768" s="95"/>
      <c r="H768" s="95"/>
      <c r="I768" s="95"/>
      <c r="J768" s="95"/>
    </row>
    <row r="769" spans="1:10" s="22" customFormat="1" ht="28.5" x14ac:dyDescent="0.2">
      <c r="A769" s="101" t="s">
        <v>750</v>
      </c>
      <c r="B769" s="870" t="s">
        <v>745</v>
      </c>
      <c r="C769" s="870"/>
      <c r="D769" s="870"/>
      <c r="E769" s="870"/>
      <c r="F769" s="870"/>
      <c r="G769" s="870"/>
      <c r="H769" s="870"/>
      <c r="I769" s="870"/>
      <c r="J769" s="870"/>
    </row>
    <row r="770" spans="1:10" s="22" customFormat="1" ht="15" thickBot="1" x14ac:dyDescent="0.25">
      <c r="A770" s="93"/>
      <c r="B770" s="93"/>
      <c r="C770" s="93"/>
      <c r="D770" s="93"/>
      <c r="E770" s="95"/>
      <c r="F770" s="95"/>
      <c r="G770" s="95"/>
      <c r="H770" s="95"/>
      <c r="I770" s="95"/>
      <c r="J770" s="95"/>
    </row>
    <row r="771" spans="1:10" s="22" customFormat="1" ht="15.75" thickTop="1" thickBot="1" x14ac:dyDescent="0.25">
      <c r="A771" s="1372" t="s">
        <v>18</v>
      </c>
      <c r="B771" s="1373"/>
      <c r="C771" s="1373"/>
      <c r="D771" s="1373"/>
      <c r="E771" s="1373" t="s">
        <v>74</v>
      </c>
      <c r="F771" s="1373"/>
      <c r="G771" s="1374"/>
      <c r="H771" s="1383" t="s">
        <v>75</v>
      </c>
      <c r="I771" s="1381"/>
      <c r="J771" s="1384"/>
    </row>
    <row r="772" spans="1:10" s="22" customFormat="1" ht="34.5" customHeight="1" thickTop="1" thickBot="1" x14ac:dyDescent="0.25">
      <c r="A772" s="482" t="s">
        <v>281</v>
      </c>
      <c r="B772" s="483"/>
      <c r="C772" s="483"/>
      <c r="D772" s="483"/>
      <c r="E772" s="478" t="str">
        <f>IF(SUM(E773:G775)=0,"",SUM(E773:G775))</f>
        <v/>
      </c>
      <c r="F772" s="478"/>
      <c r="G772" s="479"/>
      <c r="H772" s="1447" t="str">
        <f>IF(SUM(H773:J775)=0,"",SUM(H773:J775))</f>
        <v/>
      </c>
      <c r="I772" s="478"/>
      <c r="J772" s="1448"/>
    </row>
    <row r="773" spans="1:10" s="22" customFormat="1" x14ac:dyDescent="0.2">
      <c r="A773" s="740"/>
      <c r="B773" s="741"/>
      <c r="C773" s="741"/>
      <c r="D773" s="741"/>
      <c r="E773" s="744"/>
      <c r="F773" s="744"/>
      <c r="G773" s="745"/>
      <c r="H773" s="746"/>
      <c r="I773" s="744"/>
      <c r="J773" s="747"/>
    </row>
    <row r="774" spans="1:10" s="22" customFormat="1" x14ac:dyDescent="0.2">
      <c r="A774" s="756"/>
      <c r="B774" s="757"/>
      <c r="C774" s="757"/>
      <c r="D774" s="757"/>
      <c r="E774" s="1042"/>
      <c r="F774" s="1042"/>
      <c r="G774" s="1452"/>
      <c r="H774" s="414"/>
      <c r="I774" s="1042"/>
      <c r="J774" s="1453"/>
    </row>
    <row r="775" spans="1:10" s="22" customFormat="1" ht="15" thickBot="1" x14ac:dyDescent="0.25">
      <c r="A775" s="1431"/>
      <c r="B775" s="1432"/>
      <c r="C775" s="1432"/>
      <c r="D775" s="1432"/>
      <c r="E775" s="884"/>
      <c r="F775" s="884"/>
      <c r="G775" s="838"/>
      <c r="H775" s="406"/>
      <c r="I775" s="884"/>
      <c r="J775" s="885"/>
    </row>
    <row r="776" spans="1:10" s="22" customFormat="1" ht="39.75" customHeight="1" thickBot="1" x14ac:dyDescent="0.25">
      <c r="A776" s="485" t="s">
        <v>282</v>
      </c>
      <c r="B776" s="486"/>
      <c r="C776" s="486"/>
      <c r="D776" s="486"/>
      <c r="E776" s="1454">
        <f>IF(SUM(E777:G779)=0,"",SUM(E777:G779))</f>
        <v>8087279</v>
      </c>
      <c r="F776" s="1454"/>
      <c r="G776" s="1455"/>
      <c r="H776" s="1456">
        <f>IF(SUM(H777:J779)=0,"",SUM(H777:J779))</f>
        <v>417104</v>
      </c>
      <c r="I776" s="1454"/>
      <c r="J776" s="1457"/>
    </row>
    <row r="777" spans="1:10" s="22" customFormat="1" x14ac:dyDescent="0.2">
      <c r="A777" s="740" t="s">
        <v>796</v>
      </c>
      <c r="B777" s="741"/>
      <c r="C777" s="741"/>
      <c r="D777" s="741"/>
      <c r="E777" s="744">
        <v>260328</v>
      </c>
      <c r="F777" s="744"/>
      <c r="G777" s="745"/>
      <c r="H777" s="746"/>
      <c r="I777" s="744"/>
      <c r="J777" s="747"/>
    </row>
    <row r="778" spans="1:10" s="22" customFormat="1" x14ac:dyDescent="0.2">
      <c r="A778" s="742" t="s">
        <v>797</v>
      </c>
      <c r="B778" s="743"/>
      <c r="C778" s="743"/>
      <c r="D778" s="743"/>
      <c r="E778" s="748">
        <v>7684335</v>
      </c>
      <c r="F778" s="748"/>
      <c r="G778" s="458"/>
      <c r="H778" s="749">
        <v>320418</v>
      </c>
      <c r="I778" s="748"/>
      <c r="J778" s="750"/>
    </row>
    <row r="779" spans="1:10" s="22" customFormat="1" ht="15" thickBot="1" x14ac:dyDescent="0.25">
      <c r="A779" s="1431" t="s">
        <v>791</v>
      </c>
      <c r="B779" s="1432"/>
      <c r="C779" s="1432"/>
      <c r="D779" s="1432"/>
      <c r="E779" s="1439">
        <v>142616</v>
      </c>
      <c r="F779" s="1439"/>
      <c r="G779" s="1440"/>
      <c r="H779" s="1441">
        <v>96686</v>
      </c>
      <c r="I779" s="1439"/>
      <c r="J779" s="1442"/>
    </row>
    <row r="780" spans="1:10" s="22" customFormat="1" ht="15" thickBot="1" x14ac:dyDescent="0.25">
      <c r="A780" s="485" t="s">
        <v>283</v>
      </c>
      <c r="B780" s="486"/>
      <c r="C780" s="486"/>
      <c r="D780" s="486"/>
      <c r="E780" s="1438">
        <f>IF(IF(E783="",0,E783)+E781=0,"",IF(E783="",0,E783)+E781)</f>
        <v>21481</v>
      </c>
      <c r="F780" s="1438"/>
      <c r="G780" s="877"/>
      <c r="H780" s="490">
        <f>IF(IF(H783="",0,H783)+H781=0,"",IF(H783="",0,H783)+H781)</f>
        <v>21767</v>
      </c>
      <c r="I780" s="1438"/>
      <c r="J780" s="491"/>
    </row>
    <row r="781" spans="1:10" s="22" customFormat="1" ht="24" customHeight="1" thickBot="1" x14ac:dyDescent="0.25">
      <c r="A781" s="1426" t="s">
        <v>284</v>
      </c>
      <c r="B781" s="1427"/>
      <c r="C781" s="1427"/>
      <c r="D781" s="1427"/>
      <c r="E781" s="1439"/>
      <c r="F781" s="1439"/>
      <c r="G781" s="1440"/>
      <c r="H781" s="1441"/>
      <c r="I781" s="1439"/>
      <c r="J781" s="1442"/>
    </row>
    <row r="782" spans="1:10" s="22" customFormat="1" ht="29.25" customHeight="1" thickBot="1" x14ac:dyDescent="0.25">
      <c r="A782" s="1796" t="s">
        <v>667</v>
      </c>
      <c r="B782" s="1427"/>
      <c r="C782" s="1427"/>
      <c r="D782" s="1427"/>
      <c r="E782" s="744"/>
      <c r="F782" s="744"/>
      <c r="G782" s="745"/>
      <c r="H782" s="746"/>
      <c r="I782" s="744"/>
      <c r="J782" s="747"/>
    </row>
    <row r="783" spans="1:10" s="22" customFormat="1" ht="30" customHeight="1" x14ac:dyDescent="0.2">
      <c r="A783" s="1445" t="s">
        <v>285</v>
      </c>
      <c r="B783" s="1446"/>
      <c r="C783" s="1446"/>
      <c r="D783" s="1446"/>
      <c r="E783" s="1809">
        <f>IF(SUM(E784:G786)=0,"",SUM(E784:G786))</f>
        <v>21481</v>
      </c>
      <c r="F783" s="1809"/>
      <c r="G783" s="1810"/>
      <c r="H783" s="1528">
        <f>IF(SUM(H784:J786)=0,"",SUM(H784:J786))</f>
        <v>21767</v>
      </c>
      <c r="I783" s="1809"/>
      <c r="J783" s="1811"/>
    </row>
    <row r="784" spans="1:10" s="22" customFormat="1" x14ac:dyDescent="0.2">
      <c r="A784" s="756" t="s">
        <v>795</v>
      </c>
      <c r="B784" s="757"/>
      <c r="C784" s="757"/>
      <c r="D784" s="757"/>
      <c r="E784" s="748">
        <v>21481</v>
      </c>
      <c r="F784" s="748"/>
      <c r="G784" s="458"/>
      <c r="H784" s="749">
        <v>21767</v>
      </c>
      <c r="I784" s="748"/>
      <c r="J784" s="750"/>
    </row>
    <row r="785" spans="1:10" s="22" customFormat="1" x14ac:dyDescent="0.2">
      <c r="A785" s="756"/>
      <c r="B785" s="757"/>
      <c r="C785" s="757"/>
      <c r="D785" s="757"/>
      <c r="E785" s="748"/>
      <c r="F785" s="748"/>
      <c r="G785" s="458"/>
      <c r="H785" s="749"/>
      <c r="I785" s="748"/>
      <c r="J785" s="750"/>
    </row>
    <row r="786" spans="1:10" s="22" customFormat="1" ht="15" thickBot="1" x14ac:dyDescent="0.25">
      <c r="A786" s="1431"/>
      <c r="B786" s="1432"/>
      <c r="C786" s="1432"/>
      <c r="D786" s="1432"/>
      <c r="E786" s="752"/>
      <c r="F786" s="752"/>
      <c r="G786" s="1435"/>
      <c r="H786" s="751"/>
      <c r="I786" s="752"/>
      <c r="J786" s="753"/>
    </row>
    <row r="787" spans="1:10" s="22" customFormat="1" ht="31.5" customHeight="1" thickBot="1" x14ac:dyDescent="0.25">
      <c r="A787" s="485" t="s">
        <v>751</v>
      </c>
      <c r="B787" s="486"/>
      <c r="C787" s="486"/>
      <c r="D787" s="486"/>
      <c r="E787" s="754" t="str">
        <f>IF(SUM(E788:G790)=0,"",SUM(E788:G790))</f>
        <v/>
      </c>
      <c r="F787" s="754"/>
      <c r="G787" s="755"/>
      <c r="H787" s="1433" t="str">
        <f>IF(SUM(H788:J790)=0,"",SUM(H788:J790))</f>
        <v/>
      </c>
      <c r="I787" s="754"/>
      <c r="J787" s="1434"/>
    </row>
    <row r="788" spans="1:10" s="22" customFormat="1" x14ac:dyDescent="0.2">
      <c r="A788" s="740"/>
      <c r="B788" s="741"/>
      <c r="C788" s="741"/>
      <c r="D788" s="741"/>
      <c r="E788" s="744"/>
      <c r="F788" s="744"/>
      <c r="G788" s="745"/>
      <c r="H788" s="746"/>
      <c r="I788" s="744"/>
      <c r="J788" s="747"/>
    </row>
    <row r="789" spans="1:10" s="22" customFormat="1" x14ac:dyDescent="0.2">
      <c r="A789" s="742"/>
      <c r="B789" s="743"/>
      <c r="C789" s="743"/>
      <c r="D789" s="743"/>
      <c r="E789" s="748"/>
      <c r="F789" s="748"/>
      <c r="G789" s="458"/>
      <c r="H789" s="749"/>
      <c r="I789" s="748"/>
      <c r="J789" s="750"/>
    </row>
    <row r="790" spans="1:10" s="22" customFormat="1" ht="15" thickBot="1" x14ac:dyDescent="0.25">
      <c r="A790" s="1436"/>
      <c r="B790" s="1437"/>
      <c r="C790" s="1437"/>
      <c r="D790" s="1437"/>
      <c r="E790" s="737"/>
      <c r="F790" s="737"/>
      <c r="G790" s="436"/>
      <c r="H790" s="738"/>
      <c r="I790" s="737"/>
      <c r="J790" s="739"/>
    </row>
    <row r="791" spans="1:10" s="22" customFormat="1" ht="15" thickTop="1" x14ac:dyDescent="0.2">
      <c r="A791" s="43"/>
      <c r="B791" s="43"/>
      <c r="C791" s="43"/>
      <c r="D791" s="43"/>
      <c r="E791" s="95"/>
      <c r="F791" s="95"/>
      <c r="G791" s="95"/>
      <c r="H791" s="95"/>
      <c r="I791" s="95"/>
      <c r="J791" s="95"/>
    </row>
    <row r="792" spans="1:10" s="22" customFormat="1" x14ac:dyDescent="0.2">
      <c r="A792" s="200"/>
      <c r="B792" s="200"/>
      <c r="C792" s="200"/>
      <c r="D792" s="200"/>
      <c r="E792" s="200"/>
      <c r="F792" s="200"/>
      <c r="G792" s="200"/>
      <c r="H792" s="200"/>
      <c r="I792" s="200"/>
      <c r="J792" s="200"/>
    </row>
    <row r="793" spans="1:10" s="22" customFormat="1" x14ac:dyDescent="0.2">
      <c r="A793" s="401" t="s">
        <v>752</v>
      </c>
      <c r="B793" s="613" t="s">
        <v>668</v>
      </c>
      <c r="C793" s="613"/>
      <c r="D793" s="613"/>
      <c r="E793" s="613"/>
      <c r="F793" s="613"/>
      <c r="G793" s="613"/>
      <c r="H793" s="613"/>
      <c r="I793" s="613"/>
      <c r="J793" s="613"/>
    </row>
    <row r="794" spans="1:10" s="22" customFormat="1" ht="28.5" customHeight="1" x14ac:dyDescent="0.2">
      <c r="A794" s="1416"/>
      <c r="B794" s="613"/>
      <c r="C794" s="613"/>
      <c r="D794" s="613"/>
      <c r="E794" s="613"/>
      <c r="F794" s="613"/>
      <c r="G794" s="613"/>
      <c r="H794" s="613"/>
      <c r="I794" s="613"/>
      <c r="J794" s="613"/>
    </row>
    <row r="795" spans="1:10" s="22" customFormat="1" ht="15" thickBot="1" x14ac:dyDescent="0.25">
      <c r="A795" s="121"/>
      <c r="B795" s="101"/>
      <c r="C795" s="101"/>
      <c r="D795" s="101"/>
      <c r="E795" s="101"/>
      <c r="F795" s="101"/>
      <c r="G795" s="101"/>
      <c r="H795" s="101"/>
      <c r="I795" s="101"/>
      <c r="J795" s="101"/>
    </row>
    <row r="796" spans="1:10" s="22" customFormat="1" ht="53.25" customHeight="1" thickTop="1" thickBot="1" x14ac:dyDescent="0.25">
      <c r="A796" s="1417" t="s">
        <v>18</v>
      </c>
      <c r="B796" s="1418"/>
      <c r="C796" s="1418"/>
      <c r="D796" s="1418"/>
      <c r="E796" s="1418" t="s">
        <v>19</v>
      </c>
      <c r="F796" s="1418"/>
      <c r="G796" s="1423"/>
      <c r="H796" s="1424" t="s">
        <v>20</v>
      </c>
      <c r="I796" s="1418"/>
      <c r="J796" s="1425"/>
    </row>
    <row r="797" spans="1:10" s="22" customFormat="1" ht="28.5" customHeight="1" thickTop="1" thickBot="1" x14ac:dyDescent="0.25">
      <c r="A797" s="1407" t="s">
        <v>669</v>
      </c>
      <c r="B797" s="1408"/>
      <c r="C797" s="1408"/>
      <c r="D797" s="1408"/>
      <c r="E797" s="372"/>
      <c r="F797" s="372">
        <v>4124139</v>
      </c>
      <c r="G797" s="373"/>
      <c r="H797" s="1428">
        <f>IF(IF(H798="",0,H798)+IF(H803="",0,H803)=0,"",IF(H798="",0,H798)+IF(H803="",0,H803))</f>
        <v>3180417</v>
      </c>
      <c r="I797" s="1429"/>
      <c r="J797" s="1430"/>
    </row>
    <row r="798" spans="1:10" s="22" customFormat="1" ht="33" customHeight="1" thickBot="1" x14ac:dyDescent="0.3">
      <c r="A798" s="1413" t="s">
        <v>853</v>
      </c>
      <c r="B798" s="1414"/>
      <c r="C798" s="1414"/>
      <c r="D798" s="1415"/>
      <c r="E798" s="374"/>
      <c r="F798" s="375">
        <v>4124139</v>
      </c>
      <c r="G798" s="376"/>
      <c r="H798" s="1443">
        <f>IF(SUM(H799:J802)=0,"",SUM(H799:J802))</f>
        <v>3180417</v>
      </c>
      <c r="I798" s="1443"/>
      <c r="J798" s="1444"/>
    </row>
    <row r="799" spans="1:10" s="22" customFormat="1" ht="28.5" customHeight="1" x14ac:dyDescent="0.2">
      <c r="A799" s="681" t="s">
        <v>670</v>
      </c>
      <c r="B799" s="682"/>
      <c r="C799" s="682"/>
      <c r="D799" s="682"/>
      <c r="E799" s="1394">
        <v>9100</v>
      </c>
      <c r="F799" s="1394"/>
      <c r="G799" s="1395"/>
      <c r="H799" s="705">
        <v>12900</v>
      </c>
      <c r="I799" s="703"/>
      <c r="J799" s="706"/>
    </row>
    <row r="800" spans="1:10" s="22" customFormat="1" x14ac:dyDescent="0.2">
      <c r="A800" s="681" t="s">
        <v>286</v>
      </c>
      <c r="B800" s="682"/>
      <c r="C800" s="682"/>
      <c r="D800" s="682"/>
      <c r="E800" s="703"/>
      <c r="F800" s="703"/>
      <c r="G800" s="704"/>
      <c r="H800" s="705"/>
      <c r="I800" s="703"/>
      <c r="J800" s="706"/>
    </row>
    <row r="801" spans="1:10" s="22" customFormat="1" x14ac:dyDescent="0.2">
      <c r="A801" s="681" t="s">
        <v>671</v>
      </c>
      <c r="B801" s="682"/>
      <c r="C801" s="682"/>
      <c r="D801" s="682"/>
      <c r="E801" s="703">
        <v>7200</v>
      </c>
      <c r="F801" s="703"/>
      <c r="G801" s="704"/>
      <c r="H801" s="705">
        <v>7200</v>
      </c>
      <c r="I801" s="703"/>
      <c r="J801" s="706"/>
    </row>
    <row r="802" spans="1:10" s="22" customFormat="1" ht="15" thickBot="1" x14ac:dyDescent="0.25">
      <c r="A802" s="1402" t="s">
        <v>852</v>
      </c>
      <c r="B802" s="1403"/>
      <c r="C802" s="1403"/>
      <c r="D802" s="1403"/>
      <c r="E802" s="1419">
        <v>4107839</v>
      </c>
      <c r="F802" s="1419"/>
      <c r="G802" s="1420"/>
      <c r="H802" s="1421">
        <v>3160317</v>
      </c>
      <c r="I802" s="1419"/>
      <c r="J802" s="1422"/>
    </row>
    <row r="803" spans="1:10" s="22" customFormat="1" ht="28.5" customHeight="1" thickBot="1" x14ac:dyDescent="0.3">
      <c r="A803" s="1392" t="s">
        <v>672</v>
      </c>
      <c r="B803" s="1393">
        <v>7642</v>
      </c>
      <c r="C803" s="1393"/>
      <c r="D803" s="1404"/>
      <c r="E803" s="377"/>
      <c r="F803" s="375">
        <v>592575</v>
      </c>
      <c r="G803" s="376"/>
      <c r="H803" s="378"/>
      <c r="I803" s="375">
        <v>484197</v>
      </c>
      <c r="J803" s="376"/>
    </row>
    <row r="804" spans="1:10" s="22" customFormat="1" x14ac:dyDescent="0.2">
      <c r="A804" s="1405" t="s">
        <v>799</v>
      </c>
      <c r="B804" s="1406"/>
      <c r="C804" s="1406"/>
      <c r="D804" s="1406"/>
      <c r="E804" s="1394">
        <v>189533</v>
      </c>
      <c r="F804" s="1394"/>
      <c r="G804" s="1395"/>
      <c r="H804" s="1396">
        <v>194995</v>
      </c>
      <c r="I804" s="1394"/>
      <c r="J804" s="1397"/>
    </row>
    <row r="805" spans="1:10" s="22" customFormat="1" x14ac:dyDescent="0.2">
      <c r="A805" s="446" t="s">
        <v>803</v>
      </c>
      <c r="B805" s="447"/>
      <c r="C805" s="447"/>
      <c r="D805" s="447"/>
      <c r="E805" s="703">
        <v>403042</v>
      </c>
      <c r="F805" s="703"/>
      <c r="G805" s="704"/>
      <c r="H805" s="705">
        <v>289202</v>
      </c>
      <c r="I805" s="703"/>
      <c r="J805" s="706"/>
    </row>
    <row r="806" spans="1:10" s="22" customFormat="1" ht="15" thickBot="1" x14ac:dyDescent="0.25">
      <c r="A806" s="446"/>
      <c r="B806" s="447"/>
      <c r="C806" s="447"/>
      <c r="D806" s="447"/>
      <c r="E806" s="703"/>
      <c r="F806" s="703"/>
      <c r="G806" s="704"/>
      <c r="H806" s="705"/>
      <c r="I806" s="703"/>
      <c r="J806" s="706"/>
    </row>
    <row r="807" spans="1:10" s="22" customFormat="1" ht="15" thickBot="1" x14ac:dyDescent="0.25">
      <c r="A807" s="1392" t="s">
        <v>287</v>
      </c>
      <c r="B807" s="1393"/>
      <c r="C807" s="1393"/>
      <c r="D807" s="1393"/>
      <c r="E807" s="1398">
        <f>IF(SUM(E808:G812)=0,"",SUM(E808:G812))</f>
        <v>19236393</v>
      </c>
      <c r="F807" s="1398"/>
      <c r="G807" s="1399"/>
      <c r="H807" s="1400">
        <f>IF(SUM(H808:J812)=0,"",SUM(H808:J812))</f>
        <v>26099771</v>
      </c>
      <c r="I807" s="1398"/>
      <c r="J807" s="1401"/>
    </row>
    <row r="808" spans="1:10" s="22" customFormat="1" x14ac:dyDescent="0.2">
      <c r="A808" s="446" t="s">
        <v>288</v>
      </c>
      <c r="B808" s="447"/>
      <c r="C808" s="447"/>
      <c r="D808" s="447"/>
      <c r="E808" s="703">
        <v>13618252</v>
      </c>
      <c r="F808" s="703"/>
      <c r="G808" s="704"/>
      <c r="H808" s="705">
        <v>18504438</v>
      </c>
      <c r="I808" s="703"/>
      <c r="J808" s="706"/>
    </row>
    <row r="809" spans="1:10" s="22" customFormat="1" x14ac:dyDescent="0.2">
      <c r="A809" s="446" t="s">
        <v>289</v>
      </c>
      <c r="B809" s="447"/>
      <c r="C809" s="447"/>
      <c r="D809" s="447"/>
      <c r="E809" s="703"/>
      <c r="F809" s="703"/>
      <c r="G809" s="704"/>
      <c r="H809" s="705"/>
      <c r="I809" s="703"/>
      <c r="J809" s="706"/>
    </row>
    <row r="810" spans="1:10" s="22" customFormat="1" x14ac:dyDescent="0.2">
      <c r="A810" s="446" t="s">
        <v>290</v>
      </c>
      <c r="B810" s="447"/>
      <c r="C810" s="447"/>
      <c r="D810" s="447"/>
      <c r="E810" s="703">
        <v>3415177</v>
      </c>
      <c r="F810" s="703"/>
      <c r="G810" s="704"/>
      <c r="H810" s="705">
        <v>4677892</v>
      </c>
      <c r="I810" s="703"/>
      <c r="J810" s="706"/>
    </row>
    <row r="811" spans="1:10" s="22" customFormat="1" x14ac:dyDescent="0.2">
      <c r="A811" s="446" t="s">
        <v>291</v>
      </c>
      <c r="B811" s="447"/>
      <c r="C811" s="447"/>
      <c r="D811" s="447"/>
      <c r="E811" s="703">
        <v>1313020</v>
      </c>
      <c r="F811" s="703"/>
      <c r="G811" s="704"/>
      <c r="H811" s="705">
        <v>1830172</v>
      </c>
      <c r="I811" s="703"/>
      <c r="J811" s="706"/>
    </row>
    <row r="812" spans="1:10" s="22" customFormat="1" ht="15" thickBot="1" x14ac:dyDescent="0.25">
      <c r="A812" s="446" t="s">
        <v>292</v>
      </c>
      <c r="B812" s="447"/>
      <c r="C812" s="447"/>
      <c r="D812" s="447"/>
      <c r="E812" s="703">
        <v>889944</v>
      </c>
      <c r="F812" s="703"/>
      <c r="G812" s="704"/>
      <c r="H812" s="705">
        <v>1087269</v>
      </c>
      <c r="I812" s="703"/>
      <c r="J812" s="706"/>
    </row>
    <row r="813" spans="1:10" s="22" customFormat="1" ht="29.25" customHeight="1" thickBot="1" x14ac:dyDescent="0.25">
      <c r="A813" s="713" t="s">
        <v>293</v>
      </c>
      <c r="B813" s="714">
        <v>2742</v>
      </c>
      <c r="C813" s="714"/>
      <c r="D813" s="714"/>
      <c r="E813" s="1398">
        <f>IF(SUM(E814:G816)=0,"",SUM(E814:G816))</f>
        <v>7939862</v>
      </c>
      <c r="F813" s="1398"/>
      <c r="G813" s="1399"/>
      <c r="H813" s="1400">
        <f>IF(SUM(H814:J816)=0,"",SUM(H814:J816))</f>
        <v>340978</v>
      </c>
      <c r="I813" s="1398"/>
      <c r="J813" s="1401"/>
    </row>
    <row r="814" spans="1:10" s="22" customFormat="1" x14ac:dyDescent="0.2">
      <c r="A814" s="696" t="s">
        <v>280</v>
      </c>
      <c r="B814" s="697"/>
      <c r="C814" s="697"/>
      <c r="D814" s="697"/>
      <c r="E814" s="1394">
        <v>37960</v>
      </c>
      <c r="F814" s="1394"/>
      <c r="G814" s="1395"/>
      <c r="H814" s="1396">
        <v>87510</v>
      </c>
      <c r="I814" s="1394"/>
      <c r="J814" s="1397"/>
    </row>
    <row r="815" spans="1:10" s="22" customFormat="1" x14ac:dyDescent="0.2">
      <c r="A815" s="446" t="s">
        <v>800</v>
      </c>
      <c r="B815" s="447"/>
      <c r="C815" s="447"/>
      <c r="D815" s="447"/>
      <c r="E815" s="703">
        <v>7684335</v>
      </c>
      <c r="F815" s="703"/>
      <c r="G815" s="704"/>
      <c r="H815" s="705"/>
      <c r="I815" s="703"/>
      <c r="J815" s="706"/>
    </row>
    <row r="816" spans="1:10" s="22" customFormat="1" ht="15" thickBot="1" x14ac:dyDescent="0.25">
      <c r="A816" s="707" t="s">
        <v>791</v>
      </c>
      <c r="B816" s="708"/>
      <c r="C816" s="708"/>
      <c r="D816" s="708"/>
      <c r="E816" s="709">
        <v>217567</v>
      </c>
      <c r="F816" s="709"/>
      <c r="G816" s="710"/>
      <c r="H816" s="711">
        <v>253468</v>
      </c>
      <c r="I816" s="709"/>
      <c r="J816" s="712"/>
    </row>
    <row r="817" spans="1:10" s="22" customFormat="1" ht="15.75" thickBot="1" x14ac:dyDescent="0.3">
      <c r="A817" s="713" t="s">
        <v>294</v>
      </c>
      <c r="B817" s="714">
        <v>129</v>
      </c>
      <c r="C817" s="714"/>
      <c r="D817" s="1385"/>
      <c r="E817" s="380"/>
      <c r="F817" s="381">
        <v>110742</v>
      </c>
      <c r="G817" s="382"/>
      <c r="H817" s="383"/>
      <c r="I817" s="384">
        <v>148862</v>
      </c>
      <c r="J817" s="379"/>
    </row>
    <row r="818" spans="1:10" s="22" customFormat="1" x14ac:dyDescent="0.2">
      <c r="A818" s="1386" t="s">
        <v>295</v>
      </c>
      <c r="B818" s="1387"/>
      <c r="C818" s="1387"/>
      <c r="D818" s="1387"/>
      <c r="E818" s="1409">
        <v>316</v>
      </c>
      <c r="F818" s="1409"/>
      <c r="G818" s="1410"/>
      <c r="H818" s="1411">
        <v>542</v>
      </c>
      <c r="I818" s="1409"/>
      <c r="J818" s="1412"/>
    </row>
    <row r="819" spans="1:10" s="22" customFormat="1" ht="27.75" customHeight="1" x14ac:dyDescent="0.2">
      <c r="A819" s="681" t="s">
        <v>673</v>
      </c>
      <c r="B819" s="682"/>
      <c r="C819" s="682"/>
      <c r="D819" s="682"/>
      <c r="E819" s="703">
        <v>316</v>
      </c>
      <c r="F819" s="703"/>
      <c r="G819" s="704"/>
      <c r="H819" s="705">
        <v>542</v>
      </c>
      <c r="I819" s="703"/>
      <c r="J819" s="706"/>
    </row>
    <row r="820" spans="1:10" s="22" customFormat="1" x14ac:dyDescent="0.2">
      <c r="A820" s="446" t="s">
        <v>801</v>
      </c>
      <c r="B820" s="447"/>
      <c r="C820" s="447"/>
      <c r="D820" s="447"/>
      <c r="E820" s="703">
        <v>78793</v>
      </c>
      <c r="F820" s="703"/>
      <c r="G820" s="704"/>
      <c r="H820" s="705">
        <v>107021</v>
      </c>
      <c r="I820" s="703"/>
      <c r="J820" s="706"/>
    </row>
    <row r="821" spans="1:10" s="22" customFormat="1" ht="15" thickBot="1" x14ac:dyDescent="0.25">
      <c r="A821" s="707" t="s">
        <v>802</v>
      </c>
      <c r="B821" s="708"/>
      <c r="C821" s="708"/>
      <c r="D821" s="708"/>
      <c r="E821" s="709">
        <v>31633</v>
      </c>
      <c r="F821" s="709"/>
      <c r="G821" s="710"/>
      <c r="H821" s="711">
        <v>41299</v>
      </c>
      <c r="I821" s="709"/>
      <c r="J821" s="712"/>
    </row>
    <row r="822" spans="1:10" s="22" customFormat="1" ht="33" customHeight="1" thickBot="1" x14ac:dyDescent="0.25">
      <c r="A822" s="1392" t="s">
        <v>674</v>
      </c>
      <c r="B822" s="1393">
        <v>129</v>
      </c>
      <c r="C822" s="1393"/>
      <c r="D822" s="1393"/>
      <c r="E822" s="1398">
        <f>IF(SUM(E823:G825)=0,"",SUM(E823:G825))</f>
        <v>170654</v>
      </c>
      <c r="F822" s="1398"/>
      <c r="G822" s="1399"/>
      <c r="H822" s="1400">
        <f>IF(SUM(H823:J825)=0,"",SUM(H823:J825))</f>
        <v>35959</v>
      </c>
      <c r="I822" s="1398"/>
      <c r="J822" s="1401"/>
    </row>
    <row r="823" spans="1:10" s="22" customFormat="1" x14ac:dyDescent="0.2">
      <c r="A823" s="696" t="s">
        <v>798</v>
      </c>
      <c r="B823" s="697"/>
      <c r="C823" s="697"/>
      <c r="D823" s="697"/>
      <c r="E823" s="1394">
        <v>170654</v>
      </c>
      <c r="F823" s="1394"/>
      <c r="G823" s="1395"/>
      <c r="H823" s="1396">
        <v>35959</v>
      </c>
      <c r="I823" s="1394"/>
      <c r="J823" s="1397"/>
    </row>
    <row r="824" spans="1:10" s="22" customFormat="1" x14ac:dyDescent="0.2">
      <c r="A824" s="446"/>
      <c r="B824" s="447"/>
      <c r="C824" s="447"/>
      <c r="D824" s="447"/>
      <c r="E824" s="703"/>
      <c r="F824" s="703"/>
      <c r="G824" s="704"/>
      <c r="H824" s="705"/>
      <c r="I824" s="703"/>
      <c r="J824" s="706"/>
    </row>
    <row r="825" spans="1:10" s="22" customFormat="1" ht="15" thickBot="1" x14ac:dyDescent="0.25">
      <c r="A825" s="707"/>
      <c r="B825" s="708"/>
      <c r="C825" s="708"/>
      <c r="D825" s="708"/>
      <c r="E825" s="709"/>
      <c r="F825" s="709"/>
      <c r="G825" s="710"/>
      <c r="H825" s="711"/>
      <c r="I825" s="709"/>
      <c r="J825" s="712"/>
    </row>
    <row r="826" spans="1:10" s="22" customFormat="1" ht="15" thickBot="1" x14ac:dyDescent="0.25">
      <c r="A826" s="713" t="s">
        <v>296</v>
      </c>
      <c r="B826" s="714"/>
      <c r="C826" s="714"/>
      <c r="D826" s="714"/>
      <c r="E826" s="1398">
        <f>IF(SUM(E827:G829)=0,"",SUM(E827:G829))</f>
        <v>19634</v>
      </c>
      <c r="F826" s="1398"/>
      <c r="G826" s="1399"/>
      <c r="H826" s="1400">
        <f>IF(SUM(H827:J829)=0,"",SUM(H827:J829))</f>
        <v>118899</v>
      </c>
      <c r="I826" s="1398"/>
      <c r="J826" s="1401"/>
    </row>
    <row r="827" spans="1:10" s="22" customFormat="1" x14ac:dyDescent="0.2">
      <c r="A827" s="696" t="s">
        <v>804</v>
      </c>
      <c r="B827" s="697"/>
      <c r="C827" s="697"/>
      <c r="D827" s="697"/>
      <c r="E827" s="1394">
        <v>16741</v>
      </c>
      <c r="F827" s="1394"/>
      <c r="G827" s="1395"/>
      <c r="H827" s="1396">
        <v>139123</v>
      </c>
      <c r="I827" s="1394"/>
      <c r="J827" s="1397"/>
    </row>
    <row r="828" spans="1:10" s="22" customFormat="1" x14ac:dyDescent="0.2">
      <c r="A828" s="446" t="s">
        <v>70</v>
      </c>
      <c r="B828" s="447"/>
      <c r="C828" s="447"/>
      <c r="D828" s="447"/>
      <c r="E828" s="703">
        <v>2893</v>
      </c>
      <c r="F828" s="703"/>
      <c r="G828" s="704"/>
      <c r="H828" s="705">
        <v>-20224</v>
      </c>
      <c r="I828" s="703"/>
      <c r="J828" s="706"/>
    </row>
    <row r="829" spans="1:10" s="22" customFormat="1" ht="15" thickBot="1" x14ac:dyDescent="0.25">
      <c r="A829" s="452"/>
      <c r="B829" s="453"/>
      <c r="C829" s="453"/>
      <c r="D829" s="453"/>
      <c r="E829" s="1388"/>
      <c r="F829" s="1388"/>
      <c r="G829" s="1389"/>
      <c r="H829" s="1390"/>
      <c r="I829" s="1388"/>
      <c r="J829" s="1391"/>
    </row>
    <row r="830" spans="1:10" s="22" customFormat="1" ht="15" thickTop="1" x14ac:dyDescent="0.2">
      <c r="A830" s="73"/>
      <c r="B830" s="73"/>
      <c r="C830" s="73"/>
      <c r="D830" s="73"/>
      <c r="E830" s="77"/>
      <c r="F830" s="77"/>
      <c r="G830" s="77"/>
      <c r="H830" s="77"/>
      <c r="I830" s="77"/>
      <c r="J830" s="77"/>
    </row>
    <row r="831" spans="1:10" s="22" customFormat="1" ht="26.25" customHeight="1" x14ac:dyDescent="0.2">
      <c r="A831" s="716" t="s">
        <v>675</v>
      </c>
      <c r="B831" s="716"/>
      <c r="C831" s="716"/>
      <c r="D831" s="716"/>
      <c r="E831" s="716"/>
      <c r="F831" s="716"/>
      <c r="G831" s="716"/>
      <c r="H831" s="716"/>
      <c r="I831" s="716"/>
      <c r="J831" s="716"/>
    </row>
    <row r="832" spans="1:10" s="22" customFormat="1" x14ac:dyDescent="0.2">
      <c r="A832" s="73"/>
      <c r="B832" s="73"/>
      <c r="C832" s="73"/>
      <c r="D832" s="73"/>
      <c r="E832" s="77"/>
      <c r="F832" s="77"/>
      <c r="G832" s="77"/>
      <c r="H832" s="77"/>
      <c r="I832" s="77"/>
      <c r="J832" s="77"/>
    </row>
    <row r="833" spans="1:10" s="22" customFormat="1" x14ac:dyDescent="0.2">
      <c r="A833" s="1797" t="s">
        <v>870</v>
      </c>
      <c r="B833" s="1798"/>
      <c r="C833" s="1798"/>
      <c r="D833" s="1798"/>
      <c r="E833" s="1798"/>
      <c r="F833" s="1798"/>
      <c r="G833" s="1798"/>
      <c r="H833" s="1798"/>
      <c r="I833" s="1798"/>
      <c r="J833" s="1799"/>
    </row>
    <row r="834" spans="1:10" s="22" customFormat="1" x14ac:dyDescent="0.2">
      <c r="A834" s="73"/>
      <c r="B834" s="73"/>
      <c r="C834" s="73"/>
      <c r="D834" s="73"/>
      <c r="E834" s="77"/>
      <c r="F834" s="77"/>
      <c r="G834" s="77"/>
      <c r="H834" s="77"/>
      <c r="I834" s="77"/>
      <c r="J834" s="77"/>
    </row>
    <row r="835" spans="1:10" s="22" customFormat="1" x14ac:dyDescent="0.2">
      <c r="A835" s="73"/>
      <c r="B835" s="73"/>
      <c r="C835" s="73"/>
      <c r="D835" s="73"/>
      <c r="E835" s="77"/>
      <c r="F835" s="77"/>
      <c r="G835" s="77"/>
      <c r="H835" s="77"/>
      <c r="I835" s="77"/>
      <c r="J835" s="77"/>
    </row>
    <row r="836" spans="1:10" s="22" customFormat="1" x14ac:dyDescent="0.2">
      <c r="A836" s="93" t="s">
        <v>297</v>
      </c>
      <c r="B836" s="649" t="s">
        <v>676</v>
      </c>
      <c r="C836" s="649"/>
      <c r="D836" s="649"/>
      <c r="E836" s="649"/>
      <c r="F836" s="649"/>
      <c r="G836" s="649"/>
      <c r="H836" s="649"/>
      <c r="I836" s="649"/>
      <c r="J836" s="649"/>
    </row>
    <row r="837" spans="1:10" s="22" customFormat="1" ht="15" thickBot="1" x14ac:dyDescent="0.25">
      <c r="A837" s="71"/>
      <c r="B837" s="71"/>
      <c r="C837" s="71"/>
      <c r="D837" s="71"/>
      <c r="E837" s="71"/>
      <c r="F837" s="71"/>
      <c r="G837" s="71"/>
      <c r="H837" s="71"/>
      <c r="I837" s="71"/>
      <c r="J837" s="71"/>
    </row>
    <row r="838" spans="1:10" s="22" customFormat="1" ht="44.25" customHeight="1" thickTop="1" thickBot="1" x14ac:dyDescent="0.25">
      <c r="A838" s="1372" t="s">
        <v>152</v>
      </c>
      <c r="B838" s="1373"/>
      <c r="C838" s="1373"/>
      <c r="D838" s="1374"/>
      <c r="E838" s="1381" t="s">
        <v>19</v>
      </c>
      <c r="F838" s="1381"/>
      <c r="G838" s="1382"/>
      <c r="H838" s="1383" t="s">
        <v>20</v>
      </c>
      <c r="I838" s="1381"/>
      <c r="J838" s="1384"/>
    </row>
    <row r="839" spans="1:10" s="22" customFormat="1" ht="15" thickTop="1" x14ac:dyDescent="0.2">
      <c r="A839" s="759" t="s">
        <v>298</v>
      </c>
      <c r="B839" s="760"/>
      <c r="C839" s="760"/>
      <c r="D839" s="760"/>
      <c r="E839" s="698"/>
      <c r="F839" s="698"/>
      <c r="G839" s="699"/>
      <c r="H839" s="700"/>
      <c r="I839" s="698"/>
      <c r="J839" s="701"/>
    </row>
    <row r="840" spans="1:10" s="22" customFormat="1" x14ac:dyDescent="0.2">
      <c r="A840" s="769" t="s">
        <v>299</v>
      </c>
      <c r="B840" s="770">
        <v>13147</v>
      </c>
      <c r="C840" s="770"/>
      <c r="D840" s="770"/>
      <c r="E840" s="1368">
        <v>23777197</v>
      </c>
      <c r="F840" s="1368"/>
      <c r="G840" s="1369"/>
      <c r="H840" s="1370">
        <v>30107557</v>
      </c>
      <c r="I840" s="1368"/>
      <c r="J840" s="1371"/>
    </row>
    <row r="841" spans="1:10" s="22" customFormat="1" x14ac:dyDescent="0.2">
      <c r="A841" s="769" t="s">
        <v>300</v>
      </c>
      <c r="B841" s="770"/>
      <c r="C841" s="770"/>
      <c r="D841" s="770"/>
      <c r="E841" s="1368"/>
      <c r="F841" s="1368"/>
      <c r="G841" s="1369"/>
      <c r="H841" s="1370"/>
      <c r="I841" s="1368"/>
      <c r="J841" s="1371"/>
    </row>
    <row r="842" spans="1:10" s="22" customFormat="1" x14ac:dyDescent="0.2">
      <c r="A842" s="769" t="s">
        <v>301</v>
      </c>
      <c r="B842" s="770"/>
      <c r="C842" s="770"/>
      <c r="D842" s="770"/>
      <c r="E842" s="1368"/>
      <c r="F842" s="1368"/>
      <c r="G842" s="1369"/>
      <c r="H842" s="1370"/>
      <c r="I842" s="1368"/>
      <c r="J842" s="1371"/>
    </row>
    <row r="843" spans="1:10" s="22" customFormat="1" x14ac:dyDescent="0.2">
      <c r="A843" s="769" t="s">
        <v>854</v>
      </c>
      <c r="B843" s="770"/>
      <c r="C843" s="770"/>
      <c r="D843" s="770"/>
      <c r="E843" s="1368">
        <v>49357</v>
      </c>
      <c r="F843" s="1368"/>
      <c r="G843" s="1369"/>
      <c r="H843" s="1370">
        <v>44500</v>
      </c>
      <c r="I843" s="1368"/>
      <c r="J843" s="1371"/>
    </row>
    <row r="844" spans="1:10" s="22" customFormat="1" ht="56.25" customHeight="1" thickBot="1" x14ac:dyDescent="0.25">
      <c r="A844" s="725" t="s">
        <v>855</v>
      </c>
      <c r="B844" s="762"/>
      <c r="C844" s="762"/>
      <c r="D844" s="762"/>
      <c r="E844" s="1375">
        <v>21488</v>
      </c>
      <c r="F844" s="1375"/>
      <c r="G844" s="1376"/>
      <c r="H844" s="1377">
        <v>21815</v>
      </c>
      <c r="I844" s="1375"/>
      <c r="J844" s="1378"/>
    </row>
    <row r="845" spans="1:10" s="22" customFormat="1" ht="15" thickBot="1" x14ac:dyDescent="0.25">
      <c r="A845" s="1363" t="s">
        <v>302</v>
      </c>
      <c r="B845" s="1364">
        <v>13147</v>
      </c>
      <c r="C845" s="1364"/>
      <c r="D845" s="1365"/>
      <c r="E845" s="1366">
        <f>IF(SUM(E839:G844)=0,"",SUM(E839:G844))</f>
        <v>23848042</v>
      </c>
      <c r="F845" s="1366"/>
      <c r="G845" s="1367"/>
      <c r="H845" s="1379">
        <f>IF(SUM(H839:J844)=0,"",SUM(H839:J844))</f>
        <v>30173872</v>
      </c>
      <c r="I845" s="1366"/>
      <c r="J845" s="1380"/>
    </row>
    <row r="846" spans="1:10" s="22" customFormat="1" ht="15" thickTop="1" x14ac:dyDescent="0.2">
      <c r="A846" s="32"/>
      <c r="B846" s="32"/>
      <c r="C846" s="32"/>
      <c r="D846" s="32"/>
      <c r="E846" s="32"/>
      <c r="F846" s="32"/>
      <c r="G846" s="32"/>
      <c r="H846" s="32"/>
      <c r="I846" s="32"/>
      <c r="J846" s="32"/>
    </row>
    <row r="847" spans="1:10" s="22" customFormat="1" ht="42.75" customHeight="1" x14ac:dyDescent="0.2">
      <c r="A847" s="716" t="s">
        <v>677</v>
      </c>
      <c r="B847" s="716"/>
      <c r="C847" s="716"/>
      <c r="D847" s="716"/>
      <c r="E847" s="716"/>
      <c r="F847" s="716"/>
      <c r="G847" s="716"/>
      <c r="H847" s="716"/>
      <c r="I847" s="716"/>
      <c r="J847" s="716"/>
    </row>
    <row r="848" spans="1:10" s="22" customFormat="1" x14ac:dyDescent="0.2">
      <c r="A848" s="73"/>
      <c r="B848" s="73"/>
      <c r="C848" s="73"/>
      <c r="D848" s="73"/>
      <c r="E848" s="77"/>
      <c r="F848" s="77"/>
      <c r="G848" s="77"/>
      <c r="H848" s="77"/>
      <c r="I848" s="77"/>
      <c r="J848" s="77"/>
    </row>
    <row r="849" spans="1:10" s="22" customFormat="1" x14ac:dyDescent="0.2">
      <c r="A849" s="1797" t="s">
        <v>871</v>
      </c>
      <c r="B849" s="1798"/>
      <c r="C849" s="1798"/>
      <c r="D849" s="1798"/>
      <c r="E849" s="1798"/>
      <c r="F849" s="1798"/>
      <c r="G849" s="1798"/>
      <c r="H849" s="1798"/>
      <c r="I849" s="1798"/>
      <c r="J849" s="1799"/>
    </row>
    <row r="850" spans="1:10" s="22" customFormat="1" x14ac:dyDescent="0.2">
      <c r="A850" s="32"/>
      <c r="B850" s="32"/>
      <c r="C850" s="32"/>
      <c r="D850" s="32"/>
      <c r="E850" s="32"/>
      <c r="F850" s="32"/>
      <c r="G850" s="32"/>
      <c r="H850" s="32"/>
      <c r="I850" s="32"/>
      <c r="J850" s="32"/>
    </row>
    <row r="851" spans="1:10" s="22" customFormat="1" x14ac:dyDescent="0.2">
      <c r="A851" s="32"/>
      <c r="B851" s="32"/>
      <c r="C851" s="32"/>
      <c r="D851" s="32"/>
      <c r="E851" s="32"/>
      <c r="F851" s="32"/>
      <c r="G851" s="32"/>
      <c r="H851" s="32"/>
      <c r="I851" s="32"/>
      <c r="J851" s="32"/>
    </row>
    <row r="852" spans="1:10" s="22" customFormat="1" x14ac:dyDescent="0.2">
      <c r="A852" s="28" t="s">
        <v>303</v>
      </c>
      <c r="B852" s="625" t="s">
        <v>304</v>
      </c>
      <c r="C852" s="625"/>
      <c r="D852" s="625"/>
      <c r="E852" s="625"/>
      <c r="F852" s="625"/>
      <c r="G852" s="625"/>
      <c r="H852" s="625"/>
      <c r="I852" s="625"/>
      <c r="J852" s="625"/>
    </row>
    <row r="853" spans="1:10" s="22" customFormat="1" x14ac:dyDescent="0.2">
      <c r="A853" s="43"/>
      <c r="B853" s="43"/>
      <c r="C853" s="43"/>
      <c r="D853" s="43"/>
      <c r="E853" s="95"/>
      <c r="F853" s="95"/>
      <c r="G853" s="95"/>
      <c r="H853" s="95"/>
      <c r="I853" s="95"/>
      <c r="J853" s="95"/>
    </row>
    <row r="854" spans="1:10" s="22" customFormat="1" x14ac:dyDescent="0.2">
      <c r="A854" s="93" t="s">
        <v>305</v>
      </c>
      <c r="B854" s="649" t="s">
        <v>856</v>
      </c>
      <c r="C854" s="649"/>
      <c r="D854" s="649"/>
      <c r="E854" s="649"/>
      <c r="F854" s="649"/>
      <c r="G854" s="649"/>
      <c r="H854" s="649"/>
      <c r="I854" s="649"/>
      <c r="J854" s="649"/>
    </row>
    <row r="855" spans="1:10" s="22" customFormat="1" x14ac:dyDescent="0.2">
      <c r="A855" s="1800"/>
      <c r="B855" s="1800"/>
      <c r="C855" s="1800"/>
      <c r="D855" s="1800"/>
      <c r="E855" s="1800"/>
      <c r="F855" s="1800"/>
      <c r="G855" s="1800"/>
      <c r="H855" s="1800"/>
      <c r="I855" s="1800"/>
      <c r="J855" s="1800"/>
    </row>
    <row r="856" spans="1:10" s="22" customFormat="1" x14ac:dyDescent="0.2">
      <c r="A856" s="692"/>
      <c r="B856" s="692"/>
      <c r="C856" s="692"/>
      <c r="D856" s="692"/>
      <c r="E856" s="692"/>
      <c r="F856" s="692"/>
      <c r="G856" s="692"/>
      <c r="H856" s="692"/>
      <c r="I856" s="692"/>
      <c r="J856" s="692"/>
    </row>
    <row r="857" spans="1:10" s="22" customFormat="1" x14ac:dyDescent="0.2">
      <c r="A857" s="338" t="s">
        <v>678</v>
      </c>
      <c r="B857" s="693" t="s">
        <v>857</v>
      </c>
      <c r="C857" s="693"/>
      <c r="D857" s="693"/>
      <c r="E857" s="693"/>
      <c r="F857" s="693"/>
      <c r="G857" s="693"/>
      <c r="H857" s="693"/>
      <c r="I857" s="693"/>
      <c r="J857" s="693"/>
    </row>
    <row r="858" spans="1:10" s="22" customFormat="1" ht="31.5" customHeight="1" x14ac:dyDescent="0.2">
      <c r="A858" s="338" t="s">
        <v>766</v>
      </c>
      <c r="B858" s="1817" t="s">
        <v>858</v>
      </c>
      <c r="C858" s="693"/>
      <c r="D858" s="693"/>
      <c r="E858" s="693"/>
      <c r="F858" s="693"/>
      <c r="G858" s="693"/>
      <c r="H858" s="693"/>
      <c r="I858" s="693"/>
      <c r="J858" s="693"/>
    </row>
    <row r="859" spans="1:10" s="22" customFormat="1" x14ac:dyDescent="0.2">
      <c r="A859" s="694"/>
      <c r="B859" s="694"/>
      <c r="C859" s="339"/>
      <c r="D859" s="339"/>
      <c r="E859" s="339"/>
      <c r="F859" s="339"/>
      <c r="G859" s="339"/>
      <c r="H859" s="339"/>
      <c r="I859" s="339"/>
      <c r="J859" s="339"/>
    </row>
    <row r="860" spans="1:10" s="22" customFormat="1" x14ac:dyDescent="0.2">
      <c r="A860" s="340"/>
      <c r="B860" s="340"/>
      <c r="C860" s="340"/>
      <c r="D860" s="340"/>
      <c r="E860" s="340"/>
      <c r="F860" s="340"/>
      <c r="G860" s="341"/>
      <c r="H860" s="341"/>
      <c r="I860" s="341"/>
      <c r="J860" s="341"/>
    </row>
    <row r="861" spans="1:10" s="22" customFormat="1" x14ac:dyDescent="0.2">
      <c r="A861" s="396" t="s">
        <v>767</v>
      </c>
      <c r="B861" s="396"/>
      <c r="C861" s="396"/>
      <c r="D861" s="396"/>
      <c r="E861" s="396"/>
      <c r="F861" s="396"/>
      <c r="G861" s="396"/>
      <c r="H861" s="396"/>
      <c r="I861" s="396"/>
      <c r="J861" s="396"/>
    </row>
    <row r="862" spans="1:10" s="22" customFormat="1" x14ac:dyDescent="0.2">
      <c r="A862" s="337"/>
      <c r="B862" s="337"/>
      <c r="C862" s="337"/>
      <c r="D862" s="337"/>
      <c r="E862" s="337"/>
      <c r="F862" s="337"/>
      <c r="G862" s="337"/>
      <c r="H862" s="337"/>
      <c r="I862" s="337"/>
      <c r="J862" s="337"/>
    </row>
    <row r="863" spans="1:10" s="22" customFormat="1" x14ac:dyDescent="0.2">
      <c r="A863" s="1818"/>
      <c r="B863" s="1818"/>
      <c r="C863" s="1818"/>
      <c r="D863" s="1818"/>
      <c r="E863" s="1818"/>
      <c r="F863" s="1818"/>
      <c r="G863" s="1818"/>
      <c r="H863" s="1818"/>
      <c r="I863" s="1818"/>
      <c r="J863" s="1818"/>
    </row>
    <row r="864" spans="1:10" s="22" customFormat="1" x14ac:dyDescent="0.2">
      <c r="A864" s="337"/>
      <c r="B864" s="337"/>
      <c r="C864" s="337"/>
      <c r="D864" s="337"/>
      <c r="E864" s="337"/>
      <c r="F864" s="337"/>
      <c r="G864" s="337"/>
      <c r="H864" s="337"/>
      <c r="I864" s="337"/>
      <c r="J864" s="337"/>
    </row>
    <row r="865" spans="1:10" s="22" customFormat="1" x14ac:dyDescent="0.2">
      <c r="A865" s="337"/>
      <c r="B865" s="337"/>
      <c r="C865" s="337"/>
      <c r="D865" s="337"/>
      <c r="E865" s="337"/>
      <c r="F865" s="337"/>
      <c r="G865" s="337"/>
      <c r="H865" s="337"/>
      <c r="I865" s="337"/>
      <c r="J865" s="337"/>
    </row>
    <row r="866" spans="1:10" s="22" customFormat="1" x14ac:dyDescent="0.2">
      <c r="A866" s="93" t="s">
        <v>306</v>
      </c>
      <c r="B866" s="649" t="s">
        <v>307</v>
      </c>
      <c r="C866" s="649"/>
      <c r="D866" s="649"/>
      <c r="E866" s="649"/>
      <c r="F866" s="649"/>
      <c r="G866" s="649"/>
      <c r="H866" s="649"/>
      <c r="I866" s="649"/>
      <c r="J866" s="649"/>
    </row>
    <row r="867" spans="1:10" s="22" customFormat="1" ht="15" thickBot="1" x14ac:dyDescent="0.25">
      <c r="A867" s="71"/>
      <c r="B867" s="71"/>
      <c r="C867" s="71"/>
      <c r="D867" s="71"/>
      <c r="E867" s="71"/>
      <c r="F867" s="71"/>
      <c r="G867" s="71"/>
      <c r="H867" s="71"/>
      <c r="I867" s="71"/>
      <c r="J867" s="71"/>
    </row>
    <row r="868" spans="1:10" s="22" customFormat="1" ht="36.75" customHeight="1" thickTop="1" thickBot="1" x14ac:dyDescent="0.25">
      <c r="A868" s="1331" t="s">
        <v>18</v>
      </c>
      <c r="B868" s="1332"/>
      <c r="C868" s="1332"/>
      <c r="D868" s="1333"/>
      <c r="E868" s="1358" t="s">
        <v>634</v>
      </c>
      <c r="F868" s="1359"/>
      <c r="G868" s="1360"/>
      <c r="H868" s="1361" t="s">
        <v>635</v>
      </c>
      <c r="I868" s="1359"/>
      <c r="J868" s="1362"/>
    </row>
    <row r="869" spans="1:10" s="22" customFormat="1" ht="15" thickTop="1" x14ac:dyDescent="0.2">
      <c r="A869" s="1334" t="s">
        <v>47</v>
      </c>
      <c r="B869" s="1335"/>
      <c r="C869" s="1335"/>
      <c r="D869" s="1336"/>
      <c r="E869" s="1346"/>
      <c r="F869" s="1346"/>
      <c r="G869" s="1347"/>
      <c r="H869" s="1348"/>
      <c r="I869" s="1346"/>
      <c r="J869" s="1349"/>
    </row>
    <row r="870" spans="1:10" s="22" customFormat="1" x14ac:dyDescent="0.2">
      <c r="A870" s="681" t="s">
        <v>308</v>
      </c>
      <c r="B870" s="682"/>
      <c r="C870" s="682"/>
      <c r="D870" s="683"/>
      <c r="E870" s="680"/>
      <c r="F870" s="680"/>
      <c r="G870" s="684"/>
      <c r="H870" s="656"/>
      <c r="I870" s="680"/>
      <c r="J870" s="658"/>
    </row>
    <row r="871" spans="1:10" s="22" customFormat="1" x14ac:dyDescent="0.2">
      <c r="A871" s="681" t="s">
        <v>309</v>
      </c>
      <c r="B871" s="682"/>
      <c r="C871" s="682"/>
      <c r="D871" s="683"/>
      <c r="E871" s="680"/>
      <c r="F871" s="680"/>
      <c r="G871" s="684"/>
      <c r="H871" s="656"/>
      <c r="I871" s="680"/>
      <c r="J871" s="658"/>
    </row>
    <row r="872" spans="1:10" s="22" customFormat="1" x14ac:dyDescent="0.2">
      <c r="A872" s="681" t="s">
        <v>310</v>
      </c>
      <c r="B872" s="682"/>
      <c r="C872" s="682"/>
      <c r="D872" s="683"/>
      <c r="E872" s="680"/>
      <c r="F872" s="680"/>
      <c r="G872" s="684"/>
      <c r="H872" s="656"/>
      <c r="I872" s="680"/>
      <c r="J872" s="658"/>
    </row>
    <row r="873" spans="1:10" s="22" customFormat="1" x14ac:dyDescent="0.2">
      <c r="A873" s="681" t="s">
        <v>311</v>
      </c>
      <c r="B873" s="682"/>
      <c r="C873" s="682"/>
      <c r="D873" s="683"/>
      <c r="E873" s="680"/>
      <c r="F873" s="680"/>
      <c r="G873" s="684"/>
      <c r="H873" s="656"/>
      <c r="I873" s="680"/>
      <c r="J873" s="658"/>
    </row>
    <row r="874" spans="1:10" s="22" customFormat="1" x14ac:dyDescent="0.2">
      <c r="A874" s="681" t="s">
        <v>312</v>
      </c>
      <c r="B874" s="682"/>
      <c r="C874" s="682"/>
      <c r="D874" s="683"/>
      <c r="E874" s="680"/>
      <c r="F874" s="680"/>
      <c r="G874" s="684"/>
      <c r="H874" s="656"/>
      <c r="I874" s="680"/>
      <c r="J874" s="658"/>
    </row>
    <row r="875" spans="1:10" s="22" customFormat="1" x14ac:dyDescent="0.2">
      <c r="A875" s="681" t="s">
        <v>313</v>
      </c>
      <c r="B875" s="682"/>
      <c r="C875" s="682"/>
      <c r="D875" s="683"/>
      <c r="E875" s="680"/>
      <c r="F875" s="680"/>
      <c r="G875" s="684"/>
      <c r="H875" s="656"/>
      <c r="I875" s="680"/>
      <c r="J875" s="658"/>
    </row>
    <row r="876" spans="1:10" s="22" customFormat="1" x14ac:dyDescent="0.2">
      <c r="A876" s="681" t="s">
        <v>314</v>
      </c>
      <c r="B876" s="682"/>
      <c r="C876" s="682"/>
      <c r="D876" s="683"/>
      <c r="E876" s="680"/>
      <c r="F876" s="680"/>
      <c r="G876" s="684"/>
      <c r="H876" s="656"/>
      <c r="I876" s="680"/>
      <c r="J876" s="658"/>
    </row>
    <row r="877" spans="1:10" s="22" customFormat="1" x14ac:dyDescent="0.2">
      <c r="A877" s="681" t="s">
        <v>679</v>
      </c>
      <c r="B877" s="682"/>
      <c r="C877" s="682"/>
      <c r="D877" s="683"/>
      <c r="E877" s="680"/>
      <c r="F877" s="680"/>
      <c r="G877" s="684"/>
      <c r="H877" s="656"/>
      <c r="I877" s="680"/>
      <c r="J877" s="658"/>
    </row>
    <row r="878" spans="1:10" s="22" customFormat="1" ht="15" thickBot="1" x14ac:dyDescent="0.25">
      <c r="A878" s="685" t="s">
        <v>805</v>
      </c>
      <c r="B878" s="686"/>
      <c r="C878" s="686"/>
      <c r="D878" s="687"/>
      <c r="E878" s="688">
        <v>2414313</v>
      </c>
      <c r="F878" s="688"/>
      <c r="G878" s="689"/>
      <c r="H878" s="690">
        <v>2414313</v>
      </c>
      <c r="I878" s="688"/>
      <c r="J878" s="691"/>
    </row>
    <row r="879" spans="1:10" s="22" customFormat="1" ht="15" thickTop="1" x14ac:dyDescent="0.2">
      <c r="A879" s="27"/>
      <c r="B879" s="27"/>
      <c r="C879" s="27"/>
      <c r="D879" s="27"/>
      <c r="E879" s="122"/>
      <c r="F879" s="122"/>
      <c r="G879" s="122"/>
      <c r="H879" s="122"/>
      <c r="I879" s="122"/>
      <c r="J879" s="122"/>
    </row>
    <row r="880" spans="1:10" s="22" customFormat="1" x14ac:dyDescent="0.2">
      <c r="A880" s="649" t="s">
        <v>680</v>
      </c>
      <c r="B880" s="649"/>
      <c r="C880" s="649"/>
      <c r="D880" s="649"/>
      <c r="E880" s="649"/>
      <c r="F880" s="649"/>
      <c r="G880" s="649"/>
      <c r="H880" s="649"/>
      <c r="I880" s="649"/>
      <c r="J880" s="649"/>
    </row>
    <row r="881" spans="1:10" s="22" customFormat="1" x14ac:dyDescent="0.2">
      <c r="A881" s="204"/>
      <c r="B881" s="204"/>
      <c r="C881" s="204"/>
      <c r="D881" s="204"/>
      <c r="E881" s="204"/>
      <c r="F881" s="204"/>
      <c r="G881" s="204"/>
      <c r="H881" s="204"/>
      <c r="I881" s="204"/>
      <c r="J881" s="204"/>
    </row>
    <row r="882" spans="1:10" s="22" customFormat="1" x14ac:dyDescent="0.2">
      <c r="A882" s="211"/>
      <c r="B882" s="201"/>
      <c r="C882" s="201"/>
      <c r="D882" s="201"/>
      <c r="E882" s="201"/>
      <c r="F882" s="201"/>
      <c r="G882" s="201"/>
      <c r="H882" s="201"/>
      <c r="I882" s="201"/>
      <c r="J882" s="202"/>
    </row>
    <row r="883" spans="1:10" s="22" customFormat="1" x14ac:dyDescent="0.2">
      <c r="A883" s="204"/>
      <c r="B883" s="204"/>
      <c r="C883" s="204"/>
      <c r="D883" s="204"/>
      <c r="E883" s="204"/>
      <c r="F883" s="204"/>
      <c r="G883" s="204"/>
      <c r="H883" s="204"/>
      <c r="I883" s="204"/>
      <c r="J883" s="204"/>
    </row>
    <row r="884" spans="1:10" s="22" customFormat="1" x14ac:dyDescent="0.2">
      <c r="A884" s="204"/>
      <c r="B884" s="204"/>
      <c r="C884" s="204"/>
      <c r="D884" s="204"/>
      <c r="E884" s="204"/>
      <c r="F884" s="204"/>
      <c r="G884" s="204"/>
      <c r="H884" s="204"/>
      <c r="I884" s="204"/>
      <c r="J884" s="204"/>
    </row>
    <row r="885" spans="1:10" s="22" customFormat="1" x14ac:dyDescent="0.2">
      <c r="A885" s="28" t="s">
        <v>315</v>
      </c>
      <c r="B885" s="625" t="s">
        <v>763</v>
      </c>
      <c r="C885" s="625"/>
      <c r="D885" s="625"/>
      <c r="E885" s="625"/>
      <c r="F885" s="625"/>
      <c r="G885" s="625"/>
      <c r="H885" s="625"/>
      <c r="I885" s="625"/>
      <c r="J885" s="625"/>
    </row>
    <row r="886" spans="1:10" s="22" customFormat="1" ht="15" thickBot="1" x14ac:dyDescent="0.25">
      <c r="A886" s="82"/>
      <c r="B886" s="82"/>
      <c r="C886" s="82"/>
      <c r="D886" s="82"/>
      <c r="E886" s="82"/>
      <c r="F886" s="82"/>
      <c r="G886" s="82"/>
      <c r="H886" s="82"/>
      <c r="I886" s="82"/>
      <c r="J886" s="82"/>
    </row>
    <row r="887" spans="1:10" s="22" customFormat="1" ht="15.75" thickTop="1" thickBot="1" x14ac:dyDescent="0.25">
      <c r="A887" s="1350" t="s">
        <v>681</v>
      </c>
      <c r="B887" s="1351"/>
      <c r="C887" s="1351"/>
      <c r="D887" s="1351"/>
      <c r="E887" s="1354" t="s">
        <v>316</v>
      </c>
      <c r="F887" s="1355"/>
      <c r="G887" s="667" t="s">
        <v>73</v>
      </c>
      <c r="H887" s="668"/>
      <c r="I887" s="668"/>
      <c r="J887" s="669"/>
    </row>
    <row r="888" spans="1:10" s="22" customFormat="1" ht="58.5" customHeight="1" thickBot="1" x14ac:dyDescent="0.25">
      <c r="A888" s="1352"/>
      <c r="B888" s="1353"/>
      <c r="C888" s="1353"/>
      <c r="D888" s="1353"/>
      <c r="E888" s="1356"/>
      <c r="F888" s="1357"/>
      <c r="G888" s="1337" t="s">
        <v>634</v>
      </c>
      <c r="H888" s="1338"/>
      <c r="I888" s="1339" t="s">
        <v>682</v>
      </c>
      <c r="J888" s="1340"/>
    </row>
    <row r="889" spans="1:10" s="22" customFormat="1" ht="75.75" customHeight="1" thickTop="1" x14ac:dyDescent="0.2">
      <c r="A889" s="1785" t="s">
        <v>317</v>
      </c>
      <c r="B889" s="1786"/>
      <c r="C889" s="1786"/>
      <c r="D889" s="1786"/>
      <c r="E889" s="1341"/>
      <c r="F889" s="1342"/>
      <c r="G889" s="1343"/>
      <c r="H889" s="1344"/>
      <c r="I889" s="1343"/>
      <c r="J889" s="1345"/>
    </row>
    <row r="890" spans="1:10" s="22" customFormat="1" ht="42.6" customHeight="1" x14ac:dyDescent="0.2">
      <c r="A890" s="672" t="s">
        <v>318</v>
      </c>
      <c r="B890" s="673"/>
      <c r="C890" s="673"/>
      <c r="D890" s="673"/>
      <c r="E890" s="670"/>
      <c r="F890" s="671"/>
      <c r="G890" s="450"/>
      <c r="H890" s="449"/>
      <c r="I890" s="450"/>
      <c r="J890" s="451"/>
    </row>
    <row r="891" spans="1:10" s="22" customFormat="1" ht="21" customHeight="1" x14ac:dyDescent="0.2">
      <c r="A891" s="672" t="s">
        <v>319</v>
      </c>
      <c r="B891" s="673"/>
      <c r="C891" s="673"/>
      <c r="D891" s="673"/>
      <c r="E891" s="670"/>
      <c r="F891" s="671"/>
      <c r="G891" s="450"/>
      <c r="H891" s="449"/>
      <c r="I891" s="450"/>
      <c r="J891" s="451"/>
    </row>
    <row r="892" spans="1:10" s="22" customFormat="1" ht="28.5" customHeight="1" x14ac:dyDescent="0.2">
      <c r="A892" s="672" t="s">
        <v>320</v>
      </c>
      <c r="B892" s="673"/>
      <c r="C892" s="673"/>
      <c r="D892" s="673"/>
      <c r="E892" s="670"/>
      <c r="F892" s="671"/>
      <c r="G892" s="450"/>
      <c r="H892" s="449"/>
      <c r="I892" s="450"/>
      <c r="J892" s="451"/>
    </row>
    <row r="893" spans="1:10" s="22" customFormat="1" ht="28.5" customHeight="1" x14ac:dyDescent="0.2">
      <c r="A893" s="672" t="s">
        <v>321</v>
      </c>
      <c r="B893" s="673"/>
      <c r="C893" s="673"/>
      <c r="D893" s="673"/>
      <c r="E893" s="670"/>
      <c r="F893" s="671"/>
      <c r="G893" s="450"/>
      <c r="H893" s="449"/>
      <c r="I893" s="450"/>
      <c r="J893" s="451"/>
    </row>
    <row r="894" spans="1:10" s="22" customFormat="1" ht="33" customHeight="1" x14ac:dyDescent="0.2">
      <c r="A894" s="672" t="s">
        <v>322</v>
      </c>
      <c r="B894" s="673"/>
      <c r="C894" s="673"/>
      <c r="D894" s="673"/>
      <c r="E894" s="670"/>
      <c r="F894" s="671"/>
      <c r="G894" s="450"/>
      <c r="H894" s="449"/>
      <c r="I894" s="450"/>
      <c r="J894" s="451"/>
    </row>
    <row r="895" spans="1:10" s="22" customFormat="1" x14ac:dyDescent="0.2">
      <c r="A895" s="672" t="s">
        <v>323</v>
      </c>
      <c r="B895" s="673"/>
      <c r="C895" s="673"/>
      <c r="D895" s="673"/>
      <c r="E895" s="670"/>
      <c r="F895" s="671"/>
      <c r="G895" s="450"/>
      <c r="H895" s="449"/>
      <c r="I895" s="450"/>
      <c r="J895" s="451"/>
    </row>
    <row r="896" spans="1:10" s="22" customFormat="1" ht="31.5" customHeight="1" x14ac:dyDescent="0.2">
      <c r="A896" s="672" t="s">
        <v>324</v>
      </c>
      <c r="B896" s="673"/>
      <c r="C896" s="673"/>
      <c r="D896" s="673"/>
      <c r="E896" s="670"/>
      <c r="F896" s="671"/>
      <c r="G896" s="450"/>
      <c r="H896" s="449"/>
      <c r="I896" s="450"/>
      <c r="J896" s="451"/>
    </row>
    <row r="897" spans="1:10" s="22" customFormat="1" ht="23.25" customHeight="1" x14ac:dyDescent="0.2">
      <c r="A897" s="672" t="s">
        <v>325</v>
      </c>
      <c r="B897" s="673"/>
      <c r="C897" s="673"/>
      <c r="D897" s="673"/>
      <c r="E897" s="670"/>
      <c r="F897" s="671"/>
      <c r="G897" s="450"/>
      <c r="H897" s="449"/>
      <c r="I897" s="450"/>
      <c r="J897" s="451"/>
    </row>
    <row r="898" spans="1:10" s="22" customFormat="1" ht="42.6" customHeight="1" thickBot="1" x14ac:dyDescent="0.25">
      <c r="A898" s="1766" t="s">
        <v>326</v>
      </c>
      <c r="B898" s="1767"/>
      <c r="C898" s="1767"/>
      <c r="D898" s="1767"/>
      <c r="E898" s="1768"/>
      <c r="F898" s="1769"/>
      <c r="G898" s="1770"/>
      <c r="H898" s="1771"/>
      <c r="I898" s="1770"/>
      <c r="J898" s="1772"/>
    </row>
    <row r="899" spans="1:10" s="22" customFormat="1" ht="15" thickTop="1" x14ac:dyDescent="0.2">
      <c r="A899" s="79"/>
      <c r="B899" s="79"/>
      <c r="C899" s="79"/>
      <c r="D899" s="79"/>
      <c r="E899" s="8"/>
      <c r="F899" s="8"/>
      <c r="G899" s="9"/>
      <c r="H899" s="9"/>
      <c r="I899" s="9"/>
      <c r="J899" s="9"/>
    </row>
    <row r="900" spans="1:10" s="22" customFormat="1" ht="42" customHeight="1" x14ac:dyDescent="0.2">
      <c r="A900" s="870" t="s">
        <v>683</v>
      </c>
      <c r="B900" s="870"/>
      <c r="C900" s="870"/>
      <c r="D900" s="870"/>
      <c r="E900" s="870"/>
      <c r="F900" s="870"/>
      <c r="G900" s="870"/>
      <c r="H900" s="870"/>
      <c r="I900" s="870"/>
      <c r="J900" s="870"/>
    </row>
    <row r="901" spans="1:10" s="22" customFormat="1" ht="15" thickBot="1" x14ac:dyDescent="0.25">
      <c r="A901" s="674" t="s">
        <v>859</v>
      </c>
      <c r="B901" s="675"/>
      <c r="C901" s="675"/>
      <c r="D901" s="675"/>
      <c r="E901" s="675"/>
      <c r="F901" s="675"/>
      <c r="G901" s="675"/>
      <c r="H901" s="675"/>
      <c r="I901" s="675"/>
      <c r="J901" s="676"/>
    </row>
    <row r="902" spans="1:10" s="22" customFormat="1" x14ac:dyDescent="0.2">
      <c r="A902" s="387"/>
      <c r="B902" s="388"/>
      <c r="C902" s="388"/>
      <c r="D902" s="388"/>
      <c r="E902" s="388"/>
      <c r="F902" s="388"/>
      <c r="G902" s="388"/>
      <c r="H902" s="388"/>
      <c r="I902" s="388"/>
      <c r="J902" s="389"/>
    </row>
    <row r="903" spans="1:10" s="22" customFormat="1" ht="72.75" customHeight="1" thickBot="1" x14ac:dyDescent="0.25">
      <c r="A903" s="1787" t="s">
        <v>860</v>
      </c>
      <c r="B903" s="1788"/>
      <c r="C903" s="1788"/>
      <c r="D903" s="1788"/>
      <c r="E903" s="1788"/>
      <c r="F903" s="1788"/>
      <c r="G903" s="1788"/>
      <c r="H903" s="1788"/>
      <c r="I903" s="1788"/>
      <c r="J903" s="1789"/>
    </row>
    <row r="904" spans="1:10" s="22" customFormat="1" x14ac:dyDescent="0.2">
      <c r="A904" s="32"/>
      <c r="B904" s="32"/>
      <c r="C904" s="32"/>
      <c r="D904" s="32"/>
      <c r="E904" s="32"/>
      <c r="F904" s="32"/>
      <c r="G904" s="32"/>
      <c r="H904" s="32"/>
      <c r="I904" s="32"/>
      <c r="J904" s="32"/>
    </row>
    <row r="905" spans="1:10" s="22" customFormat="1" x14ac:dyDescent="0.2">
      <c r="A905" s="123" t="s">
        <v>327</v>
      </c>
      <c r="B905" s="1216" t="s">
        <v>328</v>
      </c>
      <c r="C905" s="1216"/>
      <c r="D905" s="1216"/>
      <c r="E905" s="1216"/>
      <c r="F905" s="1216"/>
      <c r="G905" s="1216"/>
      <c r="H905" s="1216"/>
      <c r="I905" s="1216"/>
      <c r="J905" s="1216"/>
    </row>
    <row r="906" spans="1:10" s="22" customFormat="1" x14ac:dyDescent="0.2">
      <c r="A906" s="123"/>
      <c r="B906" s="124"/>
      <c r="C906" s="124"/>
      <c r="D906" s="124"/>
      <c r="E906" s="124"/>
      <c r="F906" s="124"/>
      <c r="G906" s="124"/>
      <c r="H906" s="124"/>
      <c r="I906" s="124"/>
      <c r="J906" s="124"/>
    </row>
    <row r="907" spans="1:10" s="22" customFormat="1" x14ac:dyDescent="0.2">
      <c r="A907" s="93" t="s">
        <v>329</v>
      </c>
      <c r="B907" s="649" t="s">
        <v>764</v>
      </c>
      <c r="C907" s="649"/>
      <c r="D907" s="649"/>
      <c r="E907" s="649"/>
      <c r="F907" s="649"/>
      <c r="G907" s="649"/>
      <c r="H907" s="649"/>
      <c r="I907" s="649"/>
      <c r="J907" s="649"/>
    </row>
    <row r="908" spans="1:10" s="22" customFormat="1" ht="15" thickBot="1" x14ac:dyDescent="0.25">
      <c r="A908" s="93"/>
      <c r="B908" s="93"/>
      <c r="C908" s="93"/>
      <c r="D908" s="93"/>
      <c r="E908" s="93"/>
      <c r="F908" s="93"/>
      <c r="G908" s="93"/>
      <c r="H908" s="93"/>
      <c r="I908" s="93"/>
      <c r="J908" s="93"/>
    </row>
    <row r="909" spans="1:10" s="22" customFormat="1" ht="15.75" thickTop="1" thickBot="1" x14ac:dyDescent="0.25">
      <c r="A909" s="1417" t="s">
        <v>330</v>
      </c>
      <c r="B909" s="1418"/>
      <c r="C909" s="1418"/>
      <c r="D909" s="1418"/>
      <c r="E909" s="1418" t="s">
        <v>331</v>
      </c>
      <c r="F909" s="1423"/>
      <c r="G909" s="1779" t="s">
        <v>332</v>
      </c>
      <c r="H909" s="1780"/>
      <c r="I909" s="1780"/>
      <c r="J909" s="1781"/>
    </row>
    <row r="910" spans="1:10" s="22" customFormat="1" ht="49.5" customHeight="1" thickBot="1" x14ac:dyDescent="0.25">
      <c r="A910" s="1776"/>
      <c r="B910" s="1777"/>
      <c r="C910" s="1777"/>
      <c r="D910" s="1777"/>
      <c r="E910" s="1777"/>
      <c r="F910" s="1778"/>
      <c r="G910" s="1337" t="s">
        <v>634</v>
      </c>
      <c r="H910" s="1338"/>
      <c r="I910" s="1339" t="s">
        <v>682</v>
      </c>
      <c r="J910" s="1340"/>
    </row>
    <row r="911" spans="1:10" s="22" customFormat="1" ht="15" thickTop="1" x14ac:dyDescent="0.2">
      <c r="A911" s="1328"/>
      <c r="B911" s="1329"/>
      <c r="C911" s="1329"/>
      <c r="D911" s="1329"/>
      <c r="E911" s="1773" t="s">
        <v>684</v>
      </c>
      <c r="F911" s="1774"/>
      <c r="G911" s="1348"/>
      <c r="H911" s="1775"/>
      <c r="I911" s="1348"/>
      <c r="J911" s="1349"/>
    </row>
    <row r="912" spans="1:10" s="22" customFormat="1" ht="31.5" customHeight="1" x14ac:dyDescent="0.2">
      <c r="A912" s="446"/>
      <c r="B912" s="447"/>
      <c r="C912" s="447"/>
      <c r="D912" s="447"/>
      <c r="E912" s="663" t="s">
        <v>685</v>
      </c>
      <c r="F912" s="664"/>
      <c r="G912" s="656"/>
      <c r="H912" s="657"/>
      <c r="I912" s="656"/>
      <c r="J912" s="658"/>
    </row>
    <row r="913" spans="1:10" s="22" customFormat="1" ht="33.75" customHeight="1" x14ac:dyDescent="0.2">
      <c r="A913" s="446"/>
      <c r="B913" s="447"/>
      <c r="C913" s="447"/>
      <c r="D913" s="447"/>
      <c r="E913" s="663" t="s">
        <v>686</v>
      </c>
      <c r="F913" s="664"/>
      <c r="G913" s="656"/>
      <c r="H913" s="657"/>
      <c r="I913" s="656"/>
      <c r="J913" s="658"/>
    </row>
    <row r="914" spans="1:10" s="22" customFormat="1" x14ac:dyDescent="0.2">
      <c r="A914" s="446"/>
      <c r="B914" s="447"/>
      <c r="C914" s="447"/>
      <c r="D914" s="447"/>
      <c r="E914" s="663" t="s">
        <v>687</v>
      </c>
      <c r="F914" s="664"/>
      <c r="G914" s="656"/>
      <c r="H914" s="657"/>
      <c r="I914" s="656"/>
      <c r="J914" s="658"/>
    </row>
    <row r="915" spans="1:10" s="22" customFormat="1" x14ac:dyDescent="0.2">
      <c r="A915" s="446"/>
      <c r="B915" s="447"/>
      <c r="C915" s="447"/>
      <c r="D915" s="447"/>
      <c r="E915" s="663" t="s">
        <v>688</v>
      </c>
      <c r="F915" s="664"/>
      <c r="G915" s="656"/>
      <c r="H915" s="657"/>
      <c r="I915" s="656"/>
      <c r="J915" s="658"/>
    </row>
    <row r="916" spans="1:10" s="22" customFormat="1" x14ac:dyDescent="0.2">
      <c r="A916" s="446"/>
      <c r="B916" s="447"/>
      <c r="C916" s="447"/>
      <c r="D916" s="447"/>
      <c r="E916" s="663" t="s">
        <v>689</v>
      </c>
      <c r="F916" s="664"/>
      <c r="G916" s="656"/>
      <c r="H916" s="657"/>
      <c r="I916" s="656"/>
      <c r="J916" s="658"/>
    </row>
    <row r="917" spans="1:10" s="22" customFormat="1" x14ac:dyDescent="0.2">
      <c r="A917" s="446"/>
      <c r="B917" s="447"/>
      <c r="C917" s="447"/>
      <c r="D917" s="447"/>
      <c r="E917" s="663" t="s">
        <v>690</v>
      </c>
      <c r="F917" s="664"/>
      <c r="G917" s="656"/>
      <c r="H917" s="657"/>
      <c r="I917" s="656"/>
      <c r="J917" s="658"/>
    </row>
    <row r="918" spans="1:10" s="22" customFormat="1" x14ac:dyDescent="0.2">
      <c r="A918" s="446"/>
      <c r="B918" s="447"/>
      <c r="C918" s="447"/>
      <c r="D918" s="447"/>
      <c r="E918" s="663" t="s">
        <v>691</v>
      </c>
      <c r="F918" s="664"/>
      <c r="G918" s="656"/>
      <c r="H918" s="657"/>
      <c r="I918" s="656"/>
      <c r="J918" s="658"/>
    </row>
    <row r="919" spans="1:10" s="22" customFormat="1" ht="27.75" customHeight="1" x14ac:dyDescent="0.2">
      <c r="A919" s="446"/>
      <c r="B919" s="447"/>
      <c r="C919" s="447"/>
      <c r="D919" s="447"/>
      <c r="E919" s="663" t="s">
        <v>692</v>
      </c>
      <c r="F919" s="664"/>
      <c r="G919" s="656"/>
      <c r="H919" s="657"/>
      <c r="I919" s="656"/>
      <c r="J919" s="658"/>
    </row>
    <row r="920" spans="1:10" s="22" customFormat="1" ht="40.5" customHeight="1" x14ac:dyDescent="0.2">
      <c r="A920" s="446"/>
      <c r="B920" s="447"/>
      <c r="C920" s="447"/>
      <c r="D920" s="447"/>
      <c r="E920" s="663" t="s">
        <v>693</v>
      </c>
      <c r="F920" s="664"/>
      <c r="G920" s="656"/>
      <c r="H920" s="657"/>
      <c r="I920" s="656"/>
      <c r="J920" s="658"/>
    </row>
    <row r="921" spans="1:10" s="22" customFormat="1" ht="29.25" customHeight="1" x14ac:dyDescent="0.2">
      <c r="A921" s="446"/>
      <c r="B921" s="447"/>
      <c r="C921" s="447"/>
      <c r="D921" s="447"/>
      <c r="E921" s="663" t="s">
        <v>694</v>
      </c>
      <c r="F921" s="664"/>
      <c r="G921" s="656"/>
      <c r="H921" s="657"/>
      <c r="I921" s="656"/>
      <c r="J921" s="658"/>
    </row>
    <row r="922" spans="1:10" s="22" customFormat="1" x14ac:dyDescent="0.2">
      <c r="A922" s="446"/>
      <c r="B922" s="447"/>
      <c r="C922" s="447"/>
      <c r="D922" s="447"/>
      <c r="E922" s="663" t="s">
        <v>695</v>
      </c>
      <c r="F922" s="664"/>
      <c r="G922" s="656"/>
      <c r="H922" s="657"/>
      <c r="I922" s="656"/>
      <c r="J922" s="658"/>
    </row>
    <row r="923" spans="1:10" s="22" customFormat="1" x14ac:dyDescent="0.2">
      <c r="A923" s="446"/>
      <c r="B923" s="447"/>
      <c r="C923" s="447"/>
      <c r="D923" s="447"/>
      <c r="E923" s="663" t="s">
        <v>696</v>
      </c>
      <c r="F923" s="664"/>
      <c r="G923" s="656"/>
      <c r="H923" s="657"/>
      <c r="I923" s="656"/>
      <c r="J923" s="658"/>
    </row>
    <row r="924" spans="1:10" s="22" customFormat="1" ht="25.5" customHeight="1" x14ac:dyDescent="0.2">
      <c r="A924" s="446"/>
      <c r="B924" s="447"/>
      <c r="C924" s="447"/>
      <c r="D924" s="447"/>
      <c r="E924" s="663" t="s">
        <v>697</v>
      </c>
      <c r="F924" s="664"/>
      <c r="G924" s="656"/>
      <c r="H924" s="657"/>
      <c r="I924" s="656"/>
      <c r="J924" s="658"/>
    </row>
    <row r="925" spans="1:10" s="22" customFormat="1" ht="44.25" customHeight="1" thickBot="1" x14ac:dyDescent="0.25">
      <c r="A925" s="659"/>
      <c r="B925" s="660"/>
      <c r="C925" s="660"/>
      <c r="D925" s="660"/>
      <c r="E925" s="665" t="s">
        <v>698</v>
      </c>
      <c r="F925" s="666"/>
      <c r="G925" s="690"/>
      <c r="H925" s="1330"/>
      <c r="I925" s="690"/>
      <c r="J925" s="691"/>
    </row>
    <row r="926" spans="1:10" s="22" customFormat="1" ht="15" thickTop="1" x14ac:dyDescent="0.2">
      <c r="A926" s="125"/>
      <c r="B926" s="125"/>
      <c r="C926" s="125"/>
      <c r="D926" s="125"/>
      <c r="E926" s="126"/>
      <c r="F926" s="126"/>
      <c r="G926" s="127"/>
      <c r="H926" s="127"/>
      <c r="I926" s="127"/>
      <c r="J926" s="127"/>
    </row>
    <row r="927" spans="1:10" s="22" customFormat="1" x14ac:dyDescent="0.2">
      <c r="A927" s="93" t="s">
        <v>333</v>
      </c>
      <c r="B927" s="649" t="s">
        <v>334</v>
      </c>
      <c r="C927" s="649"/>
      <c r="D927" s="649"/>
      <c r="E927" s="649"/>
      <c r="F927" s="649"/>
      <c r="G927" s="649"/>
      <c r="H927" s="649"/>
      <c r="I927" s="649"/>
      <c r="J927" s="649"/>
    </row>
    <row r="928" spans="1:10" s="22" customFormat="1" ht="15" thickBot="1" x14ac:dyDescent="0.25">
      <c r="A928" s="93"/>
      <c r="B928" s="93"/>
      <c r="C928" s="93"/>
      <c r="D928" s="93"/>
      <c r="E928" s="93"/>
      <c r="F928" s="93"/>
      <c r="G928" s="93"/>
      <c r="H928" s="93"/>
      <c r="I928" s="93"/>
      <c r="J928" s="93"/>
    </row>
    <row r="929" spans="1:10" s="22" customFormat="1" ht="72" customHeight="1" thickTop="1" thickBot="1" x14ac:dyDescent="0.25">
      <c r="A929" s="652" t="s">
        <v>331</v>
      </c>
      <c r="B929" s="653"/>
      <c r="C929" s="652" t="s">
        <v>335</v>
      </c>
      <c r="D929" s="677"/>
      <c r="E929" s="652" t="s">
        <v>336</v>
      </c>
      <c r="F929" s="677"/>
      <c r="G929" s="652" t="s">
        <v>337</v>
      </c>
      <c r="H929" s="677"/>
      <c r="I929" s="678" t="s">
        <v>338</v>
      </c>
      <c r="J929" s="679"/>
    </row>
    <row r="930" spans="1:10" s="22" customFormat="1" ht="15" thickTop="1" x14ac:dyDescent="0.2">
      <c r="A930" s="654"/>
      <c r="B930" s="655"/>
      <c r="C930" s="661"/>
      <c r="D930" s="662"/>
      <c r="E930" s="661"/>
      <c r="F930" s="662"/>
      <c r="G930" s="661"/>
      <c r="H930" s="662"/>
      <c r="I930" s="661"/>
      <c r="J930" s="662"/>
    </row>
    <row r="931" spans="1:10" s="22" customFormat="1" x14ac:dyDescent="0.2">
      <c r="A931" s="128"/>
      <c r="B931" s="129"/>
      <c r="C931" s="318"/>
      <c r="D931" s="319"/>
      <c r="E931" s="318"/>
      <c r="F931" s="319"/>
      <c r="G931" s="318"/>
      <c r="H931" s="319"/>
      <c r="I931" s="318"/>
      <c r="J931" s="319"/>
    </row>
    <row r="932" spans="1:10" s="22" customFormat="1" x14ac:dyDescent="0.2">
      <c r="A932" s="128"/>
      <c r="B932" s="129"/>
      <c r="C932" s="318"/>
      <c r="D932" s="319"/>
      <c r="E932" s="318"/>
      <c r="F932" s="319"/>
      <c r="G932" s="318"/>
      <c r="H932" s="319"/>
      <c r="I932" s="318"/>
      <c r="J932" s="319"/>
    </row>
    <row r="933" spans="1:10" s="22" customFormat="1" x14ac:dyDescent="0.2">
      <c r="A933" s="128"/>
      <c r="B933" s="129"/>
      <c r="C933" s="318"/>
      <c r="D933" s="319"/>
      <c r="E933" s="318"/>
      <c r="F933" s="319"/>
      <c r="G933" s="318"/>
      <c r="H933" s="319"/>
      <c r="I933" s="318"/>
      <c r="J933" s="319"/>
    </row>
    <row r="934" spans="1:10" s="22" customFormat="1" x14ac:dyDescent="0.2">
      <c r="A934" s="650"/>
      <c r="B934" s="651"/>
      <c r="C934" s="643"/>
      <c r="D934" s="644"/>
      <c r="E934" s="643"/>
      <c r="F934" s="644"/>
      <c r="G934" s="643"/>
      <c r="H934" s="644"/>
      <c r="I934" s="643"/>
      <c r="J934" s="644"/>
    </row>
    <row r="935" spans="1:10" s="22" customFormat="1" x14ac:dyDescent="0.2">
      <c r="A935" s="650"/>
      <c r="B935" s="651"/>
      <c r="C935" s="643"/>
      <c r="D935" s="644"/>
      <c r="E935" s="643"/>
      <c r="F935" s="644"/>
      <c r="G935" s="643"/>
      <c r="H935" s="644"/>
      <c r="I935" s="643"/>
      <c r="J935" s="644"/>
    </row>
    <row r="936" spans="1:10" s="22" customFormat="1" x14ac:dyDescent="0.2">
      <c r="A936" s="650"/>
      <c r="B936" s="651"/>
      <c r="C936" s="643"/>
      <c r="D936" s="644"/>
      <c r="E936" s="643"/>
      <c r="F936" s="644"/>
      <c r="G936" s="643"/>
      <c r="H936" s="644"/>
      <c r="I936" s="643"/>
      <c r="J936" s="644"/>
    </row>
    <row r="937" spans="1:10" s="22" customFormat="1" ht="15" thickBot="1" x14ac:dyDescent="0.25">
      <c r="A937" s="645"/>
      <c r="B937" s="646"/>
      <c r="C937" s="647"/>
      <c r="D937" s="648"/>
      <c r="E937" s="647"/>
      <c r="F937" s="648"/>
      <c r="G937" s="647"/>
      <c r="H937" s="648"/>
      <c r="I937" s="647"/>
      <c r="J937" s="648"/>
    </row>
    <row r="938" spans="1:10" s="22" customFormat="1" ht="15" thickTop="1" x14ac:dyDescent="0.2">
      <c r="A938" s="68"/>
      <c r="B938" s="68"/>
      <c r="C938" s="68"/>
      <c r="D938" s="68"/>
      <c r="E938" s="68"/>
      <c r="F938" s="68"/>
      <c r="G938" s="68"/>
      <c r="H938" s="68"/>
      <c r="I938" s="68"/>
      <c r="J938" s="68"/>
    </row>
    <row r="939" spans="1:10" s="22" customFormat="1" x14ac:dyDescent="0.2">
      <c r="A939" s="68"/>
      <c r="B939" s="68"/>
      <c r="C939" s="68"/>
      <c r="D939" s="68"/>
      <c r="E939" s="68"/>
      <c r="F939" s="68"/>
      <c r="G939" s="68"/>
      <c r="H939" s="68"/>
      <c r="I939" s="68"/>
      <c r="J939" s="68"/>
    </row>
    <row r="940" spans="1:10" s="22" customFormat="1" x14ac:dyDescent="0.2">
      <c r="A940" s="214" t="s">
        <v>339</v>
      </c>
      <c r="B940" s="649" t="s">
        <v>334</v>
      </c>
      <c r="C940" s="649"/>
      <c r="D940" s="649"/>
      <c r="E940" s="649"/>
      <c r="F940" s="649"/>
      <c r="G940" s="649"/>
      <c r="H940" s="649"/>
      <c r="I940" s="649"/>
      <c r="J940" s="649"/>
    </row>
    <row r="941" spans="1:10" s="22" customFormat="1" x14ac:dyDescent="0.2">
      <c r="A941" s="93"/>
      <c r="B941" s="93"/>
      <c r="C941" s="93"/>
      <c r="D941" s="93"/>
      <c r="E941" s="93"/>
      <c r="F941" s="93"/>
      <c r="G941" s="93"/>
      <c r="H941" s="93"/>
      <c r="I941" s="93"/>
      <c r="J941" s="93"/>
    </row>
    <row r="942" spans="1:10" s="22" customFormat="1" ht="15" thickBot="1" x14ac:dyDescent="0.25">
      <c r="A942" s="628"/>
      <c r="B942" s="628"/>
      <c r="C942" s="93"/>
      <c r="D942" s="93"/>
      <c r="E942" s="93"/>
      <c r="F942" s="93"/>
      <c r="G942" s="93"/>
      <c r="H942" s="93"/>
      <c r="I942" s="93"/>
      <c r="J942" s="93"/>
    </row>
    <row r="943" spans="1:10" s="22" customFormat="1" ht="15.75" thickTop="1" thickBot="1" x14ac:dyDescent="0.25">
      <c r="A943" s="631" t="s">
        <v>340</v>
      </c>
      <c r="B943" s="632"/>
      <c r="C943" s="632"/>
      <c r="D943" s="635" t="s">
        <v>341</v>
      </c>
      <c r="E943" s="635"/>
      <c r="F943" s="635"/>
      <c r="G943" s="635"/>
      <c r="H943" s="635"/>
      <c r="I943" s="635"/>
      <c r="J943" s="636"/>
    </row>
    <row r="944" spans="1:10" s="22" customFormat="1" ht="15" thickBot="1" x14ac:dyDescent="0.25">
      <c r="A944" s="633"/>
      <c r="B944" s="634"/>
      <c r="C944" s="634"/>
      <c r="D944" s="629" t="s">
        <v>700</v>
      </c>
      <c r="E944" s="629" t="s">
        <v>702</v>
      </c>
      <c r="F944" s="629" t="s">
        <v>701</v>
      </c>
      <c r="G944" s="629" t="s">
        <v>703</v>
      </c>
      <c r="H944" s="629" t="s">
        <v>704</v>
      </c>
      <c r="I944" s="629" t="s">
        <v>705</v>
      </c>
      <c r="J944" s="637" t="s">
        <v>706</v>
      </c>
    </row>
    <row r="945" spans="1:10" s="22" customFormat="1" ht="15" thickBot="1" x14ac:dyDescent="0.25">
      <c r="A945" s="641" t="s">
        <v>806</v>
      </c>
      <c r="B945" s="642"/>
      <c r="C945" s="642"/>
      <c r="D945" s="629"/>
      <c r="E945" s="629"/>
      <c r="F945" s="629"/>
      <c r="G945" s="629"/>
      <c r="H945" s="629"/>
      <c r="I945" s="629"/>
      <c r="J945" s="637"/>
    </row>
    <row r="946" spans="1:10" s="22" customFormat="1" ht="39" customHeight="1" thickBot="1" x14ac:dyDescent="0.25">
      <c r="A946" s="639" t="s">
        <v>808</v>
      </c>
      <c r="B946" s="640"/>
      <c r="C946" s="640"/>
      <c r="D946" s="629"/>
      <c r="E946" s="629"/>
      <c r="F946" s="629"/>
      <c r="G946" s="629"/>
      <c r="H946" s="629"/>
      <c r="I946" s="629"/>
      <c r="J946" s="637"/>
    </row>
    <row r="947" spans="1:10" s="22" customFormat="1" ht="15" thickBot="1" x14ac:dyDescent="0.25">
      <c r="A947" s="639" t="s">
        <v>807</v>
      </c>
      <c r="B947" s="640"/>
      <c r="C947" s="640"/>
      <c r="D947" s="629"/>
      <c r="E947" s="629"/>
      <c r="F947" s="629"/>
      <c r="G947" s="629"/>
      <c r="H947" s="629"/>
      <c r="I947" s="629"/>
      <c r="J947" s="637"/>
    </row>
    <row r="948" spans="1:10" s="22" customFormat="1" ht="49.5" customHeight="1" thickBot="1" x14ac:dyDescent="0.25">
      <c r="A948" s="626" t="s">
        <v>699</v>
      </c>
      <c r="B948" s="627"/>
      <c r="C948" s="627"/>
      <c r="D948" s="630"/>
      <c r="E948" s="630"/>
      <c r="F948" s="630"/>
      <c r="G948" s="630"/>
      <c r="H948" s="630"/>
      <c r="I948" s="630"/>
      <c r="J948" s="638"/>
    </row>
    <row r="949" spans="1:10" s="22" customFormat="1" ht="15" thickTop="1" x14ac:dyDescent="0.2">
      <c r="A949" s="616" t="s">
        <v>782</v>
      </c>
      <c r="B949" s="617"/>
      <c r="C949" s="617"/>
      <c r="D949" s="240"/>
      <c r="E949" s="240"/>
      <c r="F949" s="240"/>
      <c r="G949" s="240"/>
      <c r="H949" s="240"/>
      <c r="I949" s="240"/>
      <c r="J949" s="320"/>
    </row>
    <row r="950" spans="1:10" s="22" customFormat="1" x14ac:dyDescent="0.2">
      <c r="A950" s="618" t="s">
        <v>808</v>
      </c>
      <c r="B950" s="619"/>
      <c r="C950" s="619"/>
      <c r="D950" s="239"/>
      <c r="E950" s="239"/>
      <c r="F950" s="239">
        <v>3054</v>
      </c>
      <c r="G950" s="239"/>
      <c r="H950" s="239"/>
      <c r="I950" s="239"/>
      <c r="J950" s="321"/>
    </row>
    <row r="951" spans="1:10" s="22" customFormat="1" x14ac:dyDescent="0.2">
      <c r="A951" s="618" t="s">
        <v>807</v>
      </c>
      <c r="B951" s="619"/>
      <c r="C951" s="619"/>
      <c r="D951" s="239"/>
      <c r="E951" s="239"/>
      <c r="F951" s="239">
        <v>1643</v>
      </c>
      <c r="G951" s="239"/>
      <c r="H951" s="239"/>
      <c r="I951" s="239"/>
      <c r="J951" s="321"/>
    </row>
    <row r="952" spans="1:10" s="22" customFormat="1" ht="15" thickBot="1" x14ac:dyDescent="0.25">
      <c r="A952" s="620"/>
      <c r="B952" s="621"/>
      <c r="C952" s="621"/>
      <c r="D952" s="238"/>
      <c r="E952" s="238"/>
      <c r="F952" s="238"/>
      <c r="G952" s="238"/>
      <c r="H952" s="238"/>
      <c r="I952" s="238"/>
      <c r="J952" s="322"/>
    </row>
    <row r="953" spans="1:10" s="22" customFormat="1" ht="15" thickTop="1" x14ac:dyDescent="0.2">
      <c r="A953" s="616" t="s">
        <v>783</v>
      </c>
      <c r="B953" s="617"/>
      <c r="C953" s="617"/>
      <c r="D953" s="240"/>
      <c r="E953" s="240"/>
      <c r="F953" s="240"/>
      <c r="G953" s="240"/>
      <c r="H953" s="240"/>
      <c r="I953" s="240"/>
      <c r="J953" s="320"/>
    </row>
    <row r="954" spans="1:10" s="22" customFormat="1" x14ac:dyDescent="0.2">
      <c r="A954" s="618" t="s">
        <v>808</v>
      </c>
      <c r="B954" s="619"/>
      <c r="C954" s="619"/>
      <c r="D954" s="239"/>
      <c r="E954" s="239"/>
      <c r="F954" s="239">
        <v>6866</v>
      </c>
      <c r="G954" s="239"/>
      <c r="H954" s="239"/>
      <c r="I954" s="239"/>
      <c r="J954" s="321"/>
    </row>
    <row r="955" spans="1:10" s="22" customFormat="1" x14ac:dyDescent="0.2">
      <c r="A955" s="618" t="s">
        <v>807</v>
      </c>
      <c r="B955" s="619"/>
      <c r="C955" s="619"/>
      <c r="D955" s="239"/>
      <c r="E955" s="239"/>
      <c r="F955" s="239">
        <v>88234</v>
      </c>
      <c r="G955" s="239"/>
      <c r="H955" s="239"/>
      <c r="I955" s="239"/>
      <c r="J955" s="321"/>
    </row>
    <row r="956" spans="1:10" s="22" customFormat="1" ht="15" thickBot="1" x14ac:dyDescent="0.25">
      <c r="A956" s="620"/>
      <c r="B956" s="621"/>
      <c r="C956" s="621"/>
      <c r="D956" s="238"/>
      <c r="E956" s="238"/>
      <c r="F956" s="238"/>
      <c r="G956" s="238"/>
      <c r="H956" s="238"/>
      <c r="I956" s="238"/>
      <c r="J956" s="322"/>
    </row>
    <row r="957" spans="1:10" s="22" customFormat="1" ht="15" thickTop="1" x14ac:dyDescent="0.2">
      <c r="A957" s="616" t="s">
        <v>809</v>
      </c>
      <c r="B957" s="617"/>
      <c r="C957" s="617"/>
      <c r="D957" s="240"/>
      <c r="E957" s="240"/>
      <c r="F957" s="240"/>
      <c r="G957" s="240"/>
      <c r="H957" s="240"/>
      <c r="I957" s="240"/>
      <c r="J957" s="320"/>
    </row>
    <row r="958" spans="1:10" s="22" customFormat="1" x14ac:dyDescent="0.2">
      <c r="A958" s="618" t="s">
        <v>808</v>
      </c>
      <c r="B958" s="619"/>
      <c r="C958" s="619"/>
      <c r="D958" s="239">
        <v>34319</v>
      </c>
      <c r="E958" s="239"/>
      <c r="F958" s="239"/>
      <c r="G958" s="239"/>
      <c r="H958" s="239"/>
      <c r="I958" s="239"/>
      <c r="J958" s="321"/>
    </row>
    <row r="959" spans="1:10" s="22" customFormat="1" x14ac:dyDescent="0.2">
      <c r="A959" s="618" t="s">
        <v>807</v>
      </c>
      <c r="B959" s="619"/>
      <c r="C959" s="619"/>
      <c r="D959" s="239">
        <v>2272</v>
      </c>
      <c r="E959" s="239"/>
      <c r="F959" s="239"/>
      <c r="G959" s="239"/>
      <c r="H959" s="239"/>
      <c r="I959" s="239"/>
      <c r="J959" s="321"/>
    </row>
    <row r="960" spans="1:10" s="22" customFormat="1" ht="15" thickBot="1" x14ac:dyDescent="0.25">
      <c r="A960" s="620"/>
      <c r="B960" s="621"/>
      <c r="C960" s="621"/>
      <c r="D960" s="238"/>
      <c r="E960" s="238"/>
      <c r="F960" s="238"/>
      <c r="G960" s="238"/>
      <c r="H960" s="238"/>
      <c r="I960" s="238"/>
      <c r="J960" s="322"/>
    </row>
    <row r="961" spans="1:10" s="22" customFormat="1" ht="15" thickTop="1" x14ac:dyDescent="0.2">
      <c r="A961" s="616" t="s">
        <v>810</v>
      </c>
      <c r="B961" s="617"/>
      <c r="C961" s="617"/>
      <c r="D961" s="240"/>
      <c r="E961" s="240"/>
      <c r="F961" s="240"/>
      <c r="G961" s="240"/>
      <c r="H961" s="240"/>
      <c r="I961" s="240"/>
      <c r="J961" s="320"/>
    </row>
    <row r="962" spans="1:10" s="22" customFormat="1" x14ac:dyDescent="0.2">
      <c r="A962" s="618" t="s">
        <v>808</v>
      </c>
      <c r="B962" s="619"/>
      <c r="C962" s="619"/>
      <c r="D962" s="239"/>
      <c r="E962" s="239"/>
      <c r="F962" s="239"/>
      <c r="G962" s="239"/>
      <c r="H962" s="239"/>
      <c r="I962" s="239">
        <v>63050</v>
      </c>
      <c r="J962" s="321"/>
    </row>
    <row r="963" spans="1:10" s="22" customFormat="1" x14ac:dyDescent="0.2">
      <c r="A963" s="618" t="s">
        <v>807</v>
      </c>
      <c r="B963" s="619"/>
      <c r="C963" s="619"/>
      <c r="D963" s="239"/>
      <c r="E963" s="239"/>
      <c r="F963" s="239"/>
      <c r="G963" s="239"/>
      <c r="H963" s="239"/>
      <c r="I963" s="239"/>
      <c r="J963" s="321"/>
    </row>
    <row r="964" spans="1:10" s="22" customFormat="1" ht="15" thickBot="1" x14ac:dyDescent="0.25">
      <c r="A964" s="620"/>
      <c r="B964" s="621"/>
      <c r="C964" s="621"/>
      <c r="D964" s="238"/>
      <c r="E964" s="238"/>
      <c r="F964" s="238"/>
      <c r="G964" s="238"/>
      <c r="H964" s="238"/>
      <c r="I964" s="238"/>
      <c r="J964" s="322"/>
    </row>
    <row r="965" spans="1:10" s="22" customFormat="1" ht="15" thickTop="1" x14ac:dyDescent="0.2">
      <c r="A965" s="616" t="s">
        <v>811</v>
      </c>
      <c r="B965" s="617"/>
      <c r="C965" s="617"/>
      <c r="D965" s="240"/>
      <c r="E965" s="240"/>
      <c r="F965" s="240"/>
      <c r="G965" s="240"/>
      <c r="H965" s="240"/>
      <c r="I965" s="240"/>
      <c r="J965" s="320"/>
    </row>
    <row r="966" spans="1:10" s="22" customFormat="1" x14ac:dyDescent="0.2">
      <c r="A966" s="618" t="s">
        <v>808</v>
      </c>
      <c r="B966" s="619"/>
      <c r="C966" s="619"/>
      <c r="D966" s="239"/>
      <c r="E966" s="239"/>
      <c r="F966" s="239"/>
      <c r="G966" s="239"/>
      <c r="H966" s="239"/>
      <c r="I966" s="239"/>
      <c r="J966" s="321">
        <v>16437</v>
      </c>
    </row>
    <row r="967" spans="1:10" s="22" customFormat="1" x14ac:dyDescent="0.2">
      <c r="A967" s="618" t="s">
        <v>807</v>
      </c>
      <c r="B967" s="619"/>
      <c r="C967" s="619"/>
      <c r="D967" s="239"/>
      <c r="E967" s="239"/>
      <c r="F967" s="239"/>
      <c r="G967" s="239"/>
      <c r="H967" s="239"/>
      <c r="I967" s="239"/>
      <c r="J967" s="321"/>
    </row>
    <row r="968" spans="1:10" s="22" customFormat="1" ht="15" thickBot="1" x14ac:dyDescent="0.25">
      <c r="A968" s="620"/>
      <c r="B968" s="621"/>
      <c r="C968" s="621"/>
      <c r="D968" s="238"/>
      <c r="E968" s="238"/>
      <c r="F968" s="238"/>
      <c r="G968" s="238"/>
      <c r="H968" s="238"/>
      <c r="I968" s="238"/>
      <c r="J968" s="322"/>
    </row>
    <row r="969" spans="1:10" s="22" customFormat="1" ht="15" thickTop="1" x14ac:dyDescent="0.2">
      <c r="A969" s="616" t="s">
        <v>812</v>
      </c>
      <c r="B969" s="617"/>
      <c r="C969" s="617"/>
      <c r="D969" s="240"/>
      <c r="E969" s="240"/>
      <c r="F969" s="240"/>
      <c r="G969" s="240"/>
      <c r="H969" s="240"/>
      <c r="I969" s="240"/>
      <c r="J969" s="320"/>
    </row>
    <row r="970" spans="1:10" s="22" customFormat="1" x14ac:dyDescent="0.2">
      <c r="A970" s="618" t="s">
        <v>808</v>
      </c>
      <c r="B970" s="619"/>
      <c r="C970" s="619"/>
      <c r="D970" s="239"/>
      <c r="E970" s="239"/>
      <c r="F970" s="239"/>
      <c r="G970" s="239"/>
      <c r="H970" s="239"/>
      <c r="I970" s="239"/>
      <c r="J970" s="321">
        <v>68523</v>
      </c>
    </row>
    <row r="971" spans="1:10" s="22" customFormat="1" x14ac:dyDescent="0.2">
      <c r="A971" s="618" t="s">
        <v>807</v>
      </c>
      <c r="B971" s="619"/>
      <c r="C971" s="619"/>
      <c r="D971" s="239"/>
      <c r="E971" s="239"/>
      <c r="F971" s="239"/>
      <c r="G971" s="239"/>
      <c r="H971" s="239"/>
      <c r="I971" s="239"/>
      <c r="J971" s="321">
        <v>247549</v>
      </c>
    </row>
    <row r="972" spans="1:10" s="22" customFormat="1" ht="15" thickBot="1" x14ac:dyDescent="0.25">
      <c r="A972" s="620"/>
      <c r="B972" s="621"/>
      <c r="C972" s="621"/>
      <c r="D972" s="238"/>
      <c r="E972" s="238"/>
      <c r="F972" s="238"/>
      <c r="G972" s="238"/>
      <c r="H972" s="238"/>
      <c r="I972" s="238"/>
      <c r="J972" s="322"/>
    </row>
    <row r="973" spans="1:10" s="22" customFormat="1" ht="15" thickTop="1" x14ac:dyDescent="0.2">
      <c r="A973" s="68"/>
      <c r="B973" s="68"/>
      <c r="C973" s="68"/>
      <c r="D973" s="68"/>
      <c r="E973" s="68"/>
      <c r="F973" s="68"/>
      <c r="G973" s="68"/>
      <c r="H973" s="68"/>
      <c r="I973" s="68"/>
      <c r="J973" s="68"/>
    </row>
    <row r="974" spans="1:10" s="22" customFormat="1" x14ac:dyDescent="0.2">
      <c r="A974" s="68"/>
      <c r="B974" s="68"/>
      <c r="C974" s="68"/>
      <c r="D974" s="68"/>
      <c r="E974" s="68"/>
      <c r="F974" s="68"/>
      <c r="G974" s="68"/>
      <c r="H974" s="68"/>
      <c r="I974" s="68"/>
      <c r="J974" s="68"/>
    </row>
    <row r="975" spans="1:10" s="22" customFormat="1" ht="15" thickBot="1" x14ac:dyDescent="0.25">
      <c r="A975" s="628"/>
      <c r="B975" s="628"/>
      <c r="C975" s="93"/>
      <c r="D975" s="93"/>
      <c r="E975" s="93"/>
      <c r="F975" s="93"/>
      <c r="G975" s="93"/>
      <c r="H975" s="93"/>
      <c r="I975" s="93"/>
      <c r="J975" s="93"/>
    </row>
    <row r="976" spans="1:10" s="22" customFormat="1" ht="33.75" customHeight="1" thickTop="1" thickBot="1" x14ac:dyDescent="0.25">
      <c r="A976" s="631" t="s">
        <v>340</v>
      </c>
      <c r="B976" s="632"/>
      <c r="C976" s="632"/>
      <c r="D976" s="632" t="s">
        <v>707</v>
      </c>
      <c r="E976" s="635"/>
      <c r="F976" s="635"/>
      <c r="G976" s="635"/>
      <c r="H976" s="635"/>
      <c r="I976" s="635"/>
      <c r="J976" s="636"/>
    </row>
    <row r="977" spans="1:10" s="22" customFormat="1" ht="15" customHeight="1" thickBot="1" x14ac:dyDescent="0.25">
      <c r="A977" s="633"/>
      <c r="B977" s="634"/>
      <c r="C977" s="634"/>
      <c r="D977" s="629" t="s">
        <v>700</v>
      </c>
      <c r="E977" s="629" t="s">
        <v>702</v>
      </c>
      <c r="F977" s="629" t="s">
        <v>701</v>
      </c>
      <c r="G977" s="629" t="s">
        <v>703</v>
      </c>
      <c r="H977" s="629" t="s">
        <v>704</v>
      </c>
      <c r="I977" s="629" t="s">
        <v>705</v>
      </c>
      <c r="J977" s="637" t="s">
        <v>706</v>
      </c>
    </row>
    <row r="978" spans="1:10" s="22" customFormat="1" ht="15" customHeight="1" thickBot="1" x14ac:dyDescent="0.25">
      <c r="A978" s="641" t="s">
        <v>806</v>
      </c>
      <c r="B978" s="642"/>
      <c r="C978" s="642"/>
      <c r="D978" s="629"/>
      <c r="E978" s="629"/>
      <c r="F978" s="629"/>
      <c r="G978" s="629"/>
      <c r="H978" s="629"/>
      <c r="I978" s="629"/>
      <c r="J978" s="637"/>
    </row>
    <row r="979" spans="1:10" s="22" customFormat="1" ht="35.25" customHeight="1" thickBot="1" x14ac:dyDescent="0.25">
      <c r="A979" s="639" t="s">
        <v>808</v>
      </c>
      <c r="B979" s="640"/>
      <c r="C979" s="640"/>
      <c r="D979" s="629"/>
      <c r="E979" s="629"/>
      <c r="F979" s="629"/>
      <c r="G979" s="629"/>
      <c r="H979" s="629"/>
      <c r="I979" s="629"/>
      <c r="J979" s="637"/>
    </row>
    <row r="980" spans="1:10" s="22" customFormat="1" ht="15" customHeight="1" thickBot="1" x14ac:dyDescent="0.25">
      <c r="A980" s="639" t="s">
        <v>807</v>
      </c>
      <c r="B980" s="640"/>
      <c r="C980" s="640"/>
      <c r="D980" s="629"/>
      <c r="E980" s="629"/>
      <c r="F980" s="629"/>
      <c r="G980" s="629"/>
      <c r="H980" s="629"/>
      <c r="I980" s="629"/>
      <c r="J980" s="637"/>
    </row>
    <row r="981" spans="1:10" s="22" customFormat="1" ht="54" customHeight="1" thickBot="1" x14ac:dyDescent="0.25">
      <c r="A981" s="626" t="s">
        <v>699</v>
      </c>
      <c r="B981" s="627"/>
      <c r="C981" s="627"/>
      <c r="D981" s="630"/>
      <c r="E981" s="630"/>
      <c r="F981" s="630"/>
      <c r="G981" s="630"/>
      <c r="H981" s="630"/>
      <c r="I981" s="630"/>
      <c r="J981" s="638"/>
    </row>
    <row r="982" spans="1:10" s="22" customFormat="1" ht="15" thickTop="1" x14ac:dyDescent="0.2">
      <c r="A982" s="616" t="s">
        <v>782</v>
      </c>
      <c r="B982" s="617"/>
      <c r="C982" s="617"/>
      <c r="D982" s="240"/>
      <c r="E982" s="240"/>
      <c r="F982" s="240"/>
      <c r="G982" s="240"/>
      <c r="H982" s="240"/>
      <c r="I982" s="240"/>
      <c r="J982" s="320"/>
    </row>
    <row r="983" spans="1:10" s="22" customFormat="1" x14ac:dyDescent="0.2">
      <c r="A983" s="618" t="s">
        <v>808</v>
      </c>
      <c r="B983" s="619"/>
      <c r="C983" s="619"/>
      <c r="D983" s="239"/>
      <c r="E983" s="239"/>
      <c r="F983" s="239">
        <v>101252</v>
      </c>
      <c r="G983" s="239"/>
      <c r="H983" s="239"/>
      <c r="I983" s="239"/>
      <c r="J983" s="321"/>
    </row>
    <row r="984" spans="1:10" s="22" customFormat="1" x14ac:dyDescent="0.2">
      <c r="A984" s="618" t="s">
        <v>807</v>
      </c>
      <c r="B984" s="619"/>
      <c r="C984" s="619"/>
      <c r="D984" s="239"/>
      <c r="E984" s="239"/>
      <c r="F984" s="239">
        <v>3900</v>
      </c>
      <c r="G984" s="239"/>
      <c r="H984" s="239"/>
      <c r="I984" s="239"/>
      <c r="J984" s="321"/>
    </row>
    <row r="985" spans="1:10" s="22" customFormat="1" ht="15" thickBot="1" x14ac:dyDescent="0.25">
      <c r="A985" s="620"/>
      <c r="B985" s="621"/>
      <c r="C985" s="621"/>
      <c r="D985" s="238"/>
      <c r="E985" s="238"/>
      <c r="F985" s="238"/>
      <c r="G985" s="238"/>
      <c r="H985" s="238"/>
      <c r="I985" s="238"/>
      <c r="J985" s="322"/>
    </row>
    <row r="986" spans="1:10" s="22" customFormat="1" ht="15" thickTop="1" x14ac:dyDescent="0.2">
      <c r="A986" s="616" t="s">
        <v>783</v>
      </c>
      <c r="B986" s="617"/>
      <c r="C986" s="617"/>
      <c r="D986" s="240"/>
      <c r="E986" s="240"/>
      <c r="F986" s="240"/>
      <c r="G986" s="240"/>
      <c r="H986" s="240"/>
      <c r="I986" s="240"/>
      <c r="J986" s="320"/>
    </row>
    <row r="987" spans="1:10" s="22" customFormat="1" x14ac:dyDescent="0.2">
      <c r="A987" s="618" t="s">
        <v>808</v>
      </c>
      <c r="B987" s="619"/>
      <c r="C987" s="619"/>
      <c r="D987" s="239"/>
      <c r="E987" s="239"/>
      <c r="F987" s="239"/>
      <c r="G987" s="239"/>
      <c r="H987" s="239"/>
      <c r="I987" s="239"/>
      <c r="J987" s="321"/>
    </row>
    <row r="988" spans="1:10" s="22" customFormat="1" x14ac:dyDescent="0.2">
      <c r="A988" s="618" t="s">
        <v>807</v>
      </c>
      <c r="B988" s="619"/>
      <c r="C988" s="619"/>
      <c r="D988" s="239"/>
      <c r="E988" s="239"/>
      <c r="F988" s="239">
        <v>51299</v>
      </c>
      <c r="G988" s="239"/>
      <c r="H988" s="239"/>
      <c r="I988" s="239"/>
      <c r="J988" s="321"/>
    </row>
    <row r="989" spans="1:10" s="22" customFormat="1" ht="15" thickBot="1" x14ac:dyDescent="0.25">
      <c r="A989" s="620"/>
      <c r="B989" s="621"/>
      <c r="C989" s="621"/>
      <c r="D989" s="238"/>
      <c r="E989" s="238"/>
      <c r="F989" s="238"/>
      <c r="G989" s="238"/>
      <c r="H989" s="238"/>
      <c r="I989" s="238"/>
      <c r="J989" s="322"/>
    </row>
    <row r="990" spans="1:10" s="22" customFormat="1" ht="15" thickTop="1" x14ac:dyDescent="0.2">
      <c r="A990" s="616" t="s">
        <v>809</v>
      </c>
      <c r="B990" s="617"/>
      <c r="C990" s="617"/>
      <c r="D990" s="240"/>
      <c r="E990" s="240"/>
      <c r="F990" s="240"/>
      <c r="G990" s="240"/>
      <c r="H990" s="240"/>
      <c r="I990" s="240"/>
      <c r="J990" s="320"/>
    </row>
    <row r="991" spans="1:10" s="22" customFormat="1" x14ac:dyDescent="0.2">
      <c r="A991" s="618" t="s">
        <v>808</v>
      </c>
      <c r="B991" s="619"/>
      <c r="C991" s="619"/>
      <c r="D991" s="239">
        <v>13203</v>
      </c>
      <c r="E991" s="239"/>
      <c r="F991" s="239"/>
      <c r="G991" s="239"/>
      <c r="H991" s="239"/>
      <c r="I991" s="239"/>
      <c r="J991" s="321"/>
    </row>
    <row r="992" spans="1:10" s="22" customFormat="1" x14ac:dyDescent="0.2">
      <c r="A992" s="618" t="s">
        <v>807</v>
      </c>
      <c r="B992" s="619"/>
      <c r="C992" s="619"/>
      <c r="D992" s="239">
        <v>32150</v>
      </c>
      <c r="E992" s="239"/>
      <c r="F992" s="239"/>
      <c r="G992" s="239"/>
      <c r="H992" s="239"/>
      <c r="I992" s="239"/>
      <c r="J992" s="321"/>
    </row>
    <row r="993" spans="1:10" s="22" customFormat="1" ht="15" thickBot="1" x14ac:dyDescent="0.25">
      <c r="A993" s="620"/>
      <c r="B993" s="621"/>
      <c r="C993" s="621"/>
      <c r="D993" s="238"/>
      <c r="E993" s="238"/>
      <c r="F993" s="238"/>
      <c r="G993" s="238"/>
      <c r="H993" s="238"/>
      <c r="I993" s="238"/>
      <c r="J993" s="322"/>
    </row>
    <row r="994" spans="1:10" s="22" customFormat="1" ht="15" thickTop="1" x14ac:dyDescent="0.2">
      <c r="A994" s="616" t="s">
        <v>810</v>
      </c>
      <c r="B994" s="617"/>
      <c r="C994" s="617"/>
      <c r="D994" s="240"/>
      <c r="E994" s="240"/>
      <c r="F994" s="240"/>
      <c r="G994" s="240"/>
      <c r="H994" s="240"/>
      <c r="I994" s="240"/>
      <c r="J994" s="320"/>
    </row>
    <row r="995" spans="1:10" s="22" customFormat="1" x14ac:dyDescent="0.2">
      <c r="A995" s="618" t="s">
        <v>808</v>
      </c>
      <c r="B995" s="619"/>
      <c r="C995" s="619"/>
      <c r="D995" s="239"/>
      <c r="E995" s="239"/>
      <c r="F995" s="239"/>
      <c r="G995" s="239"/>
      <c r="H995" s="239"/>
      <c r="I995" s="239">
        <v>21440</v>
      </c>
      <c r="J995" s="321"/>
    </row>
    <row r="996" spans="1:10" s="22" customFormat="1" x14ac:dyDescent="0.2">
      <c r="A996" s="618" t="s">
        <v>807</v>
      </c>
      <c r="B996" s="619"/>
      <c r="C996" s="619"/>
      <c r="D996" s="239"/>
      <c r="E996" s="239"/>
      <c r="F996" s="239"/>
      <c r="G996" s="239"/>
      <c r="H996" s="239"/>
      <c r="I996" s="239"/>
      <c r="J996" s="321"/>
    </row>
    <row r="997" spans="1:10" s="22" customFormat="1" ht="15" thickBot="1" x14ac:dyDescent="0.25">
      <c r="A997" s="620"/>
      <c r="B997" s="621"/>
      <c r="C997" s="621"/>
      <c r="D997" s="238"/>
      <c r="E997" s="238"/>
      <c r="F997" s="238"/>
      <c r="G997" s="238"/>
      <c r="H997" s="238"/>
      <c r="I997" s="238"/>
      <c r="J997" s="322"/>
    </row>
    <row r="998" spans="1:10" s="22" customFormat="1" ht="15" thickTop="1" x14ac:dyDescent="0.2">
      <c r="A998" s="616" t="s">
        <v>811</v>
      </c>
      <c r="B998" s="617"/>
      <c r="C998" s="617"/>
      <c r="D998" s="240"/>
      <c r="E998" s="240"/>
      <c r="F998" s="240"/>
      <c r="G998" s="240"/>
      <c r="H998" s="240"/>
      <c r="I998" s="240"/>
      <c r="J998" s="320"/>
    </row>
    <row r="999" spans="1:10" s="22" customFormat="1" x14ac:dyDescent="0.2">
      <c r="A999" s="618" t="s">
        <v>808</v>
      </c>
      <c r="B999" s="619"/>
      <c r="C999" s="619"/>
      <c r="D999" s="239"/>
      <c r="E999" s="239"/>
      <c r="F999" s="239"/>
      <c r="G999" s="239"/>
      <c r="H999" s="239"/>
      <c r="I999" s="239"/>
      <c r="J999" s="321">
        <v>38465</v>
      </c>
    </row>
    <row r="1000" spans="1:10" s="22" customFormat="1" x14ac:dyDescent="0.2">
      <c r="A1000" s="618" t="s">
        <v>807</v>
      </c>
      <c r="B1000" s="619"/>
      <c r="C1000" s="619"/>
      <c r="D1000" s="239"/>
      <c r="E1000" s="239"/>
      <c r="F1000" s="239"/>
      <c r="G1000" s="239"/>
      <c r="H1000" s="239"/>
      <c r="I1000" s="239"/>
      <c r="J1000" s="321">
        <v>4219</v>
      </c>
    </row>
    <row r="1001" spans="1:10" s="22" customFormat="1" ht="15" thickBot="1" x14ac:dyDescent="0.25">
      <c r="A1001" s="620"/>
      <c r="B1001" s="621"/>
      <c r="C1001" s="621"/>
      <c r="D1001" s="238"/>
      <c r="E1001" s="238"/>
      <c r="F1001" s="238"/>
      <c r="G1001" s="238"/>
      <c r="H1001" s="238"/>
      <c r="I1001" s="238"/>
      <c r="J1001" s="322"/>
    </row>
    <row r="1002" spans="1:10" s="22" customFormat="1" ht="15" thickTop="1" x14ac:dyDescent="0.2">
      <c r="A1002" s="616" t="s">
        <v>812</v>
      </c>
      <c r="B1002" s="617"/>
      <c r="C1002" s="617"/>
      <c r="D1002" s="240"/>
      <c r="E1002" s="240"/>
      <c r="F1002" s="240"/>
      <c r="G1002" s="240"/>
      <c r="H1002" s="240"/>
      <c r="I1002" s="240"/>
      <c r="J1002" s="320"/>
    </row>
    <row r="1003" spans="1:10" s="22" customFormat="1" x14ac:dyDescent="0.2">
      <c r="A1003" s="618" t="s">
        <v>808</v>
      </c>
      <c r="B1003" s="619"/>
      <c r="C1003" s="619"/>
      <c r="D1003" s="239"/>
      <c r="E1003" s="239"/>
      <c r="F1003" s="239"/>
      <c r="G1003" s="239"/>
      <c r="H1003" s="239"/>
      <c r="I1003" s="239"/>
      <c r="J1003" s="321">
        <v>19190</v>
      </c>
    </row>
    <row r="1004" spans="1:10" s="22" customFormat="1" x14ac:dyDescent="0.2">
      <c r="A1004" s="618" t="s">
        <v>807</v>
      </c>
      <c r="B1004" s="619"/>
      <c r="C1004" s="619"/>
      <c r="D1004" s="239"/>
      <c r="E1004" s="239"/>
      <c r="F1004" s="239"/>
      <c r="G1004" s="239"/>
      <c r="H1004" s="239"/>
      <c r="I1004" s="239"/>
      <c r="J1004" s="321">
        <v>174488</v>
      </c>
    </row>
    <row r="1005" spans="1:10" s="22" customFormat="1" ht="15" thickBot="1" x14ac:dyDescent="0.25">
      <c r="A1005" s="620"/>
      <c r="B1005" s="621"/>
      <c r="C1005" s="621"/>
      <c r="D1005" s="238"/>
      <c r="E1005" s="238"/>
      <c r="F1005" s="238"/>
      <c r="G1005" s="238"/>
      <c r="H1005" s="238"/>
      <c r="I1005" s="238"/>
      <c r="J1005" s="322"/>
    </row>
    <row r="1006" spans="1:10" s="22" customFormat="1" ht="15" thickTop="1" x14ac:dyDescent="0.2">
      <c r="A1006" s="68"/>
      <c r="B1006" s="68"/>
      <c r="C1006" s="68"/>
      <c r="D1006" s="68"/>
      <c r="E1006" s="68"/>
      <c r="F1006" s="68"/>
      <c r="G1006" s="68"/>
      <c r="H1006" s="68"/>
      <c r="I1006" s="68"/>
      <c r="J1006" s="68"/>
    </row>
    <row r="1007" spans="1:10" s="22" customFormat="1" x14ac:dyDescent="0.2">
      <c r="A1007" s="68"/>
      <c r="B1007" s="68"/>
      <c r="C1007" s="68"/>
      <c r="D1007" s="68"/>
      <c r="E1007" s="68"/>
      <c r="F1007" s="68"/>
      <c r="G1007" s="68"/>
      <c r="H1007" s="68"/>
      <c r="I1007" s="68"/>
      <c r="J1007" s="68"/>
    </row>
    <row r="1008" spans="1:10" s="22" customFormat="1" x14ac:dyDescent="0.2">
      <c r="A1008" s="68"/>
      <c r="B1008" s="68"/>
      <c r="C1008" s="68"/>
      <c r="D1008" s="68"/>
      <c r="E1008" s="68"/>
      <c r="F1008" s="68"/>
      <c r="G1008" s="68"/>
      <c r="H1008" s="68"/>
      <c r="I1008" s="68"/>
      <c r="J1008" s="68"/>
    </row>
    <row r="1009" spans="1:10" s="22" customFormat="1" ht="33" customHeight="1" x14ac:dyDescent="0.2">
      <c r="A1009" s="220" t="s">
        <v>342</v>
      </c>
      <c r="B1009" s="622" t="s">
        <v>861</v>
      </c>
      <c r="C1009" s="622"/>
      <c r="D1009" s="622"/>
      <c r="E1009" s="622"/>
      <c r="F1009" s="622"/>
      <c r="G1009" s="622"/>
      <c r="H1009" s="622"/>
      <c r="I1009" s="622"/>
      <c r="J1009" s="622"/>
    </row>
    <row r="1010" spans="1:10" s="22" customFormat="1" x14ac:dyDescent="0.2">
      <c r="A1010" s="401"/>
      <c r="B1010" s="401"/>
      <c r="C1010" s="401"/>
      <c r="D1010" s="401"/>
      <c r="E1010" s="401"/>
      <c r="F1010" s="401"/>
      <c r="G1010" s="401"/>
      <c r="H1010" s="401"/>
      <c r="I1010" s="401"/>
      <c r="J1010" s="401"/>
    </row>
    <row r="1011" spans="1:10" s="22" customFormat="1" x14ac:dyDescent="0.2">
      <c r="A1011" s="206"/>
      <c r="B1011" s="206"/>
      <c r="C1011" s="206"/>
      <c r="D1011" s="206"/>
      <c r="E1011" s="206"/>
      <c r="F1011" s="206"/>
      <c r="G1011" s="206"/>
      <c r="H1011" s="206"/>
      <c r="I1011" s="206"/>
      <c r="J1011" s="206"/>
    </row>
    <row r="1012" spans="1:10" s="22" customFormat="1" x14ac:dyDescent="0.2">
      <c r="A1012" s="130"/>
      <c r="B1012" s="130"/>
      <c r="C1012" s="130"/>
      <c r="D1012" s="130"/>
      <c r="E1012" s="130"/>
      <c r="F1012" s="130"/>
      <c r="G1012" s="130"/>
      <c r="H1012" s="130"/>
      <c r="I1012" s="130"/>
      <c r="J1012" s="130"/>
    </row>
    <row r="1013" spans="1:10" s="22" customFormat="1" x14ac:dyDescent="0.2">
      <c r="A1013" s="28" t="s">
        <v>343</v>
      </c>
      <c r="B1013" s="625" t="s">
        <v>344</v>
      </c>
      <c r="C1013" s="625"/>
      <c r="D1013" s="625"/>
      <c r="E1013" s="625"/>
      <c r="F1013" s="625"/>
      <c r="G1013" s="625"/>
      <c r="H1013" s="625"/>
      <c r="I1013" s="625"/>
      <c r="J1013" s="625"/>
    </row>
    <row r="1014" spans="1:10" s="22" customFormat="1" x14ac:dyDescent="0.2">
      <c r="A1014" s="28"/>
      <c r="B1014" s="131"/>
      <c r="C1014" s="131"/>
      <c r="D1014" s="131"/>
      <c r="E1014" s="131"/>
      <c r="F1014" s="131"/>
      <c r="G1014" s="131"/>
      <c r="H1014" s="131"/>
      <c r="I1014" s="131"/>
      <c r="J1014" s="131"/>
    </row>
    <row r="1015" spans="1:10" s="22" customFormat="1" ht="33.75" customHeight="1" x14ac:dyDescent="0.2">
      <c r="A1015" s="132" t="s">
        <v>345</v>
      </c>
      <c r="B1015" s="613" t="s">
        <v>862</v>
      </c>
      <c r="C1015" s="613"/>
      <c r="D1015" s="613"/>
      <c r="E1015" s="613"/>
      <c r="F1015" s="613"/>
      <c r="G1015" s="613"/>
      <c r="H1015" s="613"/>
      <c r="I1015" s="613"/>
      <c r="J1015" s="613"/>
    </row>
    <row r="1016" spans="1:10" s="22" customFormat="1" x14ac:dyDescent="0.2">
      <c r="A1016" s="132"/>
      <c r="B1016" s="208"/>
      <c r="C1016" s="208"/>
      <c r="D1016" s="208"/>
      <c r="E1016" s="208"/>
      <c r="F1016" s="208"/>
      <c r="G1016" s="208"/>
      <c r="H1016" s="208"/>
      <c r="I1016" s="208"/>
      <c r="J1016" s="208"/>
    </row>
    <row r="1017" spans="1:10" s="22" customFormat="1" x14ac:dyDescent="0.2">
      <c r="A1017" s="215"/>
      <c r="B1017" s="132"/>
      <c r="C1017" s="132"/>
      <c r="D1017" s="132"/>
      <c r="E1017" s="132"/>
      <c r="F1017" s="132"/>
      <c r="G1017" s="132"/>
      <c r="H1017" s="132"/>
      <c r="I1017" s="132"/>
      <c r="J1017" s="132"/>
    </row>
    <row r="1018" spans="1:10" s="22" customFormat="1" x14ac:dyDescent="0.2">
      <c r="A1018" s="215"/>
      <c r="B1018" s="132"/>
      <c r="C1018" s="132"/>
      <c r="D1018" s="132"/>
      <c r="E1018" s="132"/>
      <c r="F1018" s="132"/>
      <c r="G1018" s="132"/>
      <c r="H1018" s="132"/>
      <c r="I1018" s="132"/>
      <c r="J1018" s="132"/>
    </row>
    <row r="1019" spans="1:10" s="22" customFormat="1" ht="53.25" customHeight="1" x14ac:dyDescent="0.2">
      <c r="A1019" s="35" t="s">
        <v>708</v>
      </c>
      <c r="B1019" s="613" t="s">
        <v>709</v>
      </c>
      <c r="C1019" s="613"/>
      <c r="D1019" s="613"/>
      <c r="E1019" s="613"/>
      <c r="F1019" s="613"/>
      <c r="G1019" s="613"/>
      <c r="H1019" s="613"/>
      <c r="I1019" s="613"/>
      <c r="J1019" s="613"/>
    </row>
    <row r="1020" spans="1:10" s="22" customFormat="1" x14ac:dyDescent="0.2">
      <c r="A1020" s="32"/>
      <c r="B1020" s="32"/>
      <c r="C1020" s="32"/>
      <c r="D1020" s="32"/>
      <c r="E1020" s="32"/>
      <c r="F1020" s="32"/>
      <c r="G1020" s="32"/>
      <c r="H1020" s="32"/>
      <c r="I1020" s="32"/>
      <c r="J1020" s="32"/>
    </row>
    <row r="1021" spans="1:10" s="22" customFormat="1" ht="33.75" customHeight="1" x14ac:dyDescent="0.2">
      <c r="A1021" s="615"/>
      <c r="B1021" s="615"/>
      <c r="C1021" s="615" t="s">
        <v>863</v>
      </c>
      <c r="D1021" s="615"/>
      <c r="E1021" s="615"/>
      <c r="F1021" s="615"/>
      <c r="G1021" s="623"/>
      <c r="H1021" s="623"/>
      <c r="I1021" s="623"/>
      <c r="J1021" s="623"/>
    </row>
    <row r="1022" spans="1:10" s="22" customFormat="1" x14ac:dyDescent="0.2">
      <c r="A1022" s="615"/>
      <c r="B1022" s="615"/>
      <c r="C1022" s="615"/>
      <c r="D1022" s="615"/>
      <c r="E1022" s="615"/>
      <c r="F1022" s="615"/>
      <c r="G1022" s="615"/>
      <c r="H1022" s="615"/>
      <c r="I1022" s="615"/>
      <c r="J1022" s="615"/>
    </row>
    <row r="1023" spans="1:10" s="22" customFormat="1" x14ac:dyDescent="0.2">
      <c r="A1023" s="216"/>
      <c r="B1023" s="216"/>
      <c r="C1023" s="217"/>
      <c r="D1023" s="217"/>
      <c r="E1023" s="217"/>
      <c r="F1023" s="217"/>
      <c r="G1023" s="217"/>
      <c r="H1023" s="217"/>
      <c r="I1023" s="217"/>
      <c r="J1023" s="217"/>
    </row>
    <row r="1024" spans="1:10" s="22" customFormat="1" x14ac:dyDescent="0.2">
      <c r="A1024" s="216"/>
      <c r="B1024" s="216"/>
      <c r="C1024" s="217"/>
      <c r="D1024" s="217"/>
      <c r="E1024" s="217"/>
      <c r="F1024" s="217"/>
      <c r="G1024" s="217"/>
      <c r="H1024" s="217"/>
      <c r="I1024" s="217"/>
      <c r="J1024" s="217"/>
    </row>
    <row r="1025" spans="1:10" s="22" customFormat="1" ht="54" customHeight="1" x14ac:dyDescent="0.2">
      <c r="A1025" s="35" t="s">
        <v>710</v>
      </c>
      <c r="B1025" s="613" t="s">
        <v>746</v>
      </c>
      <c r="C1025" s="613"/>
      <c r="D1025" s="613"/>
      <c r="E1025" s="613"/>
      <c r="F1025" s="613"/>
      <c r="G1025" s="613"/>
      <c r="H1025" s="613"/>
      <c r="I1025" s="613"/>
      <c r="J1025" s="613"/>
    </row>
    <row r="1026" spans="1:10" s="22" customFormat="1" x14ac:dyDescent="0.2">
      <c r="A1026" s="582"/>
      <c r="B1026" s="582"/>
      <c r="C1026" s="582"/>
      <c r="D1026" s="582"/>
      <c r="E1026" s="604"/>
      <c r="F1026" s="604"/>
      <c r="G1026" s="604"/>
      <c r="H1026" s="604"/>
      <c r="I1026" s="604"/>
      <c r="J1026" s="604"/>
    </row>
    <row r="1027" spans="1:10" s="22" customFormat="1" x14ac:dyDescent="0.2">
      <c r="A1027" s="133"/>
      <c r="B1027" s="133"/>
      <c r="C1027" s="133"/>
      <c r="D1027" s="133"/>
      <c r="E1027" s="133"/>
      <c r="F1027" s="133"/>
      <c r="G1027" s="133"/>
      <c r="H1027" s="133"/>
      <c r="I1027" s="133"/>
      <c r="J1027" s="133"/>
    </row>
    <row r="1028" spans="1:10" s="22" customFormat="1" ht="57.75" customHeight="1" x14ac:dyDescent="0.2">
      <c r="A1028" s="208" t="s">
        <v>347</v>
      </c>
      <c r="B1028" s="401" t="s">
        <v>711</v>
      </c>
      <c r="C1028" s="401"/>
      <c r="D1028" s="401"/>
      <c r="E1028" s="401"/>
      <c r="F1028" s="401"/>
      <c r="G1028" s="401"/>
      <c r="H1028" s="401"/>
      <c r="I1028" s="401"/>
      <c r="J1028" s="401"/>
    </row>
    <row r="1029" spans="1:10" s="22" customFormat="1" x14ac:dyDescent="0.2">
      <c r="A1029" s="207"/>
      <c r="B1029" s="207"/>
      <c r="C1029" s="207"/>
      <c r="D1029" s="207"/>
      <c r="E1029" s="207"/>
      <c r="F1029" s="207"/>
      <c r="G1029" s="207"/>
      <c r="H1029" s="207"/>
      <c r="I1029" s="207"/>
      <c r="J1029" s="207"/>
    </row>
    <row r="1030" spans="1:10" s="22" customFormat="1" ht="13.5" customHeight="1" x14ac:dyDescent="0.2">
      <c r="A1030" s="615"/>
      <c r="B1030" s="615"/>
      <c r="C1030" s="615"/>
      <c r="D1030" s="615"/>
      <c r="E1030" s="623"/>
      <c r="F1030" s="623"/>
      <c r="G1030" s="623"/>
      <c r="H1030" s="623"/>
      <c r="I1030" s="623"/>
      <c r="J1030" s="623"/>
    </row>
    <row r="1031" spans="1:10" s="22" customFormat="1" ht="43.5" customHeight="1" x14ac:dyDescent="0.2">
      <c r="A1031" s="582"/>
      <c r="B1031" s="582"/>
      <c r="C1031" s="582"/>
      <c r="D1031" s="582"/>
      <c r="E1031" s="604"/>
      <c r="F1031" s="604"/>
      <c r="G1031" s="604"/>
      <c r="H1031" s="604"/>
      <c r="I1031" s="604"/>
      <c r="J1031" s="604"/>
    </row>
    <row r="1032" spans="1:10" s="22" customFormat="1" x14ac:dyDescent="0.2">
      <c r="A1032" s="134"/>
      <c r="B1032" s="134"/>
      <c r="C1032" s="134"/>
      <c r="D1032" s="134"/>
      <c r="E1032" s="135"/>
      <c r="F1032" s="135"/>
      <c r="G1032" s="135"/>
      <c r="H1032" s="135"/>
      <c r="I1032" s="135"/>
      <c r="J1032" s="135"/>
    </row>
    <row r="1033" spans="1:10" s="22" customFormat="1" x14ac:dyDescent="0.2">
      <c r="A1033" s="134"/>
      <c r="B1033" s="134"/>
      <c r="C1033" s="134"/>
      <c r="D1033" s="134"/>
      <c r="E1033" s="135"/>
      <c r="F1033" s="135"/>
      <c r="G1033" s="135"/>
      <c r="H1033" s="135"/>
      <c r="I1033" s="135"/>
      <c r="J1033" s="135"/>
    </row>
    <row r="1034" spans="1:10" s="22" customFormat="1" x14ac:dyDescent="0.2">
      <c r="A1034" s="123" t="s">
        <v>348</v>
      </c>
      <c r="B1034" s="1216" t="s">
        <v>349</v>
      </c>
      <c r="C1034" s="1216"/>
      <c r="D1034" s="1216"/>
      <c r="E1034" s="1216"/>
      <c r="F1034" s="1216"/>
      <c r="G1034" s="1216"/>
      <c r="H1034" s="1216"/>
      <c r="I1034" s="1216"/>
      <c r="J1034" s="1216"/>
    </row>
    <row r="1035" spans="1:10" s="22" customFormat="1" x14ac:dyDescent="0.2">
      <c r="A1035" s="136"/>
      <c r="B1035" s="137"/>
      <c r="C1035" s="137"/>
      <c r="D1035" s="137"/>
      <c r="E1035" s="137"/>
      <c r="F1035" s="137"/>
      <c r="G1035" s="137"/>
      <c r="H1035" s="137"/>
      <c r="I1035" s="137"/>
      <c r="J1035" s="137"/>
    </row>
    <row r="1036" spans="1:10" s="22" customFormat="1" ht="15" thickBot="1" x14ac:dyDescent="0.25">
      <c r="A1036" s="1324"/>
      <c r="B1036" s="1324"/>
      <c r="C1036" s="137"/>
      <c r="D1036" s="137"/>
      <c r="E1036" s="137"/>
      <c r="F1036" s="137"/>
      <c r="G1036" s="137"/>
      <c r="H1036" s="137"/>
      <c r="I1036" s="137"/>
      <c r="J1036" s="137"/>
    </row>
    <row r="1037" spans="1:10" s="22" customFormat="1" ht="15.75" thickTop="1" thickBot="1" x14ac:dyDescent="0.25">
      <c r="A1037" s="1313" t="s">
        <v>350</v>
      </c>
      <c r="B1037" s="772"/>
      <c r="C1037" s="1314"/>
      <c r="D1037" s="469" t="s">
        <v>19</v>
      </c>
      <c r="E1037" s="470"/>
      <c r="F1037" s="470"/>
      <c r="G1037" s="470"/>
      <c r="H1037" s="470"/>
      <c r="I1037" s="1316"/>
      <c r="J1037" s="1317"/>
    </row>
    <row r="1038" spans="1:10" s="22" customFormat="1" ht="45.75" customHeight="1" thickBot="1" x14ac:dyDescent="0.25">
      <c r="A1038" s="773"/>
      <c r="B1038" s="774"/>
      <c r="C1038" s="1315"/>
      <c r="D1038" s="1318" t="s">
        <v>351</v>
      </c>
      <c r="E1038" s="1319"/>
      <c r="F1038" s="49" t="s">
        <v>712</v>
      </c>
      <c r="G1038" s="49" t="s">
        <v>67</v>
      </c>
      <c r="H1038" s="49" t="s">
        <v>713</v>
      </c>
      <c r="I1038" s="1326" t="s">
        <v>143</v>
      </c>
      <c r="J1038" s="1327"/>
    </row>
    <row r="1039" spans="1:10" s="22" customFormat="1" ht="15.75" thickTop="1" x14ac:dyDescent="0.25">
      <c r="A1039" s="759" t="s">
        <v>352</v>
      </c>
      <c r="B1039" s="760"/>
      <c r="C1039" s="1325"/>
      <c r="D1039" s="1322">
        <v>600000</v>
      </c>
      <c r="E1039" s="1323"/>
      <c r="F1039" s="279"/>
      <c r="G1039" s="279"/>
      <c r="H1039" s="279"/>
      <c r="I1039" s="392"/>
      <c r="J1039" s="393">
        <v>600000</v>
      </c>
    </row>
    <row r="1040" spans="1:10" s="22" customFormat="1" x14ac:dyDescent="0.2">
      <c r="A1040" s="769" t="s">
        <v>353</v>
      </c>
      <c r="B1040" s="770"/>
      <c r="C1040" s="1304"/>
      <c r="D1040" s="505"/>
      <c r="E1040" s="506"/>
      <c r="F1040" s="291"/>
      <c r="G1040" s="291"/>
      <c r="H1040" s="291"/>
      <c r="I1040" s="1305" t="s">
        <v>266</v>
      </c>
      <c r="J1040" s="1306"/>
    </row>
    <row r="1041" spans="1:10" s="22" customFormat="1" x14ac:dyDescent="0.2">
      <c r="A1041" s="769" t="s">
        <v>354</v>
      </c>
      <c r="B1041" s="770"/>
      <c r="C1041" s="1304"/>
      <c r="D1041" s="505"/>
      <c r="E1041" s="506"/>
      <c r="F1041" s="291"/>
      <c r="G1041" s="291"/>
      <c r="H1041" s="291"/>
      <c r="I1041" s="1305" t="s">
        <v>266</v>
      </c>
      <c r="J1041" s="1306"/>
    </row>
    <row r="1042" spans="1:10" s="22" customFormat="1" x14ac:dyDescent="0.2">
      <c r="A1042" s="769" t="s">
        <v>355</v>
      </c>
      <c r="B1042" s="770"/>
      <c r="C1042" s="1304"/>
      <c r="D1042" s="505"/>
      <c r="E1042" s="506"/>
      <c r="F1042" s="291"/>
      <c r="G1042" s="291"/>
      <c r="H1042" s="291"/>
      <c r="I1042" s="1305" t="s">
        <v>266</v>
      </c>
      <c r="J1042" s="1306"/>
    </row>
    <row r="1043" spans="1:10" s="22" customFormat="1" ht="15" x14ac:dyDescent="0.25">
      <c r="A1043" s="769" t="s">
        <v>356</v>
      </c>
      <c r="B1043" s="770"/>
      <c r="C1043" s="1304"/>
      <c r="D1043" s="505">
        <v>12646</v>
      </c>
      <c r="E1043" s="506"/>
      <c r="F1043" s="291"/>
      <c r="G1043" s="291"/>
      <c r="H1043" s="291"/>
      <c r="I1043" s="392"/>
      <c r="J1043" s="393">
        <v>12646</v>
      </c>
    </row>
    <row r="1044" spans="1:10" s="22" customFormat="1" x14ac:dyDescent="0.2">
      <c r="A1044" s="769" t="s">
        <v>357</v>
      </c>
      <c r="B1044" s="770"/>
      <c r="C1044" s="1304"/>
      <c r="D1044" s="505"/>
      <c r="E1044" s="506"/>
      <c r="F1044" s="291"/>
      <c r="G1044" s="291"/>
      <c r="H1044" s="291"/>
      <c r="I1044" s="1305" t="s">
        <v>266</v>
      </c>
      <c r="J1044" s="1306"/>
    </row>
    <row r="1045" spans="1:10" s="22" customFormat="1" ht="44.25" customHeight="1" x14ac:dyDescent="0.2">
      <c r="A1045" s="502" t="s">
        <v>714</v>
      </c>
      <c r="B1045" s="503"/>
      <c r="C1045" s="504"/>
      <c r="D1045" s="505"/>
      <c r="E1045" s="506"/>
      <c r="F1045" s="291"/>
      <c r="G1045" s="291"/>
      <c r="H1045" s="291"/>
      <c r="I1045" s="1305" t="s">
        <v>266</v>
      </c>
      <c r="J1045" s="1306"/>
    </row>
    <row r="1046" spans="1:10" s="22" customFormat="1" ht="29.25" customHeight="1" x14ac:dyDescent="0.2">
      <c r="A1046" s="502" t="s">
        <v>715</v>
      </c>
      <c r="B1046" s="503"/>
      <c r="C1046" s="504"/>
      <c r="D1046" s="505"/>
      <c r="E1046" s="506"/>
      <c r="F1046" s="323"/>
      <c r="G1046" s="323"/>
      <c r="H1046" s="323"/>
      <c r="I1046" s="1305" t="s">
        <v>266</v>
      </c>
      <c r="J1046" s="1306"/>
    </row>
    <row r="1047" spans="1:10" s="22" customFormat="1" ht="27.75" customHeight="1" x14ac:dyDescent="0.2">
      <c r="A1047" s="502" t="s">
        <v>716</v>
      </c>
      <c r="B1047" s="503"/>
      <c r="C1047" s="504"/>
      <c r="D1047" s="505"/>
      <c r="E1047" s="506"/>
      <c r="F1047" s="323"/>
      <c r="G1047" s="323"/>
      <c r="H1047" s="323"/>
      <c r="I1047" s="1305" t="s">
        <v>266</v>
      </c>
      <c r="J1047" s="1306"/>
    </row>
    <row r="1048" spans="1:10" s="22" customFormat="1" ht="28.5" customHeight="1" x14ac:dyDescent="0.2">
      <c r="A1048" s="502" t="s">
        <v>717</v>
      </c>
      <c r="B1048" s="503"/>
      <c r="C1048" s="504"/>
      <c r="D1048" s="505"/>
      <c r="E1048" s="506"/>
      <c r="F1048" s="291"/>
      <c r="G1048" s="291"/>
      <c r="H1048" s="291"/>
      <c r="I1048" s="1305" t="s">
        <v>266</v>
      </c>
      <c r="J1048" s="1306"/>
    </row>
    <row r="1049" spans="1:10" s="22" customFormat="1" ht="29.25" customHeight="1" x14ac:dyDescent="0.25">
      <c r="A1049" s="502" t="s">
        <v>718</v>
      </c>
      <c r="B1049" s="503"/>
      <c r="C1049" s="504"/>
      <c r="D1049" s="505">
        <v>-391211</v>
      </c>
      <c r="E1049" s="506"/>
      <c r="F1049" s="291"/>
      <c r="G1049" s="291"/>
      <c r="H1049" s="291">
        <v>109352</v>
      </c>
      <c r="I1049" s="392"/>
      <c r="J1049" s="393">
        <v>-281859</v>
      </c>
    </row>
    <row r="1050" spans="1:10" s="22" customFormat="1" ht="29.25" customHeight="1" x14ac:dyDescent="0.25">
      <c r="A1050" s="502" t="s">
        <v>719</v>
      </c>
      <c r="B1050" s="1302"/>
      <c r="C1050" s="1303"/>
      <c r="D1050" s="505">
        <v>109351</v>
      </c>
      <c r="E1050" s="506"/>
      <c r="F1050" s="291"/>
      <c r="G1050" s="291"/>
      <c r="H1050" s="291">
        <v>-325300</v>
      </c>
      <c r="I1050" s="392"/>
      <c r="J1050" s="393">
        <v>-215949</v>
      </c>
    </row>
    <row r="1051" spans="1:10" s="22" customFormat="1" x14ac:dyDescent="0.2">
      <c r="A1051" s="502" t="s">
        <v>346</v>
      </c>
      <c r="B1051" s="503"/>
      <c r="C1051" s="504"/>
      <c r="D1051" s="505"/>
      <c r="E1051" s="506"/>
      <c r="F1051" s="291"/>
      <c r="G1051" s="291"/>
      <c r="H1051" s="291"/>
      <c r="I1051" s="1305" t="s">
        <v>266</v>
      </c>
      <c r="J1051" s="1306"/>
    </row>
    <row r="1052" spans="1:10" s="22" customFormat="1" x14ac:dyDescent="0.2">
      <c r="A1052" s="502" t="s">
        <v>358</v>
      </c>
      <c r="B1052" s="503"/>
      <c r="C1052" s="504"/>
      <c r="D1052" s="505"/>
      <c r="E1052" s="506"/>
      <c r="F1052" s="291"/>
      <c r="G1052" s="291"/>
      <c r="H1052" s="291"/>
      <c r="I1052" s="1305" t="s">
        <v>266</v>
      </c>
      <c r="J1052" s="1306"/>
    </row>
    <row r="1053" spans="1:10" s="22" customFormat="1" ht="31.5" customHeight="1" thickBot="1" x14ac:dyDescent="0.3">
      <c r="A1053" s="509" t="s">
        <v>720</v>
      </c>
      <c r="B1053" s="510"/>
      <c r="C1053" s="511"/>
      <c r="D1053" s="512">
        <v>1525945</v>
      </c>
      <c r="E1053" s="513"/>
      <c r="F1053" s="324">
        <v>878575</v>
      </c>
      <c r="G1053" s="324"/>
      <c r="H1053" s="324"/>
      <c r="I1053" s="394"/>
      <c r="J1053" s="395">
        <v>2404520</v>
      </c>
    </row>
    <row r="1054" spans="1:10" s="22" customFormat="1" ht="15" thickTop="1" x14ac:dyDescent="0.2">
      <c r="A1054" s="27"/>
      <c r="B1054" s="27"/>
      <c r="C1054" s="27"/>
      <c r="D1054" s="138"/>
      <c r="E1054" s="138"/>
      <c r="F1054" s="138"/>
      <c r="G1054" s="138"/>
      <c r="H1054" s="138"/>
      <c r="I1054" s="139"/>
      <c r="J1054" s="139"/>
    </row>
    <row r="1055" spans="1:10" s="22" customFormat="1" ht="15" thickBot="1" x14ac:dyDescent="0.25">
      <c r="A1055" s="1324"/>
      <c r="B1055" s="1324"/>
      <c r="C1055" s="137"/>
      <c r="D1055" s="137"/>
      <c r="E1055" s="137"/>
      <c r="F1055" s="137"/>
      <c r="G1055" s="137"/>
      <c r="H1055" s="137"/>
      <c r="I1055" s="137"/>
      <c r="J1055" s="137"/>
    </row>
    <row r="1056" spans="1:10" s="22" customFormat="1" ht="15" thickTop="1" x14ac:dyDescent="0.2">
      <c r="A1056" s="1313" t="s">
        <v>350</v>
      </c>
      <c r="B1056" s="772"/>
      <c r="C1056" s="1314"/>
      <c r="D1056" s="469" t="s">
        <v>20</v>
      </c>
      <c r="E1056" s="470"/>
      <c r="F1056" s="470"/>
      <c r="G1056" s="470"/>
      <c r="H1056" s="470"/>
      <c r="I1056" s="470"/>
      <c r="J1056" s="471"/>
    </row>
    <row r="1057" spans="1:10" s="22" customFormat="1" ht="29.25" thickBot="1" x14ac:dyDescent="0.25">
      <c r="A1057" s="773"/>
      <c r="B1057" s="774"/>
      <c r="C1057" s="1315"/>
      <c r="D1057" s="1318" t="s">
        <v>351</v>
      </c>
      <c r="E1057" s="1319"/>
      <c r="F1057" s="210" t="s">
        <v>712</v>
      </c>
      <c r="G1057" s="210" t="s">
        <v>67</v>
      </c>
      <c r="H1057" s="210" t="s">
        <v>713</v>
      </c>
      <c r="I1057" s="1320" t="s">
        <v>143</v>
      </c>
      <c r="J1057" s="1321"/>
    </row>
    <row r="1058" spans="1:10" s="22" customFormat="1" ht="16.5" thickTop="1" thickBot="1" x14ac:dyDescent="0.3">
      <c r="A1058" s="759" t="s">
        <v>352</v>
      </c>
      <c r="B1058" s="760"/>
      <c r="C1058" s="1325"/>
      <c r="D1058" s="1322">
        <v>600000</v>
      </c>
      <c r="E1058" s="1323"/>
      <c r="F1058" s="279">
        <v>0</v>
      </c>
      <c r="G1058" s="279">
        <v>0</v>
      </c>
      <c r="H1058" s="279">
        <v>0</v>
      </c>
      <c r="I1058" s="391"/>
      <c r="J1058" s="390">
        <v>600000</v>
      </c>
    </row>
    <row r="1059" spans="1:10" s="22" customFormat="1" x14ac:dyDescent="0.2">
      <c r="A1059" s="769" t="s">
        <v>353</v>
      </c>
      <c r="B1059" s="770"/>
      <c r="C1059" s="1304"/>
      <c r="D1059" s="505"/>
      <c r="E1059" s="506"/>
      <c r="F1059" s="291"/>
      <c r="G1059" s="291"/>
      <c r="H1059" s="291"/>
      <c r="I1059" s="611" t="s">
        <v>266</v>
      </c>
      <c r="J1059" s="612"/>
    </row>
    <row r="1060" spans="1:10" s="22" customFormat="1" x14ac:dyDescent="0.2">
      <c r="A1060" s="769" t="s">
        <v>354</v>
      </c>
      <c r="B1060" s="770"/>
      <c r="C1060" s="1304"/>
      <c r="D1060" s="505"/>
      <c r="E1060" s="506"/>
      <c r="F1060" s="291"/>
      <c r="G1060" s="291"/>
      <c r="H1060" s="291"/>
      <c r="I1060" s="1305" t="s">
        <v>266</v>
      </c>
      <c r="J1060" s="1306"/>
    </row>
    <row r="1061" spans="1:10" s="22" customFormat="1" ht="15" thickBot="1" x14ac:dyDescent="0.25">
      <c r="A1061" s="769" t="s">
        <v>355</v>
      </c>
      <c r="B1061" s="770"/>
      <c r="C1061" s="1304"/>
      <c r="D1061" s="505"/>
      <c r="E1061" s="506"/>
      <c r="F1061" s="291"/>
      <c r="G1061" s="291"/>
      <c r="H1061" s="291"/>
      <c r="I1061" s="507" t="s">
        <v>266</v>
      </c>
      <c r="J1061" s="508"/>
    </row>
    <row r="1062" spans="1:10" s="22" customFormat="1" ht="15" thickBot="1" x14ac:dyDescent="0.25">
      <c r="A1062" s="769" t="s">
        <v>356</v>
      </c>
      <c r="B1062" s="770"/>
      <c r="C1062" s="1304"/>
      <c r="D1062" s="505">
        <v>12646</v>
      </c>
      <c r="E1062" s="506"/>
      <c r="F1062" s="291"/>
      <c r="G1062" s="291"/>
      <c r="H1062" s="291"/>
      <c r="I1062" s="369"/>
      <c r="J1062" s="390">
        <v>12646</v>
      </c>
    </row>
    <row r="1063" spans="1:10" s="22" customFormat="1" x14ac:dyDescent="0.2">
      <c r="A1063" s="769" t="s">
        <v>357</v>
      </c>
      <c r="B1063" s="770"/>
      <c r="C1063" s="1304"/>
      <c r="D1063" s="505"/>
      <c r="E1063" s="506"/>
      <c r="F1063" s="291"/>
      <c r="G1063" s="291"/>
      <c r="H1063" s="291"/>
      <c r="I1063" s="611" t="s">
        <v>266</v>
      </c>
      <c r="J1063" s="612"/>
    </row>
    <row r="1064" spans="1:10" s="22" customFormat="1" ht="42.75" customHeight="1" x14ac:dyDescent="0.2">
      <c r="A1064" s="502" t="s">
        <v>714</v>
      </c>
      <c r="B1064" s="503"/>
      <c r="C1064" s="504"/>
      <c r="D1064" s="505"/>
      <c r="E1064" s="506"/>
      <c r="F1064" s="291"/>
      <c r="G1064" s="291"/>
      <c r="H1064" s="291"/>
      <c r="I1064" s="1305" t="s">
        <v>266</v>
      </c>
      <c r="J1064" s="1306"/>
    </row>
    <row r="1065" spans="1:10" s="22" customFormat="1" ht="33" customHeight="1" x14ac:dyDescent="0.2">
      <c r="A1065" s="502" t="s">
        <v>715</v>
      </c>
      <c r="B1065" s="503"/>
      <c r="C1065" s="504"/>
      <c r="D1065" s="505"/>
      <c r="E1065" s="506"/>
      <c r="F1065" s="323"/>
      <c r="G1065" s="323"/>
      <c r="H1065" s="323"/>
      <c r="I1065" s="1305" t="s">
        <v>266</v>
      </c>
      <c r="J1065" s="1306"/>
    </row>
    <row r="1066" spans="1:10" s="22" customFormat="1" ht="35.25" customHeight="1" thickBot="1" x14ac:dyDescent="0.25">
      <c r="A1066" s="502" t="s">
        <v>716</v>
      </c>
      <c r="B1066" s="503"/>
      <c r="C1066" s="504"/>
      <c r="D1066" s="505"/>
      <c r="E1066" s="506"/>
      <c r="F1066" s="323"/>
      <c r="G1066" s="323"/>
      <c r="H1066" s="323"/>
      <c r="I1066" s="507" t="s">
        <v>266</v>
      </c>
      <c r="J1066" s="508"/>
    </row>
    <row r="1067" spans="1:10" s="22" customFormat="1" ht="14.25" customHeight="1" thickBot="1" x14ac:dyDescent="0.25">
      <c r="A1067" s="502" t="s">
        <v>717</v>
      </c>
      <c r="B1067" s="503"/>
      <c r="C1067" s="504"/>
      <c r="D1067" s="505">
        <v>2266</v>
      </c>
      <c r="E1067" s="506"/>
      <c r="F1067" s="291"/>
      <c r="G1067" s="291">
        <v>2266</v>
      </c>
      <c r="H1067" s="291"/>
      <c r="I1067" s="369"/>
      <c r="J1067" s="390">
        <v>2266</v>
      </c>
    </row>
    <row r="1068" spans="1:10" s="22" customFormat="1" ht="29.25" customHeight="1" thickBot="1" x14ac:dyDescent="0.25">
      <c r="A1068" s="502" t="s">
        <v>718</v>
      </c>
      <c r="B1068" s="503"/>
      <c r="C1068" s="504"/>
      <c r="D1068" s="505">
        <v>0</v>
      </c>
      <c r="E1068" s="506"/>
      <c r="F1068" s="291">
        <v>-391211</v>
      </c>
      <c r="G1068" s="291"/>
      <c r="H1068" s="291"/>
      <c r="I1068" s="369"/>
      <c r="J1068" s="390">
        <v>-391211</v>
      </c>
    </row>
    <row r="1069" spans="1:10" s="22" customFormat="1" ht="30" customHeight="1" thickBot="1" x14ac:dyDescent="0.25">
      <c r="A1069" s="502" t="s">
        <v>719</v>
      </c>
      <c r="B1069" s="1302"/>
      <c r="C1069" s="1303"/>
      <c r="D1069" s="505">
        <v>-393476</v>
      </c>
      <c r="E1069" s="506"/>
      <c r="F1069" s="291">
        <v>502827</v>
      </c>
      <c r="G1069" s="291"/>
      <c r="H1069" s="291"/>
      <c r="I1069" s="369"/>
      <c r="J1069" s="390">
        <v>109351</v>
      </c>
    </row>
    <row r="1070" spans="1:10" s="22" customFormat="1" ht="14.25" customHeight="1" x14ac:dyDescent="0.2">
      <c r="A1070" s="502" t="s">
        <v>346</v>
      </c>
      <c r="B1070" s="503"/>
      <c r="C1070" s="504"/>
      <c r="D1070" s="505"/>
      <c r="E1070" s="506"/>
      <c r="F1070" s="291"/>
      <c r="G1070" s="291"/>
      <c r="H1070" s="291"/>
      <c r="I1070" s="611" t="s">
        <v>266</v>
      </c>
      <c r="J1070" s="612"/>
    </row>
    <row r="1071" spans="1:10" s="22" customFormat="1" ht="14.25" customHeight="1" thickBot="1" x14ac:dyDescent="0.25">
      <c r="A1071" s="502" t="s">
        <v>358</v>
      </c>
      <c r="B1071" s="503"/>
      <c r="C1071" s="504"/>
      <c r="D1071" s="505"/>
      <c r="E1071" s="506"/>
      <c r="F1071" s="291"/>
      <c r="G1071" s="291"/>
      <c r="H1071" s="291"/>
      <c r="I1071" s="507" t="s">
        <v>266</v>
      </c>
      <c r="J1071" s="508"/>
    </row>
    <row r="1072" spans="1:10" s="22" customFormat="1" ht="29.25" customHeight="1" thickBot="1" x14ac:dyDescent="0.3">
      <c r="A1072" s="509" t="s">
        <v>720</v>
      </c>
      <c r="B1072" s="510"/>
      <c r="C1072" s="511"/>
      <c r="D1072" s="512">
        <v>673540</v>
      </c>
      <c r="E1072" s="513"/>
      <c r="F1072" s="324">
        <v>852405</v>
      </c>
      <c r="G1072" s="324"/>
      <c r="H1072" s="324"/>
      <c r="I1072" s="391"/>
      <c r="J1072" s="390">
        <v>1525945</v>
      </c>
    </row>
    <row r="1073" spans="1:10" s="22" customFormat="1" ht="15" thickTop="1" x14ac:dyDescent="0.2">
      <c r="A1073" s="218"/>
      <c r="B1073" s="218"/>
      <c r="C1073" s="218"/>
      <c r="D1073" s="138"/>
      <c r="E1073" s="138"/>
      <c r="F1073" s="138"/>
      <c r="G1073" s="138"/>
      <c r="H1073" s="138"/>
      <c r="I1073" s="139"/>
      <c r="J1073" s="139"/>
    </row>
    <row r="1074" spans="1:10" s="22" customFormat="1" x14ac:dyDescent="0.2">
      <c r="A1074" s="218"/>
      <c r="B1074" s="218"/>
      <c r="C1074" s="218"/>
      <c r="D1074" s="138"/>
      <c r="E1074" s="138"/>
      <c r="F1074" s="138"/>
      <c r="G1074" s="138"/>
      <c r="H1074" s="138"/>
      <c r="I1074" s="139"/>
      <c r="J1074" s="139"/>
    </row>
    <row r="1075" spans="1:10" s="22" customFormat="1" x14ac:dyDescent="0.2">
      <c r="A1075" s="218"/>
      <c r="B1075" s="218"/>
      <c r="C1075" s="218"/>
      <c r="D1075" s="138"/>
      <c r="E1075" s="138"/>
      <c r="F1075" s="138"/>
      <c r="G1075" s="138"/>
      <c r="H1075" s="138"/>
      <c r="I1075" s="139"/>
      <c r="J1075" s="139"/>
    </row>
    <row r="1076" spans="1:10" s="22" customFormat="1" ht="142.5" customHeight="1" x14ac:dyDescent="0.2">
      <c r="A1076" s="136"/>
      <c r="B1076" s="137"/>
      <c r="C1076" s="137"/>
      <c r="D1076" s="137"/>
      <c r="E1076" s="137"/>
      <c r="F1076" s="137"/>
      <c r="G1076" s="137"/>
      <c r="H1076" s="137"/>
      <c r="I1076" s="137"/>
      <c r="J1076" s="137"/>
    </row>
    <row r="1077" spans="1:10" s="22" customFormat="1" x14ac:dyDescent="0.2">
      <c r="A1077" s="123" t="s">
        <v>359</v>
      </c>
      <c r="B1077" s="1216" t="s">
        <v>360</v>
      </c>
      <c r="C1077" s="1216"/>
      <c r="D1077" s="1216"/>
      <c r="E1077" s="1216"/>
      <c r="F1077" s="1216"/>
      <c r="G1077" s="1216"/>
      <c r="H1077" s="1216"/>
      <c r="I1077" s="1216"/>
      <c r="J1077" s="1216"/>
    </row>
    <row r="1078" spans="1:10" s="22" customFormat="1" ht="15" thickBot="1" x14ac:dyDescent="0.25">
      <c r="A1078" s="32"/>
      <c r="B1078" s="32"/>
      <c r="C1078" s="32"/>
      <c r="D1078" s="32"/>
      <c r="E1078" s="32"/>
      <c r="F1078" s="32"/>
      <c r="G1078" s="32"/>
      <c r="H1078" s="32"/>
      <c r="I1078" s="32"/>
      <c r="J1078" s="32"/>
    </row>
    <row r="1079" spans="1:10" s="22" customFormat="1" ht="31.5" customHeight="1" thickTop="1" thickBot="1" x14ac:dyDescent="0.25">
      <c r="A1079" s="1288" t="s">
        <v>361</v>
      </c>
      <c r="B1079" s="1289"/>
      <c r="C1079" s="1298" t="s">
        <v>362</v>
      </c>
      <c r="D1079" s="1299"/>
      <c r="E1079" s="1299"/>
      <c r="F1079" s="1300"/>
      <c r="G1079" s="1298" t="s">
        <v>74</v>
      </c>
      <c r="H1079" s="1300"/>
      <c r="I1079" s="1298" t="s">
        <v>75</v>
      </c>
      <c r="J1079" s="1301"/>
    </row>
    <row r="1080" spans="1:10" s="22" customFormat="1" ht="15" thickTop="1" x14ac:dyDescent="0.2">
      <c r="A1080" s="1290"/>
      <c r="B1080" s="1291"/>
      <c r="C1080" s="1307" t="s">
        <v>363</v>
      </c>
      <c r="D1080" s="1308"/>
      <c r="E1080" s="1308"/>
      <c r="F1080" s="1309"/>
      <c r="G1080" s="1310"/>
      <c r="H1080" s="1311"/>
      <c r="I1080" s="1310"/>
      <c r="J1080" s="1312"/>
    </row>
    <row r="1081" spans="1:10" s="22" customFormat="1" ht="28.35" customHeight="1" x14ac:dyDescent="0.2">
      <c r="A1081" s="1275" t="s">
        <v>364</v>
      </c>
      <c r="B1081" s="1276"/>
      <c r="C1081" s="1292" t="s">
        <v>365</v>
      </c>
      <c r="D1081" s="1293"/>
      <c r="E1081" s="1293"/>
      <c r="F1081" s="1294"/>
      <c r="G1081" s="1295"/>
      <c r="H1081" s="1296"/>
      <c r="I1081" s="1295"/>
      <c r="J1081" s="1297"/>
    </row>
    <row r="1082" spans="1:10" s="22" customFormat="1" ht="28.35" customHeight="1" x14ac:dyDescent="0.2">
      <c r="A1082" s="561" t="s">
        <v>366</v>
      </c>
      <c r="B1082" s="562"/>
      <c r="C1082" s="1252" t="s">
        <v>367</v>
      </c>
      <c r="D1082" s="1253"/>
      <c r="E1082" s="1253"/>
      <c r="F1082" s="1254"/>
      <c r="G1082" s="1244"/>
      <c r="H1082" s="1245"/>
      <c r="I1082" s="1244"/>
      <c r="J1082" s="1255"/>
    </row>
    <row r="1083" spans="1:10" s="22" customFormat="1" ht="28.35" customHeight="1" x14ac:dyDescent="0.2">
      <c r="A1083" s="561" t="s">
        <v>368</v>
      </c>
      <c r="B1083" s="562"/>
      <c r="C1083" s="1252" t="s">
        <v>369</v>
      </c>
      <c r="D1083" s="1253"/>
      <c r="E1083" s="1253"/>
      <c r="F1083" s="1254"/>
      <c r="G1083" s="1244"/>
      <c r="H1083" s="1245"/>
      <c r="I1083" s="1244"/>
      <c r="J1083" s="1255"/>
    </row>
    <row r="1084" spans="1:10" s="22" customFormat="1" ht="28.35" customHeight="1" x14ac:dyDescent="0.2">
      <c r="A1084" s="561" t="s">
        <v>370</v>
      </c>
      <c r="B1084" s="562"/>
      <c r="C1084" s="1252" t="s">
        <v>371</v>
      </c>
      <c r="D1084" s="1253"/>
      <c r="E1084" s="1253"/>
      <c r="F1084" s="1254"/>
      <c r="G1084" s="1244"/>
      <c r="H1084" s="1245"/>
      <c r="I1084" s="1244"/>
      <c r="J1084" s="1255"/>
    </row>
    <row r="1085" spans="1:10" s="22" customFormat="1" ht="39.75" customHeight="1" x14ac:dyDescent="0.2">
      <c r="A1085" s="561" t="s">
        <v>372</v>
      </c>
      <c r="B1085" s="562"/>
      <c r="C1085" s="1252" t="s">
        <v>373</v>
      </c>
      <c r="D1085" s="1253"/>
      <c r="E1085" s="1253"/>
      <c r="F1085" s="1254"/>
      <c r="G1085" s="1244"/>
      <c r="H1085" s="1245"/>
      <c r="I1085" s="1244"/>
      <c r="J1085" s="1255"/>
    </row>
    <row r="1086" spans="1:10" s="22" customFormat="1" ht="28.35" customHeight="1" x14ac:dyDescent="0.2">
      <c r="A1086" s="561" t="s">
        <v>374</v>
      </c>
      <c r="B1086" s="562"/>
      <c r="C1086" s="1252" t="s">
        <v>375</v>
      </c>
      <c r="D1086" s="1253"/>
      <c r="E1086" s="1253"/>
      <c r="F1086" s="1254"/>
      <c r="G1086" s="1244"/>
      <c r="H1086" s="1245"/>
      <c r="I1086" s="1244"/>
      <c r="J1086" s="1255"/>
    </row>
    <row r="1087" spans="1:10" s="22" customFormat="1" x14ac:dyDescent="0.2">
      <c r="A1087" s="561" t="s">
        <v>376</v>
      </c>
      <c r="B1087" s="562"/>
      <c r="C1087" s="1252" t="s">
        <v>377</v>
      </c>
      <c r="D1087" s="1253"/>
      <c r="E1087" s="1253"/>
      <c r="F1087" s="1254"/>
      <c r="G1087" s="1244"/>
      <c r="H1087" s="1245"/>
      <c r="I1087" s="1244"/>
      <c r="J1087" s="1255"/>
    </row>
    <row r="1088" spans="1:10" s="22" customFormat="1" ht="28.35" customHeight="1" x14ac:dyDescent="0.2">
      <c r="A1088" s="561" t="s">
        <v>378</v>
      </c>
      <c r="B1088" s="562"/>
      <c r="C1088" s="1252" t="s">
        <v>379</v>
      </c>
      <c r="D1088" s="1253"/>
      <c r="E1088" s="1253"/>
      <c r="F1088" s="1254"/>
      <c r="G1088" s="1244"/>
      <c r="H1088" s="1245"/>
      <c r="I1088" s="1244"/>
      <c r="J1088" s="1255"/>
    </row>
    <row r="1089" spans="1:10" s="22" customFormat="1" ht="28.35" customHeight="1" x14ac:dyDescent="0.2">
      <c r="A1089" s="561" t="s">
        <v>380</v>
      </c>
      <c r="B1089" s="562"/>
      <c r="C1089" s="1252" t="s">
        <v>381</v>
      </c>
      <c r="D1089" s="1253"/>
      <c r="E1089" s="1253"/>
      <c r="F1089" s="1254"/>
      <c r="G1089" s="1244"/>
      <c r="H1089" s="1245"/>
      <c r="I1089" s="1244"/>
      <c r="J1089" s="1255"/>
    </row>
    <row r="1090" spans="1:10" s="22" customFormat="1" ht="69" customHeight="1" x14ac:dyDescent="0.2">
      <c r="A1090" s="561" t="s">
        <v>382</v>
      </c>
      <c r="B1090" s="562"/>
      <c r="C1090" s="1252" t="s">
        <v>383</v>
      </c>
      <c r="D1090" s="1253"/>
      <c r="E1090" s="1253"/>
      <c r="F1090" s="1254"/>
      <c r="G1090" s="1244"/>
      <c r="H1090" s="1245"/>
      <c r="I1090" s="1244"/>
      <c r="J1090" s="1255"/>
    </row>
    <row r="1091" spans="1:10" s="22" customFormat="1" ht="28.35" customHeight="1" x14ac:dyDescent="0.2">
      <c r="A1091" s="561" t="s">
        <v>384</v>
      </c>
      <c r="B1091" s="562"/>
      <c r="C1091" s="1252" t="s">
        <v>385</v>
      </c>
      <c r="D1091" s="1253"/>
      <c r="E1091" s="1253"/>
      <c r="F1091" s="1254"/>
      <c r="G1091" s="1244"/>
      <c r="H1091" s="1245"/>
      <c r="I1091" s="1244"/>
      <c r="J1091" s="1255"/>
    </row>
    <row r="1092" spans="1:10" s="22" customFormat="1" ht="28.35" customHeight="1" x14ac:dyDescent="0.2">
      <c r="A1092" s="561" t="s">
        <v>386</v>
      </c>
      <c r="B1092" s="562"/>
      <c r="C1092" s="1252" t="s">
        <v>387</v>
      </c>
      <c r="D1092" s="1253"/>
      <c r="E1092" s="1253"/>
      <c r="F1092" s="1254"/>
      <c r="G1092" s="1244"/>
      <c r="H1092" s="1245"/>
      <c r="I1092" s="1244"/>
      <c r="J1092" s="1255"/>
    </row>
    <row r="1093" spans="1:10" s="22" customFormat="1" ht="28.35" customHeight="1" x14ac:dyDescent="0.2">
      <c r="A1093" s="561" t="s">
        <v>388</v>
      </c>
      <c r="B1093" s="562"/>
      <c r="C1093" s="1252" t="s">
        <v>389</v>
      </c>
      <c r="D1093" s="1253"/>
      <c r="E1093" s="1253"/>
      <c r="F1093" s="1254"/>
      <c r="G1093" s="1244"/>
      <c r="H1093" s="1245"/>
      <c r="I1093" s="1244"/>
      <c r="J1093" s="1255"/>
    </row>
    <row r="1094" spans="1:10" s="22" customFormat="1" ht="39.75" customHeight="1" thickBot="1" x14ac:dyDescent="0.25">
      <c r="A1094" s="561" t="s">
        <v>390</v>
      </c>
      <c r="B1094" s="562"/>
      <c r="C1094" s="1252" t="s">
        <v>391</v>
      </c>
      <c r="D1094" s="1253"/>
      <c r="E1094" s="1253"/>
      <c r="F1094" s="1254"/>
      <c r="G1094" s="1244"/>
      <c r="H1094" s="1245"/>
      <c r="I1094" s="1244"/>
      <c r="J1094" s="1255"/>
    </row>
    <row r="1095" spans="1:10" s="22" customFormat="1" ht="96.75" customHeight="1" thickBot="1" x14ac:dyDescent="0.25">
      <c r="A1095" s="1280"/>
      <c r="B1095" s="1281"/>
      <c r="C1095" s="600" t="s">
        <v>392</v>
      </c>
      <c r="D1095" s="1264"/>
      <c r="E1095" s="1264"/>
      <c r="F1095" s="1265"/>
      <c r="G1095" s="552" t="str">
        <f>IF(SUM(G1081:H1094)=0,"",SUM(G1081:H1094))</f>
        <v/>
      </c>
      <c r="H1095" s="603"/>
      <c r="I1095" s="552" t="str">
        <f>IF(SUM(I1081:J1094)=0,"",SUM(I1081:J1094))</f>
        <v/>
      </c>
      <c r="J1095" s="553"/>
    </row>
    <row r="1096" spans="1:10" s="22" customFormat="1" ht="29.25" customHeight="1" x14ac:dyDescent="0.2">
      <c r="A1096" s="1275" t="s">
        <v>393</v>
      </c>
      <c r="B1096" s="1276"/>
      <c r="C1096" s="1292" t="s">
        <v>394</v>
      </c>
      <c r="D1096" s="1293"/>
      <c r="E1096" s="1293"/>
      <c r="F1096" s="1294"/>
      <c r="G1096" s="1295"/>
      <c r="H1096" s="1296"/>
      <c r="I1096" s="1295"/>
      <c r="J1096" s="1297"/>
    </row>
    <row r="1097" spans="1:10" s="22" customFormat="1" ht="39.75" customHeight="1" x14ac:dyDescent="0.2">
      <c r="A1097" s="561" t="s">
        <v>395</v>
      </c>
      <c r="B1097" s="562"/>
      <c r="C1097" s="1252" t="s">
        <v>396</v>
      </c>
      <c r="D1097" s="1253"/>
      <c r="E1097" s="1253"/>
      <c r="F1097" s="1254"/>
      <c r="G1097" s="1244"/>
      <c r="H1097" s="1245"/>
      <c r="I1097" s="1244"/>
      <c r="J1097" s="1255"/>
    </row>
    <row r="1098" spans="1:10" s="22" customFormat="1" ht="38.25" customHeight="1" x14ac:dyDescent="0.2">
      <c r="A1098" s="561" t="s">
        <v>397</v>
      </c>
      <c r="B1098" s="562"/>
      <c r="C1098" s="1252" t="s">
        <v>398</v>
      </c>
      <c r="D1098" s="1253"/>
      <c r="E1098" s="1253"/>
      <c r="F1098" s="1254"/>
      <c r="G1098" s="1244"/>
      <c r="H1098" s="1245"/>
      <c r="I1098" s="1244"/>
      <c r="J1098" s="1255"/>
    </row>
    <row r="1099" spans="1:10" s="22" customFormat="1" ht="38.25" customHeight="1" x14ac:dyDescent="0.2">
      <c r="A1099" s="561" t="s">
        <v>399</v>
      </c>
      <c r="B1099" s="562"/>
      <c r="C1099" s="1252" t="s">
        <v>400</v>
      </c>
      <c r="D1099" s="1253"/>
      <c r="E1099" s="1253"/>
      <c r="F1099" s="1254"/>
      <c r="G1099" s="1244"/>
      <c r="H1099" s="1245"/>
      <c r="I1099" s="1244"/>
      <c r="J1099" s="1255"/>
    </row>
    <row r="1100" spans="1:10" s="22" customFormat="1" ht="30" customHeight="1" x14ac:dyDescent="0.2">
      <c r="A1100" s="561" t="s">
        <v>401</v>
      </c>
      <c r="B1100" s="562"/>
      <c r="C1100" s="1252" t="s">
        <v>402</v>
      </c>
      <c r="D1100" s="1253"/>
      <c r="E1100" s="1253"/>
      <c r="F1100" s="1254"/>
      <c r="G1100" s="1244"/>
      <c r="H1100" s="1245"/>
      <c r="I1100" s="1244"/>
      <c r="J1100" s="1255"/>
    </row>
    <row r="1101" spans="1:10" s="22" customFormat="1" ht="26.25" customHeight="1" x14ac:dyDescent="0.2">
      <c r="A1101" s="561" t="s">
        <v>403</v>
      </c>
      <c r="B1101" s="562"/>
      <c r="C1101" s="1252" t="s">
        <v>404</v>
      </c>
      <c r="D1101" s="1253"/>
      <c r="E1101" s="1253"/>
      <c r="F1101" s="1254"/>
      <c r="G1101" s="1244"/>
      <c r="H1101" s="1245"/>
      <c r="I1101" s="1244"/>
      <c r="J1101" s="1255"/>
    </row>
    <row r="1102" spans="1:10" s="22" customFormat="1" ht="42.6" customHeight="1" x14ac:dyDescent="0.2">
      <c r="A1102" s="1275" t="s">
        <v>405</v>
      </c>
      <c r="B1102" s="1276"/>
      <c r="C1102" s="1292" t="s">
        <v>406</v>
      </c>
      <c r="D1102" s="1293"/>
      <c r="E1102" s="1293"/>
      <c r="F1102" s="1294"/>
      <c r="G1102" s="1295"/>
      <c r="H1102" s="1296"/>
      <c r="I1102" s="1295"/>
      <c r="J1102" s="1297"/>
    </row>
    <row r="1103" spans="1:10" s="22" customFormat="1" ht="39.6" customHeight="1" x14ac:dyDescent="0.2">
      <c r="A1103" s="561" t="s">
        <v>407</v>
      </c>
      <c r="B1103" s="562"/>
      <c r="C1103" s="1252" t="s">
        <v>408</v>
      </c>
      <c r="D1103" s="1253"/>
      <c r="E1103" s="1253"/>
      <c r="F1103" s="1254"/>
      <c r="G1103" s="1244"/>
      <c r="H1103" s="1245"/>
      <c r="I1103" s="1244"/>
      <c r="J1103" s="1255"/>
    </row>
    <row r="1104" spans="1:10" s="22" customFormat="1" ht="69.75" customHeight="1" x14ac:dyDescent="0.2">
      <c r="A1104" s="592" t="s">
        <v>409</v>
      </c>
      <c r="B1104" s="593"/>
      <c r="C1104" s="1282" t="s">
        <v>721</v>
      </c>
      <c r="D1104" s="1283"/>
      <c r="E1104" s="1283"/>
      <c r="F1104" s="1284"/>
      <c r="G1104" s="1285"/>
      <c r="H1104" s="1286"/>
      <c r="I1104" s="1285"/>
      <c r="J1104" s="1287"/>
    </row>
    <row r="1105" spans="1:10" s="22" customFormat="1" ht="71.25" customHeight="1" thickBot="1" x14ac:dyDescent="0.25">
      <c r="A1105" s="561" t="s">
        <v>411</v>
      </c>
      <c r="B1105" s="562"/>
      <c r="C1105" s="1252" t="s">
        <v>722</v>
      </c>
      <c r="D1105" s="1253"/>
      <c r="E1105" s="1253"/>
      <c r="F1105" s="1254"/>
      <c r="G1105" s="1244"/>
      <c r="H1105" s="1245"/>
      <c r="I1105" s="1244"/>
      <c r="J1105" s="1255"/>
    </row>
    <row r="1106" spans="1:10" s="22" customFormat="1" ht="33.75" customHeight="1" thickBot="1" x14ac:dyDescent="0.25">
      <c r="A1106" s="546" t="s">
        <v>413</v>
      </c>
      <c r="B1106" s="547"/>
      <c r="C1106" s="600" t="s">
        <v>414</v>
      </c>
      <c r="D1106" s="1264"/>
      <c r="E1106" s="1264"/>
      <c r="F1106" s="1265"/>
      <c r="G1106" s="552" t="str">
        <f>IF((IF(G1095="",0,G1095)+IF(SUM(G1096:H1105)=0,0,SUM(G1096:H1105)))=0,"",(IF(G1095="",0,G1095)+IF(SUM(G1096:H1105)=0,0,SUM(G1096:H1105))))</f>
        <v/>
      </c>
      <c r="H1106" s="603"/>
      <c r="I1106" s="552" t="str">
        <f>IF((IF(I1095="",0,I1095)+IF(SUM(I1096:J1105)=0,0,SUM(I1096:J1105)))=0,"",(IF(I1095="",0,I1095)+IF(SUM(I1096:J1105)=0,0,SUM(I1096:J1105))))</f>
        <v/>
      </c>
      <c r="J1106" s="553"/>
    </row>
    <row r="1107" spans="1:10" s="22" customFormat="1" x14ac:dyDescent="0.2">
      <c r="A1107" s="1169"/>
      <c r="B1107" s="1170"/>
      <c r="C1107" s="1149" t="s">
        <v>415</v>
      </c>
      <c r="D1107" s="1150"/>
      <c r="E1107" s="1150"/>
      <c r="F1107" s="1151"/>
      <c r="G1107" s="1277"/>
      <c r="H1107" s="1278"/>
      <c r="I1107" s="1277"/>
      <c r="J1107" s="1279"/>
    </row>
    <row r="1108" spans="1:10" s="22" customFormat="1" ht="28.35" customHeight="1" x14ac:dyDescent="0.2">
      <c r="A1108" s="561" t="s">
        <v>416</v>
      </c>
      <c r="B1108" s="562"/>
      <c r="C1108" s="1252" t="s">
        <v>417</v>
      </c>
      <c r="D1108" s="1253"/>
      <c r="E1108" s="1253"/>
      <c r="F1108" s="1254"/>
      <c r="G1108" s="1244"/>
      <c r="H1108" s="1245"/>
      <c r="I1108" s="1244"/>
      <c r="J1108" s="1255"/>
    </row>
    <row r="1109" spans="1:10" s="22" customFormat="1" ht="28.35" customHeight="1" x14ac:dyDescent="0.2">
      <c r="A1109" s="561" t="s">
        <v>418</v>
      </c>
      <c r="B1109" s="562"/>
      <c r="C1109" s="1252" t="s">
        <v>419</v>
      </c>
      <c r="D1109" s="1253"/>
      <c r="E1109" s="1253"/>
      <c r="F1109" s="1254"/>
      <c r="G1109" s="1244"/>
      <c r="H1109" s="1245"/>
      <c r="I1109" s="1244"/>
      <c r="J1109" s="1255"/>
    </row>
    <row r="1110" spans="1:10" s="22" customFormat="1" ht="28.35" customHeight="1" x14ac:dyDescent="0.2">
      <c r="A1110" s="561" t="s">
        <v>420</v>
      </c>
      <c r="B1110" s="562"/>
      <c r="C1110" s="1252" t="s">
        <v>421</v>
      </c>
      <c r="D1110" s="1253"/>
      <c r="E1110" s="1253"/>
      <c r="F1110" s="1254"/>
      <c r="G1110" s="1244"/>
      <c r="H1110" s="1245"/>
      <c r="I1110" s="1244"/>
      <c r="J1110" s="1255"/>
    </row>
    <row r="1111" spans="1:10" s="22" customFormat="1" ht="28.35" customHeight="1" x14ac:dyDescent="0.2">
      <c r="A1111" s="561" t="s">
        <v>422</v>
      </c>
      <c r="B1111" s="562"/>
      <c r="C1111" s="1252" t="s">
        <v>423</v>
      </c>
      <c r="D1111" s="1253"/>
      <c r="E1111" s="1253"/>
      <c r="F1111" s="1254"/>
      <c r="G1111" s="1244"/>
      <c r="H1111" s="1245"/>
      <c r="I1111" s="1244"/>
      <c r="J1111" s="1255"/>
    </row>
    <row r="1112" spans="1:10" s="22" customFormat="1" ht="84.95" customHeight="1" x14ac:dyDescent="0.2">
      <c r="A1112" s="561" t="s">
        <v>424</v>
      </c>
      <c r="B1112" s="562"/>
      <c r="C1112" s="1252" t="s">
        <v>425</v>
      </c>
      <c r="D1112" s="1253"/>
      <c r="E1112" s="1253"/>
      <c r="F1112" s="1254"/>
      <c r="G1112" s="1244"/>
      <c r="H1112" s="1245"/>
      <c r="I1112" s="1244"/>
      <c r="J1112" s="1255"/>
    </row>
    <row r="1113" spans="1:10" s="22" customFormat="1" ht="84" customHeight="1" x14ac:dyDescent="0.2">
      <c r="A1113" s="561" t="s">
        <v>426</v>
      </c>
      <c r="B1113" s="562"/>
      <c r="C1113" s="1252" t="s">
        <v>723</v>
      </c>
      <c r="D1113" s="1253"/>
      <c r="E1113" s="1253"/>
      <c r="F1113" s="1254"/>
      <c r="G1113" s="1244"/>
      <c r="H1113" s="1245"/>
      <c r="I1113" s="1244"/>
      <c r="J1113" s="1255"/>
    </row>
    <row r="1114" spans="1:10" s="154" customFormat="1" x14ac:dyDescent="0.2">
      <c r="A1114" s="561" t="s">
        <v>428</v>
      </c>
      <c r="B1114" s="562"/>
      <c r="C1114" s="1252" t="s">
        <v>429</v>
      </c>
      <c r="D1114" s="1253"/>
      <c r="E1114" s="1253"/>
      <c r="F1114" s="1254"/>
      <c r="G1114" s="1244"/>
      <c r="H1114" s="1245"/>
      <c r="I1114" s="1244"/>
      <c r="J1114" s="1255"/>
    </row>
    <row r="1115" spans="1:10" s="22" customFormat="1" ht="30.75" customHeight="1" thickBot="1" x14ac:dyDescent="0.25">
      <c r="A1115" s="1103" t="s">
        <v>430</v>
      </c>
      <c r="B1115" s="1104"/>
      <c r="C1115" s="1256" t="s">
        <v>431</v>
      </c>
      <c r="D1115" s="1257"/>
      <c r="E1115" s="1257"/>
      <c r="F1115" s="1258"/>
      <c r="G1115" s="1259"/>
      <c r="H1115" s="1260"/>
      <c r="I1115" s="1259"/>
      <c r="J1115" s="1261"/>
    </row>
    <row r="1116" spans="1:10" s="22" customFormat="1" ht="64.5" customHeight="1" thickBot="1" x14ac:dyDescent="0.25">
      <c r="A1116" s="1108"/>
      <c r="B1116" s="1109"/>
      <c r="C1116" s="600" t="s">
        <v>432</v>
      </c>
      <c r="D1116" s="1264"/>
      <c r="E1116" s="1264"/>
      <c r="F1116" s="1265"/>
      <c r="G1116" s="1266" t="str">
        <f>IF(SUM(G1108:H1115)=0,"",SUM(G1108:H1115))</f>
        <v/>
      </c>
      <c r="H1116" s="1267"/>
      <c r="I1116" s="1266" t="str">
        <f>IF(SUM(I1108:J1115)=0,"",SUM(I1108:J1115))</f>
        <v/>
      </c>
      <c r="J1116" s="1268"/>
    </row>
    <row r="1117" spans="1:10" s="22" customFormat="1" ht="69.75" customHeight="1" x14ac:dyDescent="0.2">
      <c r="A1117" s="1140" t="s">
        <v>433</v>
      </c>
      <c r="B1117" s="1141"/>
      <c r="C1117" s="1269" t="s">
        <v>434</v>
      </c>
      <c r="D1117" s="1270"/>
      <c r="E1117" s="1270"/>
      <c r="F1117" s="1271"/>
      <c r="G1117" s="1272"/>
      <c r="H1117" s="1273"/>
      <c r="I1117" s="1272"/>
      <c r="J1117" s="1274"/>
    </row>
    <row r="1118" spans="1:10" s="22" customFormat="1" ht="67.5" customHeight="1" x14ac:dyDescent="0.2">
      <c r="A1118" s="566" t="s">
        <v>435</v>
      </c>
      <c r="B1118" s="567"/>
      <c r="C1118" s="571" t="s">
        <v>436</v>
      </c>
      <c r="D1118" s="572"/>
      <c r="E1118" s="572"/>
      <c r="F1118" s="573"/>
      <c r="G1118" s="574"/>
      <c r="H1118" s="575"/>
      <c r="I1118" s="574"/>
      <c r="J1118" s="576"/>
    </row>
    <row r="1119" spans="1:10" s="22" customFormat="1" ht="69" customHeight="1" x14ac:dyDescent="0.2">
      <c r="A1119" s="1262" t="s">
        <v>437</v>
      </c>
      <c r="B1119" s="1263"/>
      <c r="C1119" s="563" t="s">
        <v>438</v>
      </c>
      <c r="D1119" s="564"/>
      <c r="E1119" s="564"/>
      <c r="F1119" s="565"/>
      <c r="G1119" s="568"/>
      <c r="H1119" s="569"/>
      <c r="I1119" s="568"/>
      <c r="J1119" s="570"/>
    </row>
    <row r="1120" spans="1:10" s="22" customFormat="1" ht="68.25" customHeight="1" x14ac:dyDescent="0.2">
      <c r="A1120" s="566" t="s">
        <v>439</v>
      </c>
      <c r="B1120" s="567"/>
      <c r="C1120" s="571" t="s">
        <v>440</v>
      </c>
      <c r="D1120" s="572"/>
      <c r="E1120" s="572"/>
      <c r="F1120" s="573"/>
      <c r="G1120" s="574"/>
      <c r="H1120" s="575"/>
      <c r="I1120" s="574"/>
      <c r="J1120" s="576"/>
    </row>
    <row r="1121" spans="1:10" s="22" customFormat="1" ht="28.35" customHeight="1" x14ac:dyDescent="0.2">
      <c r="A1121" s="566" t="s">
        <v>441</v>
      </c>
      <c r="B1121" s="567"/>
      <c r="C1121" s="571" t="s">
        <v>442</v>
      </c>
      <c r="D1121" s="572"/>
      <c r="E1121" s="572"/>
      <c r="F1121" s="573"/>
      <c r="G1121" s="574"/>
      <c r="H1121" s="575"/>
      <c r="I1121" s="574"/>
      <c r="J1121" s="576"/>
    </row>
    <row r="1122" spans="1:10" s="22" customFormat="1" ht="41.25" customHeight="1" x14ac:dyDescent="0.2">
      <c r="A1122" s="566" t="s">
        <v>443</v>
      </c>
      <c r="B1122" s="567"/>
      <c r="C1122" s="563" t="s">
        <v>444</v>
      </c>
      <c r="D1122" s="564"/>
      <c r="E1122" s="564"/>
      <c r="F1122" s="565"/>
      <c r="G1122" s="568"/>
      <c r="H1122" s="569"/>
      <c r="I1122" s="568"/>
      <c r="J1122" s="570"/>
    </row>
    <row r="1123" spans="1:10" s="22" customFormat="1" ht="42.6" customHeight="1" x14ac:dyDescent="0.2">
      <c r="A1123" s="566" t="s">
        <v>445</v>
      </c>
      <c r="B1123" s="567"/>
      <c r="C1123" s="571" t="s">
        <v>446</v>
      </c>
      <c r="D1123" s="572"/>
      <c r="E1123" s="572"/>
      <c r="F1123" s="573"/>
      <c r="G1123" s="574"/>
      <c r="H1123" s="575"/>
      <c r="I1123" s="574"/>
      <c r="J1123" s="576"/>
    </row>
    <row r="1124" spans="1:10" s="22" customFormat="1" ht="54.75" customHeight="1" x14ac:dyDescent="0.2">
      <c r="A1124" s="566" t="s">
        <v>447</v>
      </c>
      <c r="B1124" s="567"/>
      <c r="C1124" s="571" t="s">
        <v>448</v>
      </c>
      <c r="D1124" s="572"/>
      <c r="E1124" s="572"/>
      <c r="F1124" s="573"/>
      <c r="G1124" s="574"/>
      <c r="H1124" s="575"/>
      <c r="I1124" s="574"/>
      <c r="J1124" s="576"/>
    </row>
    <row r="1125" spans="1:10" s="22" customFormat="1" ht="51" customHeight="1" thickBot="1" x14ac:dyDescent="0.25">
      <c r="A1125" s="598" t="s">
        <v>449</v>
      </c>
      <c r="B1125" s="599"/>
      <c r="C1125" s="594" t="s">
        <v>450</v>
      </c>
      <c r="D1125" s="595"/>
      <c r="E1125" s="595"/>
      <c r="F1125" s="596"/>
      <c r="G1125" s="559"/>
      <c r="H1125" s="597"/>
      <c r="I1125" s="559"/>
      <c r="J1125" s="560"/>
    </row>
    <row r="1126" spans="1:10" s="22" customFormat="1" ht="30.75" customHeight="1" thickBot="1" x14ac:dyDescent="0.25">
      <c r="A1126" s="546" t="s">
        <v>451</v>
      </c>
      <c r="B1126" s="547"/>
      <c r="C1126" s="600" t="s">
        <v>452</v>
      </c>
      <c r="D1126" s="601"/>
      <c r="E1126" s="601"/>
      <c r="F1126" s="602"/>
      <c r="G1126" s="552" t="str">
        <f>IF((IF(G1116="",0,G1116)+IF(SUM(G1117:H1125)=0,0,SUM(G1117:H1125)))=0,"",(IF(G1116="",0,G1116)+IF(SUM(G1117:H1125)=0,0,SUM(G1117:H1125))))</f>
        <v/>
      </c>
      <c r="H1126" s="603"/>
      <c r="I1126" s="552" t="str">
        <f>IF((IF(I1116="",0,I1116)+IF(SUM(I1117:J1125)=0,0,SUM(I1117:J1125)))=0,"",(IF(I1116="",0,I1116)+IF(SUM(I1117:J1125)=0,0,SUM(I1117:J1125))))</f>
        <v/>
      </c>
      <c r="J1126" s="553"/>
    </row>
    <row r="1127" spans="1:10" s="22" customFormat="1" ht="15" thickBot="1" x14ac:dyDescent="0.25">
      <c r="A1127" s="589"/>
      <c r="B1127" s="590"/>
      <c r="C1127" s="554" t="s">
        <v>453</v>
      </c>
      <c r="D1127" s="555"/>
      <c r="E1127" s="555"/>
      <c r="F1127" s="556"/>
      <c r="G1127" s="557"/>
      <c r="H1127" s="558"/>
      <c r="I1127" s="557"/>
      <c r="J1127" s="591"/>
    </row>
    <row r="1128" spans="1:10" s="22" customFormat="1" ht="28.5" customHeight="1" thickBot="1" x14ac:dyDescent="0.25">
      <c r="A1128" s="548" t="s">
        <v>454</v>
      </c>
      <c r="B1128" s="549"/>
      <c r="C1128" s="530" t="s">
        <v>455</v>
      </c>
      <c r="D1128" s="531"/>
      <c r="E1128" s="531"/>
      <c r="F1128" s="532"/>
      <c r="G1128" s="1239" t="str">
        <f>IF(SUM(G1129:H1135)=0,"",SUM(G1129:H1135))</f>
        <v/>
      </c>
      <c r="H1128" s="1240"/>
      <c r="I1128" s="1239" t="str">
        <f>IF(SUM(I1129:J1135)=0,"",SUM(I1129:J1135))</f>
        <v/>
      </c>
      <c r="J1128" s="1241"/>
    </row>
    <row r="1129" spans="1:10" s="22" customFormat="1" ht="29.25" customHeight="1" x14ac:dyDescent="0.2">
      <c r="A1129" s="587" t="s">
        <v>456</v>
      </c>
      <c r="B1129" s="588"/>
      <c r="C1129" s="605" t="s">
        <v>457</v>
      </c>
      <c r="D1129" s="606"/>
      <c r="E1129" s="606"/>
      <c r="F1129" s="607"/>
      <c r="G1129" s="608"/>
      <c r="H1129" s="609"/>
      <c r="I1129" s="608"/>
      <c r="J1129" s="610"/>
    </row>
    <row r="1130" spans="1:10" s="22" customFormat="1" ht="38.25" customHeight="1" x14ac:dyDescent="0.2">
      <c r="A1130" s="524" t="s">
        <v>458</v>
      </c>
      <c r="B1130" s="525"/>
      <c r="C1130" s="577" t="s">
        <v>459</v>
      </c>
      <c r="D1130" s="578"/>
      <c r="E1130" s="578"/>
      <c r="F1130" s="579"/>
      <c r="G1130" s="550"/>
      <c r="H1130" s="580"/>
      <c r="I1130" s="550"/>
      <c r="J1130" s="551"/>
    </row>
    <row r="1131" spans="1:10" s="24" customFormat="1" ht="28.5" customHeight="1" x14ac:dyDescent="0.2">
      <c r="A1131" s="524" t="s">
        <v>460</v>
      </c>
      <c r="B1131" s="525"/>
      <c r="C1131" s="577" t="s">
        <v>461</v>
      </c>
      <c r="D1131" s="578"/>
      <c r="E1131" s="578"/>
      <c r="F1131" s="579"/>
      <c r="G1131" s="550"/>
      <c r="H1131" s="580"/>
      <c r="I1131" s="550"/>
      <c r="J1131" s="551"/>
    </row>
    <row r="1132" spans="1:10" s="24" customFormat="1" x14ac:dyDescent="0.2">
      <c r="A1132" s="524" t="s">
        <v>462</v>
      </c>
      <c r="B1132" s="525"/>
      <c r="C1132" s="577" t="s">
        <v>463</v>
      </c>
      <c r="D1132" s="578"/>
      <c r="E1132" s="578"/>
      <c r="F1132" s="579"/>
      <c r="G1132" s="550"/>
      <c r="H1132" s="580"/>
      <c r="I1132" s="550"/>
      <c r="J1132" s="551"/>
    </row>
    <row r="1133" spans="1:10" s="24" customFormat="1" ht="24.75" customHeight="1" x14ac:dyDescent="0.2">
      <c r="A1133" s="524" t="s">
        <v>464</v>
      </c>
      <c r="B1133" s="525"/>
      <c r="C1133" s="577" t="s">
        <v>465</v>
      </c>
      <c r="D1133" s="578"/>
      <c r="E1133" s="578"/>
      <c r="F1133" s="579"/>
      <c r="G1133" s="550"/>
      <c r="H1133" s="580"/>
      <c r="I1133" s="550"/>
      <c r="J1133" s="551"/>
    </row>
    <row r="1134" spans="1:10" s="24" customFormat="1" ht="27" customHeight="1" x14ac:dyDescent="0.2">
      <c r="A1134" s="524" t="s">
        <v>466</v>
      </c>
      <c r="B1134" s="525"/>
      <c r="C1134" s="577" t="s">
        <v>467</v>
      </c>
      <c r="D1134" s="578"/>
      <c r="E1134" s="578"/>
      <c r="F1134" s="579"/>
      <c r="G1134" s="550"/>
      <c r="H1134" s="580"/>
      <c r="I1134" s="550"/>
      <c r="J1134" s="551"/>
    </row>
    <row r="1135" spans="1:10" s="24" customFormat="1" ht="26.25" customHeight="1" thickBot="1" x14ac:dyDescent="0.25">
      <c r="A1135" s="524" t="s">
        <v>468</v>
      </c>
      <c r="B1135" s="525"/>
      <c r="C1135" s="577" t="s">
        <v>469</v>
      </c>
      <c r="D1135" s="578"/>
      <c r="E1135" s="578"/>
      <c r="F1135" s="579"/>
      <c r="G1135" s="550"/>
      <c r="H1135" s="580"/>
      <c r="I1135" s="550"/>
      <c r="J1135" s="551"/>
    </row>
    <row r="1136" spans="1:10" s="24" customFormat="1" ht="15" thickBot="1" x14ac:dyDescent="0.25">
      <c r="A1136" s="516" t="s">
        <v>470</v>
      </c>
      <c r="B1136" s="517"/>
      <c r="C1136" s="530" t="s">
        <v>471</v>
      </c>
      <c r="D1136" s="531"/>
      <c r="E1136" s="531"/>
      <c r="F1136" s="532"/>
      <c r="G1136" s="1239" t="str">
        <f>IF(SUM(G1137:H1142)=0,"",SUM(G1137:H1142))</f>
        <v/>
      </c>
      <c r="H1136" s="1240"/>
      <c r="I1136" s="1239" t="str">
        <f>IF(SUM(I1137:J1142)=0,"",SUM(I1137:J1142))</f>
        <v/>
      </c>
      <c r="J1136" s="1241"/>
    </row>
    <row r="1137" spans="1:10" s="24" customFormat="1" ht="57.75" customHeight="1" x14ac:dyDescent="0.2">
      <c r="A1137" s="587" t="s">
        <v>472</v>
      </c>
      <c r="B1137" s="588"/>
      <c r="C1137" s="605" t="s">
        <v>473</v>
      </c>
      <c r="D1137" s="606"/>
      <c r="E1137" s="606"/>
      <c r="F1137" s="607"/>
      <c r="G1137" s="608"/>
      <c r="H1137" s="609"/>
      <c r="I1137" s="608"/>
      <c r="J1137" s="610"/>
    </row>
    <row r="1138" spans="1:10" s="24" customFormat="1" ht="54" customHeight="1" x14ac:dyDescent="0.2">
      <c r="A1138" s="524" t="s">
        <v>474</v>
      </c>
      <c r="B1138" s="525"/>
      <c r="C1138" s="577" t="s">
        <v>475</v>
      </c>
      <c r="D1138" s="578"/>
      <c r="E1138" s="578"/>
      <c r="F1138" s="579"/>
      <c r="G1138" s="550"/>
      <c r="H1138" s="580"/>
      <c r="I1138" s="550"/>
      <c r="J1138" s="551"/>
    </row>
    <row r="1139" spans="1:10" s="24" customFormat="1" ht="63.75" customHeight="1" x14ac:dyDescent="0.2">
      <c r="A1139" s="524" t="s">
        <v>476</v>
      </c>
      <c r="B1139" s="525"/>
      <c r="C1139" s="577" t="s">
        <v>477</v>
      </c>
      <c r="D1139" s="578"/>
      <c r="E1139" s="578"/>
      <c r="F1139" s="579"/>
      <c r="G1139" s="550"/>
      <c r="H1139" s="580"/>
      <c r="I1139" s="550"/>
      <c r="J1139" s="551"/>
    </row>
    <row r="1140" spans="1:10" s="24" customFormat="1" ht="78.75" customHeight="1" x14ac:dyDescent="0.2">
      <c r="A1140" s="524" t="s">
        <v>478</v>
      </c>
      <c r="B1140" s="525"/>
      <c r="C1140" s="577" t="s">
        <v>479</v>
      </c>
      <c r="D1140" s="578"/>
      <c r="E1140" s="578"/>
      <c r="F1140" s="579"/>
      <c r="G1140" s="550"/>
      <c r="H1140" s="580"/>
      <c r="I1140" s="550"/>
      <c r="J1140" s="551"/>
    </row>
    <row r="1141" spans="1:10" s="24" customFormat="1" ht="28.5" customHeight="1" x14ac:dyDescent="0.2">
      <c r="A1141" s="524" t="s">
        <v>480</v>
      </c>
      <c r="B1141" s="525"/>
      <c r="C1141" s="577" t="s">
        <v>481</v>
      </c>
      <c r="D1141" s="578"/>
      <c r="E1141" s="578"/>
      <c r="F1141" s="579"/>
      <c r="G1141" s="550"/>
      <c r="H1141" s="580"/>
      <c r="I1141" s="550"/>
      <c r="J1141" s="551"/>
    </row>
    <row r="1142" spans="1:10" s="24" customFormat="1" ht="25.5" customHeight="1" thickBot="1" x14ac:dyDescent="0.25">
      <c r="A1142" s="526" t="s">
        <v>482</v>
      </c>
      <c r="B1142" s="527"/>
      <c r="C1142" s="1246" t="s">
        <v>483</v>
      </c>
      <c r="D1142" s="1247"/>
      <c r="E1142" s="1247"/>
      <c r="F1142" s="1248"/>
      <c r="G1142" s="1249"/>
      <c r="H1142" s="1250"/>
      <c r="I1142" s="1249"/>
      <c r="J1142" s="1251"/>
    </row>
    <row r="1143" spans="1:10" s="24" customFormat="1" ht="64.5" customHeight="1" thickBot="1" x14ac:dyDescent="0.25">
      <c r="A1143" s="1242"/>
      <c r="B1143" s="1243"/>
      <c r="C1143" s="1236" t="s">
        <v>484</v>
      </c>
      <c r="D1143" s="1237"/>
      <c r="E1143" s="1237"/>
      <c r="F1143" s="1238"/>
      <c r="G1143" s="1239" t="str">
        <f>IF(IFERROR(IF(G1128="",0,G1128)+G1136,"")="",IF(G1128="","",G1128),IF(G1128="",0,G1128)+IF(G1136="",0,G1136))</f>
        <v/>
      </c>
      <c r="H1143" s="1240"/>
      <c r="I1143" s="1239" t="str">
        <f>IF(IFERROR(IF(I1128="",0,I1128)+I1136,"")="",IF(I1128="","",I1128),IF(I1128="",0,I1128)+IF(I1136="",0,I1136))</f>
        <v/>
      </c>
      <c r="J1143" s="1241"/>
    </row>
    <row r="1144" spans="1:10" s="24" customFormat="1" ht="25.5" customHeight="1" x14ac:dyDescent="0.2">
      <c r="A1144" s="587" t="s">
        <v>485</v>
      </c>
      <c r="B1144" s="588"/>
      <c r="C1144" s="605" t="s">
        <v>486</v>
      </c>
      <c r="D1144" s="606"/>
      <c r="E1144" s="606"/>
      <c r="F1144" s="607"/>
      <c r="G1144" s="608"/>
      <c r="H1144" s="609"/>
      <c r="I1144" s="608"/>
      <c r="J1144" s="610"/>
    </row>
    <row r="1145" spans="1:10" s="24" customFormat="1" ht="39" customHeight="1" x14ac:dyDescent="0.2">
      <c r="A1145" s="524" t="s">
        <v>487</v>
      </c>
      <c r="B1145" s="525"/>
      <c r="C1145" s="577" t="s">
        <v>488</v>
      </c>
      <c r="D1145" s="578"/>
      <c r="E1145" s="578"/>
      <c r="F1145" s="579"/>
      <c r="G1145" s="550"/>
      <c r="H1145" s="580"/>
      <c r="I1145" s="550"/>
      <c r="J1145" s="551"/>
    </row>
    <row r="1146" spans="1:10" s="24" customFormat="1" ht="57" customHeight="1" x14ac:dyDescent="0.2">
      <c r="A1146" s="524" t="s">
        <v>489</v>
      </c>
      <c r="B1146" s="525"/>
      <c r="C1146" s="577" t="s">
        <v>490</v>
      </c>
      <c r="D1146" s="578"/>
      <c r="E1146" s="578"/>
      <c r="F1146" s="579"/>
      <c r="G1146" s="550"/>
      <c r="H1146" s="580"/>
      <c r="I1146" s="550"/>
      <c r="J1146" s="551"/>
    </row>
    <row r="1147" spans="1:10" s="24" customFormat="1" ht="51.75" customHeight="1" x14ac:dyDescent="0.2">
      <c r="A1147" s="524" t="s">
        <v>491</v>
      </c>
      <c r="B1147" s="525"/>
      <c r="C1147" s="577" t="s">
        <v>492</v>
      </c>
      <c r="D1147" s="578"/>
      <c r="E1147" s="578"/>
      <c r="F1147" s="579"/>
      <c r="G1147" s="550"/>
      <c r="H1147" s="580"/>
      <c r="I1147" s="550"/>
      <c r="J1147" s="551"/>
    </row>
    <row r="1148" spans="1:10" s="24" customFormat="1" ht="68.25" customHeight="1" x14ac:dyDescent="0.2">
      <c r="A1148" s="524" t="s">
        <v>493</v>
      </c>
      <c r="B1148" s="525"/>
      <c r="C1148" s="577" t="s">
        <v>440</v>
      </c>
      <c r="D1148" s="578"/>
      <c r="E1148" s="578"/>
      <c r="F1148" s="579"/>
      <c r="G1148" s="550"/>
      <c r="H1148" s="580"/>
      <c r="I1148" s="550"/>
      <c r="J1148" s="551"/>
    </row>
    <row r="1149" spans="1:10" s="24" customFormat="1" ht="73.5" customHeight="1" x14ac:dyDescent="0.2">
      <c r="A1149" s="524" t="s">
        <v>494</v>
      </c>
      <c r="B1149" s="525"/>
      <c r="C1149" s="577" t="s">
        <v>438</v>
      </c>
      <c r="D1149" s="578"/>
      <c r="E1149" s="578"/>
      <c r="F1149" s="579"/>
      <c r="G1149" s="550"/>
      <c r="H1149" s="580"/>
      <c r="I1149" s="550"/>
      <c r="J1149" s="551"/>
    </row>
    <row r="1150" spans="1:10" s="24" customFormat="1" ht="28.5" customHeight="1" x14ac:dyDescent="0.2">
      <c r="A1150" s="526" t="s">
        <v>495</v>
      </c>
      <c r="B1150" s="527"/>
      <c r="C1150" s="1246" t="s">
        <v>724</v>
      </c>
      <c r="D1150" s="1247"/>
      <c r="E1150" s="1247"/>
      <c r="F1150" s="1248"/>
      <c r="G1150" s="1249"/>
      <c r="H1150" s="1250"/>
      <c r="I1150" s="1249"/>
      <c r="J1150" s="1251"/>
    </row>
    <row r="1151" spans="1:10" s="24" customFormat="1" ht="54.75" customHeight="1" x14ac:dyDescent="0.2">
      <c r="A1151" s="524" t="s">
        <v>497</v>
      </c>
      <c r="B1151" s="525"/>
      <c r="C1151" s="577" t="s">
        <v>498</v>
      </c>
      <c r="D1151" s="578"/>
      <c r="E1151" s="578"/>
      <c r="F1151" s="579"/>
      <c r="G1151" s="550"/>
      <c r="H1151" s="580"/>
      <c r="I1151" s="550"/>
      <c r="J1151" s="551"/>
    </row>
    <row r="1152" spans="1:10" s="24" customFormat="1" ht="54.75" customHeight="1" thickBot="1" x14ac:dyDescent="0.25">
      <c r="A1152" s="528" t="s">
        <v>499</v>
      </c>
      <c r="B1152" s="529"/>
      <c r="C1152" s="1230" t="s">
        <v>500</v>
      </c>
      <c r="D1152" s="1231"/>
      <c r="E1152" s="1231"/>
      <c r="F1152" s="1232"/>
      <c r="G1152" s="1233"/>
      <c r="H1152" s="1234"/>
      <c r="I1152" s="1233"/>
      <c r="J1152" s="1235"/>
    </row>
    <row r="1153" spans="1:10" s="24" customFormat="1" ht="27.75" customHeight="1" thickBot="1" x14ac:dyDescent="0.25">
      <c r="A1153" s="516" t="s">
        <v>501</v>
      </c>
      <c r="B1153" s="517"/>
      <c r="C1153" s="530" t="s">
        <v>502</v>
      </c>
      <c r="D1153" s="531"/>
      <c r="E1153" s="531"/>
      <c r="F1153" s="532"/>
      <c r="G1153" s="1239" t="str">
        <f>IF(G1143="",IF(SUM(G1144:G1152)=0,"",IF(G1143="",0,G1143)+IF(SUM(G1144:H1152)="",0,SUM(G1144:H1152))),G1143+SUM(G1144:H1152))</f>
        <v/>
      </c>
      <c r="H1153" s="1240"/>
      <c r="I1153" s="1239" t="str">
        <f>IF(I1143="",IF(SUM(I1144:I1152)=0,"",IF(I1143="",0,I1143)+IF(SUM(I1144:J1152)="",0,SUM(I1144:J1152))),I1143+SUM(I1144:J1152))</f>
        <v/>
      </c>
      <c r="J1153" s="1241"/>
    </row>
    <row r="1154" spans="1:10" s="24" customFormat="1" ht="39.75" customHeight="1" thickBot="1" x14ac:dyDescent="0.25">
      <c r="A1154" s="516" t="s">
        <v>503</v>
      </c>
      <c r="B1154" s="517"/>
      <c r="C1154" s="530" t="s">
        <v>504</v>
      </c>
      <c r="D1154" s="531"/>
      <c r="E1154" s="531"/>
      <c r="F1154" s="532"/>
      <c r="G1154" s="1239" t="str">
        <f>IF(IFERROR(IF(G1106="",0,G1106)+IF(G1126="",0,G1126)+G1153,"")="","",(IF(G1106="",0,G1106)+IF(G1126="",0,G1126)+IF(G1153="",0,G1153)))</f>
        <v/>
      </c>
      <c r="H1154" s="1240"/>
      <c r="I1154" s="1239" t="str">
        <f>IF(IFERROR(IF(I1106="",0,I1106)+IF(I1126="",0,I1126)+I1153,"")="","",(IF(I1106="",0,I1106)+IF(I1126="",0,I1126)+IF(I1153="",0,I1153)))</f>
        <v/>
      </c>
      <c r="J1154" s="1241"/>
    </row>
    <row r="1155" spans="1:10" s="24" customFormat="1" ht="27.75" customHeight="1" thickBot="1" x14ac:dyDescent="0.25">
      <c r="A1155" s="516" t="s">
        <v>505</v>
      </c>
      <c r="B1155" s="517"/>
      <c r="C1155" s="530" t="s">
        <v>506</v>
      </c>
      <c r="D1155" s="531"/>
      <c r="E1155" s="531"/>
      <c r="F1155" s="532"/>
      <c r="G1155" s="533"/>
      <c r="H1155" s="534"/>
      <c r="I1155" s="533"/>
      <c r="J1155" s="535"/>
    </row>
    <row r="1156" spans="1:10" s="24" customFormat="1" ht="27.75" customHeight="1" thickBot="1" x14ac:dyDescent="0.25">
      <c r="A1156" s="516" t="s">
        <v>507</v>
      </c>
      <c r="B1156" s="517"/>
      <c r="C1156" s="530" t="s">
        <v>508</v>
      </c>
      <c r="D1156" s="531"/>
      <c r="E1156" s="531"/>
      <c r="F1156" s="532"/>
      <c r="G1156" s="533"/>
      <c r="H1156" s="534"/>
      <c r="I1156" s="533"/>
      <c r="J1156" s="535"/>
    </row>
    <row r="1157" spans="1:10" s="24" customFormat="1" ht="70.5" customHeight="1" thickBot="1" x14ac:dyDescent="0.25">
      <c r="A1157" s="516" t="s">
        <v>509</v>
      </c>
      <c r="B1157" s="517"/>
      <c r="C1157" s="530" t="s">
        <v>510</v>
      </c>
      <c r="D1157" s="531"/>
      <c r="E1157" s="531"/>
      <c r="F1157" s="532"/>
      <c r="G1157" s="533"/>
      <c r="H1157" s="534"/>
      <c r="I1157" s="533"/>
      <c r="J1157" s="535"/>
    </row>
    <row r="1158" spans="1:10" s="24" customFormat="1" ht="69" customHeight="1" thickBot="1" x14ac:dyDescent="0.25">
      <c r="A1158" s="494" t="s">
        <v>511</v>
      </c>
      <c r="B1158" s="495"/>
      <c r="C1158" s="496" t="s">
        <v>512</v>
      </c>
      <c r="D1158" s="497"/>
      <c r="E1158" s="497"/>
      <c r="F1158" s="498"/>
      <c r="G1158" s="499"/>
      <c r="H1158" s="500"/>
      <c r="I1158" s="499"/>
      <c r="J1158" s="501"/>
    </row>
    <row r="1159" spans="1:10" s="24" customFormat="1" ht="58.5" customHeight="1" thickTop="1" thickBot="1" x14ac:dyDescent="0.25">
      <c r="A1159" s="494" t="s">
        <v>513</v>
      </c>
      <c r="B1159" s="495"/>
      <c r="C1159" s="496" t="s">
        <v>514</v>
      </c>
      <c r="D1159" s="497"/>
      <c r="E1159" s="497"/>
      <c r="F1159" s="498"/>
      <c r="G1159" s="499"/>
      <c r="H1159" s="500"/>
      <c r="I1159" s="499"/>
      <c r="J1159" s="501"/>
    </row>
    <row r="1160" spans="1:10" s="24" customFormat="1" ht="67.5" customHeight="1" thickTop="1" thickBot="1" x14ac:dyDescent="0.25">
      <c r="A1160" s="516" t="s">
        <v>515</v>
      </c>
      <c r="B1160" s="517"/>
      <c r="C1160" s="530" t="s">
        <v>516</v>
      </c>
      <c r="D1160" s="531"/>
      <c r="E1160" s="531"/>
      <c r="F1160" s="532"/>
      <c r="G1160" s="533"/>
      <c r="H1160" s="534"/>
      <c r="I1160" s="533"/>
      <c r="J1160" s="535"/>
    </row>
    <row r="1161" spans="1:10" s="24" customFormat="1" ht="73.5" customHeight="1" thickBot="1" x14ac:dyDescent="0.25">
      <c r="A1161" s="494" t="s">
        <v>517</v>
      </c>
      <c r="B1161" s="495"/>
      <c r="C1161" s="496" t="s">
        <v>518</v>
      </c>
      <c r="D1161" s="497"/>
      <c r="E1161" s="497"/>
      <c r="F1161" s="498"/>
      <c r="G1161" s="499"/>
      <c r="H1161" s="500"/>
      <c r="I1161" s="499"/>
      <c r="J1161" s="501"/>
    </row>
    <row r="1162" spans="1:10" s="24" customFormat="1" ht="15" thickTop="1" x14ac:dyDescent="0.2">
      <c r="A1162" s="140"/>
      <c r="B1162" s="140"/>
      <c r="C1162" s="141"/>
      <c r="D1162" s="141"/>
      <c r="E1162" s="141"/>
      <c r="F1162" s="141"/>
      <c r="G1162" s="142"/>
      <c r="H1162" s="142"/>
      <c r="I1162" s="142"/>
      <c r="J1162" s="142"/>
    </row>
    <row r="1163" spans="1:10" s="24" customFormat="1" x14ac:dyDescent="0.2">
      <c r="A1163" s="401" t="s">
        <v>725</v>
      </c>
      <c r="B1163" s="401"/>
      <c r="C1163" s="401"/>
      <c r="D1163" s="401"/>
      <c r="E1163" s="401"/>
      <c r="F1163" s="401"/>
      <c r="G1163" s="401"/>
      <c r="H1163" s="401"/>
      <c r="I1163" s="401"/>
      <c r="J1163" s="401"/>
    </row>
    <row r="1164" spans="1:10" s="24" customFormat="1" x14ac:dyDescent="0.2">
      <c r="A1164" s="205"/>
      <c r="B1164" s="205"/>
      <c r="C1164" s="205"/>
      <c r="D1164" s="205"/>
      <c r="E1164" s="205"/>
      <c r="F1164" s="205"/>
      <c r="G1164" s="205"/>
      <c r="H1164" s="205"/>
      <c r="I1164" s="205"/>
      <c r="J1164" s="205"/>
    </row>
    <row r="1165" spans="1:10" s="24" customFormat="1" x14ac:dyDescent="0.2">
      <c r="A1165" s="397"/>
      <c r="B1165" s="398"/>
      <c r="C1165" s="398"/>
      <c r="D1165" s="398"/>
      <c r="E1165" s="398"/>
      <c r="F1165" s="398"/>
      <c r="G1165" s="398"/>
      <c r="H1165" s="398"/>
      <c r="I1165" s="398"/>
      <c r="J1165" s="399"/>
    </row>
    <row r="1166" spans="1:10" s="24" customFormat="1" x14ac:dyDescent="0.2">
      <c r="A1166" s="205"/>
      <c r="B1166" s="205"/>
      <c r="C1166" s="205"/>
      <c r="D1166" s="205"/>
      <c r="E1166" s="205"/>
      <c r="F1166" s="205"/>
      <c r="G1166" s="205"/>
      <c r="H1166" s="205"/>
      <c r="I1166" s="205"/>
      <c r="J1166" s="205"/>
    </row>
    <row r="1167" spans="1:10" s="24" customFormat="1" x14ac:dyDescent="0.2">
      <c r="A1167" s="205"/>
      <c r="B1167" s="205"/>
      <c r="C1167" s="205"/>
      <c r="D1167" s="205"/>
      <c r="E1167" s="205"/>
      <c r="F1167" s="205"/>
      <c r="G1167" s="205"/>
      <c r="H1167" s="205"/>
      <c r="I1167" s="205"/>
      <c r="J1167" s="205"/>
    </row>
    <row r="1168" spans="1:10" s="24" customFormat="1" x14ac:dyDescent="0.2">
      <c r="A1168" s="205"/>
      <c r="B1168" s="205"/>
      <c r="C1168" s="205"/>
      <c r="D1168" s="205"/>
      <c r="E1168" s="205"/>
      <c r="F1168" s="205"/>
      <c r="G1168" s="205"/>
      <c r="H1168" s="205"/>
      <c r="I1168" s="205"/>
      <c r="J1168" s="205"/>
    </row>
    <row r="1169" spans="1:10" s="22" customFormat="1" x14ac:dyDescent="0.2">
      <c r="A1169" s="123" t="s">
        <v>359</v>
      </c>
      <c r="B1169" s="1216" t="s">
        <v>519</v>
      </c>
      <c r="C1169" s="1216"/>
      <c r="D1169" s="1216"/>
      <c r="E1169" s="1216"/>
      <c r="F1169" s="1216"/>
      <c r="G1169" s="1216"/>
      <c r="H1169" s="1216"/>
      <c r="I1169" s="1216"/>
      <c r="J1169" s="1216"/>
    </row>
    <row r="1170" spans="1:10" s="22" customFormat="1" ht="15" thickBot="1" x14ac:dyDescent="0.25">
      <c r="A1170" s="1217"/>
      <c r="B1170" s="1217"/>
      <c r="C1170" s="402"/>
      <c r="D1170" s="402"/>
      <c r="E1170" s="402"/>
      <c r="F1170" s="402"/>
      <c r="G1170" s="433"/>
      <c r="H1170" s="433"/>
      <c r="I1170" s="433"/>
      <c r="J1170" s="433"/>
    </row>
    <row r="1171" spans="1:10" s="22" customFormat="1" ht="53.25" customHeight="1" thickTop="1" thickBot="1" x14ac:dyDescent="0.25">
      <c r="A1171" s="1218" t="s">
        <v>361</v>
      </c>
      <c r="B1171" s="1219"/>
      <c r="C1171" s="1206" t="s">
        <v>362</v>
      </c>
      <c r="D1171" s="1207"/>
      <c r="E1171" s="1207"/>
      <c r="F1171" s="1208"/>
      <c r="G1171" s="1206" t="s">
        <v>19</v>
      </c>
      <c r="H1171" s="822"/>
      <c r="I1171" s="1206" t="s">
        <v>520</v>
      </c>
      <c r="J1171" s="1209"/>
    </row>
    <row r="1172" spans="1:10" s="22" customFormat="1" ht="15.75" thickTop="1" thickBot="1" x14ac:dyDescent="0.25">
      <c r="A1172" s="1220"/>
      <c r="B1172" s="1221"/>
      <c r="C1172" s="1210" t="s">
        <v>363</v>
      </c>
      <c r="D1172" s="1211"/>
      <c r="E1172" s="1211"/>
      <c r="F1172" s="1212"/>
      <c r="G1172" s="1213"/>
      <c r="H1172" s="1214"/>
      <c r="I1172" s="1213"/>
      <c r="J1172" s="1215"/>
    </row>
    <row r="1173" spans="1:10" s="22" customFormat="1" ht="41.25" customHeight="1" thickBot="1" x14ac:dyDescent="0.25">
      <c r="A1173" s="1222" t="s">
        <v>521</v>
      </c>
      <c r="B1173" s="1223"/>
      <c r="C1173" s="1224" t="s">
        <v>522</v>
      </c>
      <c r="D1173" s="1225"/>
      <c r="E1173" s="1225"/>
      <c r="F1173" s="1226"/>
      <c r="G1173" s="1227"/>
      <c r="H1173" s="1228"/>
      <c r="I1173" s="1227"/>
      <c r="J1173" s="1229"/>
    </row>
    <row r="1174" spans="1:10" s="22" customFormat="1" ht="56.85" customHeight="1" thickBot="1" x14ac:dyDescent="0.25">
      <c r="A1174" s="1171" t="s">
        <v>523</v>
      </c>
      <c r="B1174" s="1172"/>
      <c r="C1174" s="1181" t="s">
        <v>726</v>
      </c>
      <c r="D1174" s="999"/>
      <c r="E1174" s="999"/>
      <c r="F1174" s="1182"/>
      <c r="G1174" s="1183" t="str">
        <f>IF(SUM(G1175:H1187)=0,"",SUM(G1175:H1187))</f>
        <v/>
      </c>
      <c r="H1174" s="1184"/>
      <c r="I1174" s="1183" t="str">
        <f>IF(SUM(I1175:J1187)=0,"",SUM(I1175:J1187))</f>
        <v/>
      </c>
      <c r="J1174" s="1185"/>
    </row>
    <row r="1175" spans="1:10" s="22" customFormat="1" ht="28.35" customHeight="1" x14ac:dyDescent="0.2">
      <c r="A1175" s="1155" t="s">
        <v>524</v>
      </c>
      <c r="B1175" s="1156"/>
      <c r="C1175" s="1175" t="s">
        <v>525</v>
      </c>
      <c r="D1175" s="1176"/>
      <c r="E1175" s="1176"/>
      <c r="F1175" s="1177"/>
      <c r="G1175" s="1178"/>
      <c r="H1175" s="1179"/>
      <c r="I1175" s="1178"/>
      <c r="J1175" s="1180"/>
    </row>
    <row r="1176" spans="1:10" s="22" customFormat="1" ht="88.5" customHeight="1" x14ac:dyDescent="0.2">
      <c r="A1176" s="1093" t="s">
        <v>526</v>
      </c>
      <c r="B1176" s="1148"/>
      <c r="C1176" s="1157" t="s">
        <v>527</v>
      </c>
      <c r="D1176" s="1158"/>
      <c r="E1176" s="1158"/>
      <c r="F1176" s="1159"/>
      <c r="G1176" s="1160"/>
      <c r="H1176" s="1161"/>
      <c r="I1176" s="1160"/>
      <c r="J1176" s="1162"/>
    </row>
    <row r="1177" spans="1:10" s="22" customFormat="1" ht="28.35" customHeight="1" x14ac:dyDescent="0.2">
      <c r="A1177" s="1093" t="s">
        <v>528</v>
      </c>
      <c r="B1177" s="1148"/>
      <c r="C1177" s="1157" t="s">
        <v>529</v>
      </c>
      <c r="D1177" s="1158"/>
      <c r="E1177" s="1158"/>
      <c r="F1177" s="1159"/>
      <c r="G1177" s="1160"/>
      <c r="H1177" s="1161"/>
      <c r="I1177" s="1160"/>
      <c r="J1177" s="1162"/>
    </row>
    <row r="1178" spans="1:10" s="22" customFormat="1" x14ac:dyDescent="0.2">
      <c r="A1178" s="1093" t="s">
        <v>530</v>
      </c>
      <c r="B1178" s="1148"/>
      <c r="C1178" s="1157" t="s">
        <v>531</v>
      </c>
      <c r="D1178" s="1158"/>
      <c r="E1178" s="1158"/>
      <c r="F1178" s="1159"/>
      <c r="G1178" s="1160"/>
      <c r="H1178" s="1161"/>
      <c r="I1178" s="1160"/>
      <c r="J1178" s="1162"/>
    </row>
    <row r="1179" spans="1:10" s="22" customFormat="1" x14ac:dyDescent="0.2">
      <c r="A1179" s="1093" t="s">
        <v>532</v>
      </c>
      <c r="B1179" s="1148"/>
      <c r="C1179" s="1157" t="s">
        <v>533</v>
      </c>
      <c r="D1179" s="1158"/>
      <c r="E1179" s="1158"/>
      <c r="F1179" s="1159"/>
      <c r="G1179" s="1160"/>
      <c r="H1179" s="1161"/>
      <c r="I1179" s="1160"/>
      <c r="J1179" s="1162"/>
    </row>
    <row r="1180" spans="1:10" s="22" customFormat="1" ht="28.5" customHeight="1" x14ac:dyDescent="0.2">
      <c r="A1180" s="1093" t="s">
        <v>534</v>
      </c>
      <c r="B1180" s="1148"/>
      <c r="C1180" s="1157" t="s">
        <v>535</v>
      </c>
      <c r="D1180" s="1158"/>
      <c r="E1180" s="1158"/>
      <c r="F1180" s="1159"/>
      <c r="G1180" s="1160"/>
      <c r="H1180" s="1161"/>
      <c r="I1180" s="1160"/>
      <c r="J1180" s="1162"/>
    </row>
    <row r="1181" spans="1:10" s="22" customFormat="1" ht="28.5" customHeight="1" x14ac:dyDescent="0.2">
      <c r="A1181" s="1093" t="s">
        <v>536</v>
      </c>
      <c r="B1181" s="1148"/>
      <c r="C1181" s="1157" t="s">
        <v>537</v>
      </c>
      <c r="D1181" s="1158"/>
      <c r="E1181" s="1158"/>
      <c r="F1181" s="1159"/>
      <c r="G1181" s="1160"/>
      <c r="H1181" s="1161"/>
      <c r="I1181" s="1160"/>
      <c r="J1181" s="1162"/>
    </row>
    <row r="1182" spans="1:10" s="22" customFormat="1" x14ac:dyDescent="0.2">
      <c r="A1182" s="1093" t="s">
        <v>538</v>
      </c>
      <c r="B1182" s="1148"/>
      <c r="C1182" s="1157" t="s">
        <v>539</v>
      </c>
      <c r="D1182" s="1158"/>
      <c r="E1182" s="1158"/>
      <c r="F1182" s="1159"/>
      <c r="G1182" s="1160"/>
      <c r="H1182" s="1161"/>
      <c r="I1182" s="1160"/>
      <c r="J1182" s="1162"/>
    </row>
    <row r="1183" spans="1:10" s="22" customFormat="1" x14ac:dyDescent="0.2">
      <c r="A1183" s="1093" t="s">
        <v>540</v>
      </c>
      <c r="B1183" s="1148"/>
      <c r="C1183" s="1157" t="s">
        <v>541</v>
      </c>
      <c r="D1183" s="1158"/>
      <c r="E1183" s="1158"/>
      <c r="F1183" s="1159"/>
      <c r="G1183" s="1160"/>
      <c r="H1183" s="1161"/>
      <c r="I1183" s="1160"/>
      <c r="J1183" s="1162"/>
    </row>
    <row r="1184" spans="1:10" s="22" customFormat="1" ht="57" customHeight="1" x14ac:dyDescent="0.2">
      <c r="A1184" s="1093" t="s">
        <v>542</v>
      </c>
      <c r="B1184" s="1148"/>
      <c r="C1184" s="1157" t="s">
        <v>727</v>
      </c>
      <c r="D1184" s="1158"/>
      <c r="E1184" s="1158"/>
      <c r="F1184" s="1159"/>
      <c r="G1184" s="1160"/>
      <c r="H1184" s="1161"/>
      <c r="I1184" s="1160"/>
      <c r="J1184" s="1162"/>
    </row>
    <row r="1185" spans="1:10" s="22" customFormat="1" ht="61.5" customHeight="1" x14ac:dyDescent="0.2">
      <c r="A1185" s="1093" t="s">
        <v>543</v>
      </c>
      <c r="B1185" s="1148"/>
      <c r="C1185" s="1157" t="s">
        <v>544</v>
      </c>
      <c r="D1185" s="1158"/>
      <c r="E1185" s="1158"/>
      <c r="F1185" s="1159"/>
      <c r="G1185" s="1160"/>
      <c r="H1185" s="1161"/>
      <c r="I1185" s="1160"/>
      <c r="J1185" s="1162"/>
    </row>
    <row r="1186" spans="1:10" s="22" customFormat="1" ht="53.25" customHeight="1" x14ac:dyDescent="0.2">
      <c r="A1186" s="1093" t="s">
        <v>545</v>
      </c>
      <c r="B1186" s="1148"/>
      <c r="C1186" s="1157" t="s">
        <v>546</v>
      </c>
      <c r="D1186" s="1158"/>
      <c r="E1186" s="1158"/>
      <c r="F1186" s="1159"/>
      <c r="G1186" s="1160"/>
      <c r="H1186" s="1161"/>
      <c r="I1186" s="1160"/>
      <c r="J1186" s="1162"/>
    </row>
    <row r="1187" spans="1:10" s="22" customFormat="1" ht="66.75" customHeight="1" thickBot="1" x14ac:dyDescent="0.25">
      <c r="A1187" s="1198" t="s">
        <v>547</v>
      </c>
      <c r="B1187" s="1199"/>
      <c r="C1187" s="1192" t="s">
        <v>548</v>
      </c>
      <c r="D1187" s="1193"/>
      <c r="E1187" s="1193"/>
      <c r="F1187" s="1194"/>
      <c r="G1187" s="1195"/>
      <c r="H1187" s="1196"/>
      <c r="I1187" s="1195"/>
      <c r="J1187" s="1197"/>
    </row>
    <row r="1188" spans="1:10" s="22" customFormat="1" ht="103.5" customHeight="1" thickBot="1" x14ac:dyDescent="0.25">
      <c r="A1188" s="1171" t="s">
        <v>549</v>
      </c>
      <c r="B1188" s="1172"/>
      <c r="C1188" s="1181" t="s">
        <v>550</v>
      </c>
      <c r="D1188" s="999"/>
      <c r="E1188" s="999"/>
      <c r="F1188" s="1182"/>
      <c r="G1188" s="1183" t="str">
        <f>IF(SUM(G1189:H1192)=0,"",SUM(G1189:H1192))</f>
        <v/>
      </c>
      <c r="H1188" s="1184"/>
      <c r="I1188" s="1183" t="str">
        <f>IF(SUM(I1189:J1192)=0,"",SUM(I1189:J1192))</f>
        <v/>
      </c>
      <c r="J1188" s="1185"/>
    </row>
    <row r="1189" spans="1:10" s="22" customFormat="1" ht="27.75" customHeight="1" x14ac:dyDescent="0.2">
      <c r="A1189" s="1155" t="s">
        <v>551</v>
      </c>
      <c r="B1189" s="1156"/>
      <c r="C1189" s="1175" t="s">
        <v>552</v>
      </c>
      <c r="D1189" s="1176"/>
      <c r="E1189" s="1176"/>
      <c r="F1189" s="1177"/>
      <c r="G1189" s="1178"/>
      <c r="H1189" s="1179"/>
      <c r="I1189" s="1178"/>
      <c r="J1189" s="1180"/>
    </row>
    <row r="1190" spans="1:10" s="22" customFormat="1" ht="25.5" customHeight="1" x14ac:dyDescent="0.2">
      <c r="A1190" s="1093" t="s">
        <v>553</v>
      </c>
      <c r="B1190" s="1148"/>
      <c r="C1190" s="1157" t="s">
        <v>554</v>
      </c>
      <c r="D1190" s="1158"/>
      <c r="E1190" s="1158"/>
      <c r="F1190" s="1159"/>
      <c r="G1190" s="1160"/>
      <c r="H1190" s="1161"/>
      <c r="I1190" s="1160"/>
      <c r="J1190" s="1162"/>
    </row>
    <row r="1191" spans="1:10" s="22" customFormat="1" x14ac:dyDescent="0.2">
      <c r="A1191" s="1093" t="s">
        <v>555</v>
      </c>
      <c r="B1191" s="1148"/>
      <c r="C1191" s="1157" t="s">
        <v>556</v>
      </c>
      <c r="D1191" s="1158"/>
      <c r="E1191" s="1158"/>
      <c r="F1191" s="1159"/>
      <c r="G1191" s="1160"/>
      <c r="H1191" s="1161"/>
      <c r="I1191" s="1160"/>
      <c r="J1191" s="1162"/>
    </row>
    <row r="1192" spans="1:10" s="22" customFormat="1" ht="54" customHeight="1" thickBot="1" x14ac:dyDescent="0.25">
      <c r="A1192" s="1188" t="s">
        <v>557</v>
      </c>
      <c r="B1192" s="1189"/>
      <c r="C1192" s="1173" t="s">
        <v>558</v>
      </c>
      <c r="D1192" s="1164"/>
      <c r="E1192" s="1164"/>
      <c r="F1192" s="1165"/>
      <c r="G1192" s="1166"/>
      <c r="H1192" s="1174"/>
      <c r="I1192" s="1166"/>
      <c r="J1192" s="1168"/>
    </row>
    <row r="1193" spans="1:10" s="22" customFormat="1" ht="91.5" customHeight="1" thickBot="1" x14ac:dyDescent="0.25">
      <c r="A1193" s="1190"/>
      <c r="B1193" s="1191"/>
      <c r="C1193" s="1181" t="s">
        <v>559</v>
      </c>
      <c r="D1193" s="999"/>
      <c r="E1193" s="999"/>
      <c r="F1193" s="1182"/>
      <c r="G1193" s="1183" t="str">
        <f>IF(IF(G1174="",0,G1174)+IF(G1188="",0,G1188)+G1173=0,"",IF(G1174="",0,G1174)+IF(G1188="",0,G1188)+G1173)</f>
        <v/>
      </c>
      <c r="H1193" s="1184"/>
      <c r="I1193" s="1183" t="str">
        <f>IF(IF(I1174="",0,I1174)+IF(I1188="",0,I1188)+I1173=0,"",IF(I1174="",0,I1174)+IF(I1188="",0,I1188)+I1173)</f>
        <v/>
      </c>
      <c r="J1193" s="1185"/>
    </row>
    <row r="1194" spans="1:10" s="22" customFormat="1" ht="31.5" customHeight="1" x14ac:dyDescent="0.2">
      <c r="A1194" s="1186" t="s">
        <v>560</v>
      </c>
      <c r="B1194" s="1187"/>
      <c r="C1194" s="1200" t="s">
        <v>394</v>
      </c>
      <c r="D1194" s="1201"/>
      <c r="E1194" s="1201"/>
      <c r="F1194" s="1202"/>
      <c r="G1194" s="1203"/>
      <c r="H1194" s="1204"/>
      <c r="I1194" s="1203"/>
      <c r="J1194" s="1205"/>
    </row>
    <row r="1195" spans="1:10" s="22" customFormat="1" ht="40.5" customHeight="1" x14ac:dyDescent="0.2">
      <c r="A1195" s="1093" t="s">
        <v>561</v>
      </c>
      <c r="B1195" s="1148"/>
      <c r="C1195" s="1157" t="s">
        <v>396</v>
      </c>
      <c r="D1195" s="1158"/>
      <c r="E1195" s="1158"/>
      <c r="F1195" s="1159"/>
      <c r="G1195" s="1160"/>
      <c r="H1195" s="1161"/>
      <c r="I1195" s="1160"/>
      <c r="J1195" s="1162"/>
    </row>
    <row r="1196" spans="1:10" s="22" customFormat="1" ht="37.5" customHeight="1" x14ac:dyDescent="0.2">
      <c r="A1196" s="1093" t="s">
        <v>562</v>
      </c>
      <c r="B1196" s="1148"/>
      <c r="C1196" s="1157" t="s">
        <v>398</v>
      </c>
      <c r="D1196" s="1158"/>
      <c r="E1196" s="1158"/>
      <c r="F1196" s="1159"/>
      <c r="G1196" s="1160"/>
      <c r="H1196" s="1161"/>
      <c r="I1196" s="1160"/>
      <c r="J1196" s="1162"/>
    </row>
    <row r="1197" spans="1:10" s="22" customFormat="1" ht="37.5" customHeight="1" x14ac:dyDescent="0.2">
      <c r="A1197" s="1093" t="s">
        <v>563</v>
      </c>
      <c r="B1197" s="1148"/>
      <c r="C1197" s="1157" t="s">
        <v>400</v>
      </c>
      <c r="D1197" s="1158"/>
      <c r="E1197" s="1158"/>
      <c r="F1197" s="1159"/>
      <c r="G1197" s="1160"/>
      <c r="H1197" s="1161"/>
      <c r="I1197" s="1160"/>
      <c r="J1197" s="1162"/>
    </row>
    <row r="1198" spans="1:10" s="22" customFormat="1" ht="64.5" customHeight="1" x14ac:dyDescent="0.2">
      <c r="A1198" s="1155" t="s">
        <v>564</v>
      </c>
      <c r="B1198" s="1156"/>
      <c r="C1198" s="1175" t="s">
        <v>565</v>
      </c>
      <c r="D1198" s="1176"/>
      <c r="E1198" s="1176"/>
      <c r="F1198" s="1177"/>
      <c r="G1198" s="1178"/>
      <c r="H1198" s="1179"/>
      <c r="I1198" s="1178"/>
      <c r="J1198" s="1180"/>
    </row>
    <row r="1199" spans="1:10" s="22" customFormat="1" ht="33.75" customHeight="1" x14ac:dyDescent="0.2">
      <c r="A1199" s="1093" t="s">
        <v>566</v>
      </c>
      <c r="B1199" s="1148"/>
      <c r="C1199" s="1157" t="s">
        <v>402</v>
      </c>
      <c r="D1199" s="1158"/>
      <c r="E1199" s="1158"/>
      <c r="F1199" s="1159"/>
      <c r="G1199" s="1160"/>
      <c r="H1199" s="1161"/>
      <c r="I1199" s="1160"/>
      <c r="J1199" s="1162"/>
    </row>
    <row r="1200" spans="1:10" s="22" customFormat="1" ht="45" customHeight="1" x14ac:dyDescent="0.2">
      <c r="A1200" s="1093" t="s">
        <v>567</v>
      </c>
      <c r="B1200" s="1148"/>
      <c r="C1200" s="1157" t="s">
        <v>404</v>
      </c>
      <c r="D1200" s="1158"/>
      <c r="E1200" s="1158"/>
      <c r="F1200" s="1159"/>
      <c r="G1200" s="1160"/>
      <c r="H1200" s="1161"/>
      <c r="I1200" s="1160"/>
      <c r="J1200" s="1162"/>
    </row>
    <row r="1201" spans="1:10" s="22" customFormat="1" ht="55.5" customHeight="1" x14ac:dyDescent="0.2">
      <c r="A1201" s="1093" t="s">
        <v>568</v>
      </c>
      <c r="B1201" s="1148"/>
      <c r="C1201" s="1157" t="s">
        <v>406</v>
      </c>
      <c r="D1201" s="1158"/>
      <c r="E1201" s="1158"/>
      <c r="F1201" s="1159"/>
      <c r="G1201" s="1160"/>
      <c r="H1201" s="1161"/>
      <c r="I1201" s="1160"/>
      <c r="J1201" s="1162"/>
    </row>
    <row r="1202" spans="1:10" s="22" customFormat="1" ht="60.75" customHeight="1" x14ac:dyDescent="0.2">
      <c r="A1202" s="1093" t="s">
        <v>569</v>
      </c>
      <c r="B1202" s="1148"/>
      <c r="C1202" s="1157" t="s">
        <v>408</v>
      </c>
      <c r="D1202" s="1158"/>
      <c r="E1202" s="1158"/>
      <c r="F1202" s="1159"/>
      <c r="G1202" s="1160"/>
      <c r="H1202" s="1161"/>
      <c r="I1202" s="1160"/>
      <c r="J1202" s="1162"/>
    </row>
    <row r="1203" spans="1:10" s="22" customFormat="1" ht="67.5" customHeight="1" x14ac:dyDescent="0.2">
      <c r="A1203" s="1093" t="s">
        <v>570</v>
      </c>
      <c r="B1203" s="1148"/>
      <c r="C1203" s="1157" t="s">
        <v>410</v>
      </c>
      <c r="D1203" s="1158"/>
      <c r="E1203" s="1158"/>
      <c r="F1203" s="1159"/>
      <c r="G1203" s="1160"/>
      <c r="H1203" s="1161"/>
      <c r="I1203" s="1160"/>
      <c r="J1203" s="1162"/>
    </row>
    <row r="1204" spans="1:10" s="22" customFormat="1" ht="69" customHeight="1" thickBot="1" x14ac:dyDescent="0.25">
      <c r="A1204" s="1093" t="s">
        <v>571</v>
      </c>
      <c r="B1204" s="1163"/>
      <c r="C1204" s="1157" t="s">
        <v>412</v>
      </c>
      <c r="D1204" s="1164"/>
      <c r="E1204" s="1164"/>
      <c r="F1204" s="1165"/>
      <c r="G1204" s="1166"/>
      <c r="H1204" s="1167"/>
      <c r="I1204" s="1166"/>
      <c r="J1204" s="1168"/>
    </row>
    <row r="1205" spans="1:10" s="22" customFormat="1" ht="45" customHeight="1" thickBot="1" x14ac:dyDescent="0.25">
      <c r="A1205" s="516" t="s">
        <v>572</v>
      </c>
      <c r="B1205" s="517"/>
      <c r="C1205" s="518" t="s">
        <v>573</v>
      </c>
      <c r="D1205" s="519"/>
      <c r="E1205" s="519"/>
      <c r="F1205" s="989"/>
      <c r="G1205" s="992" t="str">
        <f>IF(IF(G1193="",0,G1193)+SUM(G1194:H1204)=0,"",IF(G1193="",0,G1193)+SUM(G1194:H1204))</f>
        <v/>
      </c>
      <c r="H1205" s="1055"/>
      <c r="I1205" s="992" t="str">
        <f>IF(IF(I1193="",0,I1193)+SUM(I1194:J1204)=0,"",IF(I1193="",0,I1193)+SUM(I1194:J1204))</f>
        <v/>
      </c>
      <c r="J1205" s="1056"/>
    </row>
    <row r="1206" spans="1:10" s="22" customFormat="1" x14ac:dyDescent="0.2">
      <c r="A1206" s="1169"/>
      <c r="B1206" s="1170"/>
      <c r="C1206" s="1149" t="s">
        <v>415</v>
      </c>
      <c r="D1206" s="1150"/>
      <c r="E1206" s="1150"/>
      <c r="F1206" s="1151"/>
      <c r="G1206" s="1152"/>
      <c r="H1206" s="1153"/>
      <c r="I1206" s="1152"/>
      <c r="J1206" s="1154"/>
    </row>
    <row r="1207" spans="1:10" s="22" customFormat="1" ht="30" customHeight="1" x14ac:dyDescent="0.2">
      <c r="A1207" s="561" t="s">
        <v>416</v>
      </c>
      <c r="B1207" s="562"/>
      <c r="C1207" s="1114" t="s">
        <v>417</v>
      </c>
      <c r="D1207" s="1115"/>
      <c r="E1207" s="1115"/>
      <c r="F1207" s="1116"/>
      <c r="G1207" s="1117"/>
      <c r="H1207" s="1118"/>
      <c r="I1207" s="1117"/>
      <c r="J1207" s="1119"/>
    </row>
    <row r="1208" spans="1:10" s="22" customFormat="1" ht="30" customHeight="1" x14ac:dyDescent="0.2">
      <c r="A1208" s="561" t="s">
        <v>418</v>
      </c>
      <c r="B1208" s="562"/>
      <c r="C1208" s="1114" t="s">
        <v>419</v>
      </c>
      <c r="D1208" s="1115"/>
      <c r="E1208" s="1115"/>
      <c r="F1208" s="1116"/>
      <c r="G1208" s="1117"/>
      <c r="H1208" s="1118"/>
      <c r="I1208" s="1117"/>
      <c r="J1208" s="1119"/>
    </row>
    <row r="1209" spans="1:10" s="22" customFormat="1" ht="32.25" customHeight="1" x14ac:dyDescent="0.2">
      <c r="A1209" s="561" t="s">
        <v>420</v>
      </c>
      <c r="B1209" s="562"/>
      <c r="C1209" s="1114" t="s">
        <v>421</v>
      </c>
      <c r="D1209" s="1115"/>
      <c r="E1209" s="1115"/>
      <c r="F1209" s="1116"/>
      <c r="G1209" s="1117"/>
      <c r="H1209" s="1118"/>
      <c r="I1209" s="1117"/>
      <c r="J1209" s="1119"/>
    </row>
    <row r="1210" spans="1:10" s="22" customFormat="1" ht="25.5" customHeight="1" x14ac:dyDescent="0.2">
      <c r="A1210" s="561" t="s">
        <v>422</v>
      </c>
      <c r="B1210" s="562"/>
      <c r="C1210" s="1114" t="s">
        <v>423</v>
      </c>
      <c r="D1210" s="1115"/>
      <c r="E1210" s="1115"/>
      <c r="F1210" s="1116"/>
      <c r="G1210" s="1117"/>
      <c r="H1210" s="1118"/>
      <c r="I1210" s="1117"/>
      <c r="J1210" s="1119"/>
    </row>
    <row r="1211" spans="1:10" s="22" customFormat="1" ht="90.75" customHeight="1" x14ac:dyDescent="0.2">
      <c r="A1211" s="561" t="s">
        <v>424</v>
      </c>
      <c r="B1211" s="562"/>
      <c r="C1211" s="1114" t="s">
        <v>425</v>
      </c>
      <c r="D1211" s="1115"/>
      <c r="E1211" s="1115"/>
      <c r="F1211" s="1116"/>
      <c r="G1211" s="1117"/>
      <c r="H1211" s="1118"/>
      <c r="I1211" s="1117"/>
      <c r="J1211" s="1119"/>
    </row>
    <row r="1212" spans="1:10" s="22" customFormat="1" ht="87.75" customHeight="1" x14ac:dyDescent="0.2">
      <c r="A1212" s="561" t="s">
        <v>426</v>
      </c>
      <c r="B1212" s="562"/>
      <c r="C1212" s="1114" t="s">
        <v>427</v>
      </c>
      <c r="D1212" s="1115"/>
      <c r="E1212" s="1115"/>
      <c r="F1212" s="1116"/>
      <c r="G1212" s="1117"/>
      <c r="H1212" s="1118"/>
      <c r="I1212" s="1117"/>
      <c r="J1212" s="1119"/>
    </row>
    <row r="1213" spans="1:10" s="154" customFormat="1" x14ac:dyDescent="0.2">
      <c r="A1213" s="561" t="s">
        <v>428</v>
      </c>
      <c r="B1213" s="562"/>
      <c r="C1213" s="1114" t="s">
        <v>429</v>
      </c>
      <c r="D1213" s="1115"/>
      <c r="E1213" s="1115"/>
      <c r="F1213" s="1116"/>
      <c r="G1213" s="1117"/>
      <c r="H1213" s="1118"/>
      <c r="I1213" s="1117"/>
      <c r="J1213" s="1119"/>
    </row>
    <row r="1214" spans="1:10" s="22" customFormat="1" ht="24" customHeight="1" thickBot="1" x14ac:dyDescent="0.25">
      <c r="A1214" s="1103" t="s">
        <v>430</v>
      </c>
      <c r="B1214" s="1104"/>
      <c r="C1214" s="1142" t="s">
        <v>431</v>
      </c>
      <c r="D1214" s="1143"/>
      <c r="E1214" s="1143"/>
      <c r="F1214" s="1144"/>
      <c r="G1214" s="1145"/>
      <c r="H1214" s="1146"/>
      <c r="I1214" s="1145"/>
      <c r="J1214" s="1147"/>
    </row>
    <row r="1215" spans="1:10" s="22" customFormat="1" ht="69.75" customHeight="1" thickBot="1" x14ac:dyDescent="0.25">
      <c r="A1215" s="1108" t="s">
        <v>574</v>
      </c>
      <c r="B1215" s="1109"/>
      <c r="C1215" s="1085" t="s">
        <v>432</v>
      </c>
      <c r="D1215" s="1129"/>
      <c r="E1215" s="1129"/>
      <c r="F1215" s="1130"/>
      <c r="G1215" s="1131" t="str">
        <f>IF(SUM(G1207:H1214)=0,"",SUM(G1207:H1214))</f>
        <v/>
      </c>
      <c r="H1215" s="1132"/>
      <c r="I1215" s="1131" t="str">
        <f>IF(SUM(I1207:J1214)=0,"",SUM(I1207:J1214))</f>
        <v/>
      </c>
      <c r="J1215" s="1133"/>
    </row>
    <row r="1216" spans="1:10" s="22" customFormat="1" ht="67.5" customHeight="1" x14ac:dyDescent="0.2">
      <c r="A1216" s="1140" t="s">
        <v>433</v>
      </c>
      <c r="B1216" s="1141"/>
      <c r="C1216" s="1134" t="s">
        <v>434</v>
      </c>
      <c r="D1216" s="1135"/>
      <c r="E1216" s="1135"/>
      <c r="F1216" s="1136"/>
      <c r="G1216" s="1137"/>
      <c r="H1216" s="1138"/>
      <c r="I1216" s="1137"/>
      <c r="J1216" s="1139"/>
    </row>
    <row r="1217" spans="1:10" s="22" customFormat="1" ht="73.5" customHeight="1" x14ac:dyDescent="0.2">
      <c r="A1217" s="566" t="s">
        <v>435</v>
      </c>
      <c r="B1217" s="567"/>
      <c r="C1217" s="1075" t="s">
        <v>436</v>
      </c>
      <c r="D1217" s="1076"/>
      <c r="E1217" s="1076"/>
      <c r="F1217" s="1077"/>
      <c r="G1217" s="1078"/>
      <c r="H1217" s="1079"/>
      <c r="I1217" s="1078"/>
      <c r="J1217" s="1080"/>
    </row>
    <row r="1218" spans="1:10" s="22" customFormat="1" ht="71.25" customHeight="1" thickBot="1" x14ac:dyDescent="0.25">
      <c r="A1218" s="566" t="s">
        <v>437</v>
      </c>
      <c r="B1218" s="567"/>
      <c r="C1218" s="1126" t="s">
        <v>438</v>
      </c>
      <c r="D1218" s="1127"/>
      <c r="E1218" s="1127"/>
      <c r="F1218" s="1128"/>
      <c r="G1218" s="1095"/>
      <c r="H1218" s="1113"/>
      <c r="I1218" s="1095"/>
      <c r="J1218" s="1096"/>
    </row>
    <row r="1219" spans="1:10" s="22" customFormat="1" ht="77.25" customHeight="1" x14ac:dyDescent="0.2">
      <c r="A1219" s="566" t="s">
        <v>439</v>
      </c>
      <c r="B1219" s="567"/>
      <c r="C1219" s="1075" t="s">
        <v>440</v>
      </c>
      <c r="D1219" s="1076"/>
      <c r="E1219" s="1076"/>
      <c r="F1219" s="1077"/>
      <c r="G1219" s="1078"/>
      <c r="H1219" s="1079"/>
      <c r="I1219" s="1078"/>
      <c r="J1219" s="1080"/>
    </row>
    <row r="1220" spans="1:10" s="22" customFormat="1" ht="32.25" customHeight="1" x14ac:dyDescent="0.2">
      <c r="A1220" s="566" t="s">
        <v>441</v>
      </c>
      <c r="B1220" s="567"/>
      <c r="C1220" s="1075" t="s">
        <v>442</v>
      </c>
      <c r="D1220" s="1076"/>
      <c r="E1220" s="1076"/>
      <c r="F1220" s="1077"/>
      <c r="G1220" s="1078"/>
      <c r="H1220" s="1079"/>
      <c r="I1220" s="1078"/>
      <c r="J1220" s="1080"/>
    </row>
    <row r="1221" spans="1:10" s="22" customFormat="1" ht="45" customHeight="1" x14ac:dyDescent="0.2">
      <c r="A1221" s="566" t="s">
        <v>443</v>
      </c>
      <c r="B1221" s="567"/>
      <c r="C1221" s="1120" t="s">
        <v>444</v>
      </c>
      <c r="D1221" s="1121"/>
      <c r="E1221" s="1121"/>
      <c r="F1221" s="1122"/>
      <c r="G1221" s="1123"/>
      <c r="H1221" s="1124"/>
      <c r="I1221" s="1123"/>
      <c r="J1221" s="1125"/>
    </row>
    <row r="1222" spans="1:10" s="22" customFormat="1" ht="43.5" customHeight="1" x14ac:dyDescent="0.2">
      <c r="A1222" s="566" t="s">
        <v>445</v>
      </c>
      <c r="B1222" s="567"/>
      <c r="C1222" s="1075" t="s">
        <v>446</v>
      </c>
      <c r="D1222" s="1076"/>
      <c r="E1222" s="1076"/>
      <c r="F1222" s="1077"/>
      <c r="G1222" s="1078"/>
      <c r="H1222" s="1079"/>
      <c r="I1222" s="1078"/>
      <c r="J1222" s="1080"/>
    </row>
    <row r="1223" spans="1:10" s="22" customFormat="1" ht="63" customHeight="1" x14ac:dyDescent="0.2">
      <c r="A1223" s="566" t="s">
        <v>447</v>
      </c>
      <c r="B1223" s="567"/>
      <c r="C1223" s="1075" t="s">
        <v>448</v>
      </c>
      <c r="D1223" s="1076"/>
      <c r="E1223" s="1076"/>
      <c r="F1223" s="1077"/>
      <c r="G1223" s="1105"/>
      <c r="H1223" s="1106"/>
      <c r="I1223" s="1105"/>
      <c r="J1223" s="1107"/>
    </row>
    <row r="1224" spans="1:10" s="22" customFormat="1" ht="56.25" customHeight="1" thickBot="1" x14ac:dyDescent="0.25">
      <c r="A1224" s="598" t="s">
        <v>449</v>
      </c>
      <c r="B1224" s="599"/>
      <c r="C1224" s="1110" t="s">
        <v>450</v>
      </c>
      <c r="D1224" s="1111"/>
      <c r="E1224" s="1111"/>
      <c r="F1224" s="1112"/>
      <c r="G1224" s="1095"/>
      <c r="H1224" s="1113"/>
      <c r="I1224" s="1095"/>
      <c r="J1224" s="1096"/>
    </row>
    <row r="1225" spans="1:10" s="22" customFormat="1" ht="46.5" customHeight="1" thickBot="1" x14ac:dyDescent="0.25">
      <c r="A1225" s="546" t="s">
        <v>451</v>
      </c>
      <c r="B1225" s="547"/>
      <c r="C1225" s="1085" t="s">
        <v>728</v>
      </c>
      <c r="D1225" s="1086"/>
      <c r="E1225" s="1086"/>
      <c r="F1225" s="1087"/>
      <c r="G1225" s="1088" t="str">
        <f>IF((IF(G1215="",0,G1215)+IF(SUM(G1216:H1224)=0,0,SUM(G1216:H1224)))=0,"",(IF(G1215="",0,G1215)+IF(SUM(G1216:H1224)=0,0,SUM(G1216:H1224))))</f>
        <v/>
      </c>
      <c r="H1225" s="1089"/>
      <c r="I1225" s="1088" t="str">
        <f>IF((IF(I1215="",0,I1215)+IF(SUM(I1216:J1224)=0,0,SUM(I1216:J1224)))=0,"",(IF(I1215="",0,I1215)+IF(SUM(I1216:J1224)=0,0,SUM(I1216:J1224))))</f>
        <v/>
      </c>
      <c r="J1225" s="1090"/>
    </row>
    <row r="1226" spans="1:10" s="22" customFormat="1" ht="15" thickBot="1" x14ac:dyDescent="0.25">
      <c r="A1226" s="1091"/>
      <c r="B1226" s="1092"/>
      <c r="C1226" s="1097" t="s">
        <v>453</v>
      </c>
      <c r="D1226" s="1098"/>
      <c r="E1226" s="1098"/>
      <c r="F1226" s="1099"/>
      <c r="G1226" s="1100"/>
      <c r="H1226" s="1101"/>
      <c r="I1226" s="1100"/>
      <c r="J1226" s="1102"/>
    </row>
    <row r="1227" spans="1:10" s="22" customFormat="1" ht="45" customHeight="1" thickBot="1" x14ac:dyDescent="0.25">
      <c r="A1227" s="548" t="s">
        <v>454</v>
      </c>
      <c r="B1227" s="549"/>
      <c r="C1227" s="518" t="s">
        <v>575</v>
      </c>
      <c r="D1227" s="519"/>
      <c r="E1227" s="519"/>
      <c r="F1227" s="520"/>
      <c r="G1227" s="992" t="str">
        <f>IF(SUM(G1228:H1234)=0,"",SUM(G1228:H1234))</f>
        <v/>
      </c>
      <c r="H1227" s="1055"/>
      <c r="I1227" s="992" t="str">
        <f>IF(SUM(I1228:J1234)=0,"",SUM(I1228:J1234))</f>
        <v/>
      </c>
      <c r="J1227" s="1056"/>
    </row>
    <row r="1228" spans="1:10" s="22" customFormat="1" ht="31.5" customHeight="1" x14ac:dyDescent="0.2">
      <c r="A1228" s="587" t="s">
        <v>456</v>
      </c>
      <c r="B1228" s="588"/>
      <c r="C1228" s="1081" t="s">
        <v>755</v>
      </c>
      <c r="D1228" s="1039"/>
      <c r="E1228" s="1039"/>
      <c r="F1228" s="1040"/>
      <c r="G1228" s="1082"/>
      <c r="H1228" s="1083"/>
      <c r="I1228" s="1082"/>
      <c r="J1228" s="1084"/>
    </row>
    <row r="1229" spans="1:10" s="22" customFormat="1" ht="39" customHeight="1" x14ac:dyDescent="0.2">
      <c r="A1229" s="524" t="s">
        <v>458</v>
      </c>
      <c r="B1229" s="525"/>
      <c r="C1229" s="542" t="s">
        <v>459</v>
      </c>
      <c r="D1229" s="543"/>
      <c r="E1229" s="543"/>
      <c r="F1229" s="544"/>
      <c r="G1229" s="492"/>
      <c r="H1229" s="545"/>
      <c r="I1229" s="492"/>
      <c r="J1229" s="493"/>
    </row>
    <row r="1230" spans="1:10" s="24" customFormat="1" ht="35.25" customHeight="1" x14ac:dyDescent="0.2">
      <c r="A1230" s="524" t="s">
        <v>460</v>
      </c>
      <c r="B1230" s="525"/>
      <c r="C1230" s="542" t="s">
        <v>461</v>
      </c>
      <c r="D1230" s="543"/>
      <c r="E1230" s="543"/>
      <c r="F1230" s="544"/>
      <c r="G1230" s="492"/>
      <c r="H1230" s="545"/>
      <c r="I1230" s="492"/>
      <c r="J1230" s="493"/>
    </row>
    <row r="1231" spans="1:10" s="24" customFormat="1" x14ac:dyDescent="0.2">
      <c r="A1231" s="524" t="s">
        <v>462</v>
      </c>
      <c r="B1231" s="525"/>
      <c r="C1231" s="542" t="s">
        <v>463</v>
      </c>
      <c r="D1231" s="543"/>
      <c r="E1231" s="543"/>
      <c r="F1231" s="544"/>
      <c r="G1231" s="492"/>
      <c r="H1231" s="545"/>
      <c r="I1231" s="492"/>
      <c r="J1231" s="493"/>
    </row>
    <row r="1232" spans="1:10" s="24" customFormat="1" ht="27.75" customHeight="1" x14ac:dyDescent="0.2">
      <c r="A1232" s="524" t="s">
        <v>464</v>
      </c>
      <c r="B1232" s="525"/>
      <c r="C1232" s="542" t="s">
        <v>465</v>
      </c>
      <c r="D1232" s="543"/>
      <c r="E1232" s="543"/>
      <c r="F1232" s="544"/>
      <c r="G1232" s="492"/>
      <c r="H1232" s="545"/>
      <c r="I1232" s="492"/>
      <c r="J1232" s="493"/>
    </row>
    <row r="1233" spans="1:10" s="24" customFormat="1" ht="27.75" customHeight="1" x14ac:dyDescent="0.2">
      <c r="A1233" s="524" t="s">
        <v>466</v>
      </c>
      <c r="B1233" s="525"/>
      <c r="C1233" s="542" t="s">
        <v>467</v>
      </c>
      <c r="D1233" s="543"/>
      <c r="E1233" s="543"/>
      <c r="F1233" s="544"/>
      <c r="G1233" s="492"/>
      <c r="H1233" s="545"/>
      <c r="I1233" s="492"/>
      <c r="J1233" s="493"/>
    </row>
    <row r="1234" spans="1:10" s="24" customFormat="1" ht="26.25" customHeight="1" thickBot="1" x14ac:dyDescent="0.25">
      <c r="A1234" s="524" t="s">
        <v>468</v>
      </c>
      <c r="B1234" s="525"/>
      <c r="C1234" s="542" t="s">
        <v>469</v>
      </c>
      <c r="D1234" s="543"/>
      <c r="E1234" s="543"/>
      <c r="F1234" s="544"/>
      <c r="G1234" s="492"/>
      <c r="H1234" s="545"/>
      <c r="I1234" s="492"/>
      <c r="J1234" s="493"/>
    </row>
    <row r="1235" spans="1:10" s="24" customFormat="1" ht="58.5" customHeight="1" thickBot="1" x14ac:dyDescent="0.25">
      <c r="A1235" s="516" t="s">
        <v>470</v>
      </c>
      <c r="B1235" s="517"/>
      <c r="C1235" s="518" t="s">
        <v>471</v>
      </c>
      <c r="D1235" s="519"/>
      <c r="E1235" s="519"/>
      <c r="F1235" s="520"/>
      <c r="G1235" s="992" t="str">
        <f>IF(SUM(G1236:H1241)=0,"",SUM(G1236:H1241))</f>
        <v/>
      </c>
      <c r="H1235" s="1055"/>
      <c r="I1235" s="992" t="str">
        <f>IF(SUM(I1236:J1241)=0,"",SUM(I1236:J1241))</f>
        <v/>
      </c>
      <c r="J1235" s="1056"/>
    </row>
    <row r="1236" spans="1:10" s="24" customFormat="1" ht="58.5" customHeight="1" x14ac:dyDescent="0.2">
      <c r="A1236" s="587" t="s">
        <v>472</v>
      </c>
      <c r="B1236" s="588"/>
      <c r="C1236" s="1081" t="s">
        <v>473</v>
      </c>
      <c r="D1236" s="1039"/>
      <c r="E1236" s="1039"/>
      <c r="F1236" s="1040"/>
      <c r="G1236" s="1082"/>
      <c r="H1236" s="1083"/>
      <c r="I1236" s="1082"/>
      <c r="J1236" s="1084"/>
    </row>
    <row r="1237" spans="1:10" s="24" customFormat="1" ht="68.25" customHeight="1" x14ac:dyDescent="0.2">
      <c r="A1237" s="524" t="s">
        <v>474</v>
      </c>
      <c r="B1237" s="525"/>
      <c r="C1237" s="542" t="s">
        <v>475</v>
      </c>
      <c r="D1237" s="543"/>
      <c r="E1237" s="543"/>
      <c r="F1237" s="544"/>
      <c r="G1237" s="492"/>
      <c r="H1237" s="545"/>
      <c r="I1237" s="492"/>
      <c r="J1237" s="493"/>
    </row>
    <row r="1238" spans="1:10" s="24" customFormat="1" ht="72.75" customHeight="1" x14ac:dyDescent="0.2">
      <c r="A1238" s="524" t="s">
        <v>476</v>
      </c>
      <c r="B1238" s="525"/>
      <c r="C1238" s="542" t="s">
        <v>477</v>
      </c>
      <c r="D1238" s="543"/>
      <c r="E1238" s="543"/>
      <c r="F1238" s="544"/>
      <c r="G1238" s="492"/>
      <c r="H1238" s="545"/>
      <c r="I1238" s="492"/>
      <c r="J1238" s="493"/>
    </row>
    <row r="1239" spans="1:10" s="24" customFormat="1" ht="84.95" customHeight="1" x14ac:dyDescent="0.2">
      <c r="A1239" s="524" t="s">
        <v>478</v>
      </c>
      <c r="B1239" s="525"/>
      <c r="C1239" s="542" t="s">
        <v>479</v>
      </c>
      <c r="D1239" s="543"/>
      <c r="E1239" s="543"/>
      <c r="F1239" s="544"/>
      <c r="G1239" s="492"/>
      <c r="H1239" s="545"/>
      <c r="I1239" s="492"/>
      <c r="J1239" s="493"/>
    </row>
    <row r="1240" spans="1:10" s="24" customFormat="1" ht="27" customHeight="1" x14ac:dyDescent="0.2">
      <c r="A1240" s="524" t="s">
        <v>480</v>
      </c>
      <c r="B1240" s="525"/>
      <c r="C1240" s="542" t="s">
        <v>481</v>
      </c>
      <c r="D1240" s="543"/>
      <c r="E1240" s="543"/>
      <c r="F1240" s="544"/>
      <c r="G1240" s="492"/>
      <c r="H1240" s="545"/>
      <c r="I1240" s="492"/>
      <c r="J1240" s="493"/>
    </row>
    <row r="1241" spans="1:10" s="24" customFormat="1" ht="30.75" customHeight="1" x14ac:dyDescent="0.2">
      <c r="A1241" s="524" t="s">
        <v>482</v>
      </c>
      <c r="B1241" s="525"/>
      <c r="C1241" s="542" t="s">
        <v>483</v>
      </c>
      <c r="D1241" s="543"/>
      <c r="E1241" s="543"/>
      <c r="F1241" s="544"/>
      <c r="G1241" s="492"/>
      <c r="H1241" s="545"/>
      <c r="I1241" s="492"/>
      <c r="J1241" s="493"/>
    </row>
    <row r="1242" spans="1:10" s="24" customFormat="1" ht="84.95" customHeight="1" x14ac:dyDescent="0.2">
      <c r="A1242" s="1093" t="s">
        <v>574</v>
      </c>
      <c r="B1242" s="1094"/>
      <c r="C1242" s="1069" t="s">
        <v>484</v>
      </c>
      <c r="D1242" s="1070"/>
      <c r="E1242" s="1070"/>
      <c r="F1242" s="1071"/>
      <c r="G1242" s="1072" t="str">
        <f>IF(IFERROR(IF(G1227="",0,G1227)+G1235,"")="",IF(G1227="","",G1227),IF(G1227="",0,G1227)+IF(G1235="",0,G1235))</f>
        <v/>
      </c>
      <c r="H1242" s="1073"/>
      <c r="I1242" s="1072" t="str">
        <f>IF(IFERROR(IF(I1227="",0,I1227)+I1235,"")="",IF(I1227="","",I1227),IF(I1227="",0,I1227)+IF(I1235="",0,I1235))</f>
        <v/>
      </c>
      <c r="J1242" s="1074"/>
    </row>
    <row r="1243" spans="1:10" s="24" customFormat="1" ht="47.25" customHeight="1" x14ac:dyDescent="0.2">
      <c r="A1243" s="524" t="s">
        <v>485</v>
      </c>
      <c r="B1243" s="525"/>
      <c r="C1243" s="542" t="s">
        <v>486</v>
      </c>
      <c r="D1243" s="543"/>
      <c r="E1243" s="543"/>
      <c r="F1243" s="544"/>
      <c r="G1243" s="492"/>
      <c r="H1243" s="545"/>
      <c r="I1243" s="492"/>
      <c r="J1243" s="493"/>
    </row>
    <row r="1244" spans="1:10" s="24" customFormat="1" ht="48" customHeight="1" x14ac:dyDescent="0.2">
      <c r="A1244" s="524" t="s">
        <v>487</v>
      </c>
      <c r="B1244" s="525"/>
      <c r="C1244" s="542" t="s">
        <v>488</v>
      </c>
      <c r="D1244" s="543"/>
      <c r="E1244" s="543"/>
      <c r="F1244" s="544"/>
      <c r="G1244" s="492"/>
      <c r="H1244" s="545"/>
      <c r="I1244" s="492"/>
      <c r="J1244" s="493"/>
    </row>
    <row r="1245" spans="1:10" s="24" customFormat="1" ht="58.5" customHeight="1" x14ac:dyDescent="0.2">
      <c r="A1245" s="524" t="s">
        <v>489</v>
      </c>
      <c r="B1245" s="525"/>
      <c r="C1245" s="542" t="s">
        <v>490</v>
      </c>
      <c r="D1245" s="543"/>
      <c r="E1245" s="543"/>
      <c r="F1245" s="544"/>
      <c r="G1245" s="492"/>
      <c r="H1245" s="545"/>
      <c r="I1245" s="492"/>
      <c r="J1245" s="493"/>
    </row>
    <row r="1246" spans="1:10" s="24" customFormat="1" ht="57.75" customHeight="1" x14ac:dyDescent="0.2">
      <c r="A1246" s="524" t="s">
        <v>491</v>
      </c>
      <c r="B1246" s="525"/>
      <c r="C1246" s="542" t="s">
        <v>492</v>
      </c>
      <c r="D1246" s="543"/>
      <c r="E1246" s="543"/>
      <c r="F1246" s="544"/>
      <c r="G1246" s="492"/>
      <c r="H1246" s="545"/>
      <c r="I1246" s="492"/>
      <c r="J1246" s="493"/>
    </row>
    <row r="1247" spans="1:10" s="24" customFormat="1" ht="74.25" customHeight="1" x14ac:dyDescent="0.2">
      <c r="A1247" s="524" t="s">
        <v>493</v>
      </c>
      <c r="B1247" s="525"/>
      <c r="C1247" s="542" t="s">
        <v>440</v>
      </c>
      <c r="D1247" s="543"/>
      <c r="E1247" s="543"/>
      <c r="F1247" s="544"/>
      <c r="G1247" s="492"/>
      <c r="H1247" s="545"/>
      <c r="I1247" s="492"/>
      <c r="J1247" s="493"/>
    </row>
    <row r="1248" spans="1:10" s="24" customFormat="1" ht="68.25" customHeight="1" x14ac:dyDescent="0.2">
      <c r="A1248" s="524" t="s">
        <v>494</v>
      </c>
      <c r="B1248" s="525"/>
      <c r="C1248" s="542" t="s">
        <v>438</v>
      </c>
      <c r="D1248" s="543"/>
      <c r="E1248" s="543"/>
      <c r="F1248" s="544"/>
      <c r="G1248" s="492"/>
      <c r="H1248" s="545"/>
      <c r="I1248" s="492"/>
      <c r="J1248" s="493"/>
    </row>
    <row r="1249" spans="1:10" s="22" customFormat="1" ht="42" customHeight="1" x14ac:dyDescent="0.2">
      <c r="A1249" s="526" t="s">
        <v>495</v>
      </c>
      <c r="B1249" s="527"/>
      <c r="C1249" s="1063" t="s">
        <v>496</v>
      </c>
      <c r="D1249" s="1064"/>
      <c r="E1249" s="1064"/>
      <c r="F1249" s="1065"/>
      <c r="G1249" s="1066"/>
      <c r="H1249" s="1067"/>
      <c r="I1249" s="1066"/>
      <c r="J1249" s="1068"/>
    </row>
    <row r="1250" spans="1:10" s="22" customFormat="1" ht="57.75" customHeight="1" x14ac:dyDescent="0.2">
      <c r="A1250" s="524" t="s">
        <v>497</v>
      </c>
      <c r="B1250" s="525"/>
      <c r="C1250" s="542" t="s">
        <v>498</v>
      </c>
      <c r="D1250" s="543"/>
      <c r="E1250" s="543"/>
      <c r="F1250" s="544"/>
      <c r="G1250" s="492"/>
      <c r="H1250" s="545"/>
      <c r="I1250" s="492"/>
      <c r="J1250" s="493"/>
    </row>
    <row r="1251" spans="1:10" s="22" customFormat="1" ht="55.5" customHeight="1" thickBot="1" x14ac:dyDescent="0.25">
      <c r="A1251" s="528" t="s">
        <v>499</v>
      </c>
      <c r="B1251" s="529"/>
      <c r="C1251" s="1057" t="s">
        <v>500</v>
      </c>
      <c r="D1251" s="1058"/>
      <c r="E1251" s="1058"/>
      <c r="F1251" s="1059"/>
      <c r="G1251" s="1060"/>
      <c r="H1251" s="1061"/>
      <c r="I1251" s="1060"/>
      <c r="J1251" s="1062"/>
    </row>
    <row r="1252" spans="1:10" s="22" customFormat="1" ht="31.5" customHeight="1" thickBot="1" x14ac:dyDescent="0.25">
      <c r="A1252" s="516" t="s">
        <v>501</v>
      </c>
      <c r="B1252" s="517"/>
      <c r="C1252" s="518" t="s">
        <v>502</v>
      </c>
      <c r="D1252" s="519"/>
      <c r="E1252" s="519"/>
      <c r="F1252" s="520"/>
      <c r="G1252" s="992" t="str">
        <f>IF(G1242="",IF(SUM(G1243:G1251)=0,"",IF(G1242="",0,G1242)+IF(SUM(G1243:H1251)="",0,SUM(G1243:H1251))),G1242+SUM(G1243:H1251))</f>
        <v/>
      </c>
      <c r="H1252" s="1055"/>
      <c r="I1252" s="992" t="str">
        <f>IF(I1242="",IF(SUM(I1243:I1251)=0,"",IF(I1242="",0,I1242)+IF(SUM(I1243:J1251)="",0,SUM(I1243:J1251))),I1242+SUM(I1243:J1251))</f>
        <v/>
      </c>
      <c r="J1252" s="1056"/>
    </row>
    <row r="1253" spans="1:10" s="22" customFormat="1" ht="46.5" customHeight="1" thickBot="1" x14ac:dyDescent="0.25">
      <c r="A1253" s="516" t="s">
        <v>503</v>
      </c>
      <c r="B1253" s="517"/>
      <c r="C1253" s="518" t="s">
        <v>504</v>
      </c>
      <c r="D1253" s="519"/>
      <c r="E1253" s="519"/>
      <c r="F1253" s="520"/>
      <c r="G1253" s="992" t="str">
        <f>IF(IF(G1205="",0,G1205)+IF(G1225="",0,G1225)+IF(G1252="",0,G1252)=0,"",IF(G1205="",0,G1205)+IF(G1225="",0,G1225)+IF(G1252="",0,G1252))</f>
        <v/>
      </c>
      <c r="H1253" s="1055"/>
      <c r="I1253" s="992" t="str">
        <f>IF(IF(I1205="",0,I1205)+IF(I1225="",0,I1225)+IF(I1252="",0,I1252)=0,"",IF(I1205="",0,I1205)+IF(I1225="",0,I1225)+IF(I1252="",0,I1252))</f>
        <v/>
      </c>
      <c r="J1253" s="1056"/>
    </row>
    <row r="1254" spans="1:10" s="22" customFormat="1" ht="31.5" customHeight="1" thickBot="1" x14ac:dyDescent="0.25">
      <c r="A1254" s="516" t="s">
        <v>505</v>
      </c>
      <c r="B1254" s="517"/>
      <c r="C1254" s="518" t="s">
        <v>506</v>
      </c>
      <c r="D1254" s="519"/>
      <c r="E1254" s="519"/>
      <c r="F1254" s="520"/>
      <c r="G1254" s="521"/>
      <c r="H1254" s="522"/>
      <c r="I1254" s="521"/>
      <c r="J1254" s="523"/>
    </row>
    <row r="1255" spans="1:10" s="22" customFormat="1" ht="28.5" customHeight="1" thickBot="1" x14ac:dyDescent="0.25">
      <c r="A1255" s="516" t="s">
        <v>507</v>
      </c>
      <c r="B1255" s="517"/>
      <c r="C1255" s="518" t="s">
        <v>508</v>
      </c>
      <c r="D1255" s="519"/>
      <c r="E1255" s="519"/>
      <c r="F1255" s="520"/>
      <c r="G1255" s="521"/>
      <c r="H1255" s="522"/>
      <c r="I1255" s="521"/>
      <c r="J1255" s="523"/>
    </row>
    <row r="1256" spans="1:10" s="22" customFormat="1" ht="65.25" customHeight="1" thickBot="1" x14ac:dyDescent="0.25">
      <c r="A1256" s="516" t="s">
        <v>509</v>
      </c>
      <c r="B1256" s="517"/>
      <c r="C1256" s="518" t="s">
        <v>510</v>
      </c>
      <c r="D1256" s="519"/>
      <c r="E1256" s="519"/>
      <c r="F1256" s="520"/>
      <c r="G1256" s="521"/>
      <c r="H1256" s="522"/>
      <c r="I1256" s="521"/>
      <c r="J1256" s="523"/>
    </row>
    <row r="1257" spans="1:10" ht="69.75" customHeight="1" thickBot="1" x14ac:dyDescent="0.25">
      <c r="A1257" s="494" t="s">
        <v>511</v>
      </c>
      <c r="B1257" s="495"/>
      <c r="C1257" s="536" t="s">
        <v>512</v>
      </c>
      <c r="D1257" s="537"/>
      <c r="E1257" s="537"/>
      <c r="F1257" s="538"/>
      <c r="G1257" s="539"/>
      <c r="H1257" s="540"/>
      <c r="I1257" s="539"/>
      <c r="J1257" s="541"/>
    </row>
    <row r="1258" spans="1:10" ht="57" customHeight="1" thickTop="1" thickBot="1" x14ac:dyDescent="0.25">
      <c r="A1258" s="494" t="s">
        <v>513</v>
      </c>
      <c r="B1258" s="495"/>
      <c r="C1258" s="536" t="s">
        <v>514</v>
      </c>
      <c r="D1258" s="537"/>
      <c r="E1258" s="537"/>
      <c r="F1258" s="538"/>
      <c r="G1258" s="539"/>
      <c r="H1258" s="540"/>
      <c r="I1258" s="539"/>
      <c r="J1258" s="541"/>
    </row>
    <row r="1259" spans="1:10" ht="66.75" customHeight="1" thickTop="1" thickBot="1" x14ac:dyDescent="0.25">
      <c r="A1259" s="494" t="s">
        <v>515</v>
      </c>
      <c r="B1259" s="495"/>
      <c r="C1259" s="536" t="s">
        <v>516</v>
      </c>
      <c r="D1259" s="537"/>
      <c r="E1259" s="537"/>
      <c r="F1259" s="538"/>
      <c r="G1259" s="539"/>
      <c r="H1259" s="540"/>
      <c r="I1259" s="539"/>
      <c r="J1259" s="541"/>
    </row>
    <row r="1260" spans="1:10" ht="66" customHeight="1" thickTop="1" thickBot="1" x14ac:dyDescent="0.25">
      <c r="A1260" s="494" t="s">
        <v>517</v>
      </c>
      <c r="B1260" s="495"/>
      <c r="C1260" s="536" t="s">
        <v>518</v>
      </c>
      <c r="D1260" s="537"/>
      <c r="E1260" s="537"/>
      <c r="F1260" s="538"/>
      <c r="G1260" s="539"/>
      <c r="H1260" s="540"/>
      <c r="I1260" s="539"/>
      <c r="J1260" s="541"/>
    </row>
    <row r="1261" spans="1:10" ht="15" thickTop="1" x14ac:dyDescent="0.2">
      <c r="A1261" s="140"/>
      <c r="B1261" s="140"/>
      <c r="C1261" s="141"/>
      <c r="D1261" s="141"/>
      <c r="E1261" s="141"/>
      <c r="F1261" s="141"/>
      <c r="G1261" s="143"/>
      <c r="H1261" s="143"/>
      <c r="I1261" s="143"/>
      <c r="J1261" s="143"/>
    </row>
    <row r="1262" spans="1:10" x14ac:dyDescent="0.2">
      <c r="A1262" s="401" t="s">
        <v>729</v>
      </c>
      <c r="B1262" s="401"/>
      <c r="C1262" s="401"/>
      <c r="D1262" s="401"/>
      <c r="E1262" s="401"/>
      <c r="F1262" s="401"/>
      <c r="G1262" s="401"/>
      <c r="H1262" s="401"/>
      <c r="I1262" s="401"/>
      <c r="J1262" s="401"/>
    </row>
    <row r="1263" spans="1:10" s="209" customFormat="1" x14ac:dyDescent="0.2">
      <c r="A1263" s="205"/>
      <c r="B1263" s="205"/>
      <c r="C1263" s="205"/>
      <c r="D1263" s="205"/>
      <c r="E1263" s="205"/>
      <c r="F1263" s="205"/>
      <c r="G1263" s="205"/>
      <c r="H1263" s="205"/>
      <c r="I1263" s="205"/>
      <c r="J1263" s="205"/>
    </row>
    <row r="1264" spans="1:10" s="209" customFormat="1" x14ac:dyDescent="0.2">
      <c r="A1264" s="397"/>
      <c r="B1264" s="398"/>
      <c r="C1264" s="398"/>
      <c r="D1264" s="398"/>
      <c r="E1264" s="398"/>
      <c r="F1264" s="398"/>
      <c r="G1264" s="398"/>
      <c r="H1264" s="398"/>
      <c r="I1264" s="398"/>
      <c r="J1264" s="399"/>
    </row>
  </sheetData>
  <mergeCells count="2555">
    <mergeCell ref="A861:J861"/>
    <mergeCell ref="A863:J863"/>
    <mergeCell ref="B858:J858"/>
    <mergeCell ref="A859:B859"/>
    <mergeCell ref="E783:G783"/>
    <mergeCell ref="H783:J783"/>
    <mergeCell ref="A623:J623"/>
    <mergeCell ref="A688:J688"/>
    <mergeCell ref="A693:D695"/>
    <mergeCell ref="E693:G693"/>
    <mergeCell ref="H693:J693"/>
    <mergeCell ref="E694:G694"/>
    <mergeCell ref="H694:J694"/>
    <mergeCell ref="A696:D696"/>
    <mergeCell ref="A697:D697"/>
    <mergeCell ref="A698:D698"/>
    <mergeCell ref="A733:J733"/>
    <mergeCell ref="B599:J599"/>
    <mergeCell ref="A601:D601"/>
    <mergeCell ref="A602:D602"/>
    <mergeCell ref="B690:J690"/>
    <mergeCell ref="E601:G601"/>
    <mergeCell ref="H601:J601"/>
    <mergeCell ref="H602:J602"/>
    <mergeCell ref="B625:J625"/>
    <mergeCell ref="A159:J159"/>
    <mergeCell ref="D351:D353"/>
    <mergeCell ref="D350:J350"/>
    <mergeCell ref="C350:C353"/>
    <mergeCell ref="H375:J375"/>
    <mergeCell ref="E376:G376"/>
    <mergeCell ref="H376:J376"/>
    <mergeCell ref="G253:H253"/>
    <mergeCell ref="I254:J254"/>
    <mergeCell ref="E252:F252"/>
    <mergeCell ref="G252:H252"/>
    <mergeCell ref="I245:J245"/>
    <mergeCell ref="B383:J383"/>
    <mergeCell ref="B366:J366"/>
    <mergeCell ref="A372:D372"/>
    <mergeCell ref="E372:G372"/>
    <mergeCell ref="H372:J372"/>
    <mergeCell ref="A373:D373"/>
    <mergeCell ref="E373:G373"/>
    <mergeCell ref="G916:H916"/>
    <mergeCell ref="I916:J916"/>
    <mergeCell ref="A917:D917"/>
    <mergeCell ref="G917:H917"/>
    <mergeCell ref="I917:J917"/>
    <mergeCell ref="E917:F917"/>
    <mergeCell ref="E918:F918"/>
    <mergeCell ref="E919:F919"/>
    <mergeCell ref="A782:D782"/>
    <mergeCell ref="A831:J831"/>
    <mergeCell ref="A833:J833"/>
    <mergeCell ref="A847:J847"/>
    <mergeCell ref="A849:J849"/>
    <mergeCell ref="A855:J855"/>
    <mergeCell ref="A273:J273"/>
    <mergeCell ref="A384:J384"/>
    <mergeCell ref="E894:F894"/>
    <mergeCell ref="A889:D889"/>
    <mergeCell ref="A890:D890"/>
    <mergeCell ref="G894:H894"/>
    <mergeCell ref="I894:J894"/>
    <mergeCell ref="B905:J905"/>
    <mergeCell ref="B907:J907"/>
    <mergeCell ref="A903:J903"/>
    <mergeCell ref="I895:J895"/>
    <mergeCell ref="E896:F896"/>
    <mergeCell ref="G896:H896"/>
    <mergeCell ref="I896:J896"/>
    <mergeCell ref="A897:D897"/>
    <mergeCell ref="E897:F897"/>
    <mergeCell ref="G897:H897"/>
    <mergeCell ref="I897:J897"/>
    <mergeCell ref="A627:B630"/>
    <mergeCell ref="E583:G583"/>
    <mergeCell ref="A919:D919"/>
    <mergeCell ref="E913:F913"/>
    <mergeCell ref="A898:D898"/>
    <mergeCell ref="E898:F898"/>
    <mergeCell ref="G898:H898"/>
    <mergeCell ref="I898:J898"/>
    <mergeCell ref="A900:J900"/>
    <mergeCell ref="E914:F914"/>
    <mergeCell ref="G910:H910"/>
    <mergeCell ref="I910:J910"/>
    <mergeCell ref="E911:F911"/>
    <mergeCell ref="G911:H911"/>
    <mergeCell ref="I911:J911"/>
    <mergeCell ref="A909:D910"/>
    <mergeCell ref="E909:F910"/>
    <mergeCell ref="G909:J909"/>
    <mergeCell ref="A603:D603"/>
    <mergeCell ref="E603:G603"/>
    <mergeCell ref="H603:J603"/>
    <mergeCell ref="C639:C640"/>
    <mergeCell ref="D639:D640"/>
    <mergeCell ref="A612:J612"/>
    <mergeCell ref="G617:H617"/>
    <mergeCell ref="A618:C618"/>
    <mergeCell ref="D618:E618"/>
    <mergeCell ref="E628:G628"/>
    <mergeCell ref="H628:J628"/>
    <mergeCell ref="D634:D635"/>
    <mergeCell ref="E634:G634"/>
    <mergeCell ref="H634:J634"/>
    <mergeCell ref="E635:G635"/>
    <mergeCell ref="H635:J635"/>
    <mergeCell ref="H583:J583"/>
    <mergeCell ref="E580:G580"/>
    <mergeCell ref="H580:J580"/>
    <mergeCell ref="E581:G581"/>
    <mergeCell ref="H581:J581"/>
    <mergeCell ref="A575:J575"/>
    <mergeCell ref="E578:G578"/>
    <mergeCell ref="E582:G582"/>
    <mergeCell ref="H582:J582"/>
    <mergeCell ref="H578:J578"/>
    <mergeCell ref="E579:G579"/>
    <mergeCell ref="H579:J579"/>
    <mergeCell ref="B405:J405"/>
    <mergeCell ref="I411:J411"/>
    <mergeCell ref="E412:F412"/>
    <mergeCell ref="G409:H409"/>
    <mergeCell ref="I409:J409"/>
    <mergeCell ref="E410:F410"/>
    <mergeCell ref="G410:H410"/>
    <mergeCell ref="I410:J410"/>
    <mergeCell ref="E411:F411"/>
    <mergeCell ref="G411:H411"/>
    <mergeCell ref="E407:F407"/>
    <mergeCell ref="G407:H407"/>
    <mergeCell ref="I407:J407"/>
    <mergeCell ref="E408:F408"/>
    <mergeCell ref="G408:H408"/>
    <mergeCell ref="I408:J408"/>
    <mergeCell ref="E390:G390"/>
    <mergeCell ref="H390:J390"/>
    <mergeCell ref="A391:D391"/>
    <mergeCell ref="E391:G391"/>
    <mergeCell ref="H391:J391"/>
    <mergeCell ref="G412:H412"/>
    <mergeCell ref="I412:J412"/>
    <mergeCell ref="E409:F409"/>
    <mergeCell ref="H373:J373"/>
    <mergeCell ref="B348:J348"/>
    <mergeCell ref="A350:B353"/>
    <mergeCell ref="E351:E353"/>
    <mergeCell ref="A225:F225"/>
    <mergeCell ref="G225:J225"/>
    <mergeCell ref="B228:J228"/>
    <mergeCell ref="A230:D230"/>
    <mergeCell ref="A231:D231"/>
    <mergeCell ref="A232:D232"/>
    <mergeCell ref="A233:D233"/>
    <mergeCell ref="E230:G230"/>
    <mergeCell ref="E231:G231"/>
    <mergeCell ref="E232:G232"/>
    <mergeCell ref="E233:G233"/>
    <mergeCell ref="H230:J230"/>
    <mergeCell ref="H231:J231"/>
    <mergeCell ref="H232:J232"/>
    <mergeCell ref="H352:I353"/>
    <mergeCell ref="A354:B354"/>
    <mergeCell ref="F354:G354"/>
    <mergeCell ref="I248:J248"/>
    <mergeCell ref="B235:J235"/>
    <mergeCell ref="E245:F245"/>
    <mergeCell ref="G245:H245"/>
    <mergeCell ref="E253:F253"/>
    <mergeCell ref="A246:B246"/>
    <mergeCell ref="A247:B247"/>
    <mergeCell ref="A248:B248"/>
    <mergeCell ref="A325:B325"/>
    <mergeCell ref="G325:H325"/>
    <mergeCell ref="I257:J257"/>
    <mergeCell ref="E258:F258"/>
    <mergeCell ref="G258:H258"/>
    <mergeCell ref="I258:J258"/>
    <mergeCell ref="G242:H243"/>
    <mergeCell ref="I242:J243"/>
    <mergeCell ref="E254:F254"/>
    <mergeCell ref="G254:H254"/>
    <mergeCell ref="G249:H249"/>
    <mergeCell ref="E248:F248"/>
    <mergeCell ref="G248:H248"/>
    <mergeCell ref="A263:B263"/>
    <mergeCell ref="E263:F263"/>
    <mergeCell ref="B239:J239"/>
    <mergeCell ref="A244:J244"/>
    <mergeCell ref="A245:B245"/>
    <mergeCell ref="J351:J353"/>
    <mergeCell ref="F352:G353"/>
    <mergeCell ref="A223:F223"/>
    <mergeCell ref="G223:J223"/>
    <mergeCell ref="A220:F220"/>
    <mergeCell ref="G220:J220"/>
    <mergeCell ref="A221:F221"/>
    <mergeCell ref="G221:J221"/>
    <mergeCell ref="A224:F224"/>
    <mergeCell ref="G224:J224"/>
    <mergeCell ref="D131:E131"/>
    <mergeCell ref="F131:G131"/>
    <mergeCell ref="H131:J131"/>
    <mergeCell ref="A132:C132"/>
    <mergeCell ref="A212:XFD212"/>
    <mergeCell ref="G187:G188"/>
    <mergeCell ref="H187:H188"/>
    <mergeCell ref="B213:J213"/>
    <mergeCell ref="B157:J157"/>
    <mergeCell ref="A160:A162"/>
    <mergeCell ref="B160:J160"/>
    <mergeCell ref="B161:B162"/>
    <mergeCell ref="A140:D140"/>
    <mergeCell ref="A151:J151"/>
    <mergeCell ref="A131:C131"/>
    <mergeCell ref="B137:J137"/>
    <mergeCell ref="B146:J146"/>
    <mergeCell ref="A9:J9"/>
    <mergeCell ref="B5:E5"/>
    <mergeCell ref="F5:J5"/>
    <mergeCell ref="B6:E6"/>
    <mergeCell ref="F6:J6"/>
    <mergeCell ref="B7:J7"/>
    <mergeCell ref="A1:J1"/>
    <mergeCell ref="A2:J2"/>
    <mergeCell ref="B3:J3"/>
    <mergeCell ref="A4:J4"/>
    <mergeCell ref="B13:J13"/>
    <mergeCell ref="E29:J29"/>
    <mergeCell ref="B12:J12"/>
    <mergeCell ref="A43:F43"/>
    <mergeCell ref="G43:J43"/>
    <mergeCell ref="A52:D52"/>
    <mergeCell ref="A53:D53"/>
    <mergeCell ref="A54:D54"/>
    <mergeCell ref="A51:D51"/>
    <mergeCell ref="B25:J25"/>
    <mergeCell ref="A26:J26"/>
    <mergeCell ref="B27:J27"/>
    <mergeCell ref="A24:J24"/>
    <mergeCell ref="A22:J22"/>
    <mergeCell ref="B14:J14"/>
    <mergeCell ref="B15:J15"/>
    <mergeCell ref="B18:J18"/>
    <mergeCell ref="A19:J19"/>
    <mergeCell ref="B20:J20"/>
    <mergeCell ref="A21:J21"/>
    <mergeCell ref="A17:J17"/>
    <mergeCell ref="A29:D29"/>
    <mergeCell ref="A23:J23"/>
    <mergeCell ref="B59:J59"/>
    <mergeCell ref="E53:G53"/>
    <mergeCell ref="H53:J53"/>
    <mergeCell ref="E54:G54"/>
    <mergeCell ref="H54:J54"/>
    <mergeCell ref="A36:F36"/>
    <mergeCell ref="A37:F37"/>
    <mergeCell ref="A40:F40"/>
    <mergeCell ref="G40:J40"/>
    <mergeCell ref="B49:J49"/>
    <mergeCell ref="E51:G51"/>
    <mergeCell ref="H51:J51"/>
    <mergeCell ref="E52:G52"/>
    <mergeCell ref="H52:J52"/>
    <mergeCell ref="G36:J36"/>
    <mergeCell ref="G37:J37"/>
    <mergeCell ref="G45:J45"/>
    <mergeCell ref="A46:F46"/>
    <mergeCell ref="G46:J46"/>
    <mergeCell ref="A41:F41"/>
    <mergeCell ref="G41:J41"/>
    <mergeCell ref="A42:F42"/>
    <mergeCell ref="G42:J42"/>
    <mergeCell ref="A44:F44"/>
    <mergeCell ref="G44:J44"/>
    <mergeCell ref="A45:F45"/>
    <mergeCell ref="E88:G88"/>
    <mergeCell ref="H88:J88"/>
    <mergeCell ref="E85:G85"/>
    <mergeCell ref="H85:J85"/>
    <mergeCell ref="E86:G86"/>
    <mergeCell ref="H86:J86"/>
    <mergeCell ref="A77:C77"/>
    <mergeCell ref="D77:F77"/>
    <mergeCell ref="E83:G83"/>
    <mergeCell ref="H83:J83"/>
    <mergeCell ref="E84:G84"/>
    <mergeCell ref="H84:J84"/>
    <mergeCell ref="D75:F75"/>
    <mergeCell ref="G75:J75"/>
    <mergeCell ref="A76:C76"/>
    <mergeCell ref="D76:F76"/>
    <mergeCell ref="G76:J76"/>
    <mergeCell ref="B72:J72"/>
    <mergeCell ref="A125:J127"/>
    <mergeCell ref="A130:C130"/>
    <mergeCell ref="D130:E130"/>
    <mergeCell ref="B123:J123"/>
    <mergeCell ref="H97:J97"/>
    <mergeCell ref="E98:G98"/>
    <mergeCell ref="H98:J98"/>
    <mergeCell ref="A73:C73"/>
    <mergeCell ref="E95:G95"/>
    <mergeCell ref="H95:J95"/>
    <mergeCell ref="E96:G96"/>
    <mergeCell ref="H96:J96"/>
    <mergeCell ref="D73:F73"/>
    <mergeCell ref="G73:J73"/>
    <mergeCell ref="G77:J77"/>
    <mergeCell ref="E93:G93"/>
    <mergeCell ref="H93:J93"/>
    <mergeCell ref="E94:G94"/>
    <mergeCell ref="H94:J94"/>
    <mergeCell ref="B80:J80"/>
    <mergeCell ref="E91:G91"/>
    <mergeCell ref="H91:J91"/>
    <mergeCell ref="E92:G92"/>
    <mergeCell ref="H92:J92"/>
    <mergeCell ref="A74:C74"/>
    <mergeCell ref="A129:C129"/>
    <mergeCell ref="D129:E129"/>
    <mergeCell ref="F129:G129"/>
    <mergeCell ref="H129:J129"/>
    <mergeCell ref="B139:J139"/>
    <mergeCell ref="H133:J133"/>
    <mergeCell ref="H99:J99"/>
    <mergeCell ref="C120:J120"/>
    <mergeCell ref="A121:J121"/>
    <mergeCell ref="A102:D102"/>
    <mergeCell ref="E102:G102"/>
    <mergeCell ref="H102:J102"/>
    <mergeCell ref="A103:D103"/>
    <mergeCell ref="E103:G103"/>
    <mergeCell ref="H103:J103"/>
    <mergeCell ref="A99:D99"/>
    <mergeCell ref="A100:D100"/>
    <mergeCell ref="E100:G100"/>
    <mergeCell ref="H100:J100"/>
    <mergeCell ref="A101:D101"/>
    <mergeCell ref="F130:G130"/>
    <mergeCell ref="H130:J130"/>
    <mergeCell ref="A154:J154"/>
    <mergeCell ref="B148:J148"/>
    <mergeCell ref="A150:B150"/>
    <mergeCell ref="B142:J142"/>
    <mergeCell ref="I187:I188"/>
    <mergeCell ref="J187:J188"/>
    <mergeCell ref="B187:B188"/>
    <mergeCell ref="D187:D188"/>
    <mergeCell ref="E187:E188"/>
    <mergeCell ref="F187:F188"/>
    <mergeCell ref="A153:B153"/>
    <mergeCell ref="A152:B152"/>
    <mergeCell ref="A155:B155"/>
    <mergeCell ref="C161:C162"/>
    <mergeCell ref="D161:D162"/>
    <mergeCell ref="E161:E162"/>
    <mergeCell ref="F161:F162"/>
    <mergeCell ref="G161:G162"/>
    <mergeCell ref="H161:H162"/>
    <mergeCell ref="I161:I162"/>
    <mergeCell ref="J161:J162"/>
    <mergeCell ref="A163:J163"/>
    <mergeCell ref="A169:J169"/>
    <mergeCell ref="A175:J175"/>
    <mergeCell ref="C187:C188"/>
    <mergeCell ref="I249:J249"/>
    <mergeCell ref="A250:J250"/>
    <mergeCell ref="A251:B251"/>
    <mergeCell ref="A324:B324"/>
    <mergeCell ref="G324:H324"/>
    <mergeCell ref="I324:J324"/>
    <mergeCell ref="E297:E299"/>
    <mergeCell ref="I261:J261"/>
    <mergeCell ref="A261:B261"/>
    <mergeCell ref="A241:B243"/>
    <mergeCell ref="C241:J241"/>
    <mergeCell ref="C242:D242"/>
    <mergeCell ref="E242:F243"/>
    <mergeCell ref="E259:F259"/>
    <mergeCell ref="G259:H259"/>
    <mergeCell ref="I259:J259"/>
    <mergeCell ref="E260:F260"/>
    <mergeCell ref="G260:H260"/>
    <mergeCell ref="I260:J260"/>
    <mergeCell ref="E257:F257"/>
    <mergeCell ref="G257:H257"/>
    <mergeCell ref="A189:J189"/>
    <mergeCell ref="A195:J195"/>
    <mergeCell ref="A201:J201"/>
    <mergeCell ref="A207:J207"/>
    <mergeCell ref="A181:J181"/>
    <mergeCell ref="A185:B185"/>
    <mergeCell ref="A186:A188"/>
    <mergeCell ref="B186:J186"/>
    <mergeCell ref="A374:D374"/>
    <mergeCell ref="E374:G374"/>
    <mergeCell ref="H374:J374"/>
    <mergeCell ref="E375:G375"/>
    <mergeCell ref="A362:J362"/>
    <mergeCell ref="A364:J364"/>
    <mergeCell ref="A368:J368"/>
    <mergeCell ref="A395:J395"/>
    <mergeCell ref="B397:J397"/>
    <mergeCell ref="B386:J386"/>
    <mergeCell ref="A388:D388"/>
    <mergeCell ref="E388:G388"/>
    <mergeCell ref="H388:J388"/>
    <mergeCell ref="A389:D389"/>
    <mergeCell ref="E389:G389"/>
    <mergeCell ref="H389:J389"/>
    <mergeCell ref="A390:D390"/>
    <mergeCell ref="A412:B412"/>
    <mergeCell ref="C412:D412"/>
    <mergeCell ref="A406:B411"/>
    <mergeCell ref="C406:J406"/>
    <mergeCell ref="C407:D411"/>
    <mergeCell ref="E418:G418"/>
    <mergeCell ref="H418:J418"/>
    <mergeCell ref="E419:G419"/>
    <mergeCell ref="H419:J419"/>
    <mergeCell ref="E417:G417"/>
    <mergeCell ref="H417:J417"/>
    <mergeCell ref="H427:J427"/>
    <mergeCell ref="E424:G424"/>
    <mergeCell ref="H424:J424"/>
    <mergeCell ref="E425:G425"/>
    <mergeCell ref="H425:J425"/>
    <mergeCell ref="E422:G422"/>
    <mergeCell ref="H422:J422"/>
    <mergeCell ref="E423:G423"/>
    <mergeCell ref="H423:J423"/>
    <mergeCell ref="E420:G420"/>
    <mergeCell ref="H420:J420"/>
    <mergeCell ref="E421:G421"/>
    <mergeCell ref="H421:J421"/>
    <mergeCell ref="H466:J466"/>
    <mergeCell ref="A458:B458"/>
    <mergeCell ref="A459:G459"/>
    <mergeCell ref="A460:G460"/>
    <mergeCell ref="A461:G461"/>
    <mergeCell ref="A432:D432"/>
    <mergeCell ref="A433:D433"/>
    <mergeCell ref="A434:D434"/>
    <mergeCell ref="A435:D435"/>
    <mergeCell ref="A430:D430"/>
    <mergeCell ref="A431:D431"/>
    <mergeCell ref="E435:G435"/>
    <mergeCell ref="H435:J435"/>
    <mergeCell ref="A428:D428"/>
    <mergeCell ref="A429:D429"/>
    <mergeCell ref="A436:D436"/>
    <mergeCell ref="E436:G436"/>
    <mergeCell ref="H436:J436"/>
    <mergeCell ref="A437:D437"/>
    <mergeCell ref="E434:G434"/>
    <mergeCell ref="H434:J434"/>
    <mergeCell ref="E432:G432"/>
    <mergeCell ref="H432:J432"/>
    <mergeCell ref="E433:G433"/>
    <mergeCell ref="H433:J433"/>
    <mergeCell ref="E430:G430"/>
    <mergeCell ref="H430:J430"/>
    <mergeCell ref="E431:G431"/>
    <mergeCell ref="H431:J431"/>
    <mergeCell ref="E428:G428"/>
    <mergeCell ref="H428:J428"/>
    <mergeCell ref="H467:J467"/>
    <mergeCell ref="H468:J468"/>
    <mergeCell ref="H461:J461"/>
    <mergeCell ref="H462:J462"/>
    <mergeCell ref="H463:J463"/>
    <mergeCell ref="H459:J459"/>
    <mergeCell ref="H460:J460"/>
    <mergeCell ref="H464:J464"/>
    <mergeCell ref="A465:G465"/>
    <mergeCell ref="H465:J465"/>
    <mergeCell ref="A466:G466"/>
    <mergeCell ref="A467:G467"/>
    <mergeCell ref="A468:G468"/>
    <mergeCell ref="B444:J444"/>
    <mergeCell ref="A445:J445"/>
    <mergeCell ref="A462:G462"/>
    <mergeCell ref="A463:G463"/>
    <mergeCell ref="A464:G464"/>
    <mergeCell ref="B456:J456"/>
    <mergeCell ref="E451:G451"/>
    <mergeCell ref="A446:D446"/>
    <mergeCell ref="A537:B538"/>
    <mergeCell ref="D499:E499"/>
    <mergeCell ref="I499:J499"/>
    <mergeCell ref="D500:E500"/>
    <mergeCell ref="I500:J500"/>
    <mergeCell ref="A473:G473"/>
    <mergeCell ref="A476:G476"/>
    <mergeCell ref="A477:G477"/>
    <mergeCell ref="A470:G470"/>
    <mergeCell ref="H477:J477"/>
    <mergeCell ref="A478:G478"/>
    <mergeCell ref="H478:J478"/>
    <mergeCell ref="A469:G469"/>
    <mergeCell ref="H475:J475"/>
    <mergeCell ref="H476:J476"/>
    <mergeCell ref="H473:J473"/>
    <mergeCell ref="H474:J474"/>
    <mergeCell ref="H469:J469"/>
    <mergeCell ref="A483:G483"/>
    <mergeCell ref="H483:J483"/>
    <mergeCell ref="A481:G481"/>
    <mergeCell ref="H481:J481"/>
    <mergeCell ref="A482:G482"/>
    <mergeCell ref="A479:G479"/>
    <mergeCell ref="H479:J479"/>
    <mergeCell ref="A480:G480"/>
    <mergeCell ref="H480:J480"/>
    <mergeCell ref="A495:C495"/>
    <mergeCell ref="D495:E495"/>
    <mergeCell ref="I495:J495"/>
    <mergeCell ref="A496:C496"/>
    <mergeCell ref="I505:J505"/>
    <mergeCell ref="A474:G474"/>
    <mergeCell ref="A475:G475"/>
    <mergeCell ref="D492:E492"/>
    <mergeCell ref="I492:J492"/>
    <mergeCell ref="D493:E493"/>
    <mergeCell ref="I493:J493"/>
    <mergeCell ref="A484:J484"/>
    <mergeCell ref="D496:E496"/>
    <mergeCell ref="I496:J496"/>
    <mergeCell ref="B488:J488"/>
    <mergeCell ref="A490:B490"/>
    <mergeCell ref="A491:C492"/>
    <mergeCell ref="D491:J491"/>
    <mergeCell ref="A493:C493"/>
    <mergeCell ref="A494:C494"/>
    <mergeCell ref="A486:J486"/>
    <mergeCell ref="D497:E497"/>
    <mergeCell ref="D501:E501"/>
    <mergeCell ref="I501:J501"/>
    <mergeCell ref="A510:C510"/>
    <mergeCell ref="D510:E510"/>
    <mergeCell ref="I510:J510"/>
    <mergeCell ref="D498:E498"/>
    <mergeCell ref="I498:J498"/>
    <mergeCell ref="C560:D560"/>
    <mergeCell ref="E560:F560"/>
    <mergeCell ref="G560:H560"/>
    <mergeCell ref="I560:J560"/>
    <mergeCell ref="C553:D553"/>
    <mergeCell ref="E553:F553"/>
    <mergeCell ref="G553:H553"/>
    <mergeCell ref="I553:J553"/>
    <mergeCell ref="C551:D551"/>
    <mergeCell ref="E551:F551"/>
    <mergeCell ref="G551:H551"/>
    <mergeCell ref="I551:J551"/>
    <mergeCell ref="C552:D552"/>
    <mergeCell ref="E552:F552"/>
    <mergeCell ref="G552:H552"/>
    <mergeCell ref="I552:J552"/>
    <mergeCell ref="C550:D550"/>
    <mergeCell ref="E550:F550"/>
    <mergeCell ref="A560:B560"/>
    <mergeCell ref="A536:B536"/>
    <mergeCell ref="C544:D544"/>
    <mergeCell ref="E544:F544"/>
    <mergeCell ref="A539:B539"/>
    <mergeCell ref="B533:J533"/>
    <mergeCell ref="A561:B561"/>
    <mergeCell ref="G558:J558"/>
    <mergeCell ref="E566:F566"/>
    <mergeCell ref="G566:H566"/>
    <mergeCell ref="I566:J566"/>
    <mergeCell ref="C565:D565"/>
    <mergeCell ref="E565:F565"/>
    <mergeCell ref="G565:H565"/>
    <mergeCell ref="I565:J565"/>
    <mergeCell ref="C563:D563"/>
    <mergeCell ref="E563:F563"/>
    <mergeCell ref="G563:H563"/>
    <mergeCell ref="I563:J563"/>
    <mergeCell ref="C564:D564"/>
    <mergeCell ref="E564:F564"/>
    <mergeCell ref="G564:H564"/>
    <mergeCell ref="I564:J564"/>
    <mergeCell ref="C561:D561"/>
    <mergeCell ref="E561:F561"/>
    <mergeCell ref="G561:H561"/>
    <mergeCell ref="I561:J561"/>
    <mergeCell ref="A558:B559"/>
    <mergeCell ref="C558:F558"/>
    <mergeCell ref="C562:D562"/>
    <mergeCell ref="E562:F562"/>
    <mergeCell ref="G562:H562"/>
    <mergeCell ref="I562:J562"/>
    <mergeCell ref="C559:D559"/>
    <mergeCell ref="E559:F559"/>
    <mergeCell ref="G559:H559"/>
    <mergeCell ref="I559:J559"/>
    <mergeCell ref="B574:J574"/>
    <mergeCell ref="A569:B569"/>
    <mergeCell ref="C569:D569"/>
    <mergeCell ref="A568:B568"/>
    <mergeCell ref="A562:B562"/>
    <mergeCell ref="A563:B563"/>
    <mergeCell ref="A564:B564"/>
    <mergeCell ref="A565:B565"/>
    <mergeCell ref="A566:B566"/>
    <mergeCell ref="C566:D566"/>
    <mergeCell ref="E569:F569"/>
    <mergeCell ref="G569:H569"/>
    <mergeCell ref="I569:J569"/>
    <mergeCell ref="A570:B570"/>
    <mergeCell ref="C570:D570"/>
    <mergeCell ref="E570:F570"/>
    <mergeCell ref="G570:H570"/>
    <mergeCell ref="I570:J570"/>
    <mergeCell ref="A567:B567"/>
    <mergeCell ref="C567:D567"/>
    <mergeCell ref="E593:G593"/>
    <mergeCell ref="H593:J593"/>
    <mergeCell ref="E595:G595"/>
    <mergeCell ref="A587:D587"/>
    <mergeCell ref="A588:D588"/>
    <mergeCell ref="H595:J595"/>
    <mergeCell ref="B576:J576"/>
    <mergeCell ref="A578:D578"/>
    <mergeCell ref="A579:D579"/>
    <mergeCell ref="C636:C637"/>
    <mergeCell ref="D636:D637"/>
    <mergeCell ref="E636:G636"/>
    <mergeCell ref="H636:J636"/>
    <mergeCell ref="E637:G637"/>
    <mergeCell ref="H637:J637"/>
    <mergeCell ref="A596:D596"/>
    <mergeCell ref="E596:G596"/>
    <mergeCell ref="H596:J596"/>
    <mergeCell ref="A585:D585"/>
    <mergeCell ref="A586:D586"/>
    <mergeCell ref="A584:D584"/>
    <mergeCell ref="E588:G588"/>
    <mergeCell ref="H588:J588"/>
    <mergeCell ref="E589:G589"/>
    <mergeCell ref="H589:J589"/>
    <mergeCell ref="E586:G586"/>
    <mergeCell ref="H586:J586"/>
    <mergeCell ref="E587:G587"/>
    <mergeCell ref="H587:J587"/>
    <mergeCell ref="E584:G584"/>
    <mergeCell ref="H584:J584"/>
    <mergeCell ref="E585:G585"/>
    <mergeCell ref="H585:J585"/>
    <mergeCell ref="E591:G591"/>
    <mergeCell ref="H591:J591"/>
    <mergeCell ref="E592:G592"/>
    <mergeCell ref="H592:J592"/>
    <mergeCell ref="A589:D589"/>
    <mergeCell ref="A590:D590"/>
    <mergeCell ref="A593:D593"/>
    <mergeCell ref="E632:G632"/>
    <mergeCell ref="H632:J632"/>
    <mergeCell ref="A608:D608"/>
    <mergeCell ref="E608:G608"/>
    <mergeCell ref="H608:J608"/>
    <mergeCell ref="A610:J610"/>
    <mergeCell ref="B615:J615"/>
    <mergeCell ref="A607:D607"/>
    <mergeCell ref="E607:G607"/>
    <mergeCell ref="H607:J607"/>
    <mergeCell ref="A605:D605"/>
    <mergeCell ref="E605:G605"/>
    <mergeCell ref="H605:J605"/>
    <mergeCell ref="A606:D606"/>
    <mergeCell ref="E606:G606"/>
    <mergeCell ref="H606:J606"/>
    <mergeCell ref="C627:C630"/>
    <mergeCell ref="A617:C617"/>
    <mergeCell ref="D617:E617"/>
    <mergeCell ref="E629:G629"/>
    <mergeCell ref="H629:J629"/>
    <mergeCell ref="E630:G630"/>
    <mergeCell ref="H630:J630"/>
    <mergeCell ref="D627:D630"/>
    <mergeCell ref="E627:J627"/>
    <mergeCell ref="H648:J648"/>
    <mergeCell ref="E649:G649"/>
    <mergeCell ref="H649:J649"/>
    <mergeCell ref="E639:G639"/>
    <mergeCell ref="H639:J639"/>
    <mergeCell ref="E640:G640"/>
    <mergeCell ref="H640:J640"/>
    <mergeCell ref="H643:J643"/>
    <mergeCell ref="E644:G644"/>
    <mergeCell ref="H644:J644"/>
    <mergeCell ref="C641:C642"/>
    <mergeCell ref="H642:J642"/>
    <mergeCell ref="C643:C644"/>
    <mergeCell ref="D643:D644"/>
    <mergeCell ref="E643:G643"/>
    <mergeCell ref="E633:G633"/>
    <mergeCell ref="H633:J633"/>
    <mergeCell ref="A645:J645"/>
    <mergeCell ref="A636:B637"/>
    <mergeCell ref="A638:J638"/>
    <mergeCell ref="A646:B647"/>
    <mergeCell ref="A648:B649"/>
    <mergeCell ref="A634:B635"/>
    <mergeCell ref="C634:C635"/>
    <mergeCell ref="A655:B656"/>
    <mergeCell ref="D641:D642"/>
    <mergeCell ref="E641:G641"/>
    <mergeCell ref="H641:J641"/>
    <mergeCell ref="E642:G642"/>
    <mergeCell ref="H653:J653"/>
    <mergeCell ref="A653:B654"/>
    <mergeCell ref="A652:J652"/>
    <mergeCell ref="C646:C647"/>
    <mergeCell ref="D646:D647"/>
    <mergeCell ref="E646:G646"/>
    <mergeCell ref="H646:J646"/>
    <mergeCell ref="E647:G647"/>
    <mergeCell ref="H647:J647"/>
    <mergeCell ref="A631:J631"/>
    <mergeCell ref="A632:B633"/>
    <mergeCell ref="C632:C633"/>
    <mergeCell ref="D632:D633"/>
    <mergeCell ref="A639:B640"/>
    <mergeCell ref="A641:B642"/>
    <mergeCell ref="A643:B644"/>
    <mergeCell ref="E662:G662"/>
    <mergeCell ref="A650:B651"/>
    <mergeCell ref="E654:G654"/>
    <mergeCell ref="H654:J654"/>
    <mergeCell ref="C650:C651"/>
    <mergeCell ref="D650:D651"/>
    <mergeCell ref="E650:G650"/>
    <mergeCell ref="H650:J650"/>
    <mergeCell ref="E651:G651"/>
    <mergeCell ref="H651:J651"/>
    <mergeCell ref="C648:C649"/>
    <mergeCell ref="D648:D649"/>
    <mergeCell ref="E648:G648"/>
    <mergeCell ref="C657:C658"/>
    <mergeCell ref="D657:D658"/>
    <mergeCell ref="E657:G657"/>
    <mergeCell ref="H657:J657"/>
    <mergeCell ref="E658:G658"/>
    <mergeCell ref="H658:J658"/>
    <mergeCell ref="C655:C656"/>
    <mergeCell ref="D655:D656"/>
    <mergeCell ref="E655:G655"/>
    <mergeCell ref="H655:J655"/>
    <mergeCell ref="E656:G656"/>
    <mergeCell ref="H656:J656"/>
    <mergeCell ref="A657:B658"/>
    <mergeCell ref="C653:C654"/>
    <mergeCell ref="D653:D654"/>
    <mergeCell ref="E653:G653"/>
    <mergeCell ref="A705:F705"/>
    <mergeCell ref="G705:H705"/>
    <mergeCell ref="I705:J705"/>
    <mergeCell ref="A706:F706"/>
    <mergeCell ref="G706:H706"/>
    <mergeCell ref="I706:J706"/>
    <mergeCell ref="A707:F707"/>
    <mergeCell ref="G707:H707"/>
    <mergeCell ref="I707:J707"/>
    <mergeCell ref="A708:F708"/>
    <mergeCell ref="G708:H708"/>
    <mergeCell ref="I708:J708"/>
    <mergeCell ref="A714:D715"/>
    <mergeCell ref="E714:G714"/>
    <mergeCell ref="D732:E732"/>
    <mergeCell ref="F732:G732"/>
    <mergeCell ref="B712:J712"/>
    <mergeCell ref="H714:J714"/>
    <mergeCell ref="A709:F709"/>
    <mergeCell ref="G709:H709"/>
    <mergeCell ref="I709:J709"/>
    <mergeCell ref="A716:D716"/>
    <mergeCell ref="A704:F704"/>
    <mergeCell ref="A701:J701"/>
    <mergeCell ref="B702:J702"/>
    <mergeCell ref="G704:H704"/>
    <mergeCell ref="I704:J704"/>
    <mergeCell ref="A756:B756"/>
    <mergeCell ref="A757:B757"/>
    <mergeCell ref="A758:B758"/>
    <mergeCell ref="A759:B759"/>
    <mergeCell ref="A760:B760"/>
    <mergeCell ref="A762:J762"/>
    <mergeCell ref="A736:D737"/>
    <mergeCell ref="E736:J736"/>
    <mergeCell ref="E737:G737"/>
    <mergeCell ref="A735:B735"/>
    <mergeCell ref="H737:J737"/>
    <mergeCell ref="A739:D739"/>
    <mergeCell ref="E739:G739"/>
    <mergeCell ref="H739:J739"/>
    <mergeCell ref="A740:D740"/>
    <mergeCell ref="E740:G740"/>
    <mergeCell ref="H740:J740"/>
    <mergeCell ref="A741:D741"/>
    <mergeCell ref="E741:G741"/>
    <mergeCell ref="H741:J741"/>
    <mergeCell ref="A738:D738"/>
    <mergeCell ref="E738:G738"/>
    <mergeCell ref="H738:J738"/>
    <mergeCell ref="A747:J747"/>
    <mergeCell ref="A764:J764"/>
    <mergeCell ref="A766:J766"/>
    <mergeCell ref="B767:J767"/>
    <mergeCell ref="E772:G772"/>
    <mergeCell ref="H772:J772"/>
    <mergeCell ref="E773:G773"/>
    <mergeCell ref="H773:J773"/>
    <mergeCell ref="A773:D773"/>
    <mergeCell ref="B769:J769"/>
    <mergeCell ref="A771:D771"/>
    <mergeCell ref="A772:D772"/>
    <mergeCell ref="E771:G771"/>
    <mergeCell ref="H771:J771"/>
    <mergeCell ref="E778:G778"/>
    <mergeCell ref="H778:J778"/>
    <mergeCell ref="A774:D774"/>
    <mergeCell ref="A775:D775"/>
    <mergeCell ref="E774:G774"/>
    <mergeCell ref="H774:J774"/>
    <mergeCell ref="E775:G775"/>
    <mergeCell ref="H775:J775"/>
    <mergeCell ref="E776:G776"/>
    <mergeCell ref="H776:J776"/>
    <mergeCell ref="E777:G777"/>
    <mergeCell ref="H777:J777"/>
    <mergeCell ref="A780:D780"/>
    <mergeCell ref="E796:G796"/>
    <mergeCell ref="H796:J796"/>
    <mergeCell ref="A781:D781"/>
    <mergeCell ref="H797:J797"/>
    <mergeCell ref="A778:D778"/>
    <mergeCell ref="A779:D779"/>
    <mergeCell ref="A776:D776"/>
    <mergeCell ref="A777:D777"/>
    <mergeCell ref="A786:D786"/>
    <mergeCell ref="H782:J782"/>
    <mergeCell ref="H787:J787"/>
    <mergeCell ref="A784:D784"/>
    <mergeCell ref="E786:G786"/>
    <mergeCell ref="E801:G801"/>
    <mergeCell ref="H801:J801"/>
    <mergeCell ref="E784:G784"/>
    <mergeCell ref="H784:J784"/>
    <mergeCell ref="E785:G785"/>
    <mergeCell ref="H785:J785"/>
    <mergeCell ref="E799:G799"/>
    <mergeCell ref="H799:J799"/>
    <mergeCell ref="A790:D790"/>
    <mergeCell ref="E780:G780"/>
    <mergeCell ref="H780:J780"/>
    <mergeCell ref="E781:G781"/>
    <mergeCell ref="H781:J781"/>
    <mergeCell ref="E779:G779"/>
    <mergeCell ref="H779:J779"/>
    <mergeCell ref="H798:J798"/>
    <mergeCell ref="A783:D783"/>
    <mergeCell ref="H815:J815"/>
    <mergeCell ref="A793:A794"/>
    <mergeCell ref="B793:J794"/>
    <mergeCell ref="E812:G812"/>
    <mergeCell ref="H812:J812"/>
    <mergeCell ref="E813:G813"/>
    <mergeCell ref="H813:J813"/>
    <mergeCell ref="E810:G810"/>
    <mergeCell ref="H810:J810"/>
    <mergeCell ref="E811:G811"/>
    <mergeCell ref="H811:J811"/>
    <mergeCell ref="H822:J822"/>
    <mergeCell ref="A805:D805"/>
    <mergeCell ref="E808:G808"/>
    <mergeCell ref="H808:J808"/>
    <mergeCell ref="E809:G809"/>
    <mergeCell ref="H809:J809"/>
    <mergeCell ref="E806:G806"/>
    <mergeCell ref="H806:J806"/>
    <mergeCell ref="E807:G807"/>
    <mergeCell ref="H807:J807"/>
    <mergeCell ref="E804:G804"/>
    <mergeCell ref="H804:J804"/>
    <mergeCell ref="E805:G805"/>
    <mergeCell ref="H805:J805"/>
    <mergeCell ref="A796:D796"/>
    <mergeCell ref="E802:G802"/>
    <mergeCell ref="H802:J802"/>
    <mergeCell ref="E826:G826"/>
    <mergeCell ref="H826:J826"/>
    <mergeCell ref="A802:D802"/>
    <mergeCell ref="A803:D803"/>
    <mergeCell ref="A804:D804"/>
    <mergeCell ref="A799:D799"/>
    <mergeCell ref="E820:G820"/>
    <mergeCell ref="H820:J820"/>
    <mergeCell ref="A800:D800"/>
    <mergeCell ref="E821:G821"/>
    <mergeCell ref="H821:J821"/>
    <mergeCell ref="A797:D797"/>
    <mergeCell ref="E818:G818"/>
    <mergeCell ref="H818:J818"/>
    <mergeCell ref="A798:D798"/>
    <mergeCell ref="E819:G819"/>
    <mergeCell ref="H819:J819"/>
    <mergeCell ref="E816:G816"/>
    <mergeCell ref="H816:J816"/>
    <mergeCell ref="A811:D811"/>
    <mergeCell ref="A808:D808"/>
    <mergeCell ref="A809:D809"/>
    <mergeCell ref="A806:D806"/>
    <mergeCell ref="A807:D807"/>
    <mergeCell ref="E823:G823"/>
    <mergeCell ref="H823:J823"/>
    <mergeCell ref="A824:D824"/>
    <mergeCell ref="A801:D801"/>
    <mergeCell ref="E822:G822"/>
    <mergeCell ref="E814:G814"/>
    <mergeCell ref="H814:J814"/>
    <mergeCell ref="E815:G815"/>
    <mergeCell ref="A840:D840"/>
    <mergeCell ref="A841:D841"/>
    <mergeCell ref="E840:G840"/>
    <mergeCell ref="H840:J840"/>
    <mergeCell ref="E841:G841"/>
    <mergeCell ref="H841:J841"/>
    <mergeCell ref="A838:D838"/>
    <mergeCell ref="A839:D839"/>
    <mergeCell ref="A844:D844"/>
    <mergeCell ref="E844:G844"/>
    <mergeCell ref="H844:J844"/>
    <mergeCell ref="H845:J845"/>
    <mergeCell ref="A812:D812"/>
    <mergeCell ref="E838:G838"/>
    <mergeCell ref="H838:J838"/>
    <mergeCell ref="A813:D813"/>
    <mergeCell ref="A814:D814"/>
    <mergeCell ref="A815:D815"/>
    <mergeCell ref="A816:D816"/>
    <mergeCell ref="A817:D817"/>
    <mergeCell ref="A818:D818"/>
    <mergeCell ref="E829:G829"/>
    <mergeCell ref="H829:J829"/>
    <mergeCell ref="A819:D819"/>
    <mergeCell ref="A820:D820"/>
    <mergeCell ref="A821:D821"/>
    <mergeCell ref="A822:D822"/>
    <mergeCell ref="E827:G827"/>
    <mergeCell ref="H827:J827"/>
    <mergeCell ref="E828:G828"/>
    <mergeCell ref="H828:J828"/>
    <mergeCell ref="A823:D823"/>
    <mergeCell ref="B852:J852"/>
    <mergeCell ref="B854:J854"/>
    <mergeCell ref="A845:D845"/>
    <mergeCell ref="E845:G845"/>
    <mergeCell ref="A842:D842"/>
    <mergeCell ref="A843:D843"/>
    <mergeCell ref="E842:G842"/>
    <mergeCell ref="H842:J842"/>
    <mergeCell ref="E843:G843"/>
    <mergeCell ref="H843:J843"/>
    <mergeCell ref="E887:F888"/>
    <mergeCell ref="E868:G868"/>
    <mergeCell ref="H868:J868"/>
    <mergeCell ref="I915:J915"/>
    <mergeCell ref="A873:D873"/>
    <mergeCell ref="A868:D868"/>
    <mergeCell ref="E890:F890"/>
    <mergeCell ref="G890:H890"/>
    <mergeCell ref="I890:J890"/>
    <mergeCell ref="A869:D869"/>
    <mergeCell ref="E891:F891"/>
    <mergeCell ref="G891:H891"/>
    <mergeCell ref="I891:J891"/>
    <mergeCell ref="E873:G873"/>
    <mergeCell ref="H873:J873"/>
    <mergeCell ref="G888:H888"/>
    <mergeCell ref="I888:J888"/>
    <mergeCell ref="E889:F889"/>
    <mergeCell ref="G889:H889"/>
    <mergeCell ref="I889:J889"/>
    <mergeCell ref="A874:D874"/>
    <mergeCell ref="E874:G874"/>
    <mergeCell ref="H874:J874"/>
    <mergeCell ref="A875:D875"/>
    <mergeCell ref="E875:G875"/>
    <mergeCell ref="E869:G869"/>
    <mergeCell ref="H869:J869"/>
    <mergeCell ref="E870:G870"/>
    <mergeCell ref="H870:J870"/>
    <mergeCell ref="A877:D877"/>
    <mergeCell ref="E877:G877"/>
    <mergeCell ref="H877:J877"/>
    <mergeCell ref="A887:D888"/>
    <mergeCell ref="A880:J880"/>
    <mergeCell ref="B885:J885"/>
    <mergeCell ref="B1015:J1015"/>
    <mergeCell ref="G1021:J1021"/>
    <mergeCell ref="C1022:F1022"/>
    <mergeCell ref="A1010:J1010"/>
    <mergeCell ref="G1022:J1022"/>
    <mergeCell ref="A911:D911"/>
    <mergeCell ref="A918:D918"/>
    <mergeCell ref="E912:F912"/>
    <mergeCell ref="G918:H918"/>
    <mergeCell ref="I918:J918"/>
    <mergeCell ref="A916:D916"/>
    <mergeCell ref="G925:H925"/>
    <mergeCell ref="I925:J925"/>
    <mergeCell ref="G923:H923"/>
    <mergeCell ref="I923:J923"/>
    <mergeCell ref="A912:D912"/>
    <mergeCell ref="G912:H912"/>
    <mergeCell ref="I912:J912"/>
    <mergeCell ref="A913:D913"/>
    <mergeCell ref="G913:H913"/>
    <mergeCell ref="I913:J913"/>
    <mergeCell ref="A914:D914"/>
    <mergeCell ref="G914:H914"/>
    <mergeCell ref="I914:J914"/>
    <mergeCell ref="A915:D915"/>
    <mergeCell ref="G915:H915"/>
    <mergeCell ref="E1026:G1026"/>
    <mergeCell ref="H1026:J1026"/>
    <mergeCell ref="B1028:J1028"/>
    <mergeCell ref="D1038:E1038"/>
    <mergeCell ref="I1038:J1038"/>
    <mergeCell ref="D1039:E1039"/>
    <mergeCell ref="A1026:D1026"/>
    <mergeCell ref="E1031:G1031"/>
    <mergeCell ref="H1031:J1031"/>
    <mergeCell ref="A1047:C1047"/>
    <mergeCell ref="D1047:E1047"/>
    <mergeCell ref="A1031:D1031"/>
    <mergeCell ref="D1046:E1046"/>
    <mergeCell ref="I1046:J1046"/>
    <mergeCell ref="D1050:E1050"/>
    <mergeCell ref="A1040:C1040"/>
    <mergeCell ref="D1044:E1044"/>
    <mergeCell ref="I1044:J1044"/>
    <mergeCell ref="D1045:E1045"/>
    <mergeCell ref="I1045:J1045"/>
    <mergeCell ref="A1030:D1030"/>
    <mergeCell ref="E1030:J1030"/>
    <mergeCell ref="D1042:E1042"/>
    <mergeCell ref="I1042:J1042"/>
    <mergeCell ref="D1043:E1043"/>
    <mergeCell ref="D1040:E1040"/>
    <mergeCell ref="I1040:J1040"/>
    <mergeCell ref="D1041:E1041"/>
    <mergeCell ref="I1041:J1041"/>
    <mergeCell ref="A1036:B1036"/>
    <mergeCell ref="A1039:C1039"/>
    <mergeCell ref="D1065:E1065"/>
    <mergeCell ref="I1065:J1065"/>
    <mergeCell ref="A1069:C1069"/>
    <mergeCell ref="D1069:E1069"/>
    <mergeCell ref="A1037:C1038"/>
    <mergeCell ref="D1037:J1037"/>
    <mergeCell ref="A1051:C1051"/>
    <mergeCell ref="A1052:C1052"/>
    <mergeCell ref="D1057:E1057"/>
    <mergeCell ref="I1057:J1057"/>
    <mergeCell ref="D1058:E1058"/>
    <mergeCell ref="A1056:C1057"/>
    <mergeCell ref="D1056:J1056"/>
    <mergeCell ref="A1055:B1055"/>
    <mergeCell ref="A1058:C1058"/>
    <mergeCell ref="A1053:C1053"/>
    <mergeCell ref="B1034:J1034"/>
    <mergeCell ref="D1053:E1053"/>
    <mergeCell ref="D1051:E1051"/>
    <mergeCell ref="I1051:J1051"/>
    <mergeCell ref="D1052:E1052"/>
    <mergeCell ref="I1052:J1052"/>
    <mergeCell ref="A1042:C1042"/>
    <mergeCell ref="A1043:C1043"/>
    <mergeCell ref="A1041:C1041"/>
    <mergeCell ref="I1047:J1047"/>
    <mergeCell ref="A1048:C1048"/>
    <mergeCell ref="D1048:E1048"/>
    <mergeCell ref="I1048:J1048"/>
    <mergeCell ref="A1044:C1044"/>
    <mergeCell ref="A1045:C1045"/>
    <mergeCell ref="A1046:C1046"/>
    <mergeCell ref="A1070:C1070"/>
    <mergeCell ref="D1062:E1062"/>
    <mergeCell ref="A1049:C1049"/>
    <mergeCell ref="D1049:E1049"/>
    <mergeCell ref="A1050:C1050"/>
    <mergeCell ref="D1059:E1059"/>
    <mergeCell ref="I1059:J1059"/>
    <mergeCell ref="A1063:C1063"/>
    <mergeCell ref="A1064:C1064"/>
    <mergeCell ref="D1060:E1060"/>
    <mergeCell ref="I1060:J1060"/>
    <mergeCell ref="A1061:C1061"/>
    <mergeCell ref="A1062:C1062"/>
    <mergeCell ref="A1059:C1059"/>
    <mergeCell ref="A1060:C1060"/>
    <mergeCell ref="C1082:F1082"/>
    <mergeCell ref="G1082:H1082"/>
    <mergeCell ref="I1082:J1082"/>
    <mergeCell ref="D1063:E1063"/>
    <mergeCell ref="I1063:J1063"/>
    <mergeCell ref="B1077:J1077"/>
    <mergeCell ref="C1080:F1080"/>
    <mergeCell ref="G1080:H1080"/>
    <mergeCell ref="I1080:J1080"/>
    <mergeCell ref="C1081:F1081"/>
    <mergeCell ref="D1064:E1064"/>
    <mergeCell ref="I1064:J1064"/>
    <mergeCell ref="A1065:C1065"/>
    <mergeCell ref="A1066:C1066"/>
    <mergeCell ref="D1061:E1061"/>
    <mergeCell ref="I1061:J1061"/>
    <mergeCell ref="D1066:E1066"/>
    <mergeCell ref="A1083:B1083"/>
    <mergeCell ref="C1089:F1089"/>
    <mergeCell ref="G1089:H1089"/>
    <mergeCell ref="C1079:F1079"/>
    <mergeCell ref="G1079:H1079"/>
    <mergeCell ref="I1079:J1079"/>
    <mergeCell ref="C1086:F1086"/>
    <mergeCell ref="G1086:H1086"/>
    <mergeCell ref="I1086:J1086"/>
    <mergeCell ref="C1087:F1087"/>
    <mergeCell ref="G1087:H1087"/>
    <mergeCell ref="C1088:F1088"/>
    <mergeCell ref="G1088:H1088"/>
    <mergeCell ref="I1088:J1088"/>
    <mergeCell ref="I1087:J1087"/>
    <mergeCell ref="A1084:B1084"/>
    <mergeCell ref="C1084:F1084"/>
    <mergeCell ref="G1084:H1084"/>
    <mergeCell ref="I1084:J1084"/>
    <mergeCell ref="C1085:F1085"/>
    <mergeCell ref="G1085:H1085"/>
    <mergeCell ref="I1085:J1085"/>
    <mergeCell ref="A1081:B1081"/>
    <mergeCell ref="C1102:F1102"/>
    <mergeCell ref="G1102:H1102"/>
    <mergeCell ref="I1102:J1102"/>
    <mergeCell ref="A1082:B1082"/>
    <mergeCell ref="C1103:F1103"/>
    <mergeCell ref="G1103:H1103"/>
    <mergeCell ref="I1103:J1103"/>
    <mergeCell ref="C1083:F1083"/>
    <mergeCell ref="G1083:H1083"/>
    <mergeCell ref="I1083:J1083"/>
    <mergeCell ref="A1085:B1085"/>
    <mergeCell ref="G1081:H1081"/>
    <mergeCell ref="I1081:J1081"/>
    <mergeCell ref="C1094:F1094"/>
    <mergeCell ref="G1094:H1094"/>
    <mergeCell ref="I1094:J1094"/>
    <mergeCell ref="C1095:F1095"/>
    <mergeCell ref="G1095:H1095"/>
    <mergeCell ref="I1095:J1095"/>
    <mergeCell ref="C1092:F1092"/>
    <mergeCell ref="G1092:H1092"/>
    <mergeCell ref="I1092:J1092"/>
    <mergeCell ref="C1093:F1093"/>
    <mergeCell ref="G1093:H1093"/>
    <mergeCell ref="I1093:J1093"/>
    <mergeCell ref="C1090:F1090"/>
    <mergeCell ref="G1090:H1090"/>
    <mergeCell ref="I1090:J1090"/>
    <mergeCell ref="A1098:B1098"/>
    <mergeCell ref="A1093:B1093"/>
    <mergeCell ref="C1091:F1091"/>
    <mergeCell ref="A1086:B1086"/>
    <mergeCell ref="C1107:F1107"/>
    <mergeCell ref="G1107:H1107"/>
    <mergeCell ref="I1107:J1107"/>
    <mergeCell ref="A1095:B1095"/>
    <mergeCell ref="C1104:F1104"/>
    <mergeCell ref="G1104:H1104"/>
    <mergeCell ref="I1104:J1104"/>
    <mergeCell ref="I1097:J1097"/>
    <mergeCell ref="A1096:B1096"/>
    <mergeCell ref="A1079:B1079"/>
    <mergeCell ref="C1100:F1100"/>
    <mergeCell ref="G1100:H1100"/>
    <mergeCell ref="I1100:J1100"/>
    <mergeCell ref="A1080:B1080"/>
    <mergeCell ref="C1101:F1101"/>
    <mergeCell ref="G1101:H1101"/>
    <mergeCell ref="I1101:J1101"/>
    <mergeCell ref="C1098:F1098"/>
    <mergeCell ref="G1098:H1098"/>
    <mergeCell ref="I1098:J1098"/>
    <mergeCell ref="C1099:F1099"/>
    <mergeCell ref="G1099:H1099"/>
    <mergeCell ref="I1099:J1099"/>
    <mergeCell ref="A1089:B1089"/>
    <mergeCell ref="C1096:F1096"/>
    <mergeCell ref="G1096:H1096"/>
    <mergeCell ref="I1096:J1096"/>
    <mergeCell ref="A1091:B1091"/>
    <mergeCell ref="A1100:B1100"/>
    <mergeCell ref="A1105:B1105"/>
    <mergeCell ref="C1105:F1105"/>
    <mergeCell ref="A1087:B1087"/>
    <mergeCell ref="C1108:F1108"/>
    <mergeCell ref="G1108:H1108"/>
    <mergeCell ref="I1108:J1108"/>
    <mergeCell ref="A1088:B1088"/>
    <mergeCell ref="C1109:F1109"/>
    <mergeCell ref="G1109:H1109"/>
    <mergeCell ref="I1109:J1109"/>
    <mergeCell ref="C1097:F1097"/>
    <mergeCell ref="G1097:H1097"/>
    <mergeCell ref="A1090:B1090"/>
    <mergeCell ref="I1089:J1089"/>
    <mergeCell ref="A1097:B1097"/>
    <mergeCell ref="C1106:F1106"/>
    <mergeCell ref="G1106:H1106"/>
    <mergeCell ref="I1106:J1106"/>
    <mergeCell ref="G1105:H1105"/>
    <mergeCell ref="I1105:J1105"/>
    <mergeCell ref="A1094:B1094"/>
    <mergeCell ref="G1091:H1091"/>
    <mergeCell ref="I1091:J1091"/>
    <mergeCell ref="A1111:B1111"/>
    <mergeCell ref="C1119:F1119"/>
    <mergeCell ref="G1119:H1119"/>
    <mergeCell ref="I1119:J1119"/>
    <mergeCell ref="A1107:B1107"/>
    <mergeCell ref="C1116:F1116"/>
    <mergeCell ref="G1116:H1116"/>
    <mergeCell ref="I1116:J1116"/>
    <mergeCell ref="A1108:B1108"/>
    <mergeCell ref="C1117:F1117"/>
    <mergeCell ref="G1117:H1117"/>
    <mergeCell ref="I1117:J1117"/>
    <mergeCell ref="A1115:B1115"/>
    <mergeCell ref="A1116:B1116"/>
    <mergeCell ref="I1112:J1112"/>
    <mergeCell ref="A1092:B1092"/>
    <mergeCell ref="C1113:F1113"/>
    <mergeCell ref="G1113:H1113"/>
    <mergeCell ref="I1113:J1113"/>
    <mergeCell ref="A1101:B1101"/>
    <mergeCell ref="C1110:F1110"/>
    <mergeCell ref="G1110:H1110"/>
    <mergeCell ref="I1110:J1110"/>
    <mergeCell ref="A1102:B1102"/>
    <mergeCell ref="C1111:F1111"/>
    <mergeCell ref="G1111:H1111"/>
    <mergeCell ref="I1111:J1111"/>
    <mergeCell ref="A1099:B1099"/>
    <mergeCell ref="A1106:B1106"/>
    <mergeCell ref="C1114:F1114"/>
    <mergeCell ref="G1114:H1114"/>
    <mergeCell ref="I1114:J1114"/>
    <mergeCell ref="A1117:B1117"/>
    <mergeCell ref="A1118:B1118"/>
    <mergeCell ref="C1115:F1115"/>
    <mergeCell ref="G1115:H1115"/>
    <mergeCell ref="I1115:J1115"/>
    <mergeCell ref="C1112:F1112"/>
    <mergeCell ref="I1134:J1134"/>
    <mergeCell ref="C1135:F1135"/>
    <mergeCell ref="G1135:H1135"/>
    <mergeCell ref="I1135:J1135"/>
    <mergeCell ref="A1131:B1131"/>
    <mergeCell ref="C1132:F1132"/>
    <mergeCell ref="G1132:H1132"/>
    <mergeCell ref="I1132:J1132"/>
    <mergeCell ref="A1112:B1112"/>
    <mergeCell ref="C1133:F1133"/>
    <mergeCell ref="G1133:H1133"/>
    <mergeCell ref="I1133:J1133"/>
    <mergeCell ref="A1109:B1109"/>
    <mergeCell ref="C1130:F1130"/>
    <mergeCell ref="G1130:H1130"/>
    <mergeCell ref="I1130:J1130"/>
    <mergeCell ref="A1110:B1110"/>
    <mergeCell ref="C1131:F1131"/>
    <mergeCell ref="G1131:H1131"/>
    <mergeCell ref="I1131:J1131"/>
    <mergeCell ref="A1119:B1119"/>
    <mergeCell ref="C1128:F1128"/>
    <mergeCell ref="G1112:H1112"/>
    <mergeCell ref="C1153:F1153"/>
    <mergeCell ref="G1153:H1153"/>
    <mergeCell ref="I1153:J1153"/>
    <mergeCell ref="A1138:B1138"/>
    <mergeCell ref="A1139:B1139"/>
    <mergeCell ref="C1150:F1150"/>
    <mergeCell ref="G1150:H1150"/>
    <mergeCell ref="I1150:J1150"/>
    <mergeCell ref="C1151:F1151"/>
    <mergeCell ref="G1151:H1151"/>
    <mergeCell ref="I1151:J1151"/>
    <mergeCell ref="A1140:B1140"/>
    <mergeCell ref="A1141:B1141"/>
    <mergeCell ref="C1148:F1148"/>
    <mergeCell ref="G1148:H1148"/>
    <mergeCell ref="I1148:J1148"/>
    <mergeCell ref="C1149:F1149"/>
    <mergeCell ref="G1149:H1149"/>
    <mergeCell ref="C1142:F1142"/>
    <mergeCell ref="G1142:H1142"/>
    <mergeCell ref="I1142:J1142"/>
    <mergeCell ref="A1153:B1153"/>
    <mergeCell ref="C1121:F1121"/>
    <mergeCell ref="G1121:H1121"/>
    <mergeCell ref="I1121:J1121"/>
    <mergeCell ref="C1118:F1118"/>
    <mergeCell ref="G1118:H1118"/>
    <mergeCell ref="I1118:J1118"/>
    <mergeCell ref="A1137:B1137"/>
    <mergeCell ref="A1142:B1142"/>
    <mergeCell ref="A1143:B1143"/>
    <mergeCell ref="C1136:F1136"/>
    <mergeCell ref="G1136:H1136"/>
    <mergeCell ref="I1136:J1136"/>
    <mergeCell ref="C1137:F1137"/>
    <mergeCell ref="G1137:H1137"/>
    <mergeCell ref="G1128:H1128"/>
    <mergeCell ref="I1128:J1128"/>
    <mergeCell ref="A1120:B1120"/>
    <mergeCell ref="C1129:F1129"/>
    <mergeCell ref="G1129:H1129"/>
    <mergeCell ref="I1129:J1129"/>
    <mergeCell ref="C1120:F1120"/>
    <mergeCell ref="G1120:H1120"/>
    <mergeCell ref="I1120:J1120"/>
    <mergeCell ref="A1156:B1156"/>
    <mergeCell ref="C1156:F1156"/>
    <mergeCell ref="G1156:H1156"/>
    <mergeCell ref="I1156:J1156"/>
    <mergeCell ref="A1157:B1157"/>
    <mergeCell ref="C1157:F1157"/>
    <mergeCell ref="G1157:H1157"/>
    <mergeCell ref="I1157:J1157"/>
    <mergeCell ref="C1152:F1152"/>
    <mergeCell ref="G1152:H1152"/>
    <mergeCell ref="I1152:J1152"/>
    <mergeCell ref="I1141:J1141"/>
    <mergeCell ref="C1138:F1138"/>
    <mergeCell ref="G1138:H1138"/>
    <mergeCell ref="I1138:J1138"/>
    <mergeCell ref="C1139:F1139"/>
    <mergeCell ref="G1139:H1139"/>
    <mergeCell ref="I1139:J1139"/>
    <mergeCell ref="C1143:F1143"/>
    <mergeCell ref="G1143:H1143"/>
    <mergeCell ref="I1143:J1143"/>
    <mergeCell ref="A1147:B1147"/>
    <mergeCell ref="C1140:F1140"/>
    <mergeCell ref="G1140:H1140"/>
    <mergeCell ref="I1140:J1140"/>
    <mergeCell ref="C1141:F1141"/>
    <mergeCell ref="G1141:H1141"/>
    <mergeCell ref="C1154:F1154"/>
    <mergeCell ref="G1154:H1154"/>
    <mergeCell ref="I1154:J1154"/>
    <mergeCell ref="B1169:J1169"/>
    <mergeCell ref="A1170:B1170"/>
    <mergeCell ref="A1171:B1171"/>
    <mergeCell ref="A1172:B1172"/>
    <mergeCell ref="A1163:J1163"/>
    <mergeCell ref="A1173:B1173"/>
    <mergeCell ref="C1175:F1175"/>
    <mergeCell ref="G1175:H1175"/>
    <mergeCell ref="I1175:J1175"/>
    <mergeCell ref="C1173:F1173"/>
    <mergeCell ref="G1173:H1173"/>
    <mergeCell ref="I1173:J1173"/>
    <mergeCell ref="C1174:F1174"/>
    <mergeCell ref="G1174:H1174"/>
    <mergeCell ref="I1174:J1174"/>
    <mergeCell ref="A1174:B1174"/>
    <mergeCell ref="A1175:B1175"/>
    <mergeCell ref="A1184:B1184"/>
    <mergeCell ref="C1194:F1194"/>
    <mergeCell ref="G1194:H1194"/>
    <mergeCell ref="I1194:J1194"/>
    <mergeCell ref="I1179:J1179"/>
    <mergeCell ref="C1180:F1180"/>
    <mergeCell ref="G1180:H1180"/>
    <mergeCell ref="C1188:F1188"/>
    <mergeCell ref="G1188:H1188"/>
    <mergeCell ref="A1183:B1183"/>
    <mergeCell ref="C1171:F1171"/>
    <mergeCell ref="G1171:H1171"/>
    <mergeCell ref="I1171:J1171"/>
    <mergeCell ref="C1172:F1172"/>
    <mergeCell ref="G1172:H1172"/>
    <mergeCell ref="I1172:J1172"/>
    <mergeCell ref="C1170:F1170"/>
    <mergeCell ref="G1170:H1170"/>
    <mergeCell ref="I1170:J1170"/>
    <mergeCell ref="A1181:B1181"/>
    <mergeCell ref="I1185:J1185"/>
    <mergeCell ref="C1186:F1186"/>
    <mergeCell ref="G1186:H1186"/>
    <mergeCell ref="I1186:J1186"/>
    <mergeCell ref="C1183:F1183"/>
    <mergeCell ref="G1183:H1183"/>
    <mergeCell ref="I1183:J1183"/>
    <mergeCell ref="C1184:F1184"/>
    <mergeCell ref="A1186:B1186"/>
    <mergeCell ref="A1187:B1187"/>
    <mergeCell ref="A1176:B1176"/>
    <mergeCell ref="C1197:F1197"/>
    <mergeCell ref="G1197:H1197"/>
    <mergeCell ref="I1197:J1197"/>
    <mergeCell ref="A1177:B1177"/>
    <mergeCell ref="I1191:J1191"/>
    <mergeCell ref="A1182:B1182"/>
    <mergeCell ref="C1177:F1177"/>
    <mergeCell ref="G1177:H1177"/>
    <mergeCell ref="I1177:J1177"/>
    <mergeCell ref="C1178:F1178"/>
    <mergeCell ref="G1178:H1178"/>
    <mergeCell ref="I1178:J1178"/>
    <mergeCell ref="C1176:F1176"/>
    <mergeCell ref="G1176:H1176"/>
    <mergeCell ref="I1176:J1176"/>
    <mergeCell ref="C1195:F1195"/>
    <mergeCell ref="G1195:H1195"/>
    <mergeCell ref="I1195:J1195"/>
    <mergeCell ref="C1196:F1196"/>
    <mergeCell ref="G1196:H1196"/>
    <mergeCell ref="I1180:J1180"/>
    <mergeCell ref="I1188:J1188"/>
    <mergeCell ref="C1185:F1185"/>
    <mergeCell ref="G1185:H1185"/>
    <mergeCell ref="A1185:B1185"/>
    <mergeCell ref="C1189:F1189"/>
    <mergeCell ref="G1189:H1189"/>
    <mergeCell ref="I1189:J1189"/>
    <mergeCell ref="C1190:F1190"/>
    <mergeCell ref="G1190:H1190"/>
    <mergeCell ref="I1190:J1190"/>
    <mergeCell ref="C1191:F1191"/>
    <mergeCell ref="G1191:H1191"/>
    <mergeCell ref="A1192:B1192"/>
    <mergeCell ref="A1193:B1193"/>
    <mergeCell ref="A1190:B1190"/>
    <mergeCell ref="A1178:B1178"/>
    <mergeCell ref="C1181:F1181"/>
    <mergeCell ref="G1181:H1181"/>
    <mergeCell ref="I1181:J1181"/>
    <mergeCell ref="C1182:F1182"/>
    <mergeCell ref="G1182:H1182"/>
    <mergeCell ref="I1182:J1182"/>
    <mergeCell ref="C1179:F1179"/>
    <mergeCell ref="G1179:H1179"/>
    <mergeCell ref="A1180:B1180"/>
    <mergeCell ref="C1187:F1187"/>
    <mergeCell ref="G1187:H1187"/>
    <mergeCell ref="I1187:J1187"/>
    <mergeCell ref="A1179:B1179"/>
    <mergeCell ref="G1184:H1184"/>
    <mergeCell ref="I1184:J1184"/>
    <mergeCell ref="A1203:B1203"/>
    <mergeCell ref="A1191:B1191"/>
    <mergeCell ref="C1200:F1200"/>
    <mergeCell ref="G1200:H1200"/>
    <mergeCell ref="I1200:J1200"/>
    <mergeCell ref="A1200:B1200"/>
    <mergeCell ref="A1201:B1201"/>
    <mergeCell ref="A1188:B1188"/>
    <mergeCell ref="C1192:F1192"/>
    <mergeCell ref="G1192:H1192"/>
    <mergeCell ref="I1192:J1192"/>
    <mergeCell ref="A1189:B1189"/>
    <mergeCell ref="C1198:F1198"/>
    <mergeCell ref="G1198:H1198"/>
    <mergeCell ref="I1198:J1198"/>
    <mergeCell ref="A1195:B1195"/>
    <mergeCell ref="C1193:F1193"/>
    <mergeCell ref="G1193:H1193"/>
    <mergeCell ref="I1193:J1193"/>
    <mergeCell ref="A1196:B1196"/>
    <mergeCell ref="A1194:B1194"/>
    <mergeCell ref="I1196:J1196"/>
    <mergeCell ref="C1205:F1205"/>
    <mergeCell ref="G1205:H1205"/>
    <mergeCell ref="I1205:J1205"/>
    <mergeCell ref="A1197:B1197"/>
    <mergeCell ref="C1206:F1206"/>
    <mergeCell ref="G1206:H1206"/>
    <mergeCell ref="I1206:J1206"/>
    <mergeCell ref="A1198:B1198"/>
    <mergeCell ref="C1207:F1207"/>
    <mergeCell ref="G1207:H1207"/>
    <mergeCell ref="I1207:J1207"/>
    <mergeCell ref="A1199:B1199"/>
    <mergeCell ref="A1202:B1202"/>
    <mergeCell ref="C1203:F1203"/>
    <mergeCell ref="G1203:H1203"/>
    <mergeCell ref="I1203:J1203"/>
    <mergeCell ref="A1204:B1204"/>
    <mergeCell ref="C1204:F1204"/>
    <mergeCell ref="G1204:H1204"/>
    <mergeCell ref="I1204:J1204"/>
    <mergeCell ref="A1205:B1205"/>
    <mergeCell ref="C1201:F1201"/>
    <mergeCell ref="G1201:H1201"/>
    <mergeCell ref="I1201:J1201"/>
    <mergeCell ref="A1206:B1206"/>
    <mergeCell ref="C1202:F1202"/>
    <mergeCell ref="G1202:H1202"/>
    <mergeCell ref="I1202:J1202"/>
    <mergeCell ref="A1207:B1207"/>
    <mergeCell ref="C1199:F1199"/>
    <mergeCell ref="G1199:H1199"/>
    <mergeCell ref="I1199:J1199"/>
    <mergeCell ref="C1213:F1213"/>
    <mergeCell ref="G1213:H1213"/>
    <mergeCell ref="I1213:J1213"/>
    <mergeCell ref="A1216:B1216"/>
    <mergeCell ref="C1214:F1214"/>
    <mergeCell ref="G1214:H1214"/>
    <mergeCell ref="I1214:J1214"/>
    <mergeCell ref="A1217:B1217"/>
    <mergeCell ref="C1212:F1212"/>
    <mergeCell ref="G1212:H1212"/>
    <mergeCell ref="I1212:J1212"/>
    <mergeCell ref="C1209:F1209"/>
    <mergeCell ref="G1209:H1209"/>
    <mergeCell ref="I1209:J1209"/>
    <mergeCell ref="C1211:F1211"/>
    <mergeCell ref="G1211:H1211"/>
    <mergeCell ref="I1211:J1211"/>
    <mergeCell ref="A1208:B1208"/>
    <mergeCell ref="A1209:B1209"/>
    <mergeCell ref="C1210:F1210"/>
    <mergeCell ref="G1210:H1210"/>
    <mergeCell ref="I1210:J1210"/>
    <mergeCell ref="C1208:F1208"/>
    <mergeCell ref="G1208:H1208"/>
    <mergeCell ref="I1208:J1208"/>
    <mergeCell ref="A1212:B1212"/>
    <mergeCell ref="C1221:F1221"/>
    <mergeCell ref="G1221:H1221"/>
    <mergeCell ref="I1221:J1221"/>
    <mergeCell ref="A1213:B1213"/>
    <mergeCell ref="C1222:F1222"/>
    <mergeCell ref="G1222:H1222"/>
    <mergeCell ref="I1222:J1222"/>
    <mergeCell ref="A1218:B1218"/>
    <mergeCell ref="C1220:F1220"/>
    <mergeCell ref="G1220:H1220"/>
    <mergeCell ref="I1220:J1220"/>
    <mergeCell ref="C1217:F1217"/>
    <mergeCell ref="G1217:H1217"/>
    <mergeCell ref="I1217:J1217"/>
    <mergeCell ref="C1218:F1218"/>
    <mergeCell ref="G1218:H1218"/>
    <mergeCell ref="I1218:J1218"/>
    <mergeCell ref="C1215:F1215"/>
    <mergeCell ref="G1215:H1215"/>
    <mergeCell ref="I1215:J1215"/>
    <mergeCell ref="C1216:F1216"/>
    <mergeCell ref="G1216:H1216"/>
    <mergeCell ref="I1216:J1216"/>
    <mergeCell ref="G1243:H1243"/>
    <mergeCell ref="I1243:J1243"/>
    <mergeCell ref="A1223:B1223"/>
    <mergeCell ref="C1234:F1234"/>
    <mergeCell ref="G1234:H1234"/>
    <mergeCell ref="I1234:J1234"/>
    <mergeCell ref="A1210:B1210"/>
    <mergeCell ref="C1231:F1231"/>
    <mergeCell ref="G1231:H1231"/>
    <mergeCell ref="I1231:J1231"/>
    <mergeCell ref="A1211:B1211"/>
    <mergeCell ref="C1232:F1232"/>
    <mergeCell ref="G1232:H1232"/>
    <mergeCell ref="I1232:J1232"/>
    <mergeCell ref="A1220:B1220"/>
    <mergeCell ref="C1229:F1229"/>
    <mergeCell ref="G1229:H1229"/>
    <mergeCell ref="I1229:J1229"/>
    <mergeCell ref="A1221:B1221"/>
    <mergeCell ref="C1230:F1230"/>
    <mergeCell ref="G1230:H1230"/>
    <mergeCell ref="I1230:J1230"/>
    <mergeCell ref="C1226:F1226"/>
    <mergeCell ref="G1226:H1226"/>
    <mergeCell ref="I1226:J1226"/>
    <mergeCell ref="A1214:B1214"/>
    <mergeCell ref="C1223:F1223"/>
    <mergeCell ref="G1223:H1223"/>
    <mergeCell ref="I1223:J1223"/>
    <mergeCell ref="A1215:B1215"/>
    <mergeCell ref="C1224:F1224"/>
    <mergeCell ref="G1224:H1224"/>
    <mergeCell ref="C1227:F1227"/>
    <mergeCell ref="G1227:H1227"/>
    <mergeCell ref="I1227:J1227"/>
    <mergeCell ref="C1228:F1228"/>
    <mergeCell ref="G1228:H1228"/>
    <mergeCell ref="I1228:J1228"/>
    <mergeCell ref="C1225:F1225"/>
    <mergeCell ref="G1225:H1225"/>
    <mergeCell ref="I1225:J1225"/>
    <mergeCell ref="A1226:B1226"/>
    <mergeCell ref="A1241:B1241"/>
    <mergeCell ref="A1242:B1242"/>
    <mergeCell ref="A1224:B1224"/>
    <mergeCell ref="C1236:F1236"/>
    <mergeCell ref="G1236:H1236"/>
    <mergeCell ref="I1236:J1236"/>
    <mergeCell ref="A1222:B1222"/>
    <mergeCell ref="C1233:F1233"/>
    <mergeCell ref="G1233:H1233"/>
    <mergeCell ref="I1233:J1233"/>
    <mergeCell ref="I1224:J1224"/>
    <mergeCell ref="G1244:H1244"/>
    <mergeCell ref="I1244:J1244"/>
    <mergeCell ref="A1245:B1245"/>
    <mergeCell ref="C1241:F1241"/>
    <mergeCell ref="G1241:H1241"/>
    <mergeCell ref="I1241:J1241"/>
    <mergeCell ref="C1242:F1242"/>
    <mergeCell ref="G1242:H1242"/>
    <mergeCell ref="I1242:J1242"/>
    <mergeCell ref="C1250:F1250"/>
    <mergeCell ref="C1239:F1239"/>
    <mergeCell ref="G1239:H1239"/>
    <mergeCell ref="I1239:J1239"/>
    <mergeCell ref="A1219:B1219"/>
    <mergeCell ref="C1240:F1240"/>
    <mergeCell ref="G1240:H1240"/>
    <mergeCell ref="I1240:J1240"/>
    <mergeCell ref="C1237:F1237"/>
    <mergeCell ref="G1237:H1237"/>
    <mergeCell ref="I1237:J1237"/>
    <mergeCell ref="C1238:F1238"/>
    <mergeCell ref="G1238:H1238"/>
    <mergeCell ref="I1238:J1238"/>
    <mergeCell ref="C1235:F1235"/>
    <mergeCell ref="G1235:H1235"/>
    <mergeCell ref="I1235:J1235"/>
    <mergeCell ref="A1228:B1228"/>
    <mergeCell ref="C1219:F1219"/>
    <mergeCell ref="G1219:H1219"/>
    <mergeCell ref="I1219:J1219"/>
    <mergeCell ref="A1232:B1232"/>
    <mergeCell ref="A1229:B1229"/>
    <mergeCell ref="A95:D95"/>
    <mergeCell ref="A96:D96"/>
    <mergeCell ref="A97:D97"/>
    <mergeCell ref="A98:D98"/>
    <mergeCell ref="A87:D87"/>
    <mergeCell ref="A88:D88"/>
    <mergeCell ref="A89:D89"/>
    <mergeCell ref="A90:D90"/>
    <mergeCell ref="A85:D85"/>
    <mergeCell ref="A86:D86"/>
    <mergeCell ref="C1253:F1253"/>
    <mergeCell ref="G1253:H1253"/>
    <mergeCell ref="I1253:J1253"/>
    <mergeCell ref="A1233:B1233"/>
    <mergeCell ref="A1234:B1234"/>
    <mergeCell ref="A1235:B1235"/>
    <mergeCell ref="A1236:B1236"/>
    <mergeCell ref="A1230:B1230"/>
    <mergeCell ref="C1251:F1251"/>
    <mergeCell ref="G1251:H1251"/>
    <mergeCell ref="I1251:J1251"/>
    <mergeCell ref="A1231:B1231"/>
    <mergeCell ref="C1252:F1252"/>
    <mergeCell ref="G1252:H1252"/>
    <mergeCell ref="I1252:J1252"/>
    <mergeCell ref="A1237:B1237"/>
    <mergeCell ref="A1238:B1238"/>
    <mergeCell ref="C1249:F1249"/>
    <mergeCell ref="G1249:H1249"/>
    <mergeCell ref="I1249:J1249"/>
    <mergeCell ref="A1252:B1252"/>
    <mergeCell ref="C1244:F1244"/>
    <mergeCell ref="A38:F38"/>
    <mergeCell ref="G38:J38"/>
    <mergeCell ref="A39:F39"/>
    <mergeCell ref="G39:J39"/>
    <mergeCell ref="A35:J35"/>
    <mergeCell ref="B33:J33"/>
    <mergeCell ref="E31:J31"/>
    <mergeCell ref="A31:D31"/>
    <mergeCell ref="A91:D91"/>
    <mergeCell ref="A92:D92"/>
    <mergeCell ref="A83:D83"/>
    <mergeCell ref="A84:D84"/>
    <mergeCell ref="A93:D93"/>
    <mergeCell ref="A94:D94"/>
    <mergeCell ref="E99:G99"/>
    <mergeCell ref="E97:G97"/>
    <mergeCell ref="E101:G101"/>
    <mergeCell ref="H101:J101"/>
    <mergeCell ref="D74:F74"/>
    <mergeCell ref="G74:J74"/>
    <mergeCell ref="E89:G89"/>
    <mergeCell ref="H89:J89"/>
    <mergeCell ref="E90:G90"/>
    <mergeCell ref="H90:J90"/>
    <mergeCell ref="A68:J68"/>
    <mergeCell ref="A70:J70"/>
    <mergeCell ref="E87:G87"/>
    <mergeCell ref="H87:J87"/>
    <mergeCell ref="A65:J65"/>
    <mergeCell ref="A63:J63"/>
    <mergeCell ref="B64:J64"/>
    <mergeCell ref="A75:C75"/>
    <mergeCell ref="B57:J57"/>
    <mergeCell ref="A106:D106"/>
    <mergeCell ref="E106:G106"/>
    <mergeCell ref="H106:J106"/>
    <mergeCell ref="B109:J109"/>
    <mergeCell ref="A104:D104"/>
    <mergeCell ref="E104:G104"/>
    <mergeCell ref="H104:J104"/>
    <mergeCell ref="A105:D105"/>
    <mergeCell ref="E105:G105"/>
    <mergeCell ref="H105:J105"/>
    <mergeCell ref="A67:J67"/>
    <mergeCell ref="E115:F115"/>
    <mergeCell ref="G115:H115"/>
    <mergeCell ref="I115:J115"/>
    <mergeCell ref="A116:B116"/>
    <mergeCell ref="C116:D116"/>
    <mergeCell ref="E116:F116"/>
    <mergeCell ref="G116:H116"/>
    <mergeCell ref="I116:J116"/>
    <mergeCell ref="B113:J113"/>
    <mergeCell ref="A114:B114"/>
    <mergeCell ref="C114:D114"/>
    <mergeCell ref="E114:F114"/>
    <mergeCell ref="G114:H114"/>
    <mergeCell ref="I114:J114"/>
    <mergeCell ref="B111:J111"/>
    <mergeCell ref="A115:B115"/>
    <mergeCell ref="C115:D115"/>
    <mergeCell ref="A117:J117"/>
    <mergeCell ref="B118:J118"/>
    <mergeCell ref="E140:G140"/>
    <mergeCell ref="H140:J140"/>
    <mergeCell ref="A134:C134"/>
    <mergeCell ref="D134:E134"/>
    <mergeCell ref="F134:G134"/>
    <mergeCell ref="H134:J134"/>
    <mergeCell ref="A135:C135"/>
    <mergeCell ref="D135:E135"/>
    <mergeCell ref="F135:G135"/>
    <mergeCell ref="H135:J135"/>
    <mergeCell ref="D132:E132"/>
    <mergeCell ref="F132:G132"/>
    <mergeCell ref="H132:J132"/>
    <mergeCell ref="A133:C133"/>
    <mergeCell ref="D133:E133"/>
    <mergeCell ref="F133:G133"/>
    <mergeCell ref="E247:F247"/>
    <mergeCell ref="G247:H247"/>
    <mergeCell ref="I247:J247"/>
    <mergeCell ref="E246:F246"/>
    <mergeCell ref="I246:J246"/>
    <mergeCell ref="H233:J233"/>
    <mergeCell ref="G246:H246"/>
    <mergeCell ref="B217:J217"/>
    <mergeCell ref="A219:F219"/>
    <mergeCell ref="G219:J219"/>
    <mergeCell ref="A237:J237"/>
    <mergeCell ref="G263:H263"/>
    <mergeCell ref="I263:J263"/>
    <mergeCell ref="A264:B264"/>
    <mergeCell ref="E264:F264"/>
    <mergeCell ref="G264:H264"/>
    <mergeCell ref="I264:J264"/>
    <mergeCell ref="A258:B258"/>
    <mergeCell ref="A259:B259"/>
    <mergeCell ref="A260:B260"/>
    <mergeCell ref="E261:F261"/>
    <mergeCell ref="G261:H261"/>
    <mergeCell ref="A262:J262"/>
    <mergeCell ref="A255:B255"/>
    <mergeCell ref="E255:F255"/>
    <mergeCell ref="G255:H255"/>
    <mergeCell ref="I255:J255"/>
    <mergeCell ref="A256:J256"/>
    <mergeCell ref="A257:B257"/>
    <mergeCell ref="E251:F251"/>
    <mergeCell ref="G251:H251"/>
    <mergeCell ref="I251:J251"/>
    <mergeCell ref="A249:B249"/>
    <mergeCell ref="E249:F249"/>
    <mergeCell ref="I253:J253"/>
    <mergeCell ref="A252:B252"/>
    <mergeCell ref="A253:B253"/>
    <mergeCell ref="A254:B254"/>
    <mergeCell ref="I252:J252"/>
    <mergeCell ref="A270:J270"/>
    <mergeCell ref="B272:J272"/>
    <mergeCell ref="A274:A277"/>
    <mergeCell ref="B274:J274"/>
    <mergeCell ref="B275:B277"/>
    <mergeCell ref="C275:C277"/>
    <mergeCell ref="D275:D277"/>
    <mergeCell ref="E275:E277"/>
    <mergeCell ref="A267:B267"/>
    <mergeCell ref="E267:F267"/>
    <mergeCell ref="G267:H267"/>
    <mergeCell ref="I267:J267"/>
    <mergeCell ref="A268:H268"/>
    <mergeCell ref="I268:J268"/>
    <mergeCell ref="A265:B265"/>
    <mergeCell ref="E265:F265"/>
    <mergeCell ref="G265:H265"/>
    <mergeCell ref="I265:J265"/>
    <mergeCell ref="A266:B266"/>
    <mergeCell ref="E266:F266"/>
    <mergeCell ref="G266:H266"/>
    <mergeCell ref="I266:J266"/>
    <mergeCell ref="A284:J284"/>
    <mergeCell ref="A290:J290"/>
    <mergeCell ref="A294:J294"/>
    <mergeCell ref="A296:A299"/>
    <mergeCell ref="B296:J296"/>
    <mergeCell ref="B297:B299"/>
    <mergeCell ref="C297:C299"/>
    <mergeCell ref="D297:D299"/>
    <mergeCell ref="F275:F277"/>
    <mergeCell ref="G275:G277"/>
    <mergeCell ref="H275:H277"/>
    <mergeCell ref="I275:I277"/>
    <mergeCell ref="J275:J277"/>
    <mergeCell ref="A278:J278"/>
    <mergeCell ref="I323:J323"/>
    <mergeCell ref="A306:J306"/>
    <mergeCell ref="A312:J312"/>
    <mergeCell ref="A316:J316"/>
    <mergeCell ref="B317:J317"/>
    <mergeCell ref="A319:B320"/>
    <mergeCell ref="C319:C320"/>
    <mergeCell ref="D319:D320"/>
    <mergeCell ref="E319:E320"/>
    <mergeCell ref="F319:F320"/>
    <mergeCell ref="F297:F299"/>
    <mergeCell ref="G297:G299"/>
    <mergeCell ref="H297:H299"/>
    <mergeCell ref="I297:I299"/>
    <mergeCell ref="J297:J299"/>
    <mergeCell ref="A300:J300"/>
    <mergeCell ref="G319:H320"/>
    <mergeCell ref="I319:J320"/>
    <mergeCell ref="B330:J330"/>
    <mergeCell ref="A321:B321"/>
    <mergeCell ref="G321:H321"/>
    <mergeCell ref="I321:J321"/>
    <mergeCell ref="A322:B322"/>
    <mergeCell ref="G322:H322"/>
    <mergeCell ref="I322:J322"/>
    <mergeCell ref="A323:B323"/>
    <mergeCell ref="G323:H323"/>
    <mergeCell ref="I325:J325"/>
    <mergeCell ref="B328:J328"/>
    <mergeCell ref="B333:J333"/>
    <mergeCell ref="A335:J335"/>
    <mergeCell ref="B337:J337"/>
    <mergeCell ref="A339:J339"/>
    <mergeCell ref="B340:J340"/>
    <mergeCell ref="A359:B359"/>
    <mergeCell ref="F359:G359"/>
    <mergeCell ref="H359:I359"/>
    <mergeCell ref="A357:B357"/>
    <mergeCell ref="F357:G357"/>
    <mergeCell ref="H357:I357"/>
    <mergeCell ref="A358:B358"/>
    <mergeCell ref="F358:G358"/>
    <mergeCell ref="H358:I358"/>
    <mergeCell ref="H354:I354"/>
    <mergeCell ref="A355:B355"/>
    <mergeCell ref="F355:G355"/>
    <mergeCell ref="H355:I355"/>
    <mergeCell ref="A356:B356"/>
    <mergeCell ref="F356:G356"/>
    <mergeCell ref="H356:I356"/>
    <mergeCell ref="F351:I351"/>
    <mergeCell ref="A342:J342"/>
    <mergeCell ref="A378:D378"/>
    <mergeCell ref="E378:G378"/>
    <mergeCell ref="H378:J378"/>
    <mergeCell ref="A375:D375"/>
    <mergeCell ref="A392:D392"/>
    <mergeCell ref="E392:G392"/>
    <mergeCell ref="H392:J392"/>
    <mergeCell ref="A393:D393"/>
    <mergeCell ref="E393:G393"/>
    <mergeCell ref="H393:J393"/>
    <mergeCell ref="A376:D376"/>
    <mergeCell ref="A377:D377"/>
    <mergeCell ref="E377:G377"/>
    <mergeCell ref="H377:J377"/>
    <mergeCell ref="B403:J403"/>
    <mergeCell ref="B399:J399"/>
    <mergeCell ref="A402:XFD402"/>
    <mergeCell ref="A438:D438"/>
    <mergeCell ref="E438:G438"/>
    <mergeCell ref="H438:J438"/>
    <mergeCell ref="A439:D439"/>
    <mergeCell ref="E439:G439"/>
    <mergeCell ref="H439:J439"/>
    <mergeCell ref="A426:D426"/>
    <mergeCell ref="A427:D427"/>
    <mergeCell ref="A422:D422"/>
    <mergeCell ref="A423:D423"/>
    <mergeCell ref="B415:J415"/>
    <mergeCell ref="A417:D417"/>
    <mergeCell ref="A418:D418"/>
    <mergeCell ref="A419:D419"/>
    <mergeCell ref="A420:D420"/>
    <mergeCell ref="A421:D421"/>
    <mergeCell ref="A424:D424"/>
    <mergeCell ref="A425:D425"/>
    <mergeCell ref="E429:G429"/>
    <mergeCell ref="H429:J429"/>
    <mergeCell ref="E426:G426"/>
    <mergeCell ref="H426:J426"/>
    <mergeCell ref="E427:G427"/>
    <mergeCell ref="G544:H544"/>
    <mergeCell ref="I544:J544"/>
    <mergeCell ref="A511:C511"/>
    <mergeCell ref="D511:E511"/>
    <mergeCell ref="I511:J511"/>
    <mergeCell ref="A508:C508"/>
    <mergeCell ref="D508:E508"/>
    <mergeCell ref="I508:J508"/>
    <mergeCell ref="A509:C509"/>
    <mergeCell ref="D509:E509"/>
    <mergeCell ref="I509:J509"/>
    <mergeCell ref="C542:D542"/>
    <mergeCell ref="E542:F542"/>
    <mergeCell ref="G542:H542"/>
    <mergeCell ref="I542:J542"/>
    <mergeCell ref="C543:D543"/>
    <mergeCell ref="E543:F543"/>
    <mergeCell ref="G543:H543"/>
    <mergeCell ref="I543:J543"/>
    <mergeCell ref="C540:D540"/>
    <mergeCell ref="E540:F540"/>
    <mergeCell ref="G540:H540"/>
    <mergeCell ref="I540:J540"/>
    <mergeCell ref="C541:D541"/>
    <mergeCell ref="E541:F541"/>
    <mergeCell ref="G541:H541"/>
    <mergeCell ref="E539:F539"/>
    <mergeCell ref="G539:H539"/>
    <mergeCell ref="I539:J539"/>
    <mergeCell ref="A550:B550"/>
    <mergeCell ref="A551:B551"/>
    <mergeCell ref="A553:B553"/>
    <mergeCell ref="A557:B557"/>
    <mergeCell ref="C548:D548"/>
    <mergeCell ref="E548:F548"/>
    <mergeCell ref="G548:H548"/>
    <mergeCell ref="I548:J548"/>
    <mergeCell ref="A549:B549"/>
    <mergeCell ref="C549:D549"/>
    <mergeCell ref="E549:F549"/>
    <mergeCell ref="G549:H549"/>
    <mergeCell ref="I549:J549"/>
    <mergeCell ref="C537:F537"/>
    <mergeCell ref="G537:J537"/>
    <mergeCell ref="A543:B543"/>
    <mergeCell ref="A544:B544"/>
    <mergeCell ref="A545:B545"/>
    <mergeCell ref="A546:B546"/>
    <mergeCell ref="A552:B552"/>
    <mergeCell ref="A547:B547"/>
    <mergeCell ref="G550:H550"/>
    <mergeCell ref="C545:D545"/>
    <mergeCell ref="E545:F545"/>
    <mergeCell ref="G545:H545"/>
    <mergeCell ref="I545:J545"/>
    <mergeCell ref="I541:J541"/>
    <mergeCell ref="C538:D538"/>
    <mergeCell ref="E538:F538"/>
    <mergeCell ref="G538:H538"/>
    <mergeCell ref="I538:J538"/>
    <mergeCell ref="C539:D539"/>
    <mergeCell ref="E567:F567"/>
    <mergeCell ref="G567:H567"/>
    <mergeCell ref="I567:J567"/>
    <mergeCell ref="C568:D568"/>
    <mergeCell ref="E568:F568"/>
    <mergeCell ref="G568:H568"/>
    <mergeCell ref="I568:J568"/>
    <mergeCell ref="A604:D604"/>
    <mergeCell ref="E604:G604"/>
    <mergeCell ref="H604:J604"/>
    <mergeCell ref="A580:D580"/>
    <mergeCell ref="A581:D581"/>
    <mergeCell ref="A582:D582"/>
    <mergeCell ref="A583:D583"/>
    <mergeCell ref="E590:G590"/>
    <mergeCell ref="H590:J590"/>
    <mergeCell ref="A571:B571"/>
    <mergeCell ref="C571:D571"/>
    <mergeCell ref="E571:F571"/>
    <mergeCell ref="G571:H571"/>
    <mergeCell ref="I571:J571"/>
    <mergeCell ref="A572:B572"/>
    <mergeCell ref="C572:D572"/>
    <mergeCell ref="E572:F572"/>
    <mergeCell ref="G572:H572"/>
    <mergeCell ref="I572:J572"/>
    <mergeCell ref="A594:D594"/>
    <mergeCell ref="E594:G594"/>
    <mergeCell ref="H594:J594"/>
    <mergeCell ref="A595:D595"/>
    <mergeCell ref="A591:D591"/>
    <mergeCell ref="A592:D592"/>
    <mergeCell ref="A674:D674"/>
    <mergeCell ref="E674:G674"/>
    <mergeCell ref="H674:J674"/>
    <mergeCell ref="A660:B661"/>
    <mergeCell ref="C660:C661"/>
    <mergeCell ref="D660:D661"/>
    <mergeCell ref="E660:G660"/>
    <mergeCell ref="A659:J659"/>
    <mergeCell ref="H660:J660"/>
    <mergeCell ref="E661:G661"/>
    <mergeCell ref="H662:J662"/>
    <mergeCell ref="E663:G663"/>
    <mergeCell ref="A669:J669"/>
    <mergeCell ref="H663:J663"/>
    <mergeCell ref="H664:J664"/>
    <mergeCell ref="E665:G665"/>
    <mergeCell ref="H665:J665"/>
    <mergeCell ref="A664:B665"/>
    <mergeCell ref="C664:C665"/>
    <mergeCell ref="D664:D665"/>
    <mergeCell ref="E664:G664"/>
    <mergeCell ref="A662:B663"/>
    <mergeCell ref="C662:C663"/>
    <mergeCell ref="D662:D663"/>
    <mergeCell ref="A675:D675"/>
    <mergeCell ref="E675:G675"/>
    <mergeCell ref="H675:J675"/>
    <mergeCell ref="G618:H618"/>
    <mergeCell ref="A619:C619"/>
    <mergeCell ref="D619:E619"/>
    <mergeCell ref="G619:H619"/>
    <mergeCell ref="A621:J621"/>
    <mergeCell ref="A672:D672"/>
    <mergeCell ref="A673:D673"/>
    <mergeCell ref="E673:G673"/>
    <mergeCell ref="H673:J673"/>
    <mergeCell ref="A667:J667"/>
    <mergeCell ref="B671:J671"/>
    <mergeCell ref="E672:G672"/>
    <mergeCell ref="H672:J672"/>
    <mergeCell ref="H661:J661"/>
    <mergeCell ref="B677:J677"/>
    <mergeCell ref="A679:D681"/>
    <mergeCell ref="E679:G679"/>
    <mergeCell ref="H679:J679"/>
    <mergeCell ref="E680:G680"/>
    <mergeCell ref="H680:J680"/>
    <mergeCell ref="A682:D682"/>
    <mergeCell ref="A683:D683"/>
    <mergeCell ref="A684:D684"/>
    <mergeCell ref="A686:J686"/>
    <mergeCell ref="A723:D723"/>
    <mergeCell ref="A724:D724"/>
    <mergeCell ref="A725:D725"/>
    <mergeCell ref="A726:D726"/>
    <mergeCell ref="A727:D727"/>
    <mergeCell ref="B729:J729"/>
    <mergeCell ref="A717:D717"/>
    <mergeCell ref="A718:D718"/>
    <mergeCell ref="A719:D719"/>
    <mergeCell ref="A720:D720"/>
    <mergeCell ref="A721:D721"/>
    <mergeCell ref="A722:D722"/>
    <mergeCell ref="A731:C732"/>
    <mergeCell ref="D731:G731"/>
    <mergeCell ref="H731:J732"/>
    <mergeCell ref="A742:D742"/>
    <mergeCell ref="E742:G742"/>
    <mergeCell ref="H742:J742"/>
    <mergeCell ref="A743:D743"/>
    <mergeCell ref="E743:G743"/>
    <mergeCell ref="H743:J743"/>
    <mergeCell ref="A810:D810"/>
    <mergeCell ref="E790:G790"/>
    <mergeCell ref="H790:J790"/>
    <mergeCell ref="A788:D788"/>
    <mergeCell ref="A789:D789"/>
    <mergeCell ref="E788:G788"/>
    <mergeCell ref="H788:J788"/>
    <mergeCell ref="E789:G789"/>
    <mergeCell ref="H789:J789"/>
    <mergeCell ref="A787:D787"/>
    <mergeCell ref="E782:G782"/>
    <mergeCell ref="H786:J786"/>
    <mergeCell ref="E787:G787"/>
    <mergeCell ref="E800:G800"/>
    <mergeCell ref="H800:J800"/>
    <mergeCell ref="A785:D785"/>
    <mergeCell ref="A827:D827"/>
    <mergeCell ref="A828:D828"/>
    <mergeCell ref="A829:D829"/>
    <mergeCell ref="B836:J836"/>
    <mergeCell ref="E839:G839"/>
    <mergeCell ref="H839:J839"/>
    <mergeCell ref="E824:G824"/>
    <mergeCell ref="H824:J824"/>
    <mergeCell ref="A825:D825"/>
    <mergeCell ref="E825:G825"/>
    <mergeCell ref="H825:J825"/>
    <mergeCell ref="A826:D826"/>
    <mergeCell ref="A745:J745"/>
    <mergeCell ref="B750:J750"/>
    <mergeCell ref="B752:J752"/>
    <mergeCell ref="A753:J753"/>
    <mergeCell ref="A754:B755"/>
    <mergeCell ref="C754:D754"/>
    <mergeCell ref="E754:F754"/>
    <mergeCell ref="G754:H754"/>
    <mergeCell ref="I754:J754"/>
    <mergeCell ref="B866:J866"/>
    <mergeCell ref="H875:J875"/>
    <mergeCell ref="A876:D876"/>
    <mergeCell ref="E876:G876"/>
    <mergeCell ref="H876:J876"/>
    <mergeCell ref="A878:D878"/>
    <mergeCell ref="E878:G878"/>
    <mergeCell ref="H878:J878"/>
    <mergeCell ref="A870:D870"/>
    <mergeCell ref="A871:D871"/>
    <mergeCell ref="E871:G871"/>
    <mergeCell ref="H871:J871"/>
    <mergeCell ref="A872:D872"/>
    <mergeCell ref="E872:G872"/>
    <mergeCell ref="H872:J872"/>
    <mergeCell ref="A856:J856"/>
    <mergeCell ref="B857:J857"/>
    <mergeCell ref="G887:J887"/>
    <mergeCell ref="E892:F892"/>
    <mergeCell ref="G892:H892"/>
    <mergeCell ref="I892:J892"/>
    <mergeCell ref="A895:D895"/>
    <mergeCell ref="A896:D896"/>
    <mergeCell ref="E895:F895"/>
    <mergeCell ref="G895:H895"/>
    <mergeCell ref="A893:D893"/>
    <mergeCell ref="A894:D894"/>
    <mergeCell ref="E893:F893"/>
    <mergeCell ref="G893:H893"/>
    <mergeCell ref="A891:D891"/>
    <mergeCell ref="A892:D892"/>
    <mergeCell ref="I893:J893"/>
    <mergeCell ref="A901:J901"/>
    <mergeCell ref="E934:F934"/>
    <mergeCell ref="G934:H934"/>
    <mergeCell ref="I934:J934"/>
    <mergeCell ref="C929:D929"/>
    <mergeCell ref="E929:F929"/>
    <mergeCell ref="G929:H929"/>
    <mergeCell ref="I929:J929"/>
    <mergeCell ref="E916:F916"/>
    <mergeCell ref="G922:H922"/>
    <mergeCell ref="I922:J922"/>
    <mergeCell ref="E915:F915"/>
    <mergeCell ref="G921:H921"/>
    <mergeCell ref="I921:J921"/>
    <mergeCell ref="G919:H919"/>
    <mergeCell ref="I919:J919"/>
    <mergeCell ref="A920:D920"/>
    <mergeCell ref="A935:B935"/>
    <mergeCell ref="C935:D935"/>
    <mergeCell ref="E935:F935"/>
    <mergeCell ref="G935:H935"/>
    <mergeCell ref="I935:J935"/>
    <mergeCell ref="B927:J927"/>
    <mergeCell ref="A929:B929"/>
    <mergeCell ref="A930:B930"/>
    <mergeCell ref="G920:H920"/>
    <mergeCell ref="I920:J920"/>
    <mergeCell ref="A921:D921"/>
    <mergeCell ref="A922:D922"/>
    <mergeCell ref="A924:D924"/>
    <mergeCell ref="G924:H924"/>
    <mergeCell ref="I924:J924"/>
    <mergeCell ref="A934:B934"/>
    <mergeCell ref="C934:D934"/>
    <mergeCell ref="A925:D925"/>
    <mergeCell ref="C930:D930"/>
    <mergeCell ref="E930:F930"/>
    <mergeCell ref="G930:H930"/>
    <mergeCell ref="I930:J930"/>
    <mergeCell ref="E920:F920"/>
    <mergeCell ref="E921:F921"/>
    <mergeCell ref="E922:F922"/>
    <mergeCell ref="E924:F924"/>
    <mergeCell ref="E925:F925"/>
    <mergeCell ref="A923:D923"/>
    <mergeCell ref="E923:F923"/>
    <mergeCell ref="A962:C962"/>
    <mergeCell ref="A963:C963"/>
    <mergeCell ref="E936:F936"/>
    <mergeCell ref="G936:H936"/>
    <mergeCell ref="I936:J936"/>
    <mergeCell ref="A937:B937"/>
    <mergeCell ref="C937:D937"/>
    <mergeCell ref="E937:F937"/>
    <mergeCell ref="G937:H937"/>
    <mergeCell ref="I937:J937"/>
    <mergeCell ref="A942:B942"/>
    <mergeCell ref="A943:C944"/>
    <mergeCell ref="A945:C945"/>
    <mergeCell ref="A946:C946"/>
    <mergeCell ref="B940:J940"/>
    <mergeCell ref="A936:B936"/>
    <mergeCell ref="C936:D936"/>
    <mergeCell ref="D943:J943"/>
    <mergeCell ref="D944:D948"/>
    <mergeCell ref="E944:E948"/>
    <mergeCell ref="F944:F948"/>
    <mergeCell ref="G944:G948"/>
    <mergeCell ref="H944:H948"/>
    <mergeCell ref="I944:I948"/>
    <mergeCell ref="J944:J948"/>
    <mergeCell ref="A953:C953"/>
    <mergeCell ref="A954:C954"/>
    <mergeCell ref="A955:C955"/>
    <mergeCell ref="A956:C956"/>
    <mergeCell ref="A957:C957"/>
    <mergeCell ref="A958:C958"/>
    <mergeCell ref="A959:C959"/>
    <mergeCell ref="A960:C960"/>
    <mergeCell ref="A961:C961"/>
    <mergeCell ref="A964:C964"/>
    <mergeCell ref="A947:C947"/>
    <mergeCell ref="A948:C948"/>
    <mergeCell ref="A949:C949"/>
    <mergeCell ref="A950:C950"/>
    <mergeCell ref="A951:C951"/>
    <mergeCell ref="A952:C952"/>
    <mergeCell ref="A990:C990"/>
    <mergeCell ref="A991:C991"/>
    <mergeCell ref="A992:C992"/>
    <mergeCell ref="A993:C993"/>
    <mergeCell ref="A994:C994"/>
    <mergeCell ref="A995:C995"/>
    <mergeCell ref="A984:C984"/>
    <mergeCell ref="A985:C985"/>
    <mergeCell ref="A986:C986"/>
    <mergeCell ref="A987:C987"/>
    <mergeCell ref="A988:C988"/>
    <mergeCell ref="A989:C989"/>
    <mergeCell ref="A971:C971"/>
    <mergeCell ref="A972:C972"/>
    <mergeCell ref="A965:C965"/>
    <mergeCell ref="A966:C966"/>
    <mergeCell ref="A967:C967"/>
    <mergeCell ref="A968:C968"/>
    <mergeCell ref="A969:C969"/>
    <mergeCell ref="A970:C970"/>
    <mergeCell ref="A978:C978"/>
    <mergeCell ref="A979:C979"/>
    <mergeCell ref="A980:C980"/>
    <mergeCell ref="A996:C996"/>
    <mergeCell ref="A997:C997"/>
    <mergeCell ref="A998:C998"/>
    <mergeCell ref="A999:C999"/>
    <mergeCell ref="A1000:C1000"/>
    <mergeCell ref="A1001:C1001"/>
    <mergeCell ref="A981:C981"/>
    <mergeCell ref="A975:B975"/>
    <mergeCell ref="E977:E981"/>
    <mergeCell ref="F977:F981"/>
    <mergeCell ref="G977:G981"/>
    <mergeCell ref="H977:H981"/>
    <mergeCell ref="I977:I981"/>
    <mergeCell ref="A982:C982"/>
    <mergeCell ref="A983:C983"/>
    <mergeCell ref="A976:C977"/>
    <mergeCell ref="D976:J976"/>
    <mergeCell ref="D977:D981"/>
    <mergeCell ref="J977:J981"/>
    <mergeCell ref="A1002:C1002"/>
    <mergeCell ref="A1003:C1003"/>
    <mergeCell ref="A1004:C1004"/>
    <mergeCell ref="A1005:C1005"/>
    <mergeCell ref="B1009:J1009"/>
    <mergeCell ref="B1025:J1025"/>
    <mergeCell ref="B1013:J1013"/>
    <mergeCell ref="B1019:J1019"/>
    <mergeCell ref="A1021:B1022"/>
    <mergeCell ref="C1021:F1021"/>
    <mergeCell ref="G1147:H1147"/>
    <mergeCell ref="I1147:J1147"/>
    <mergeCell ref="A1144:B1144"/>
    <mergeCell ref="A1145:B1145"/>
    <mergeCell ref="A1123:B1123"/>
    <mergeCell ref="C1144:F1144"/>
    <mergeCell ref="G1144:H1144"/>
    <mergeCell ref="I1144:J1144"/>
    <mergeCell ref="A1124:B1124"/>
    <mergeCell ref="C1145:F1145"/>
    <mergeCell ref="G1145:H1145"/>
    <mergeCell ref="I1145:J1145"/>
    <mergeCell ref="A1146:B1146"/>
    <mergeCell ref="D1070:E1070"/>
    <mergeCell ref="I1070:J1070"/>
    <mergeCell ref="A1133:B1133"/>
    <mergeCell ref="A1132:B1132"/>
    <mergeCell ref="I1137:J1137"/>
    <mergeCell ref="A1126:B1126"/>
    <mergeCell ref="C1134:F1134"/>
    <mergeCell ref="G1134:H1134"/>
    <mergeCell ref="A1134:B1134"/>
    <mergeCell ref="A1135:B1135"/>
    <mergeCell ref="A1136:B1136"/>
    <mergeCell ref="E437:G437"/>
    <mergeCell ref="H437:J437"/>
    <mergeCell ref="H448:J448"/>
    <mergeCell ref="H449:J449"/>
    <mergeCell ref="H450:J450"/>
    <mergeCell ref="H451:J451"/>
    <mergeCell ref="H452:J452"/>
    <mergeCell ref="I1066:J1066"/>
    <mergeCell ref="A1067:C1067"/>
    <mergeCell ref="D1067:E1067"/>
    <mergeCell ref="A1068:C1068"/>
    <mergeCell ref="D1068:E1068"/>
    <mergeCell ref="A1129:B1129"/>
    <mergeCell ref="A1130:B1130"/>
    <mergeCell ref="A1127:B1127"/>
    <mergeCell ref="A1128:B1128"/>
    <mergeCell ref="A1121:B1121"/>
    <mergeCell ref="I1127:J1127"/>
    <mergeCell ref="A1103:B1103"/>
    <mergeCell ref="C1124:F1124"/>
    <mergeCell ref="G1124:H1124"/>
    <mergeCell ref="I1124:J1124"/>
    <mergeCell ref="A1104:B1104"/>
    <mergeCell ref="C1125:F1125"/>
    <mergeCell ref="G1125:H1125"/>
    <mergeCell ref="A1125:B1125"/>
    <mergeCell ref="C1126:F1126"/>
    <mergeCell ref="G1126:H1126"/>
    <mergeCell ref="A450:D450"/>
    <mergeCell ref="A451:D451"/>
    <mergeCell ref="E450:G450"/>
    <mergeCell ref="A1154:B1154"/>
    <mergeCell ref="A1155:B1155"/>
    <mergeCell ref="C1155:F1155"/>
    <mergeCell ref="G1155:H1155"/>
    <mergeCell ref="I1155:J1155"/>
    <mergeCell ref="A1148:B1148"/>
    <mergeCell ref="A1149:B1149"/>
    <mergeCell ref="A1150:B1150"/>
    <mergeCell ref="A1151:B1151"/>
    <mergeCell ref="A1152:B1152"/>
    <mergeCell ref="I1149:J1149"/>
    <mergeCell ref="I1126:J1126"/>
    <mergeCell ref="C1127:F1127"/>
    <mergeCell ref="G1127:H1127"/>
    <mergeCell ref="I1125:J1125"/>
    <mergeCell ref="A1113:B1113"/>
    <mergeCell ref="C1122:F1122"/>
    <mergeCell ref="A1122:B1122"/>
    <mergeCell ref="G1122:H1122"/>
    <mergeCell ref="I1122:J1122"/>
    <mergeCell ref="A1114:B1114"/>
    <mergeCell ref="C1123:F1123"/>
    <mergeCell ref="G1123:H1123"/>
    <mergeCell ref="I1123:J1123"/>
    <mergeCell ref="C1146:F1146"/>
    <mergeCell ref="G1146:H1146"/>
    <mergeCell ref="I1146:J1146"/>
    <mergeCell ref="C1147:F1147"/>
    <mergeCell ref="A1255:B1255"/>
    <mergeCell ref="C1255:F1255"/>
    <mergeCell ref="G1255:H1255"/>
    <mergeCell ref="I1255:J1255"/>
    <mergeCell ref="A1256:B1256"/>
    <mergeCell ref="C1256:F1256"/>
    <mergeCell ref="G1256:H1256"/>
    <mergeCell ref="I1256:J1256"/>
    <mergeCell ref="I1159:J1159"/>
    <mergeCell ref="C1245:F1245"/>
    <mergeCell ref="G1245:H1245"/>
    <mergeCell ref="I1245:J1245"/>
    <mergeCell ref="A1225:B1225"/>
    <mergeCell ref="C1246:F1246"/>
    <mergeCell ref="G1246:H1246"/>
    <mergeCell ref="I1246:J1246"/>
    <mergeCell ref="A1243:B1243"/>
    <mergeCell ref="A1244:B1244"/>
    <mergeCell ref="C1243:F1243"/>
    <mergeCell ref="C1161:F1161"/>
    <mergeCell ref="G1161:H1161"/>
    <mergeCell ref="I1161:J1161"/>
    <mergeCell ref="I1250:J1250"/>
    <mergeCell ref="A1239:B1239"/>
    <mergeCell ref="A1240:B1240"/>
    <mergeCell ref="C1247:F1247"/>
    <mergeCell ref="G1247:H1247"/>
    <mergeCell ref="I1247:J1247"/>
    <mergeCell ref="A1227:B1227"/>
    <mergeCell ref="C1248:F1248"/>
    <mergeCell ref="G1248:H1248"/>
    <mergeCell ref="G1250:H1250"/>
    <mergeCell ref="A1262:J1262"/>
    <mergeCell ref="A1253:B1253"/>
    <mergeCell ref="A1254:B1254"/>
    <mergeCell ref="C1254:F1254"/>
    <mergeCell ref="G1254:H1254"/>
    <mergeCell ref="I1254:J1254"/>
    <mergeCell ref="A1246:B1246"/>
    <mergeCell ref="A1247:B1247"/>
    <mergeCell ref="A1248:B1248"/>
    <mergeCell ref="A1249:B1249"/>
    <mergeCell ref="A1250:B1250"/>
    <mergeCell ref="A1251:B1251"/>
    <mergeCell ref="A1160:B1160"/>
    <mergeCell ref="C1160:F1160"/>
    <mergeCell ref="G1160:H1160"/>
    <mergeCell ref="I1160:J1160"/>
    <mergeCell ref="A1259:B1259"/>
    <mergeCell ref="C1259:F1259"/>
    <mergeCell ref="G1259:H1259"/>
    <mergeCell ref="I1259:J1259"/>
    <mergeCell ref="A1260:B1260"/>
    <mergeCell ref="C1260:F1260"/>
    <mergeCell ref="G1260:H1260"/>
    <mergeCell ref="I1260:J1260"/>
    <mergeCell ref="A1257:B1257"/>
    <mergeCell ref="C1257:F1257"/>
    <mergeCell ref="G1257:H1257"/>
    <mergeCell ref="I1257:J1257"/>
    <mergeCell ref="A1258:B1258"/>
    <mergeCell ref="C1258:F1258"/>
    <mergeCell ref="G1258:H1258"/>
    <mergeCell ref="I1258:J1258"/>
    <mergeCell ref="I1248:J1248"/>
    <mergeCell ref="A1158:B1158"/>
    <mergeCell ref="C1158:F1158"/>
    <mergeCell ref="G1158:H1158"/>
    <mergeCell ref="I1158:J1158"/>
    <mergeCell ref="A1159:B1159"/>
    <mergeCell ref="C1159:F1159"/>
    <mergeCell ref="G1159:H1159"/>
    <mergeCell ref="A1071:C1071"/>
    <mergeCell ref="D1071:E1071"/>
    <mergeCell ref="I1071:J1071"/>
    <mergeCell ref="A1072:C1072"/>
    <mergeCell ref="D1072:E1072"/>
    <mergeCell ref="A513:C513"/>
    <mergeCell ref="E452:G452"/>
    <mergeCell ref="H447:J447"/>
    <mergeCell ref="A1161:B1161"/>
    <mergeCell ref="A447:D447"/>
    <mergeCell ref="A448:D448"/>
    <mergeCell ref="A449:D449"/>
    <mergeCell ref="A516:J516"/>
    <mergeCell ref="B521:J521"/>
    <mergeCell ref="A512:C512"/>
    <mergeCell ref="D512:E512"/>
    <mergeCell ref="A452:D452"/>
    <mergeCell ref="E449:G449"/>
    <mergeCell ref="I512:J512"/>
    <mergeCell ref="E446:G446"/>
    <mergeCell ref="H446:J446"/>
    <mergeCell ref="A440:D440"/>
    <mergeCell ref="E440:G440"/>
    <mergeCell ref="H440:J440"/>
    <mergeCell ref="A441:D441"/>
    <mergeCell ref="E441:G441"/>
    <mergeCell ref="H441:J441"/>
    <mergeCell ref="D513:E513"/>
    <mergeCell ref="I513:J513"/>
    <mergeCell ref="A499:C499"/>
    <mergeCell ref="A500:C500"/>
    <mergeCell ref="A501:C501"/>
    <mergeCell ref="A503:B503"/>
    <mergeCell ref="A504:C505"/>
    <mergeCell ref="D504:J504"/>
    <mergeCell ref="D507:E507"/>
    <mergeCell ref="I507:J507"/>
    <mergeCell ref="D505:E505"/>
    <mergeCell ref="D506:E506"/>
    <mergeCell ref="I506:J506"/>
    <mergeCell ref="D494:E494"/>
    <mergeCell ref="I494:J494"/>
    <mergeCell ref="A506:C506"/>
    <mergeCell ref="A507:C507"/>
    <mergeCell ref="A497:C497"/>
    <mergeCell ref="A472:B472"/>
    <mergeCell ref="E447:G447"/>
    <mergeCell ref="E448:G448"/>
    <mergeCell ref="I497:J497"/>
    <mergeCell ref="A498:C498"/>
    <mergeCell ref="A541:B541"/>
    <mergeCell ref="I550:J550"/>
    <mergeCell ref="C546:D546"/>
    <mergeCell ref="E546:F546"/>
    <mergeCell ref="G546:H546"/>
    <mergeCell ref="I546:J546"/>
    <mergeCell ref="A518:J518"/>
    <mergeCell ref="A524:D524"/>
    <mergeCell ref="E524:G524"/>
    <mergeCell ref="H524:J524"/>
    <mergeCell ref="A525:D525"/>
    <mergeCell ref="E525:G525"/>
    <mergeCell ref="H525:J525"/>
    <mergeCell ref="A514:C514"/>
    <mergeCell ref="D514:E514"/>
    <mergeCell ref="I514:J514"/>
    <mergeCell ref="A1165:J1165"/>
    <mergeCell ref="A1264:J1264"/>
    <mergeCell ref="A535:J535"/>
    <mergeCell ref="A556:J556"/>
    <mergeCell ref="A530:D530"/>
    <mergeCell ref="E530:G530"/>
    <mergeCell ref="H530:J530"/>
    <mergeCell ref="A526:D526"/>
    <mergeCell ref="A527:D527"/>
    <mergeCell ref="A528:D528"/>
    <mergeCell ref="A529:D529"/>
    <mergeCell ref="E526:G526"/>
    <mergeCell ref="E527:G527"/>
    <mergeCell ref="E528:G528"/>
    <mergeCell ref="E529:G529"/>
    <mergeCell ref="H526:J526"/>
    <mergeCell ref="H527:J527"/>
    <mergeCell ref="H528:J528"/>
    <mergeCell ref="H529:J529"/>
    <mergeCell ref="C547:D547"/>
    <mergeCell ref="A542:B542"/>
    <mergeCell ref="E547:F547"/>
    <mergeCell ref="G547:H547"/>
    <mergeCell ref="I547:J547"/>
    <mergeCell ref="A548:B548"/>
    <mergeCell ref="A540:B540"/>
  </mergeCells>
  <dataValidations disablePrompts="1" count="7">
    <dataValidation type="whole" allowBlank="1" showInputMessage="1" showErrorMessage="1" sqref="E52:H54">
      <formula1>0</formula1>
      <formula2>99999999999999900000</formula2>
    </dataValidation>
    <dataValidation type="custom" allowBlank="1" showInputMessage="1" showErrorMessage="1" errorTitle="UPOZORNENNIE" error="Pokúšate sa zmeniť bunku, ktorá obsahuje automatický výpočet. Najskôr vyplňte údaje za bezprostredne predchádzajúce obdobie." sqref="B307:I307 FN279:FU279 PJ279:PQ279 ZF279:ZM279 AJB279:AJI279 ASX279:ATE279 BCT279:BDA279 BMP279:BMW279 BWL279:BWS279 CGH279:CGO279 CQD279:CQK279 CZZ279:DAG279 DJV279:DKC279 DTR279:DTY279 EDN279:EDU279 ENJ279:ENQ279 EXF279:EXM279 FHB279:FHI279 FQX279:FRE279 GAT279:GBA279 GKP279:GKW279 GUL279:GUS279 HEH279:HEO279 HOD279:HOK279 HXZ279:HYG279 IHV279:IIC279 IRR279:IRY279 JBN279:JBU279 JLJ279:JLQ279 JVF279:JVM279 KFB279:KFI279 KOX279:KPE279 KYT279:KZA279 LIP279:LIW279 LSL279:LSS279 MCH279:MCO279 MMD279:MMK279 MVZ279:MWG279 NFV279:NGC279 NPR279:NPY279 NZN279:NZU279 OJJ279:OJQ279 OTF279:OTM279 PDB279:PDI279 PMX279:PNE279 PWT279:PXA279 QGP279:QGW279 QQL279:QQS279 RAH279:RAO279 RKD279:RKK279 RTZ279:RUG279 SDV279:SEC279 SNR279:SNY279 SXN279:SXU279 THJ279:THQ279 TRF279:TRM279 UBB279:UBI279 UKX279:ULE279 UUT279:UVA279 VEP279:VEW279 VOL279:VOS279 VYH279:VYO279 WID279:WIK279 B285:I285 FN285:FU285 PJ285:PQ285 ZF285:ZM285 AJB285:AJI285 ASX285:ATE285 BCT285:BDA285 BMP285:BMW285 BWL285:BWS285 CGH285:CGO285 CQD285:CQK285 CZZ285:DAG285 DJV285:DKC285 DTR285:DTY285 EDN285:EDU285 ENJ285:ENQ285 EXF285:EXM285 FHB285:FHI285 FQX285:FRE285 GAT285:GBA285 GKP285:GKW285 GUL285:GUS285 HEH285:HEO285 HOD285:HOK285 HXZ285:HYG285 IHV285:IIC285 IRR285:IRY285 JBN285:JBU285 JLJ285:JLQ285 JVF285:JVM285 KFB285:KFI285 KOX285:KPE285 KYT285:KZA285 LIP285:LIW285 LSL285:LSS285 MCH285:MCO285 MMD285:MMK285 MVZ285:MWG285 NFV285:NGC285 NPR285:NPY285 NZN285:NZU285 OJJ285:OJQ285 OTF285:OTM285 PDB285:PDI285 PMX285:PNE285 PWT285:PXA285 QGP285:QGW285 QQL285:QQS285 RAH285:RAO285 RKD285:RKK285 RTZ285:RUG285 SDV285:SEC285 SNR285:SNY285 SXN285:SXU285 THJ285:THQ285 TRF285:TRM285 UBB285:UBI285 UKX285:ULE285 UUT285:UVA285 VEP285:VEW285 VOL285:VOS285 VYH285:VYO285 WID285:WIK285 B164:I164 FN164:FU164 PJ164:PQ164 ZF164:ZM164 AJB164:AJI164 ASX164:ATE164 BCT164:BDA164 BMP164:BMW164 BWL164:BWS164 CGH164:CGO164 CQD164:CQK164 CZZ164:DAG164 DJV164:DKC164 DTR164:DTY164 EDN164:EDU164 ENJ164:ENQ164 EXF164:EXM164 FHB164:FHI164 FQX164:FRE164 GAT164:GBA164 GKP164:GKW164 GUL164:GUS164 HEH164:HEO164 HOD164:HOK164 HXZ164:HYG164 IHV164:IIC164 IRR164:IRY164 JBN164:JBU164 JLJ164:JLQ164 JVF164:JVM164 KFB164:KFI164 KOX164:KPE164 KYT164:KZA164 LIP164:LIW164 LSL164:LSS164 MCH164:MCO164 MMD164:MMK164 MVZ164:MWG164 NFV164:NGC164 NPR164:NPY164 NZN164:NZU164 OJJ164:OJQ164 OTF164:OTM164 PDB164:PDI164 PMX164:PNE164 PWT164:PXA164 QGP164:QGW164 QQL164:QQS164 RAH164:RAO164 RKD164:RKK164 RTZ164:RUG164 SDV164:SEC164 SNR164:SNY164 SXN164:SXU164 THJ164:THQ164 TRF164:TRM164 UBB164:UBI164 UKX164:ULE164 UUT164:UVA164 VEP164:VEW164 VOL164:VOS164 VYH164:VYO164 WID164:WIK164 B170:I170 FN170:FU170 PJ170:PQ170 ZF170:ZM170 AJB170:AJI170 ASX170:ATE170 BCT170:BDA170 BMP170:BMW170 BWL170:BWS170 CGH170:CGO170 CQD170:CQK170 CZZ170:DAG170 DJV170:DKC170 DTR170:DTY170 EDN170:EDU170 ENJ170:ENQ170 EXF170:EXM170 FHB170:FHI170 FQX170:FRE170 GAT170:GBA170 GKP170:GKW170 GUL170:GUS170 HEH170:HEO170 HOD170:HOK170 HXZ170:HYG170 IHV170:IIC170 IRR170:IRY170 JBN170:JBU170 JLJ170:JLQ170 JVF170:JVM170 KFB170:KFI170 KOX170:KPE170 KYT170:KZA170 LIP170:LIW170 LSL170:LSS170 MCH170:MCO170 MMD170:MMK170 MVZ170:MWG170 NFV170:NGC170 NPR170:NPY170 NZN170:NZU170 OJJ170:OJQ170 OTF170:OTM170 PDB170:PDI170 PMX170:PNE170 PWT170:PXA170 QGP170:QGW170 QQL170:QQS170 RAH170:RAO170 RKD170:RKK170 RTZ170:RUG170 SDV170:SEC170 SNR170:SNY170 SXN170:SXU170 THJ170:THQ170 TRF170:TRM170 UBB170:UBI170 UKX170:ULE170 UUT170:UVA170 VEP170:VEW170 VOL170:VOS170 VYH170:VYO170 WID170:WIK170 B176:I176 FN176:FU176 PJ176:PQ176 ZF176:ZM176 AJB176:AJI176 ASX176:ATE176 BCT176:BDA176 BMP176:BMW176 BWL176:BWS176 CGH176:CGO176 CQD176:CQK176 CZZ176:DAG176 DJV176:DKC176 DTR176:DTY176 EDN176:EDU176 ENJ176:ENQ176 EXF176:EXM176 FHB176:FHI176 FQX176:FRE176 GAT176:GBA176 GKP176:GKW176 GUL176:GUS176 HEH176:HEO176 HOD176:HOK176 HXZ176:HYG176 IHV176:IIC176 IRR176:IRY176 JBN176:JBU176 JLJ176:JLQ176 JVF176:JVM176 KFB176:KFI176 KOX176:KPE176 KYT176:KZA176 LIP176:LIW176 LSL176:LSS176 MCH176:MCO176 MMD176:MMK176 MVZ176:MWG176 NFV176:NGC176 NPR176:NPY176 NZN176:NZU176 OJJ176:OJQ176 OTF176:OTM176 PDB176:PDI176 PMX176:PNE176 PWT176:PXA176 QGP176:QGW176 QQL176:QQS176 RAH176:RAO176 RKD176:RKK176 RTZ176:RUG176 SDV176:SEC176 SNR176:SNY176 SXN176:SXU176 THJ176:THQ176 TRF176:TRM176 UBB176:UBI176 UKX176:ULE176 UUT176:UVA176 VEP176:VEW176 VOL176:VOS176 VYH176:VYO176 WID176:WIK176 B279:I279 B301 D301:I301">
      <formula1>"xy1"</formula1>
    </dataValidation>
    <dataValidation type="custom" allowBlank="1" showInputMessage="1" showErrorMessage="1" errorTitle="UPOZORNENIE" error="Pokúšate sa zmeniť bunku s automatickým výpočtom" sqref="J176:J180 FV176:FV180 PR176:PR180 ZN176:ZN180 AJJ176:AJJ180 ATF176:ATF180 BDB176:BDB180 BMX176:BMX180 BWT176:BWT180 CGP176:CGP180 CQL176:CQL180 DAH176:DAH180 DKD176:DKD180 DTZ176:DTZ180 EDV176:EDV180 ENR176:ENR180 EXN176:EXN180 FHJ176:FHJ180 FRF176:FRF180 GBB176:GBB180 GKX176:GKX180 GUT176:GUT180 HEP176:HEP180 HOL176:HOL180 HYH176:HYH180 IID176:IID180 IRZ176:IRZ180 JBV176:JBV180 JLR176:JLR180 JVN176:JVN180 KFJ176:KFJ180 KPF176:KPF180 KZB176:KZB180 LIX176:LIX180 LST176:LST180 MCP176:MCP180 MML176:MML180 MWH176:MWH180 NGD176:NGD180 NPZ176:NPZ180 NZV176:NZV180 OJR176:OJR180 OTN176:OTN180 PDJ176:PDJ180 PNF176:PNF180 PXB176:PXB180 QGX176:QGX180 QQT176:QQT180 RAP176:RAP180 RKL176:RKL180 RUH176:RUH180 SED176:SED180 SNZ176:SNZ180 SXV176:SXV180 THR176:THR180 TRN176:TRN180 UBJ176:UBJ180 ULF176:ULF180 UVB176:UVB180 VEX176:VEX180 VOT176:VOT180 VYP176:VYP180 WIL176:WIL180 J170:J174 FV170:FV174 PR170:PR174 ZN170:ZN174 AJJ170:AJJ174 ATF170:ATF174 BDB170:BDB174 BMX170:BMX174 BWT170:BWT174 CGP170:CGP174 CQL170:CQL174 DAH170:DAH174 DKD170:DKD174 DTZ170:DTZ174 EDV170:EDV174 ENR170:ENR174 EXN170:EXN174 FHJ170:FHJ174 FRF170:FRF174 GBB170:GBB174 GKX170:GKX174 GUT170:GUT174 HEP170:HEP174 HOL170:HOL174 HYH170:HYH174 IID170:IID174 IRZ170:IRZ174 JBV170:JBV174 JLR170:JLR174 JVN170:JVN174 KFJ170:KFJ174 KPF170:KPF174 KZB170:KZB174 LIX170:LIX174 LST170:LST174 MCP170:MCP174 MML170:MML174 MWH170:MWH174 NGD170:NGD174 NPZ170:NPZ174 NZV170:NZV174 OJR170:OJR174 OTN170:OTN174 PDJ170:PDJ174 PNF170:PNF174 PXB170:PXB174 QGX170:QGX174 QQT170:QQT174 RAP170:RAP174 RKL170:RKL174 RUH170:RUH174 SED170:SED174 SNZ170:SNZ174 SXV170:SXV174 THR170:THR174 TRN170:TRN174 UBJ170:UBJ174 ULF170:ULF174 UVB170:UVB174 VEX170:VEX174 VOT170:VOT174 VYP170:VYP174 WIL170:WIL174 J164:J168 FV164:FV168 PR164:PR168 ZN164:ZN168 AJJ164:AJJ168 ATF164:ATF168 BDB164:BDB168 BMX164:BMX168 BWT164:BWT168 CGP164:CGP168 CQL164:CQL168 DAH164:DAH168 DKD164:DKD168 DTZ164:DTZ168 EDV164:EDV168 ENR164:ENR168 EXN164:EXN168 FHJ164:FHJ168 FRF164:FRF168 GBB164:GBB168 GKX164:GKX168 GUT164:GUT168 HEP164:HEP168 HOL164:HOL168 HYH164:HYH168 IID164:IID168 IRZ164:IRZ168 JBV164:JBV168 JLR164:JLR168 JVN164:JVN168 KFJ164:KFJ168 KPF164:KPF168 KZB164:KZB168 LIX164:LIX168 LST164:LST168 MCP164:MCP168 MML164:MML168 MWH164:MWH168 NGD164:NGD168 NPZ164:NPZ168 NZV164:NZV168 OJR164:OJR168 OTN164:OTN168 PDJ164:PDJ168 PNF164:PNF168 PXB164:PXB168 QGX164:QGX168 QQT164:QQT168 RAP164:RAP168 RKL164:RKL168 RUH164:RUH168 SED164:SED168 SNZ164:SNZ168 SXV164:SXV168 THR164:THR168 TRN164:TRN168 UBJ164:UBJ168 ULF164:ULF168 UVB164:UVB168 VEX164:VEX168 VOT164:VOT168 VYP164:VYP168 WIL164:WIL168 B208:J209 FN208:FV209 PJ208:PR209 ZF208:ZN209 AJB208:AJJ209 ASX208:ATF209 BCT208:BDB209 BMP208:BMX209 BWL208:BWT209 CGH208:CGP209 CQD208:CQL209 CZZ208:DAH209 DJV208:DKD209 DTR208:DTZ209 EDN208:EDV209 ENJ208:ENR209 EXF208:EXN209 FHB208:FHJ209 FQX208:FRF209 GAT208:GBB209 GKP208:GKX209 GUL208:GUT209 HEH208:HEP209 HOD208:HOL209 HXZ208:HYH209 IHV208:IID209 IRR208:IRZ209 JBN208:JBV209 JLJ208:JLR209 JVF208:JVN209 KFB208:KFJ209 KOX208:KPF209 KYT208:KZB209 LIP208:LIX209 LSL208:LST209 MCH208:MCP209 MMD208:MML209 MVZ208:MWH209 NFV208:NGD209 NPR208:NPZ209 NZN208:NZV209 OJJ208:OJR209 OTF208:OTN209 PDB208:PDJ209 PMX208:PNF209 PWT208:PXB209 QGP208:QGX209 QQL208:QQT209 RAH208:RAP209 RKD208:RKL209 RTZ208:RUH209 SDV208:SED209 SNR208:SNZ209 SXN208:SXV209 THJ208:THR209 TRF208:TRN209 UBB208:UBJ209 UKX208:ULF209 UUT208:UVB209 VEP208:VEX209 VOL208:VOT209 VYH208:VYP209 WID208:WIL209 J202:J206 FV202:FV206 PR202:PR206 ZN202:ZN206 AJJ202:AJJ206 ATF202:ATF206 BDB202:BDB206 BMX202:BMX206 BWT202:BWT206 CGP202:CGP206 CQL202:CQL206 DAH202:DAH206 DKD202:DKD206 DTZ202:DTZ206 EDV202:EDV206 ENR202:ENR206 EXN202:EXN206 FHJ202:FHJ206 FRF202:FRF206 GBB202:GBB206 GKX202:GKX206 GUT202:GUT206 HEP202:HEP206 HOL202:HOL206 HYH202:HYH206 IID202:IID206 IRZ202:IRZ206 JBV202:JBV206 JLR202:JLR206 JVN202:JVN206 KFJ202:KFJ206 KPF202:KPF206 KZB202:KZB206 LIX202:LIX206 LST202:LST206 MCP202:MCP206 MML202:MML206 MWH202:MWH206 NGD202:NGD206 NPZ202:NPZ206 NZV202:NZV206 OJR202:OJR206 OTN202:OTN206 PDJ202:PDJ206 PNF202:PNF206 PXB202:PXB206 QGX202:QGX206 QQT202:QQT206 RAP202:RAP206 RKL202:RKL206 RUH202:RUH206 SED202:SED206 SNZ202:SNZ206 SXV202:SXV206 THR202:THR206 TRN202:TRN206 UBJ202:UBJ206 ULF202:ULF206 UVB202:UVB206 VEX202:VEX206 VOT202:VOT206 VYP202:VYP206 WIL202:WIL206 B182:J183 FN182:FV183 PJ182:PR183 ZF182:ZN183 AJB182:AJJ183 ASX182:ATF183 BCT182:BDB183 BMP182:BMX183 BWL182:BWT183 CGH182:CGP183 CQD182:CQL183 CZZ182:DAH183 DJV182:DKD183 DTR182:DTZ183 EDN182:EDV183 ENJ182:ENR183 EXF182:EXN183 FHB182:FHJ183 FQX182:FRF183 GAT182:GBB183 GKP182:GKX183 GUL182:GUT183 HEH182:HEP183 HOD182:HOL183 HXZ182:HYH183 IHV182:IID183 IRR182:IRZ183 JBN182:JBV183 JLJ182:JLR183 JVF182:JVN183 KFB182:KFJ183 KOX182:KPF183 KYT182:KZB183 LIP182:LIX183 LSL182:LST183 MCH182:MCP183 MMD182:MML183 MVZ182:MWH183 NFV182:NGD183 NPR182:NPZ183 NZN182:NZV183 OJJ182:OJR183 OTF182:OTN183 PDB182:PDJ183 PMX182:PNF183 PWT182:PXB183 QGP182:QGX183 QQL182:QQT183 RAH182:RAP183 RKD182:RKL183 RTZ182:RUH183 SDV182:SED183 SNR182:SNZ183 SXN182:SXV183 THJ182:THR183 TRF182:TRN183 UBB182:UBJ183 UKX182:ULF183 UUT182:UVB183 VEP182:VEX183 VOL182:VOT183 VYH182:VYP183 WID182:WIL183 B168:I168 FN168:FU168 PJ168:PQ168 ZF168:ZM168 AJB168:AJI168 ASX168:ATE168 BCT168:BDA168 BMP168:BMW168 BWL168:BWS168 CGH168:CGO168 CQD168:CQK168 CZZ168:DAG168 DJV168:DKC168 DTR168:DTY168 EDN168:EDU168 ENJ168:ENQ168 EXF168:EXM168 FHB168:FHI168 FQX168:FRE168 GAT168:GBA168 GKP168:GKW168 GUL168:GUS168 HEH168:HEO168 HOD168:HOK168 HXZ168:HYG168 IHV168:IIC168 IRR168:IRY168 JBN168:JBU168 JLJ168:JLQ168 JVF168:JVM168 KFB168:KFI168 KOX168:KPE168 KYT168:KZA168 LIP168:LIW168 LSL168:LSS168 MCH168:MCO168 MMD168:MMK168 MVZ168:MWG168 NFV168:NGC168 NPR168:NPY168 NZN168:NZU168 OJJ168:OJQ168 OTF168:OTM168 PDB168:PDI168 PMX168:PNE168 PWT168:PXA168 QGP168:QGW168 QQL168:QQS168 RAH168:RAO168 RKD168:RKK168 RTZ168:RUG168 SDV168:SEC168 SNR168:SNY168 SXN168:SXU168 THJ168:THQ168 TRF168:TRM168 UBB168:UBI168 UKX168:ULE168 UUT168:UVA168 VEP168:VEW168 VOL168:VOS168 VYH168:VYO168 WID168:WIK168 J196:J200 FV196:FV200 PR196:PR200 ZN196:ZN200 AJJ196:AJJ200 ATF196:ATF200 BDB196:BDB200 BMX196:BMX200 BWT196:BWT200 CGP196:CGP200 CQL196:CQL200 DAH196:DAH200 DKD196:DKD200 DTZ196:DTZ200 EDV196:EDV200 ENR196:ENR200 EXN196:EXN200 FHJ196:FHJ200 FRF196:FRF200 GBB196:GBB200 GKX196:GKX200 GUT196:GUT200 HEP196:HEP200 HOL196:HOL200 HYH196:HYH200 IID196:IID200 IRZ196:IRZ200 JBV196:JBV200 JLR196:JLR200 JVN196:JVN200 KFJ196:KFJ200 KPF196:KPF200 KZB196:KZB200 LIX196:LIX200 LST196:LST200 MCP196:MCP200 MML196:MML200 MWH196:MWH200 NGD196:NGD200 NPZ196:NPZ200 NZV196:NZV200 OJR196:OJR200 OTN196:OTN200 PDJ196:PDJ200 PNF196:PNF200 PXB196:PXB200 QGX196:QGX200 QQT196:QQT200 RAP196:RAP200 RKL196:RKL200 RUH196:RUH200 SED196:SED200 SNZ196:SNZ200 SXV196:SXV200 THR196:THR200 TRN196:TRN200 UBJ196:UBJ200 ULF196:ULF200 UVB196:UVB200 VEX196:VEX200 VOT196:VOT200 VYP196:VYP200 WIL196:WIL200 J190:J194 FV190:FV194 PR190:PR194 ZN190:ZN194 AJJ190:AJJ194 ATF190:ATF194 BDB190:BDB194 BMX190:BMX194 BWT190:BWT194 CGP190:CGP194 CQL190:CQL194 DAH190:DAH194 DKD190:DKD194 DTZ190:DTZ194 EDV190:EDV194 ENR190:ENR194 EXN190:EXN194 FHJ190:FHJ194 FRF190:FRF194 GBB190:GBB194 GKX190:GKX194 GUT190:GUT194 HEP190:HEP194 HOL190:HOL194 HYH190:HYH194 IID190:IID194 IRZ190:IRZ194 JBV190:JBV194 JLR190:JLR194 JVN190:JVN194 KFJ190:KFJ194 KPF190:KPF194 KZB190:KZB194 LIX190:LIX194 LST190:LST194 MCP190:MCP194 MML190:MML194 MWH190:MWH194 NGD190:NGD194 NPZ190:NPZ194 NZV190:NZV194 OJR190:OJR194 OTN190:OTN194 PDJ190:PDJ194 PNF190:PNF194 PXB190:PXB194 QGX190:QGX194 QQT190:QQT194 RAP190:RAP194 RKL190:RKL194 RUH190:RUH194 SED190:SED194 SNZ190:SNZ194 SXV190:SXV194 THR190:THR194 TRN190:TRN194 UBJ190:UBJ194 ULF190:ULF194 UVB190:UVB194 VEX190:VEX194 VOT190:VOT194 VYP190:VYP194 WIL190:WIL194 J152:J153 FV152:FV153 PR152:PR153 ZN152:ZN153 AJJ152:AJJ153 ATF152:ATF153 BDB152:BDB153 BMX152:BMX153 BWT152:BWT153 CGP152:CGP153 CQL152:CQL153 DAH152:DAH153 DKD152:DKD153 DTZ152:DTZ153 EDV152:EDV153 ENR152:ENR153 EXN152:EXN153 FHJ152:FHJ153 FRF152:FRF153 GBB152:GBB153 GKX152:GKX153 GUT152:GUT153 HEP152:HEP153 HOL152:HOL153 HYH152:HYH153 IID152:IID153 IRZ152:IRZ153 JBV152:JBV153 JLR152:JLR153 JVN152:JVN153 KFJ152:KFJ153 KPF152:KPF153 KZB152:KZB153 LIX152:LIX153 LST152:LST153 MCP152:MCP153 MML152:MML153 MWH152:MWH153 NGD152:NGD153 NPZ152:NPZ153 NZV152:NZV153 OJR152:OJR153 OTN152:OTN153 PDJ152:PDJ153 PNF152:PNF153 PXB152:PXB153 QGX152:QGX153 QQT152:QQT153 RAP152:RAP153 RKL152:RKL153 RUH152:RUH153 SED152:SED153 SNZ152:SNZ153 SXV152:SXV153 THR152:THR153 TRN152:TRN153 UBJ152:UBJ153 ULF152:ULF153 UVB152:UVB153 VEX152:VEX153 VOT152:VOT153 VYP152:VYP153 WIL152:WIL153">
      <formula1>"xy1"</formula1>
    </dataValidation>
    <dataValidation type="custom" allowBlank="1" showInputMessage="1" showErrorMessage="1" errorTitle="Upozornenie" error="Pokúšate sa zmeniť bunku s automatickým výpočtom" sqref="B291:J292 FN291:FV292 PJ291:PR292 ZF291:ZN292 AJB291:AJJ292 ASX291:ATF292 BCT291:BDB292 BMP291:BMX292 BWL291:BWT292 CGH291:CGP292 CQD291:CQL292 CZZ291:DAH292 DJV291:DKD292 DTR291:DTZ292 EDN291:EDV292 ENJ291:ENR292 EXF291:EXN292 FHB291:FHJ292 FQX291:FRF292 GAT291:GBB292 GKP291:GKX292 GUL291:GUT292 HEH291:HEP292 HOD291:HOL292 HXZ291:HYH292 IHV291:IID292 IRR291:IRZ292 JBN291:JBV292 JLJ291:JLR292 JVF291:JVN292 KFB291:KFJ292 KOX291:KPF292 KYT291:KZB292 LIP291:LIX292 LSL291:LST292 MCH291:MCP292 MMD291:MML292 MVZ291:MWH292 NFV291:NGD292 NPR291:NPZ292 NZN291:NZV292 OJJ291:OJR292 OTF291:OTN292 PDB291:PDJ292 PMX291:PNF292 PWT291:PXB292 QGP291:QGX292 QQL291:QQT292 RAH291:RAP292 RKD291:RKL292 RTZ291:RUH292 SDV291:SED292 SNR291:SNZ292 SXN291:SXV292 THJ291:THR292 TRF291:TRN292 UBB291:UBJ292 UKX291:ULF292 UUT291:UVB292 VEP291:VEX292 VOL291:VOT292 VYH291:VYP292 WID291:WIL292 C155:I155 FO155:FU155 PK155:PQ155 ZG155:ZM155 AJC155:AJI155 ASY155:ATE155 BCU155:BDA155 BMQ155:BMW155 BWM155:BWS155 CGI155:CGO155 CQE155:CQK155 DAA155:DAG155 DJW155:DKC155 DTS155:DTY155 EDO155:EDU155 ENK155:ENQ155 EXG155:EXM155 FHC155:FHI155 FQY155:FRE155 GAU155:GBA155 GKQ155:GKW155 GUM155:GUS155 HEI155:HEO155 HOE155:HOK155 HYA155:HYG155 IHW155:IIC155 IRS155:IRY155 JBO155:JBU155 JLK155:JLQ155 JVG155:JVM155 KFC155:KFI155 KOY155:KPE155 KYU155:KZA155 LIQ155:LIW155 LSM155:LSS155 MCI155:MCO155 MME155:MMK155 MWA155:MWG155 NFW155:NGC155 NPS155:NPY155 NZO155:NZU155 OJK155:OJQ155 OTG155:OTM155 PDC155:PDI155 PMY155:PNE155 PWU155:PXA155 QGQ155:QGW155 QQM155:QQS155 RAI155:RAO155 RKE155:RKK155 RUA155:RUG155 SDW155:SEC155 SNS155:SNY155 SXO155:SXU155 THK155:THQ155 TRG155:TRM155 UBC155:UBI155 UKY155:ULE155 UUU155:UVA155 VEQ155:VEW155 VOM155:VOS155 VYI155:VYO155 WIE155:WIK155 B194:I194 FN194:FU194 PJ194:PQ194 ZF194:ZM194 AJB194:AJI194 ASX194:ATE194 BCT194:BDA194 BMP194:BMW194 BWL194:BWS194 CGH194:CGO194 CQD194:CQK194 CZZ194:DAG194 DJV194:DKC194 DTR194:DTY194 EDN194:EDU194 ENJ194:ENQ194 EXF194:EXM194 FHB194:FHI194 FQX194:FRE194 GAT194:GBA194 GKP194:GKW194 GUL194:GUS194 HEH194:HEO194 HOD194:HOK194 HXZ194:HYG194 IHV194:IIC194 IRR194:IRY194 JBN194:JBU194 JLJ194:JLQ194 JVF194:JVM194 KFB194:KFI194 KOX194:KPE194 KYT194:KZA194 LIP194:LIW194 LSL194:LSS194 MCH194:MCO194 MMD194:MMK194 MVZ194:MWG194 NFV194:NGC194 NPR194:NPY194 NZN194:NZU194 OJJ194:OJQ194 OTF194:OTM194 PDB194:PDI194 PMX194:PNE194 PWT194:PXA194 QGP194:QGW194 QQL194:QQS194 RAH194:RAO194 RKD194:RKK194 RTZ194:RUG194 SDV194:SEC194 SNR194:SNY194 SXN194:SXU194 THJ194:THQ194 TRF194:TRM194 UBB194:UBI194 UKX194:ULE194 UUT194:UVA194 VEP194:VEW194 VOL194:VOS194 VYH194:VYO194 WID194:WIK194 B289:J289 FN289:FV289 PJ289:PR289 ZF289:ZN289 AJB289:AJJ289 ASX289:ATF289 BCT289:BDB289 BMP289:BMX289 BWL289:BWT289 CGH289:CGP289 CQD289:CQL289 CZZ289:DAH289 DJV289:DKD289 DTR289:DTZ289 EDN289:EDV289 ENJ289:ENR289 EXF289:EXN289 FHB289:FHJ289 FQX289:FRF289 GAT289:GBB289 GKP289:GKX289 GUL289:GUT289 HEH289:HEP289 HOD289:HOL289 HXZ289:HYH289 IHV289:IID289 IRR289:IRZ289 JBN289:JBV289 JLJ289:JLR289 JVF289:JVN289 KFB289:KFJ289 KOX289:KPF289 KYT289:KZB289 LIP289:LIX289 LSL289:LST289 MCH289:MCP289 MMD289:MML289 MVZ289:MWH289 NFV289:NGD289 NPR289:NPZ289 NZN289:NZV289 OJJ289:OJR289 OTF289:OTN289 PDB289:PDJ289 PMX289:PNF289 PWT289:PXB289 QGP289:QGX289 QQL289:QQT289 RAH289:RAP289 RKD289:RKL289 RTZ289:RUH289 SDV289:SED289 SNR289:SNZ289 SXN289:SXV289 THJ289:THR289 TRF289:TRN289 UBB289:UBJ289 UKX289:ULF289 UUT289:UVB289 VEP289:VEX289 VOL289:VOT289 VYH289:VYP289 WID289:WIL289 J279:J282 FV279:FV282 PR279:PR282 ZN279:ZN282 AJJ279:AJJ282 ATF279:ATF282 BDB279:BDB282 BMX279:BMX282 BWT279:BWT282 CGP279:CGP282 CQL279:CQL282 DAH279:DAH282 DKD279:DKD282 DTZ279:DTZ282 EDV279:EDV282 ENR279:ENR282 EXN279:EXN282 FHJ279:FHJ282 FRF279:FRF282 GBB279:GBB282 GKX279:GKX282 GUT279:GUT282 HEP279:HEP282 HOL279:HOL282 HYH279:HYH282 IID279:IID282 IRZ279:IRZ282 JBV279:JBV282 JLR279:JLR282 JVN279:JVN282 KFJ279:KFJ282 KPF279:KPF282 KZB279:KZB282 LIX279:LIX282 LST279:LST282 MCP279:MCP282 MML279:MML282 MWH279:MWH282 NGD279:NGD282 NPZ279:NPZ282 NZV279:NZV282 OJR279:OJR282 OTN279:OTN282 PDJ279:PDJ282 PNF279:PNF282 PXB279:PXB282 QGX279:QGX282 QQT279:QQT282 RAP279:RAP282 RKL279:RKL282 RUH279:RUH282 SED279:SED282 SNZ279:SNZ282 SXV279:SXV282 THR279:THR282 TRN279:TRN282 UBJ279:UBJ282 ULF279:ULF282 UVB279:UVB282 VEX279:VEX282 VOT279:VOT282 VYP279:VYP282 WIL279:WIL282 B283:J283 FN283:FV283 PJ283:PR283 ZF283:ZN283 AJB283:AJJ283 ASX283:ATF283 BCT283:BDB283 BMP283:BMX283 BWL283:BWT283 CGH283:CGP283 CQD283:CQL283 CZZ283:DAH283 DJV283:DKD283 DTR283:DTZ283 EDN283:EDV283 ENJ283:ENR283 EXF283:EXN283 FHB283:FHJ283 FQX283:FRF283 GAT283:GBB283 GKP283:GKX283 GUL283:GUT283 HEH283:HEP283 HOD283:HOL283 HXZ283:HYH283 IHV283:IID283 IRR283:IRZ283 JBN283:JBV283 JLJ283:JLR283 JVF283:JVN283 KFB283:KFJ283 KOX283:KPF283 KYT283:KZB283 LIP283:LIX283 LSL283:LST283 MCH283:MCP283 MMD283:MML283 MVZ283:MWH283 NFV283:NGD283 NPR283:NPZ283 NZN283:NZV283 OJJ283:OJR283 OTF283:OTN283 PDB283:PDJ283 PMX283:PNF283 PWT283:PXB283 QGP283:QGX283 QQL283:QQT283 RAH283:RAP283 RKD283:RKL283 RTZ283:RUH283 SDV283:SED283 SNR283:SNZ283 SXN283:SXV283 THJ283:THR283 TRF283:TRN283 UBB283:UBJ283 UKX283:ULF283 UUT283:UVB283 VEP283:VEX283 VOL283:VOT283 VYH283:VYP283 WID283:WIL283 UUT206:UVA206 FN313:FV314 PJ313:PR314 ZF313:ZN314 AJB313:AJJ314 ASX313:ATF314 BCT313:BDB314 BMP313:BMX314 BWL313:BWT314 CGH313:CGP314 CQD313:CQL314 CZZ313:DAH314 DJV313:DKD314 DTR313:DTZ314 EDN313:EDV314 ENJ313:ENR314 EXF313:EXN314 FHB313:FHJ314 FQX313:FRF314 GAT313:GBB314 GKP313:GKX314 GUL313:GUT314 HEH313:HEP314 HOD313:HOL314 HXZ313:HYH314 IHV313:IID314 IRR313:IRZ314 JBN313:JBV314 JLJ313:JLR314 JVF313:JVN314 KFB313:KFJ314 KOX313:KPF314 KYT313:KZB314 LIP313:LIX314 LSL313:LST314 MCH313:MCP314 MMD313:MML314 MVZ313:MWH314 NFV313:NGD314 NPR313:NPZ314 NZN313:NZV314 OJJ313:OJR314 OTF313:OTN314 PDB313:PDJ314 PMX313:PNF314 PWT313:PXB314 QGP313:QGX314 QQL313:QQT314 RAH313:RAP314 RKD313:RKL314 RTZ313:RUH314 SDV313:SED314 SNR313:SNZ314 SXN313:SXV314 THJ313:THR314 TRF313:TRN314 UBB313:UBJ314 UKX313:ULF314 UUT313:UVB314 VEP313:VEX314 VOL313:VOT314 VYH313:VYP314 WID313:WIL314 VEP206:VEW206 FV307:FV310 PR307:PR310 ZN307:ZN310 AJJ307:AJJ310 ATF307:ATF310 BDB307:BDB310 BMX307:BMX310 BWT307:BWT310 CGP307:CGP310 CQL307:CQL310 DAH307:DAH310 DKD307:DKD310 DTZ307:DTZ310 EDV307:EDV310 ENR307:ENR310 EXN307:EXN310 FHJ307:FHJ310 FRF307:FRF310 GBB307:GBB310 GKX307:GKX310 GUT307:GUT310 HEP307:HEP310 HOL307:HOL310 HYH307:HYH310 IID307:IID310 IRZ307:IRZ310 JBV307:JBV310 JLR307:JLR310 JVN307:JVN310 KFJ307:KFJ310 KPF307:KPF310 KZB307:KZB310 LIX307:LIX310 LST307:LST310 MCP307:MCP310 MML307:MML310 MWH307:MWH310 NGD307:NGD310 NPZ307:NPZ310 NZV307:NZV310 OJR307:OJR310 OTN307:OTN310 PDJ307:PDJ310 PNF307:PNF310 PXB307:PXB310 QGX307:QGX310 QQT307:QQT310 RAP307:RAP310 RKL307:RKL310 RUH307:RUH310 SED307:SED310 SNZ307:SNZ310 SXV307:SXV310 THR307:THR310 TRN307:TRN310 UBJ307:UBJ310 ULF307:ULF310 UVB307:UVB310 VEX307:VEX310 VOT307:VOT310 VYP307:VYP310 WIL307:WIL310 VOL206:VOS206 FN311:FV311 PJ311:PR311 ZF311:ZN311 AJB311:AJJ311 ASX311:ATF311 BCT311:BDB311 BMP311:BMX311 BWL311:BWT311 CGH311:CGP311 CQD311:CQL311 CZZ311:DAH311 DJV311:DKD311 DTR311:DTZ311 EDN311:EDV311 ENJ311:ENR311 EXF311:EXN311 FHB311:FHJ311 FQX311:FRF311 GAT311:GBB311 GKP311:GKX311 GUL311:GUT311 HEH311:HEP311 HOD311:HOL311 HXZ311:HYH311 IHV311:IID311 IRR311:IRZ311 JBN311:JBV311 JLJ311:JLR311 JVF311:JVN311 KFB311:KFJ311 KOX311:KPF311 KYT311:KZB311 LIP311:LIX311 LSL311:LST311 MCH311:MCP311 MMD311:MML311 MVZ311:MWH311 NFV311:NGD311 NPR311:NPZ311 NZN311:NZV311 OJJ311:OJR311 OTF311:OTN311 PDB311:PDJ311 PMX311:PNF311 PWT311:PXB311 QGP311:QGX311 QQL311:QQT311 RAH311:RAP311 RKD311:RKL311 RTZ311:RUH311 SDV311:SED311 SNR311:SNZ311 SXN311:SXV311 THJ311:THR311 TRF311:TRN311 UBB311:UBJ311 UKX311:ULF311 UUT311:UVB311 VEP311:VEX311 VOL311:VOT311 VYH311:VYP311 WID311:WIL311 VYH206:VYO206 FV301:FV304 PR301:PR304 ZN301:ZN304 AJJ301:AJJ304 ATF301:ATF304 BDB301:BDB304 BMX301:BMX304 BWT301:BWT304 CGP301:CGP304 CQL301:CQL304 DAH301:DAH304 DKD301:DKD304 DTZ301:DTZ304 EDV301:EDV304 ENR301:ENR304 EXN301:EXN304 FHJ301:FHJ304 FRF301:FRF304 GBB301:GBB304 GKX301:GKX304 GUT301:GUT304 HEP301:HEP304 HOL301:HOL304 HYH301:HYH304 IID301:IID304 IRZ301:IRZ304 JBV301:JBV304 JLR301:JLR304 JVN301:JVN304 KFJ301:KFJ304 KPF301:KPF304 KZB301:KZB304 LIX301:LIX304 LST301:LST304 MCP301:MCP304 MML301:MML304 MWH301:MWH304 NGD301:NGD304 NPZ301:NPZ304 NZV301:NZV304 OJR301:OJR304 OTN301:OTN304 PDJ301:PDJ304 PNF301:PNF304 PXB301:PXB304 QGX301:QGX304 QQT301:QQT304 RAP301:RAP304 RKL301:RKL304 RUH301:RUH304 SED301:SED304 SNZ301:SNZ304 SXV301:SXV304 THR301:THR304 TRN301:TRN304 UBJ301:UBJ304 ULF301:ULF304 UVB301:UVB304 VEX301:VEX304 VOT301:VOT304 VYP301:VYP304 WIL301:WIL304 WID206:WIK206 FN305:FV305 PJ305:PR305 ZF305:ZN305 AJB305:AJJ305 ASX305:ATF305 BCT305:BDB305 BMP305:BMX305 BWL305:BWT305 CGH305:CGP305 CQD305:CQL305 CZZ305:DAH305 DJV305:DKD305 DTR305:DTZ305 EDN305:EDV305 ENJ305:ENR305 EXF305:EXN305 FHB305:FHJ305 FQX305:FRF305 GAT305:GBB305 GKP305:GKX305 GUL305:GUT305 HEH305:HEP305 HOD305:HOL305 HXZ305:HYH305 IHV305:IID305 IRR305:IRZ305 JBN305:JBV305 JLJ305:JLR305 JVF305:JVN305 KFB305:KFJ305 KOX305:KPF305 KYT305:KZB305 LIP305:LIX305 LSL305:LST305 MCH305:MCP305 MMD305:MML305 MVZ305:MWH305 NFV305:NGD305 NPR305:NPZ305 NZN305:NZV305 OJJ305:OJR305 OTF305:OTN305 PDB305:PDJ305 PMX305:PNF305 PWT305:PXB305 QGP305:QGX305 QQL305:QQT305 RAH305:RAP305 RKD305:RKL305 RTZ305:RUH305 SDV305:SED305 SNR305:SNZ305 SXN305:SXV305 THJ305:THR305 TRF305:TRN305 UBB305:UBJ305 UKX305:ULF305 UUT305:UVB305 VEP305:VEX305 VOL305:VOT305 VYH305:VYP305 WID305:WIL305 B200:I200 FN200:FU200 PJ200:PQ200 ZF200:ZM200 AJB200:AJI200 ASX200:ATE200 BCT200:BDA200 BMP200:BMW200 BWL200:BWS200 CGH200:CGO200 CQD200:CQK200 CZZ200:DAG200 DJV200:DKC200 DTR200:DTY200 EDN200:EDU200 ENJ200:ENQ200 EXF200:EXM200 FHB200:FHI200 FQX200:FRE200 GAT200:GBA200 GKP200:GKW200 GUL200:GUS200 HEH200:HEO200 HOD200:HOK200 HXZ200:HYG200 IHV200:IIC200 IRR200:IRY200 JBN200:JBU200 JLJ200:JLQ200 JVF200:JVM200 KFB200:KFI200 KOX200:KPE200 KYT200:KZA200 LIP200:LIW200 LSL200:LSS200 MCH200:MCO200 MMD200:MMK200 MVZ200:MWG200 NFV200:NGC200 NPR200:NPY200 NZN200:NZU200 OJJ200:OJQ200 OTF200:OTM200 PDB200:PDI200 PMX200:PNE200 PWT200:PXA200 QGP200:QGW200 QQL200:QQS200 RAH200:RAO200 RKD200:RKK200 RTZ200:RUG200 SDV200:SEC200 SNR200:SNY200 SXN200:SXU200 THJ200:THQ200 TRF200:TRM200 UBB200:UBI200 UKX200:ULE200 UUT200:UVA200 VEP200:VEW200 VOL200:VOS200 VYH200:VYO200 WID200:WIK200 J285:J288 FV285:FV288 PR285:PR288 ZN285:ZN288 AJJ285:AJJ288 ATF285:ATF288 BDB285:BDB288 BMX285:BMX288 BWT285:BWT288 CGP285:CGP288 CQL285:CQL288 DAH285:DAH288 DKD285:DKD288 DTZ285:DTZ288 EDV285:EDV288 ENR285:ENR288 EXN285:EXN288 FHJ285:FHJ288 FRF285:FRF288 GBB285:GBB288 GKX285:GKX288 GUT285:GUT288 HEP285:HEP288 HOL285:HOL288 HYH285:HYH288 IID285:IID288 IRZ285:IRZ288 JBV285:JBV288 JLR285:JLR288 JVN285:JVN288 KFJ285:KFJ288 KPF285:KPF288 KZB285:KZB288 LIX285:LIX288 LST285:LST288 MCP285:MCP288 MML285:MML288 MWH285:MWH288 NGD285:NGD288 NPZ285:NPZ288 NZV285:NZV288 OJR285:OJR288 OTN285:OTN288 PDJ285:PDJ288 PNF285:PNF288 PXB285:PXB288 QGX285:QGX288 QQT285:QQT288 RAP285:RAP288 RKL285:RKL288 RUH285:RUH288 SED285:SED288 SNZ285:SNZ288 SXV285:SXV288 THR285:THR288 TRN285:TRN288 UBJ285:UBJ288 ULF285:ULF288 UVB285:UVB288 VEX285:VEX288 VOT285:VOT288 VYP285:VYP288 WIL285:WIL288 B206:I206 FN206:FU206 PJ206:PQ206 ZF206:ZM206 AJB206:AJI206 ASX206:ATE206 BCT206:BDA206 BMP206:BMW206 BWL206:BWS206 CGH206:CGO206 CQD206:CQK206 CZZ206:DAG206 DJV206:DKC206 DTR206:DTY206 EDN206:EDU206 ENJ206:ENQ206 EXF206:EXM206 FHB206:FHI206 FQX206:FRE206 GAT206:GBA206 GKP206:GKW206 GUL206:GUS206 HEH206:HEO206 HOD206:HOK206 HXZ206:HYG206 IHV206:IIC206 IRR206:IRY206 JBN206:JBU206 JLJ206:JLQ206 JVF206:JVM206 KFB206:KFI206 KOX206:KPE206 KYT206:KZA206 LIP206:LIW206 LSL206:LSS206 MCH206:MCO206 MMD206:MMK206 MVZ206:MWG206 NFV206:NGC206 NPR206:NPY206 NZN206:NZU206 OJJ206:OJQ206 OTF206:OTM206 PDB206:PDI206 PMX206:PNE206 PWT206:PXA206 QGP206:QGW206 QQL206:QQS206 RAH206:RAO206 RKD206:RKK206 RTZ206:RUG206 SDV206:SEC206 SNR206:SNY206 SXN206:SXU206 THJ206:THQ206 TRF206:TRM206 UBB206:UBI206 UKX206:ULE206 B313:J314 B311:J311 J301:J304 J307:J310 B305:J305">
      <formula1>"xy1"</formula1>
    </dataValidation>
    <dataValidation type="custom" allowBlank="1" showInputMessage="1" showErrorMessage="1" sqref="WII1203:WIL1203 VYM1203:VYP1203 FQ791:FV791 PM791:PR791 ZI791:ZN791 AJE791:AJJ791 ATA791:ATF791 BCW791:BDB791 BMS791:BMX791 BWO791:BWT791 CGK791:CGP791 CQG791:CQL791 DAC791:DAH791 DJY791:DKD791 DTU791:DTZ791 EDQ791:EDV791 ENM791:ENR791 EXI791:EXN791 FHE791:FHJ791 FRA791:FRF791 GAW791:GBB791 GKS791:GKX791 GUO791:GUT791 HEK791:HEP791 HOG791:HOL791 HYC791:HYH791 IHY791:IID791 IRU791:IRZ791 JBQ791:JBV791 JLM791:JLR791 JVI791:JVN791 KFE791:KFJ791 KPA791:KPF791 KYW791:KZB791 LIS791:LIX791 LSO791:LST791 MCK791:MCP791 MMG791:MML791 MWC791:MWH791 NFY791:NGD791 NPU791:NPZ791 NZQ791:NZV791 OJM791:OJR791 OTI791:OTN791 PDE791:PDJ791 PNA791:PNF791 PWW791:PXB791 QGS791:QGX791 QQO791:QQT791 RAK791:RAP791 RKG791:RKL791 RUC791:RUH791 SDY791:SED791 SNU791:SNZ791 SXQ791:SXV791 THM791:THR791 TRI791:TRN791 UBE791:UBJ791 ULA791:ULF791 UUW791:UVB791 VES791:VEX791 VOO791:VOT791 VYK791:VYP791 WIG791:WIL791 E608:J608 E807:J807 FQ795:FV795 PM795:PR795 ZI795:ZN795 AJE795:AJJ795 ATA795:ATF795 BCW795:BDB795 BMS795:BMX795 BWO795:BWT795 CGK795:CGP795 CQG795:CQL795 DAC795:DAH795 DJY795:DKD795 DTU795:DTZ795 EDQ795:EDV795 ENM795:ENR795 EXI795:EXN795 FHE795:FHJ795 FRA795:FRF795 GAW795:GBB795 GKS795:GKX795 GUO795:GUT795 HEK795:HEP795 HOG795:HOL795 HYC795:HYH795 IHY795:IID795 IRU795:IRZ795 JBQ795:JBV795 JLM795:JLR795 JVI795:JVN795 KFE795:KFJ795 KPA795:KPF795 KYW795:KZB795 LIS795:LIX795 LSO795:LST795 MCK795:MCP795 MMG795:MML795 MWC795:MWH795 NFY795:NGD795 NPU795:NPZ795 NZQ795:NZV795 OJM795:OJR795 OTI795:OTN795 PDE795:PDJ795 PNA795:PNF795 PWW795:PXB795 QGS795:QGX795 QQO795:QQT795 RAK795:RAP795 RKG795:RKL795 RUC795:RUH795 SDY795:SED795 SNU795:SNZ795 SXQ795:SXV795 THM795:THR795 TRI795:TRN795 UBE795:UBJ795 ULA795:ULF795 UUW795:UVB795 VES795:VEX795 VOO795:VOT795 VYK795:VYP795 WIG795:WIL795 G1116:J1116 FS1104:FV1104 PO1104:PR1104 ZK1104:ZN1104 AJG1104:AJJ1104 ATC1104:ATF1104 BCY1104:BDB1104 BMU1104:BMX1104 BWQ1104:BWT1104 CGM1104:CGP1104 CQI1104:CQL1104 DAE1104:DAH1104 DKA1104:DKD1104 DTW1104:DTZ1104 EDS1104:EDV1104 ENO1104:ENR1104 EXK1104:EXN1104 FHG1104:FHJ1104 FRC1104:FRF1104 GAY1104:GBB1104 GKU1104:GKX1104 GUQ1104:GUT1104 HEM1104:HEP1104 HOI1104:HOL1104 HYE1104:HYH1104 IIA1104:IID1104 IRW1104:IRZ1104 JBS1104:JBV1104 JLO1104:JLR1104 JVK1104:JVN1104 KFG1104:KFJ1104 KPC1104:KPF1104 KYY1104:KZB1104 LIU1104:LIX1104 LSQ1104:LST1104 MCM1104:MCP1104 MMI1104:MML1104 MWE1104:MWH1104 NGA1104:NGD1104 NPW1104:NPZ1104 NZS1104:NZV1104 OJO1104:OJR1104 OTK1104:OTN1104 PDG1104:PDJ1104 PNC1104:PNF1104 PWY1104:PXB1104 QGU1104:QGX1104 QQQ1104:QQT1104 RAM1104:RAP1104 RKI1104:RKL1104 RUE1104:RUH1104 SEA1104:SED1104 SNW1104:SNZ1104 SXS1104:SXV1104 THO1104:THR1104 TRK1104:TRN1104 UBG1104:UBJ1104 ULC1104:ULF1104 UUY1104:UVB1104 VEU1104:VEX1104 VOQ1104:VOT1104 VYM1104:VYP1104 WII1104:WIL1104 G1126:J1126 FS1114:FV1114 PO1114:PR1114 ZK1114:ZN1114 AJG1114:AJJ1114 ATC1114:ATF1114 BCY1114:BDB1114 BMU1114:BMX1114 BWQ1114:BWT1114 CGM1114:CGP1114 CQI1114:CQL1114 DAE1114:DAH1114 DKA1114:DKD1114 DTW1114:DTZ1114 EDS1114:EDV1114 ENO1114:ENR1114 EXK1114:EXN1114 FHG1114:FHJ1114 FRC1114:FRF1114 GAY1114:GBB1114 GKU1114:GKX1114 GUQ1114:GUT1114 HEM1114:HEP1114 HOI1114:HOL1114 HYE1114:HYH1114 IIA1114:IID1114 IRW1114:IRZ1114 JBS1114:JBV1114 JLO1114:JLR1114 JVK1114:JVN1114 KFG1114:KFJ1114 KPC1114:KPF1114 KYY1114:KZB1114 LIU1114:LIX1114 LSQ1114:LST1114 MCM1114:MCP1114 MMI1114:MML1114 MWE1114:MWH1114 NGA1114:NGD1114 NPW1114:NPZ1114 NZS1114:NZV1114 OJO1114:OJR1114 OTK1114:OTN1114 PDG1114:PDJ1114 PNC1114:PNF1114 PWY1114:PXB1114 QGU1114:QGX1114 QQQ1114:QQT1114 RAM1114:RAP1114 RKI1114:RKL1114 RUE1114:RUH1114 SEA1114:SED1114 SNW1114:SNZ1114 SXS1114:SXV1114 THO1114:THR1114 TRK1114:TRN1114 UBG1114:UBJ1114 ULC1114:ULF1114 UUY1114:UVB1114 VEU1114:VEX1114 VOQ1114:VOT1114 VYM1114:VYP1114 WII1114:WIL1114 G1174:J1174 G1242:J1242 FS1230:FV1230 PO1230:PR1230 ZK1230:ZN1230 AJG1230:AJJ1230 ATC1230:ATF1230 BCY1230:BDB1230 BMU1230:BMX1230 BWQ1230:BWT1230 CGM1230:CGP1230 CQI1230:CQL1230 DAE1230:DAH1230 DKA1230:DKD1230 DTW1230:DTZ1230 EDS1230:EDV1230 ENO1230:ENR1230 EXK1230:EXN1230 FHG1230:FHJ1230 FRC1230:FRF1230 GAY1230:GBB1230 GKU1230:GKX1230 GUQ1230:GUT1230 HEM1230:HEP1230 HOI1230:HOL1230 HYE1230:HYH1230 IIA1230:IID1230 IRW1230:IRZ1230 JBS1230:JBV1230 JLO1230:JLR1230 JVK1230:JVN1230 KFG1230:KFJ1230 KPC1230:KPF1230 KYY1230:KZB1230 LIU1230:LIX1230 LSQ1230:LST1230 MCM1230:MCP1230 MMI1230:MML1230 MWE1230:MWH1230 NGA1230:NGD1230 NPW1230:NPZ1230 NZS1230:NZV1230 OJO1230:OJR1230 OTK1230:OTN1230 PDG1230:PDJ1230 PNC1230:PNF1230 PWY1230:PXB1230 QGU1230:QGX1230 QQQ1230:QQT1230 RAM1230:RAP1230 RKI1230:RKL1230 RUE1230:RUH1230 SEA1230:SED1230 SNW1230:SNZ1230 SXS1230:SXV1230 THO1230:THR1230 TRK1230:TRN1230 UBG1230:UBJ1230 ULC1230:ULF1230 UUY1230:UVB1230 VEU1230:VEX1230 VOQ1230:VOT1230 VYM1230:VYP1230 WII1230:WIL1230 G1215:J1215 FS1203:FV1203 PO1203:PR1203 ZK1203:ZN1203 AJG1203:AJJ1203 ATC1203:ATF1203 BCY1203:BDB1203 BMU1203:BMX1203 BWQ1203:BWT1203 CGM1203:CGP1203 CQI1203:CQL1203 DAE1203:DAH1203 DKA1203:DKD1203 DTW1203:DTZ1203 EDS1203:EDV1203 ENO1203:ENR1203 EXK1203:EXN1203 FHG1203:FHJ1203 FRC1203:FRF1203 GAY1203:GBB1203 GKU1203:GKX1203 GUQ1203:GUT1203 HEM1203:HEP1203 HOI1203:HOL1203 HYE1203:HYH1203 IIA1203:IID1203 IRW1203:IRZ1203 JBS1203:JBV1203 JLO1203:JLR1203 JVK1203:JVN1203 KFG1203:KFJ1203 KPC1203:KPF1203 KYY1203:KZB1203 LIU1203:LIX1203 LSQ1203:LST1203 MCM1203:MCP1203 MMI1203:MML1203 MWE1203:MWH1203 NGA1203:NGD1203 NPW1203:NPZ1203 NZS1203:NZV1203 OJO1203:OJR1203 OTK1203:OTN1203 PDG1203:PDJ1203 PNC1203:PNF1203 PWY1203:PXB1203 QGU1203:QGX1203 QQQ1203:QQT1203 RAM1203:RAP1203 RKI1203:RKL1203 RUE1203:RUH1203 SEA1203:SED1203 SNW1203:SNZ1203 SXS1203:SXV1203 THO1203:THR1203 TRK1203:TRN1203 UBG1203:UBJ1203 ULC1203:ULF1203 UUY1203:UVB1203 VEU1203:VEX1203 VOQ1203:VOT1203 H798:J798">
      <formula1>"xy1"</formula1>
    </dataValidation>
    <dataValidation allowBlank="1" showInputMessage="1" showErrorMessage="1" errorTitle="UPOZORNENIE" error="Pokúšate sa zmeniť bunku s automatickým výpočtom!" sqref="FQ769:FV770 PM769:PR770 ZI769:ZN770 AJE769:AJJ770 ATA769:ATF770 BCW769:BDB770 BMS769:BMX770 BWO769:BWT770 CGK769:CGP770 CQG769:CQL770 DAC769:DAH770 DJY769:DKD770 DTU769:DTZ770 EDQ769:EDV770 ENM769:ENR770 EXI769:EXN770 FHE769:FHJ770 FRA769:FRF770 GAW769:GBB770 GKS769:GKX770 GUO769:GUT770 HEK769:HEP770 HOG769:HOL770 HYC769:HYH770 IHY769:IID770 IRU769:IRZ770 JBQ769:JBV770 JLM769:JLR770 JVI769:JVN770 KFE769:KFJ770 KPA769:KPF770 KYW769:KZB770 LIS769:LIX770 LSO769:LST770 MCK769:MCP770 MMG769:MML770 MWC769:MWH770 NFY769:NGD770 NPU769:NPZ770 NZQ769:NZV770 OJM769:OJR770 OTI769:OTN770 PDE769:PDJ770 PNA769:PNF770 PWW769:PXB770 QGS769:QGX770 QQO769:QQT770 RAK769:RAP770 RKG769:RKL770 RUC769:RUH770 SDY769:SED770 SNU769:SNZ770 SXQ769:SXV770 THM769:THR770 TRI769:TRN770 UBE769:UBJ770 ULA769:ULF770 UUW769:UVB770 VES769:VEX770 VOO769:VOT770 VYK769:VYP770 WIG769:WIL770 E777:J779 E784:J786 FQ772:FV774 PM772:PR774 ZI772:ZN774 AJE772:AJJ774 ATA772:ATF774 BCW772:BDB774 BMS772:BMX774 BWO772:BWT774 CGK772:CGP774 CQG772:CQL774 DAC772:DAH774 DJY772:DKD774 DTU772:DTZ774 EDQ772:EDV774 ENM772:ENR774 EXI772:EXN774 FHE772:FHJ774 FRA772:FRF774 GAW772:GBB774 GKS772:GKX774 GUO772:GUT774 HEK772:HEP774 HOG772:HOL774 HYC772:HYH774 IHY772:IID774 IRU772:IRZ774 JBQ772:JBV774 JLM772:JLR774 JVI772:JVN774 KFE772:KFJ774 KPA772:KPF774 KYW772:KZB774 LIS772:LIX774 LSO772:LST774 MCK772:MCP774 MMG772:MML774 MWC772:MWH774 NFY772:NGD774 NPU772:NPZ774 NZQ772:NZV774 OJM772:OJR774 OTI772:OTN774 PDE772:PDJ774 PNA772:PNF774 PWW772:PXB774 QGS772:QGX774 QQO772:QQT774 RAK772:RAP774 RKG772:RKL774 RUC772:RUH774 SDY772:SED774 SNU772:SNZ774 SXQ772:SXV774 THM772:THR774 TRI772:TRN774 UBE772:UBJ774 ULA772:ULF774 UUW772:UVB774 VES772:VEX774 VOO772:VOT774 VYK772:VYP774 WIG772:WIL774 E788:J790 FQ776:FV778 PM776:PR778 ZI776:ZN778 AJE776:AJJ778 ATA776:ATF778 BCW776:BDB778 BMS776:BMX778 BWO776:BWT778 CGK776:CGP778 CQG776:CQL778 DAC776:DAH778 DJY776:DKD778 DTU776:DTZ778 EDQ776:EDV778 ENM776:ENR778 EXI776:EXN778 FHE776:FHJ778 FRA776:FRF778 GAW776:GBB778 GKS776:GKX778 GUO776:GUT778 HEK776:HEP778 HOG776:HOL778 HYC776:HYH778 IHY776:IID778 IRU776:IRZ778 JBQ776:JBV778 JLM776:JLR778 JVI776:JVN778 KFE776:KFJ778 KPA776:KPF778 KYW776:KZB778 LIS776:LIX778 LSO776:LST778 MCK776:MCP778 MMG776:MML778 MWC776:MWH778 NFY776:NGD778 NPU776:NPZ778 NZQ776:NZV778 OJM776:OJR778 OTI776:OTN778 PDE776:PDJ778 PNA776:PNF778 PWW776:PXB778 QGS776:QGX778 QQO776:QQT778 RAK776:RAP778 RKG776:RKL778 RUC776:RUH778 SDY776:SED778 SNU776:SNZ778 SXQ776:SXV778 THM776:THR778 TRI776:TRN778 UBE776:UBJ778 ULA776:ULF778 UUW776:UVB778 VES776:VEX778 VOO776:VOT778 VYK776:VYP778 WIG776:WIL778 E773:J775 I510:J510 FU510:FV510 PQ510:PR510 ZM510:ZN510 AJI510:AJJ510 ATE510:ATF510 BDA510:BDB510 BMW510:BMX510 BWS510:BWT510 CGO510:CGP510 CQK510:CQL510 DAG510:DAH510 DKC510:DKD510 DTY510:DTZ510 EDU510:EDV510 ENQ510:ENR510 EXM510:EXN510 FHI510:FHJ510 FRE510:FRF510 GBA510:GBB510 GKW510:GKX510 GUS510:GUT510 HEO510:HEP510 HOK510:HOL510 HYG510:HYH510 IIC510:IID510 IRY510:IRZ510 JBU510:JBV510 JLQ510:JLR510 JVM510:JVN510 KFI510:KFJ510 KPE510:KPF510 KZA510:KZB510 LIW510:LIX510 LSS510:LST510 MCO510:MCP510 MMK510:MML510 MWG510:MWH510 NGC510:NGD510 NPY510:NPZ510 NZU510:NZV510 OJQ510:OJR510 OTM510:OTN510 PDI510:PDJ510 PNE510:PNF510 PXA510:PXB510 QGW510:QGX510 QQS510:QQT510 RAO510:RAP510 RKK510:RKL510 RUG510:RUH510 SEC510:SED510 SNY510:SNZ510 SXU510:SXV510 THQ510:THR510 TRM510:TRN510 UBI510:UBJ510 ULE510:ULF510 UVA510:UVB510 VEW510:VEX510 VOS510:VOT510 VYO510:VYP510 WIK510:WIL510 I497:J497 FU497:FV497 PQ497:PR497 ZM497:ZN497 AJI497:AJJ497 ATE497:ATF497 BDA497:BDB497 BMW497:BMX497 BWS497:BWT497 CGO497:CGP497 CQK497:CQL497 DAG497:DAH497 DKC497:DKD497 DTY497:DTZ497 EDU497:EDV497 ENQ497:ENR497 EXM497:EXN497 FHI497:FHJ497 FRE497:FRF497 GBA497:GBB497 GKW497:GKX497 GUS497:GUT497 HEO497:HEP497 HOK497:HOL497 HYG497:HYH497 IIC497:IID497 IRY497:IRZ497 JBU497:JBV497 JLQ497:JLR497 JVM497:JVN497 KFI497:KFJ497 KPE497:KPF497 KZA497:KZB497 LIW497:LIX497 LSS497:LST497 MCO497:MCP497 MMK497:MML497 MWG497:MWH497 NGC497:NGD497 NPY497:NPZ497 NZU497:NZV497 OJQ497:OJR497 OTM497:OTN497 PDI497:PDJ497 PNE497:PNF497 PXA497:PXB497 QGW497:QGX497 QQS497:QQT497 RAO497:RAP497 RKK497:RKL497 RUG497:RUH497 SEC497:SED497 SNY497:SNZ497 SXU497:SXV497 THQ497:THR497 TRM497:TRN497 UBI497:UBJ497 ULE497:ULF497 UVA497:UVB497 VEW497:VEX497 VOS497:VOT497 VYO497:VYP497 WIK497:WIL497 E419:J423 FQ419:FV423 PM419:PR423 ZI419:ZN423 AJE419:AJJ423 ATA419:ATF423 BCW419:BDB423 BMS419:BMX423 BWO419:BWT423 CGK419:CGP423 CQG419:CQL423 DAC419:DAH423 DJY419:DKD423 DTU419:DTZ423 EDQ419:EDV423 ENM419:ENR423 EXI419:EXN423 FHE419:FHJ423 FRA419:FRF423 GAW419:GBB423 GKS419:GKX423 GUO419:GUT423 HEK419:HEP423 HOG419:HOL423 HYC419:HYH423 IHY419:IID423 IRU419:IRZ423 JBQ419:JBV423 JLM419:JLR423 JVI419:JVN423 KFE419:KFJ423 KPA419:KPF423 KYW419:KZB423 LIS419:LIX423 LSO419:LST423 MCK419:MCP423 MMG419:MML423 MWC419:MWH423 NFY419:NGD423 NPU419:NPZ423 NZQ419:NZV423 OJM419:OJR423 OTI419:OTN423 PDE419:PDJ423 PNA419:PNF423 PWW419:PXB423 QGS419:QGX423 QQO419:QQT423 RAK419:RAP423 RKG419:RKL423 RUC419:RUH423 SDY419:SED423 SNU419:SNZ423 SXQ419:SXV423 THM419:THR423 TRI419:TRN423 UBE419:UBJ423 ULA419:ULF423 UUW419:UVB423 VES419:VEX423 VOO419:VOT423 VYK419:VYP423 WIG419:WIL423 H354:I358 FT354:FU358 PP354:PQ358 ZL354:ZM358 AJH354:AJI358 ATD354:ATE358 BCZ354:BDA358 BMV354:BMW358 BWR354:BWS358 CGN354:CGO358 CQJ354:CQK358 DAF354:DAG358 DKB354:DKC358 DTX354:DTY358 EDT354:EDU358 ENP354:ENQ358 EXL354:EXM358 FHH354:FHI358 FRD354:FRE358 GAZ354:GBA358 GKV354:GKW358 GUR354:GUS358 HEN354:HEO358 HOJ354:HOK358 HYF354:HYG358 IIB354:IIC358 IRX354:IRY358 JBT354:JBU358 JLP354:JLQ358 JVL354:JVM358 KFH354:KFI358 KPD354:KPE358 KYZ354:KZA358 LIV354:LIW358 LSR354:LSS358 MCN354:MCO358 MMJ354:MMK358 MWF354:MWG358 NGB354:NGC358 NPX354:NPY358 NZT354:NZU358 OJP354:OJQ358 OTL354:OTM358 PDH354:PDI358 PND354:PNE358 PWZ354:PXA358 QGV354:QGW358 QQR354:QQS358 RAN354:RAO358 RKJ354:RKK358 RUF354:RUG358 SEB354:SEC358 SNX354:SNY358 SXT354:SXU358 THP354:THQ358 TRL354:TRM358 UBH354:UBI358 ULD354:ULE358 UUZ354:UVA358 VEV354:VEW358 VOR354:VOS358 VYN354:VYO358 WIJ354:WIK358 I322:J324 FU322:FV324 PQ322:PR324 ZM322:ZN324 AJI322:AJJ324 ATE322:ATF324 BDA322:BDB324 BMW322:BMX324 BWS322:BWT324 CGO322:CGP324 CQK322:CQL324 DAG322:DAH324 DKC322:DKD324 DTY322:DTZ324 EDU322:EDV324 ENQ322:ENR324 EXM322:EXN324 FHI322:FHJ324 FRE322:FRF324 GBA322:GBB324 GKW322:GKX324 GUS322:GUT324 HEO322:HEP324 HOK322:HOL324 HYG322:HYH324 IIC322:IID324 IRY322:IRZ324 JBU322:JBV324 JLQ322:JLR324 JVM322:JVN324 KFI322:KFJ324 KPE322:KPF324 KZA322:KZB324 LIW322:LIX324 LSS322:LST324 MCO322:MCP324 MMK322:MML324 MWG322:MWH324 NGC322:NGD324 NPY322:NPZ324 NZU322:NZV324 OJQ322:OJR324 OTM322:OTN324 PDI322:PDJ324 PNE322:PNF324 PXA322:PXB324 QGW322:QGX324 QQS322:QQT324 RAO322:RAP324 RKK322:RKL324 RUG322:RUH324 SEC322:SED324 SNY322:SNZ324 SXU322:SXV324 THQ322:THR324 TRM322:TRN324 UBI322:UBJ324 ULE322:ULF324 UVA322:UVB324 VEW322:VEX324 VOS322:VOT324 VYO322:VYP324 WIK322:WIL324 WIK1131:WIL1131 G1153:J1154 FS1141:FV1142 PO1141:PR1142 ZK1141:ZN1142 AJG1141:AJJ1142 ATC1141:ATF1142 BCY1141:BDB1142 BMU1141:BMX1142 BWQ1141:BWT1142 CGM1141:CGP1142 CQI1141:CQL1142 DAE1141:DAH1142 DKA1141:DKD1142 DTW1141:DTZ1142 EDS1141:EDV1142 ENO1141:ENR1142 EXK1141:EXN1142 FHG1141:FHJ1142 FRC1141:FRF1142 GAY1141:GBB1142 GKU1141:GKX1142 GUQ1141:GUT1142 HEM1141:HEP1142 HOI1141:HOL1142 HYE1141:HYH1142 IIA1141:IID1142 IRW1141:IRZ1142 JBS1141:JBV1142 JLO1141:JLR1142 JVK1141:JVN1142 KFG1141:KFJ1142 KPC1141:KPF1142 KYY1141:KZB1142 LIU1141:LIX1142 LSQ1141:LST1142 MCM1141:MCP1142 MMI1141:MML1142 MWE1141:MWH1142 NGA1141:NGD1142 NPW1141:NPZ1142 NZS1141:NZV1142 OJO1141:OJR1142 OTK1141:OTN1142 PDG1141:PDJ1142 PNC1141:PNF1142 PWY1141:PXB1142 QGU1141:QGX1142 QQQ1141:QQT1142 RAM1141:RAP1142 RKI1141:RKL1142 RUE1141:RUH1142 SEA1141:SED1142 SNW1141:SNZ1142 SXS1141:SXV1142 THO1141:THR1142 TRK1141:TRN1142 UBG1141:UBJ1142 ULC1141:ULF1142 UUY1141:UVB1142 VEU1141:VEX1142 VOQ1141:VOT1142 VYM1141:VYP1142 WII1141:WIL1142 I1143:J1143 FU1131:FV1131 PQ1131:PR1131 ZM1131:ZN1131 AJI1131:AJJ1131 ATE1131:ATF1131 BDA1131:BDB1131 BMW1131:BMX1131 BWS1131:BWT1131 CGO1131:CGP1131 CQK1131:CQL1131 DAG1131:DAH1131 DKC1131:DKD1131 DTY1131:DTZ1131 EDU1131:EDV1131 ENQ1131:ENR1131 EXM1131:EXN1131 FHI1131:FHJ1131 FRE1131:FRF1131 GBA1131:GBB1131 GKW1131:GKX1131 GUS1131:GUT1131 HEO1131:HEP1131 HOK1131:HOL1131 HYG1131:HYH1131 IIC1131:IID1131 IRY1131:IRZ1131 JBU1131:JBV1131 JLQ1131:JLR1131 JVM1131:JVN1131 KFI1131:KFJ1131 KPE1131:KPF1131 KZA1131:KZB1131 LIW1131:LIX1131 LSS1131:LST1131 MCO1131:MCP1131 MMK1131:MML1131 MWG1131:MWH1131 NGC1131:NGD1131 NPY1131:NPZ1131 NZU1131:NZV1131 OJQ1131:OJR1131 OTM1131:OTN1131 PDI1131:PDJ1131 PNE1131:PNF1131 PXA1131:PXB1131 QGW1131:QGX1131 QQS1131:QQT1131 RAO1131:RAP1131 RKK1131:RKL1131 RUG1131:RUH1131 SEC1131:SED1131 SNY1131:SNZ1131 SXU1131:SXV1131 THQ1131:THR1131 TRM1131:TRN1131 UBI1131:UBJ1131 ULE1131:ULF1131 UVA1131:UVB1131 VEW1131:VEX1131 VOS1131:VOT1131 VYO1131:VYP1131 E781:J782"/>
    <dataValidation type="custom" allowBlank="1" showInputMessage="1" showErrorMessage="1" errorTitle="UPOZORNENIE" error="Pokúšate sa zmeniť bunku s automatickým výpočtom!" sqref="E780:J780 E783:J783 FQ771:FV771 PM771:PR771 ZI771:ZN771 AJE771:AJJ771 ATA771:ATF771 BCW771:BDB771 BMS771:BMX771 BWO771:BWT771 CGK771:CGP771 CQG771:CQL771 DAC771:DAH771 DJY771:DKD771 DTU771:DTZ771 EDQ771:EDV771 ENM771:ENR771 EXI771:EXN771 FHE771:FHJ771 FRA771:FRF771 GAW771:GBB771 GKS771:GKX771 GUO771:GUT771 HEK771:HEP771 HOG771:HOL771 HYC771:HYH771 IHY771:IID771 IRU771:IRZ771 JBQ771:JBV771 JLM771:JLR771 JVI771:JVN771 KFE771:KFJ771 KPA771:KPF771 KYW771:KZB771 LIS771:LIX771 LSO771:LST771 MCK771:MCP771 MMG771:MML771 MWC771:MWH771 NFY771:NGD771 NPU771:NPZ771 NZQ771:NZV771 OJM771:OJR771 OTI771:OTN771 PDE771:PDJ771 PNA771:PNF771 PWW771:PXB771 QGS771:QGX771 QQO771:QQT771 RAK771:RAP771 RKG771:RKL771 RUC771:RUH771 SDY771:SED771 SNU771:SNZ771 SXQ771:SXV771 THM771:THR771 TRI771:TRN771 UBE771:UBJ771 ULA771:ULF771 UUW771:UVB771 VES771:VEX771 VOO771:VOT771 VYK771:VYP771 WIG771:WIL771 E787:J787 FQ775:FV775 PM775:PR775 ZI775:ZN775 AJE775:AJJ775 ATA775:ATF775 BCW775:BDB775 BMS775:BMX775 BWO775:BWT775 CGK775:CGP775 CQG775:CQL775 DAC775:DAH775 DJY775:DKD775 DTU775:DTZ775 EDQ775:EDV775 ENM775:ENR775 EXI775:EXN775 FHE775:FHJ775 FRA775:FRF775 GAW775:GBB775 GKS775:GKX775 GUO775:GUT775 HEK775:HEP775 HOG775:HOL775 HYC775:HYH775 IHY775:IID775 IRU775:IRZ775 JBQ775:JBV775 JLM775:JLR775 JVI775:JVN775 KFE775:KFJ775 KPA775:KPF775 KYW775:KZB775 LIS775:LIX775 LSO775:LST775 MCK775:MCP775 MMG775:MML775 MWC775:MWH775 NFY775:NGD775 NPU775:NPZ775 NZQ775:NZV775 OJM775:OJR775 OTI775:OTN775 PDE775:PDJ775 PNA775:PNF775 PWW775:PXB775 QGS775:QGX775 QQO775:QQT775 RAK775:RAP775 RKG775:RKL775 RUC775:RUH775 SDY775:SED775 SNU775:SNZ775 SXQ775:SXV775 THM775:THR775 TRI775:TRN775 UBE775:UBJ775 ULA775:ULF775 UUW775:UVB775 VES775:VEX775 VOO775:VOT775 VYK775:VYP775 WIG775:WIL775 E776:J776 E772:J772 E743:J743 E845:J845 FQ828:FV828 PM828:PR828 ZI828:ZN828 AJE828:AJJ828 ATA828:ATF828 BCW828:BDB828 BMS828:BMX828 BWO828:BWT828 CGK828:CGP828 CQG828:CQL828 DAC828:DAH828 DJY828:DKD828 DTU828:DTZ828 EDQ828:EDV828 ENM828:ENR828 EXI828:EXN828 FHE828:FHJ828 FRA828:FRF828 GAW828:GBB828 GKS828:GKX828 GUO828:GUT828 HEK828:HEP828 HOG828:HOL828 HYC828:HYH828 IHY828:IID828 IRU828:IRZ828 JBQ828:JBV828 JLM828:JLR828 JVI828:JVN828 KFE828:KFJ828 KPA828:KPF828 KYW828:KZB828 LIS828:LIX828 LSO828:LST828 MCK828:MCP828 MMG828:MML828 MWC828:MWH828 NFY828:NGD828 NPU828:NPZ828 NZQ828:NZV828 OJM828:OJR828 OTI828:OTN828 PDE828:PDJ828 PNA828:PNF828 PWW828:PXB828 QGS828:QGX828 QQO828:QQT828 RAK828:RAP828 RKG828:RKL828 RUC828:RUH828 SDY828:SED828 SNU828:SNZ828 SXQ828:SXV828 THM828:THR828 TRI828:TRN828 UBE828:UBJ828 ULA828:ULF828 UUW828:UVB828 VES828:VEX828 VOO828:VOT828 VYK828:VYP828 WIG828:WIL828 E436:J436 FQ436:FV436 PM436:PR436 ZI436:ZN436 AJE436:AJJ436 ATA436:ATF436 BCW436:BDB436 BMS436:BMX436 BWO436:BWT436 CGK436:CGP436 CQG436:CQL436 DAC436:DAH436 DJY436:DKD436 DTU436:DTZ436 EDQ436:EDV436 ENM436:ENR436 EXI436:EXN436 FHE436:FHJ436 FRA436:FRF436 GAW436:GBB436 GKS436:GKX436 GUO436:GUT436 HEK436:HEP436 HOG436:HOL436 HYC436:HYH436 IHY436:IID436 IRU436:IRZ436 JBQ436:JBV436 JLM436:JLR436 JVI436:JVN436 KFE436:KFJ436 KPA436:KPF436 KYW436:KZB436 LIS436:LIX436 LSO436:LST436 MCK436:MCP436 MMG436:MML436 MWC436:MWH436 NFY436:NGD436 NPU436:NPZ436 NZQ436:NZV436 OJM436:OJR436 OTI436:OTN436 PDE436:PDJ436 PNA436:PNF436 PWW436:PXB436 QGS436:QGX436 QQO436:QQT436 RAK436:RAP436 RKG436:RKL436 RUC436:RUH436 SDY436:SED436 SNU436:SNZ436 SXQ436:SXV436 THM436:THR436 TRI436:TRN436 UBE436:UBJ436 ULA436:ULF436 UUW436:UVB436 VES436:VEX436 VOO436:VOT436 VYK436:VYP436 WIG436:WIL436 E430:J430 FQ430:FV430 PM430:PR430 ZI430:ZN430 AJE430:AJJ430 ATA430:ATF430 BCW430:BDB430 BMS430:BMX430 BWO430:BWT430 CGK430:CGP430 CQG430:CQL430 DAC430:DAH430 DJY430:DKD430 DTU430:DTZ430 EDQ430:EDV430 ENM430:ENR430 EXI430:EXN430 FHE430:FHJ430 FRA430:FRF430 GAW430:GBB430 GKS430:GKX430 GUO430:GUT430 HEK430:HEP430 HOG430:HOL430 HYC430:HYH430 IHY430:IID430 IRU430:IRZ430 JBQ430:JBV430 JLM430:JLR430 JVI430:JVN430 KFE430:KFJ430 KPA430:KPF430 KYW430:KZB430 LIS430:LIX430 LSO430:LST430 MCK430:MCP430 MMG430:MML430 MWC430:MWH430 NFY430:NGD430 NPU430:NPZ430 NZQ430:NZV430 OJM430:OJR430 OTI430:OTN430 PDE430:PDJ430 PNA430:PNF430 PWW430:PXB430 QGS430:QGX430 QQO430:QQT430 RAK430:RAP430 RKG430:RKL430 RUC430:RUH430 SDY430:SED430 SNU430:SNZ430 SXQ430:SXV430 THM430:THR430 TRI430:TRN430 UBE430:UBJ430 ULA430:ULF430 UUW430:UVB430 VES430:VEX430 VOO430:VOT430 VYK430:VYP430 WIG430:WIL430 E424:J424 FQ424:FV424 PM424:PR424 ZI424:ZN424 AJE424:AJJ424 ATA424:ATF424 BCW424:BDB424 BMS424:BMX424 BWO424:BWT424 CGK424:CGP424 CQG424:CQL424 DAC424:DAH424 DJY424:DKD424 DTU424:DTZ424 EDQ424:EDV424 ENM424:ENR424 EXI424:EXN424 FHE424:FHJ424 FRA424:FRF424 GAW424:GBB424 GKS424:GKX424 GUO424:GUT424 HEK424:HEP424 HOG424:HOL424 HYC424:HYH424 IHY424:IID424 IRU424:IRZ424 JBQ424:JBV424 JLM424:JLR424 JVI424:JVN424 KFE424:KFJ424 KPA424:KPF424 KYW424:KZB424 LIS424:LIX424 LSO424:LST424 MCK424:MCP424 MMG424:MML424 MWC424:MWH424 NFY424:NGD424 NPU424:NPZ424 NZQ424:NZV424 OJM424:OJR424 OTI424:OTN424 PDE424:PDJ424 PNA424:PNF424 PWW424:PXB424 QGS424:QGX424 QQO424:QQT424 RAK424:RAP424 RKG424:RKL424 RUC424:RUH424 SDY424:SED424 SNU424:SNZ424 SXQ424:SXV424 THM424:THR424 TRI424:TRN424 UBE424:UBJ424 ULA424:ULF424 UUW424:UVB424 VES424:VEX424 VOO424:VOT424 VYK424:VYP424 WIG424:WIL424 E418:J418 FQ418:FV418 PM418:PR418 ZI418:ZN418 AJE418:AJJ418 ATA418:ATF418 BCW418:BDB418 BMS418:BMX418 BWO418:BWT418 CGK418:CGP418 CQG418:CQL418 DAC418:DAH418 DJY418:DKD418 DTU418:DTZ418 EDQ418:EDV418 ENM418:ENR418 EXI418:EXN418 FHE418:FHJ418 FRA418:FRF418 GAW418:GBB418 GKS418:GKX418 GUO418:GUT418 HEK418:HEP418 HOG418:HOL418 HYC418:HYH418 IHY418:IID418 IRU418:IRZ418 JBQ418:JBV418 JLM418:JLR418 JVI418:JVN418 KFE418:KFJ418 KPA418:KPF418 KYW418:KZB418 LIS418:LIX418 LSO418:LST418 MCK418:MCP418 MMG418:MML418 MWC418:MWH418 NFY418:NGD418 NPU418:NPZ418 NZQ418:NZV418 OJM418:OJR418 OTI418:OTN418 PDE418:PDJ418 PNA418:PNF418 PWW418:PXB418 QGS418:QGX418 QQO418:QQT418 RAK418:RAP418 RKG418:RKL418 RUC418:RUH418 SDY418:SED418 SNU418:SNZ418 SXQ418:SXV418 THM418:THR418 TRI418:TRN418 UBE418:UBJ418 ULA418:ULF418 UUW418:UVB418 VES418:VEX418 VOO418:VOT418 VYK418:VYP418 WIG418:WIL418 E606:J606 E393:J393 FQ393:FV393 PM393:PR393 ZI393:ZN393 AJE393:AJJ393 ATA393:ATF393 BCW393:BDB393 BMS393:BMX393 BWO393:BWT393 CGK393:CGP393 CQG393:CQL393 DAC393:DAH393 DJY393:DKD393 DTU393:DTZ393 EDQ393:EDV393 ENM393:ENR393 EXI393:EXN393 FHE393:FHJ393 FRA393:FRF393 GAW393:GBB393 GKS393:GKX393 GUO393:GUT393 HEK393:HEP393 HOG393:HOL393 HYC393:HYH393 IHY393:IID393 IRU393:IRZ393 JBQ393:JBV393 JLM393:JLR393 JVI393:JVN393 KFE393:KFJ393 KPA393:KPF393 KYW393:KZB393 LIS393:LIX393 LSO393:LST393 MCK393:MCP393 MMG393:MML393 MWC393:MWH393 NFY393:NGD393 NPU393:NPZ393 NZQ393:NZV393 OJM393:OJR393 OTI393:OTN393 PDE393:PDJ393 PNA393:PNF393 PWW393:PXB393 QGS393:QGX393 QQO393:QQT393 RAK393:RAP393 RKG393:RKL393 RUC393:RUH393 SDY393:SED393 SNU393:SNZ393 SXQ393:SXV393 THM393:THR393 TRI393:TRN393 UBE393:UBJ393 ULA393:ULF393 UUW393:UVB393 VES393:VEX393 VOO393:VOT393 VYK393:VYP393 WIG393:WIL393 I412:J412 FU412:FV412 PQ412:PR412 ZM412:ZN412 AJI412:AJJ412 ATE412:ATF412 BDA412:BDB412 BMW412:BMX412 BWS412:BWT412 CGO412:CGP412 CQK412:CQL412 DAG412:DAH412 DKC412:DKD412 DTY412:DTZ412 EDU412:EDV412 ENQ412:ENR412 EXM412:EXN412 FHI412:FHJ412 FRE412:FRF412 GBA412:GBB412 GKW412:GKX412 GUS412:GUT412 HEO412:HEP412 HOK412:HOL412 HYG412:HYH412 IIC412:IID412 IRY412:IRZ412 JBU412:JBV412 JLQ412:JLR412 JVM412:JVN412 KFI412:KFJ412 KPE412:KPF412 KZA412:KZB412 LIW412:LIX412 LSS412:LST412 MCO412:MCP412 MMK412:MML412 MWG412:MWH412 NGC412:NGD412 NPY412:NPZ412 NZU412:NZV412 OJQ412:OJR412 OTM412:OTN412 PDI412:PDJ412 PNE412:PNF412 PXA412:PXB412 QGW412:QGX412 QQS412:QQT412 RAO412:RAP412 RKK412:RKL412 RUG412:RUH412 SEC412:SED412 SNY412:SNZ412 SXU412:SXV412 THQ412:THR412 TRM412:TRN412 UBI412:UBJ412 ULE412:ULF412 UVA412:UVB412 VEW412:VEX412 VOS412:VOT412 VYO412:VYP412 WIK412:WIL412 WII1193:WIL1193 E698:J698 FQ712:FU712 PM712:PQ712 ZI712:ZM712 AJE712:AJI712 ATA712:ATE712 BCW712:BDA712 BMS712:BMW712 BWO712:BWS712 CGK712:CGO712 CQG712:CQK712 DAC712:DAG712 DJY712:DKC712 DTU712:DTY712 EDQ712:EDU712 ENM712:ENQ712 EXI712:EXM712 FHE712:FHI712 FRA712:FRE712 GAW712:GBA712 GKS712:GKW712 GUO712:GUS712 HEK712:HEO712 HOG712:HOK712 HYC712:HYG712 IHY712:IIC712 IRU712:IRY712 JBQ712:JBU712 JLM712:JLQ712 JVI712:JVM712 KFE712:KFI712 KPA712:KPE712 KYW712:KZA712 LIS712:LIW712 LSO712:LSS712 MCK712:MCO712 MMG712:MMK712 MWC712:MWG712 NFY712:NGC712 NPU712:NPY712 NZQ712:NZU712 OJM712:OJQ712 OTI712:OTM712 PDE712:PDI712 PNA712:PNE712 PWW712:PXA712 QGS712:QGW712 QQO712:QQS712 RAK712:RAO712 RKG712:RKK712 RUC712:RUG712 SDY712:SEC712 SNU712:SNY712 SXQ712:SXU712 THM712:THQ712 TRI712:TRM712 UBE712:UBI712 ULA712:ULE712 UUW712:UVA712 VES712:VEW712 VOO712:VOS712 VYK712:VYO712 WIG712:WIK712 E684:J684 I321:J321 FU321:FV321 PQ321:PR321 ZM321:ZN321 AJI321:AJJ321 ATE321:ATF321 BDA321:BDB321 BMW321:BMX321 BWS321:BWT321 CGO321:CGP321 CQK321:CQL321 DAG321:DAH321 DKC321:DKD321 DTY321:DTZ321 EDU321:EDV321 ENQ321:ENR321 EXM321:EXN321 FHI321:FHJ321 FRE321:FRF321 GBA321:GBB321 GKW321:GKX321 GUS321:GUT321 HEO321:HEP321 HOK321:HOL321 HYG321:HYH321 IIC321:IID321 IRY321:IRZ321 JBU321:JBV321 JLQ321:JLR321 JVM321:JVN321 KFI321:KFJ321 KPE321:KPF321 KZA321:KZB321 LIW321:LIX321 LSS321:LST321 MCO321:MCP321 MMK321:MML321 MWG321:MWH321 NGC321:NGD321 NPY321:NPZ321 NZU321:NZV321 OJQ321:OJR321 OTM321:OTN321 PDI321:PDJ321 PNE321:PNF321 PXA321:PXB321 QGW321:QGX321 QQS321:QQT321 RAO321:RAP321 RKK321:RKL321 RUG321:RUH321 SEC321:SED321 SNY321:SNZ321 SXU321:SXV321 THQ321:THR321 TRM321:TRN321 UBI321:UBJ321 ULE321:ULF321 UVA321:UVB321 VEW321:VEX321 VOS321:VOT321 VYO321:VYP321 WIK321:WIL321 C560:J560 FO560:FV560 PK560:PR560 ZG560:ZN560 AJC560:AJJ560 ASY560:ATF560 BCU560:BDB560 BMQ560:BMX560 BWM560:BWT560 CGI560:CGP560 CQE560:CQL560 DAA560:DAH560 DJW560:DKD560 DTS560:DTZ560 EDO560:EDV560 ENK560:ENR560 EXG560:EXN560 FHC560:FHJ560 FQY560:FRF560 GAU560:GBB560 GKQ560:GKX560 GUM560:GUT560 HEI560:HEP560 HOE560:HOL560 HYA560:HYH560 IHW560:IID560 IRS560:IRZ560 JBO560:JBV560 JLK560:JLR560 JVG560:JVN560 KFC560:KFJ560 KOY560:KPF560 KYU560:KZB560 LIQ560:LIX560 LSM560:LST560 MCI560:MCP560 MME560:MML560 MWA560:MWH560 NFW560:NGD560 NPS560:NPZ560 NZO560:NZV560 OJK560:OJR560 OTG560:OTN560 PDC560:PDJ560 PMY560:PNF560 PWU560:PXB560 QGQ560:QGX560 QQM560:QQT560 RAI560:RAP560 RKE560:RKL560 RUA560:RUH560 SDW560:SED560 SNS560:SNZ560 SXO560:SXV560 THK560:THR560 TRG560:TRN560 UBC560:UBJ560 UKY560:ULF560 UUU560:UVB560 VEQ560:VEX560 VOM560:VOT560 VYI560:VYP560 WIE560:WIL560 I511:J514 FU511:FV514 PQ511:PR514 ZM511:ZN514 AJI511:AJJ514 ATE511:ATF514 BDA511:BDB514 BMW511:BMX514 BWS511:BWT514 CGO511:CGP514 CQK511:CQL514 DAG511:DAH514 DKC511:DKD514 DTY511:DTZ514 EDU511:EDV514 ENQ511:ENR514 EXM511:EXN514 FHI511:FHJ514 FRE511:FRF514 GBA511:GBB514 GKW511:GKX514 GUS511:GUT514 HEO511:HEP514 HOK511:HOL514 HYG511:HYH514 IIC511:IID514 IRY511:IRZ514 JBU511:JBV514 JLQ511:JLR514 JVM511:JVN514 KFI511:KFJ514 KPE511:KPF514 KZA511:KZB514 LIW511:LIX514 LSS511:LST514 MCO511:MCP514 MMK511:MML514 MWG511:MWH514 NGC511:NGD514 NPY511:NPZ514 NZU511:NZV514 OJQ511:OJR514 OTM511:OTN514 PDI511:PDJ514 PNE511:PNF514 PXA511:PXB514 QGW511:QGX514 QQS511:QQT514 RAO511:RAP514 RKK511:RKL514 RUG511:RUH514 SEC511:SED514 SNY511:SNZ514 SXU511:SXV514 THQ511:THR514 TRM511:TRN514 UBI511:UBJ514 ULE511:ULF514 UVA511:UVB514 VEW511:VEX514 VOS511:VOT514 VYO511:VYP514 WIK511:WIL514 D506:H506 FP506:FT506 PL506:PP506 ZH506:ZL506 AJD506:AJH506 ASZ506:ATD506 BCV506:BCZ506 BMR506:BMV506 BWN506:BWR506 CGJ506:CGN506 CQF506:CQJ506 DAB506:DAF506 DJX506:DKB506 DTT506:DTX506 EDP506:EDT506 ENL506:ENP506 EXH506:EXL506 FHD506:FHH506 FQZ506:FRD506 GAV506:GAZ506 GKR506:GKV506 GUN506:GUR506 HEJ506:HEN506 HOF506:HOJ506 HYB506:HYF506 IHX506:IIB506 IRT506:IRX506 JBP506:JBT506 JLL506:JLP506 JVH506:JVL506 KFD506:KFH506 KOZ506:KPD506 KYV506:KYZ506 LIR506:LIV506 LSN506:LSR506 MCJ506:MCN506 MMF506:MMJ506 MWB506:MWF506 NFX506:NGB506 NPT506:NPX506 NZP506:NZT506 OJL506:OJP506 OTH506:OTL506 PDD506:PDH506 PMZ506:PND506 PWV506:PWZ506 QGR506:QGV506 QQN506:QQR506 RAJ506:RAN506 RKF506:RKJ506 RUB506:RUF506 SDX506:SEB506 SNT506:SNX506 SXP506:SXT506 THL506:THP506 TRH506:TRL506 UBD506:UBH506 UKZ506:ULD506 UUV506:UUZ506 VER506:VEV506 VON506:VOR506 VYJ506:VYN506 WIF506:WIJ506 E593:J593 FQ581:FV581 PM581:PR581 ZI581:ZN581 AJE581:AJJ581 ATA581:ATF581 BCW581:BDB581 BMS581:BMX581 BWO581:BWT581 CGK581:CGP581 CQG581:CQL581 DAC581:DAH581 DJY581:DKD581 DTU581:DTZ581 EDQ581:EDV581 ENM581:ENR581 EXI581:EXN581 FHE581:FHJ581 FRA581:FRF581 GAW581:GBB581 GKS581:GKX581 GUO581:GUT581 HEK581:HEP581 HOG581:HOL581 HYC581:HYH581 IHY581:IID581 IRU581:IRZ581 JBQ581:JBV581 JLM581:JLR581 JVI581:JVN581 KFE581:KFJ581 KPA581:KPF581 KYW581:KZB581 LIS581:LIX581 LSO581:LST581 MCK581:MCP581 MMG581:MML581 MWC581:MWH581 NFY581:NGD581 NPU581:NPZ581 NZQ581:NZV581 OJM581:OJR581 OTI581:OTN581 PDE581:PDJ581 PNA581:PNF581 PWW581:PXB581 QGS581:QGX581 QQO581:QQT581 RAK581:RAP581 RKG581:RKL581 RUC581:RUH581 SDY581:SED581 SNU581:SNZ581 SXQ581:SXV581 THM581:THR581 TRI581:TRN581 UBE581:UBJ581 ULA581:ULF581 UUW581:UVB581 VES581:VEX581 VOO581:VOT581 VYK581:VYP581 WIG581:WIL581 E589:J589 FQ577:FV577 PM577:PR577 ZI577:ZN577 AJE577:AJJ577 ATA577:ATF577 BCW577:BDB577 BMS577:BMX577 BWO577:BWT577 CGK577:CGP577 CQG577:CQL577 DAC577:DAH577 DJY577:DKD577 DTU577:DTZ577 EDQ577:EDV577 ENM577:ENR577 EXI577:EXN577 FHE577:FHJ577 FRA577:FRF577 GAW577:GBB577 GKS577:GKX577 GUO577:GUT577 HEK577:HEP577 HOG577:HOL577 HYC577:HYH577 IHY577:IID577 IRU577:IRZ577 JBQ577:JBV577 JLM577:JLR577 JVI577:JVN577 KFE577:KFJ577 KPA577:KPF577 KYW577:KZB577 LIS577:LIX577 LSO577:LST577 MCK577:MCP577 MMG577:MML577 MWC577:MWH577 NFY577:NGD577 NPU577:NPZ577 NZQ577:NZV577 OJM577:OJR577 OTI577:OTN577 PDE577:PDJ577 PNA577:PNF577 PWW577:PXB577 QGS577:QGX577 QQO577:QQT577 RAK577:RAP577 RKG577:RKL577 RUC577:RUH577 SDY577:SED577 SNU577:SNZ577 SXQ577:SXV577 THM577:THR577 TRI577:TRN577 UBE577:UBJ577 ULA577:ULF577 UUW577:UVB577 VES577:VEX577 VOO577:VOT577 VYK577:VYP577 WIG577:WIL577 E582:J582 E579:J579 D510:H510 FP510:FT510 PL510:PP510 ZH510:ZL510 AJD510:AJH510 ASZ510:ATD510 BCV510:BCZ510 BMR510:BMV510 BWN510:BWR510 CGJ510:CGN510 CQF510:CQJ510 DAB510:DAF510 DJX510:DKB510 DTT510:DTX510 EDP510:EDT510 ENL510:ENP510 EXH510:EXL510 FHD510:FHH510 FQZ510:FRD510 GAV510:GAZ510 GKR510:GKV510 GUN510:GUR510 HEJ510:HEN510 HOF510:HOJ510 HYB510:HYF510 IHX510:IIB510 IRT510:IRX510 JBP510:JBT510 JLL510:JLP510 JVH510:JVL510 KFD510:KFH510 KOZ510:KPD510 KYV510:KYZ510 LIR510:LIV510 LSN510:LSR510 MCJ510:MCN510 MMF510:MMJ510 MWB510:MWF510 NFX510:NGB510 NPT510:NPX510 NZP510:NZT510 OJL510:OJP510 OTH510:OTL510 PDD510:PDH510 PMZ510:PND510 PWV510:PWZ510 QGR510:QGV510 QQN510:QQR510 RAJ510:RAN510 RKF510:RKJ510 RUB510:RUF510 SDX510:SEB510 SNT510:SNX510 SXP510:SXT510 THL510:THP510 TRH510:TRL510 UBD510:UBH510 UKZ510:ULD510 UUV510:UUZ510 VER510:VEV510 VON510:VOR510 VYJ510:VYN510 WIF510:WIJ510 I506:J509 FU506:FV509 PQ506:PR509 ZM506:ZN509 AJI506:AJJ509 ATE506:ATF509 BDA506:BDB509 BMW506:BMX509 BWS506:BWT509 CGO506:CGP509 CQK506:CQL509 DAG506:DAH509 DKC506:DKD509 DTY506:DTZ509 EDU506:EDV509 ENQ506:ENR509 EXM506:EXN509 FHI506:FHJ509 FRE506:FRF509 GBA506:GBB509 GKW506:GKX509 GUS506:GUT509 HEO506:HEP509 HOK506:HOL509 HYG506:HYH509 IIC506:IID509 IRY506:IRZ509 JBU506:JBV509 JLQ506:JLR509 JVM506:JVN509 KFI506:KFJ509 KPE506:KPF509 KZA506:KZB509 LIW506:LIX509 LSS506:LST509 MCO506:MCP509 MMK506:MML509 MWG506:MWH509 NGC506:NGD509 NPY506:NPZ509 NZU506:NZV509 OJQ506:OJR509 OTM506:OTN509 PDI506:PDJ509 PNE506:PNF509 PXA506:PXB509 QGW506:QGX509 QQS506:QQT509 RAO506:RAP509 RKK506:RKL509 RUG506:RUH509 SEC506:SED509 SNY506:SNZ509 SXU506:SXV509 THQ506:THR509 TRM506:TRN509 UBI506:UBJ509 ULE506:ULF509 UVA506:UVB509 VEW506:VEX509 VOS506:VOT509 VYO506:VYP509 WIK506:WIL509 D493:J493 FP493:FV493 PL493:PR493 ZH493:ZN493 AJD493:AJJ493 ASZ493:ATF493 BCV493:BDB493 BMR493:BMX493 BWN493:BWT493 CGJ493:CGP493 CQF493:CQL493 DAB493:DAH493 DJX493:DKD493 DTT493:DTZ493 EDP493:EDV493 ENL493:ENR493 EXH493:EXN493 FHD493:FHJ493 FQZ493:FRF493 GAV493:GBB493 GKR493:GKX493 GUN493:GUT493 HEJ493:HEP493 HOF493:HOL493 HYB493:HYH493 IHX493:IID493 IRT493:IRZ493 JBP493:JBV493 JLL493:JLR493 JVH493:JVN493 KFD493:KFJ493 KOZ493:KPF493 KYV493:KZB493 LIR493:LIX493 LSN493:LST493 MCJ493:MCP493 MMF493:MML493 MWB493:MWH493 NFX493:NGD493 NPT493:NPZ493 NZP493:NZV493 OJL493:OJR493 OTH493:OTN493 PDD493:PDJ493 PMZ493:PNF493 PWV493:PXB493 QGR493:QGX493 QQN493:QQT493 RAJ493:RAP493 RKF493:RKL493 RUB493:RUH493 SDX493:SED493 SNT493:SNZ493 SXP493:SXV493 THL493:THR493 TRH493:TRN493 UBD493:UBJ493 UKZ493:ULF493 UUV493:UVB493 VER493:VEX493 VON493:VOT493 VYJ493:VYP493 WIF493:WIL493 I498:J502 FU498:FV502 PQ498:PR502 ZM498:ZN502 AJI498:AJJ502 ATE498:ATF502 BDA498:BDB502 BMW498:BMX502 BWS498:BWT502 CGO498:CGP502 CQK498:CQL502 DAG498:DAH502 DKC498:DKD502 DTY498:DTZ502 EDU498:EDV502 ENQ498:ENR502 EXM498:EXN502 FHI498:FHJ502 FRE498:FRF502 GBA498:GBB502 GKW498:GKX502 GUS498:GUT502 HEO498:HEP502 HOK498:HOL502 HYG498:HYH502 IIC498:IID502 IRY498:IRZ502 JBU498:JBV502 JLQ498:JLR502 JVM498:JVN502 KFI498:KFJ502 KPE498:KPF502 KZA498:KZB502 LIW498:LIX502 LSS498:LST502 MCO498:MCP502 MMK498:MML502 MWG498:MWH502 NGC498:NGD502 NPY498:NPZ502 NZU498:NZV502 OJQ498:OJR502 OTM498:OTN502 PDI498:PDJ502 PNE498:PNF502 PXA498:PXB502 QGW498:QGX502 QQS498:QQT502 RAO498:RAP502 RKK498:RKL502 RUG498:RUH502 SEC498:SED502 SNY498:SNZ502 SXU498:SXV502 THQ498:THR502 TRM498:TRN502 UBI498:UBJ502 ULE498:ULF502 UVA498:UVB502 VEW498:VEX502 VOS498:VOT502 VYO498:VYP502 WIK498:WIL502 D497:H497 FP497:FT497 PL497:PP497 ZH497:ZL497 AJD497:AJH497 ASZ497:ATD497 BCV497:BCZ497 BMR497:BMV497 BWN497:BWR497 CGJ497:CGN497 CQF497:CQJ497 DAB497:DAF497 DJX497:DKB497 DTT497:DTX497 EDP497:EDT497 ENL497:ENP497 EXH497:EXL497 FHD497:FHH497 FQZ497:FRD497 GAV497:GAZ497 GKR497:GKV497 GUN497:GUR497 HEJ497:HEN497 HOF497:HOJ497 HYB497:HYF497 IHX497:IIB497 IRT497:IRX497 JBP497:JBT497 JLL497:JLP497 JVH497:JVL497 KFD497:KFH497 KOZ497:KPD497 KYV497:KYZ497 LIR497:LIV497 LSN497:LSR497 MCJ497:MCN497 MMF497:MMJ497 MWB497:MWF497 NFX497:NGB497 NPT497:NPX497 NZP497:NZT497 OJL497:OJP497 OTH497:OTL497 PDD497:PDH497 PMZ497:PND497 PWV497:PWZ497 QGR497:QGV497 QQN497:QQR497 RAJ497:RAN497 RKF497:RKJ497 RUB497:RUF497 SDX497:SEB497 SNT497:SNX497 SXP497:SXT497 THL497:THP497 TRH497:TRL497 UBD497:UBH497 UKZ497:ULD497 UUV497:UUZ497 VER497:VEV497 VON497:VOR497 VYJ497:VYN497 WIF497:WIJ497 I1070:J1071 FT482:FV482 PP482:PR482 ZL482:ZN482 AJH482:AJJ482 ATD482:ATF482 BCZ482:BDB482 BMV482:BMX482 BWR482:BWT482 CGN482:CGP482 CQJ482:CQL482 DAF482:DAH482 DKB482:DKD482 DTX482:DTZ482 EDT482:EDV482 ENP482:ENR482 EXL482:EXN482 FHH482:FHJ482 FRD482:FRF482 GAZ482:GBB482 GKV482:GKX482 GUR482:GUT482 HEN482:HEP482 HOJ482:HOL482 HYF482:HYH482 IIB482:IID482 IRX482:IRZ482 JBT482:JBV482 JLP482:JLR482 JVL482:JVN482 KFH482:KFJ482 KPD482:KPF482 KYZ482:KZB482 LIV482:LIX482 LSR482:LST482 MCN482:MCP482 MMJ482:MML482 MWF482:MWH482 NGB482:NGD482 NPX482:NPZ482 NZT482:NZV482 OJP482:OJR482 OTL482:OTN482 PDH482:PDJ482 PND482:PNF482 PWZ482:PXB482 QGV482:QGX482 QQR482:QQT482 RAN482:RAP482 RKJ482:RKL482 RUF482:RUH482 SEB482:SED482 SNX482:SNZ482 SXT482:SXV482 THP482:THR482 TRL482:TRN482 UBH482:UBJ482 ULD482:ULF482 UUZ482:UVB482 VEV482:VEX482 VOR482:VOT482 VYN482:VYP482 WIJ482:WIL482 I494:J496 FU494:FV496 PQ494:PR496 ZM494:ZN496 AJI494:AJJ496 ATE494:ATF496 BDA494:BDB496 BMW494:BMX496 BWS494:BWT496 CGO494:CGP496 CQK494:CQL496 DAG494:DAH496 DKC494:DKD496 DTY494:DTZ496 EDU494:EDV496 ENQ494:ENR496 EXM494:EXN496 FHI494:FHJ496 FRE494:FRF496 GBA494:GBB496 GKW494:GKX496 GUS494:GUT496 HEO494:HEP496 HOK494:HOL496 HYG494:HYH496 IIC494:IID496 IRY494:IRZ496 JBU494:JBV496 JLQ494:JLR496 JVM494:JVN496 KFI494:KFJ496 KPE494:KPF496 KZA494:KZB496 LIW494:LIX496 LSS494:LST496 MCO494:MCP496 MMK494:MML496 MWG494:MWH496 NGC494:NGD496 NPY494:NPZ496 NZU494:NZV496 OJQ494:OJR496 OTM494:OTN496 PDI494:PDJ496 PNE494:PNF496 PXA494:PXB496 QGW494:QGX496 QQS494:QQT496 RAO494:RAP496 RKK494:RKL496 RUG494:RUH496 SEC494:SED496 SNY494:SNZ496 SXU494:SXV496 THQ494:THR496 TRM494:TRN496 UBI494:UBJ496 ULE494:ULF496 UVA494:UVB496 VEW494:VEX496 VOS494:VOT496 VYO494:VYP496 WIK494:WIL496 I1073:J1075 FT470:FV470 PP470:PR470 ZL470:ZN470 AJH470:AJJ470 ATD470:ATF470 BCZ470:BDB470 BMV470:BMX470 BWR470:BWT470 CGN470:CGP470 CQJ470:CQL470 DAF470:DAH470 DKB470:DKD470 DTX470:DTZ470 EDT470:EDV470 ENP470:ENR470 EXL470:EXN470 FHH470:FHJ470 FRD470:FRF470 GAZ470:GBB470 GKV470:GKX470 GUR470:GUT470 HEN470:HEP470 HOJ470:HOL470 HYF470:HYH470 IIB470:IID470 IRX470:IRZ470 JBT470:JBV470 JLP470:JLR470 JVL470:JVN470 KFH470:KFJ470 KPD470:KPF470 KYZ470:KZB470 LIV470:LIX470 LSR470:LST470 MCN470:MCP470 MMJ470:MML470 MWF470:MWH470 NGB470:NGD470 NPX470:NPZ470 NZT470:NZV470 OJP470:OJR470 OTL470:OTN470 PDH470:PDJ470 PND470:PNF470 PWZ470:PXB470 QGV470:QGX470 QQR470:QQT470 RAN470:RAP470 RKJ470:RKL470 RUF470:RUH470 SEB470:SED470 SNX470:SNZ470 SXT470:SXV470 THP470:THR470 TRL470:TRN470 UBH470:UBJ470 ULD470:ULF470 UUZ470:UVB470 VEV470:VEX470 VOR470:VOT470 VYN470:VYP470 WIJ470:WIL470 FQ666:FV666 PM666:PR666 ZI666:ZN666 AJE666:AJJ666 ATA666:ATF666 BCW666:BDB666 BMS666:BMX666 BWO666:BWT666 CGK666:CGP666 CQG666:CQL666 DAC666:DAH666 DJY666:DKD666 DTU666:DTZ666 EDQ666:EDV666 ENM666:ENR666 EXI666:EXN666 FHE666:FHJ666 FRA666:FRF666 GAW666:GBB666 GKS666:GKX666 GUO666:GUT666 HEK666:HEP666 HOG666:HOL666 HYC666:HYH666 IHY666:IID666 IRU666:IRZ666 JBQ666:JBV666 JLM666:JLR666 JVI666:JVN666 KFE666:KFJ666 KPA666:KPF666 KYW666:KZB666 LIS666:LIX666 LSO666:LST666 MCK666:MCP666 MMG666:MML666 MWC666:MWH666 NFY666:NGD666 NPU666:NPZ666 NZQ666:NZV666 OJM666:OJR666 OTI666:OTN666 PDE666:PDJ666 PNA666:PNF666 PWW666:PXB666 QGS666:QGX666 QQO666:QQT666 RAK666:RAP666 RKG666:RKL666 RUC666:RUH666 SDY666:SED666 SNU666:SNZ666 SXQ666:SXV666 THM666:THR666 TRI666:TRN666 UBE666:UBJ666 ULA666:ULF666 UUW666:UVB666 VES666:VEX666 VOO666:VOT666 VYK666:VYP666 WIG666:WIL666 E672 H672 FP722:FV722 PL722:PR722 ZH722:ZN722 AJD722:AJJ722 ASZ722:ATF722 BCV722:BDB722 BMR722:BMX722 BWN722:BWT722 CGJ722:CGP722 CQF722:CQL722 DAB722:DAH722 DJX722:DKD722 DTT722:DTZ722 EDP722:EDV722 ENL722:ENR722 EXH722:EXN722 FHD722:FHJ722 FQZ722:FRF722 GAV722:GBB722 GKR722:GKX722 GUN722:GUT722 HEJ722:HEP722 HOF722:HOL722 HYB722:HYH722 IHX722:IID722 IRT722:IRZ722 JBP722:JBV722 JLL722:JLR722 JVH722:JVN722 KFD722:KFJ722 KOZ722:KPF722 KYV722:KZB722 LIR722:LIX722 LSN722:LST722 MCJ722:MCP722 MMF722:MML722 MWB722:MWH722 NFX722:NGD722 NPT722:NPZ722 NZP722:NZV722 OJL722:OJR722 OTH722:OTN722 PDD722:PDJ722 PMZ722:PNF722 PWV722:PXB722 QGR722:QGX722 QQN722:QQT722 RAJ722:RAP722 RKF722:RKL722 RUB722:RUH722 SDX722:SED722 SNT722:SNZ722 SXP722:SXV722 THL722:THR722 TRH722:TRN722 UBD722:UBJ722 UKZ722:ULF722 UUV722:UVB722 VER722:VEX722 VON722:VOT722 VYJ722:VYP722 WIF722:WIL722 FP727:FV727 PL727:PR727 ZH727:ZN727 AJD727:AJJ727 ASZ727:ATF727 BCV727:BDB727 BMR727:BMX727 BWN727:BWT727 CGJ727:CGP727 CQF727:CQL727 DAB727:DAH727 DJX727:DKD727 DTT727:DTZ727 EDP727:EDV727 ENL727:ENR727 EXH727:EXN727 FHD727:FHJ727 FQZ727:FRF727 GAV727:GBB727 GKR727:GKX727 GUN727:GUT727 HEJ727:HEP727 HOF727:HOL727 HYB727:HYH727 IHX727:IID727 IRT727:IRZ727 JBP727:JBV727 JLL727:JLR727 JVH727:JVN727 KFD727:KFJ727 KOZ727:KPF727 KYV727:KZB727 LIR727:LIX727 LSN727:LST727 MCJ727:MCP727 MMF727:MML727 MWB727:MWH727 NFX727:NGD727 NPT727:NPZ727 NZP727:NZV727 OJL727:OJR727 OTH727:OTN727 PDD727:PDJ727 PMZ727:PNF727 PWV727:PXB727 QGR727:QGX727 QQN727:QQT727 RAJ727:RAP727 RKF727:RKL727 RUB727:RUH727 SDX727:SED727 SNT727:SNZ727 SXP727:SXV727 THL727:THR727 TRH727:TRN727 UBD727:UBJ727 UKZ727:ULF727 UUV727:UVB727 VER727:VEX727 VON727:VOT727 VYJ727:VYP727 WIF727:WIL727 E826:J826 FQ814:FV814 PM814:PR814 ZI814:ZN814 AJE814:AJJ814 ATA814:ATF814 BCW814:BDB814 BMS814:BMX814 BWO814:BWT814 CGK814:CGP814 CQG814:CQL814 DAC814:DAH814 DJY814:DKD814 DTU814:DTZ814 EDQ814:EDV814 ENM814:ENR814 EXI814:EXN814 FHE814:FHJ814 FRA814:FRF814 GAW814:GBB814 GKS814:GKX814 GUO814:GUT814 HEK814:HEP814 HOG814:HOL814 HYC814:HYH814 IHY814:IID814 IRU814:IRZ814 JBQ814:JBV814 JLM814:JLR814 JVI814:JVN814 KFE814:KFJ814 KPA814:KPF814 KYW814:KZB814 LIS814:LIX814 LSO814:LST814 MCK814:MCP814 MMG814:MML814 MWC814:MWH814 NFY814:NGD814 NPU814:NPZ814 NZQ814:NZV814 OJM814:OJR814 OTI814:OTN814 PDE814:PDJ814 PNA814:PNF814 PWW814:PXB814 QGS814:QGX814 QQO814:QQT814 RAK814:RAP814 RKG814:RKL814 RUC814:RUH814 SDY814:SED814 SNU814:SNZ814 SXQ814:SXV814 THM814:THR814 TRI814:TRN814 UBE814:UBJ814 ULA814:ULF814 UUW814:UVB814 VES814:VEX814 VOO814:VOT814 VYK814:VYP814 WIG814:WIL814 E822:J822 FQ810:FV810 PM810:PR810 ZI810:ZN810 AJE810:AJJ810 ATA810:ATF810 BCW810:BDB810 BMS810:BMX810 BWO810:BWT810 CGK810:CGP810 CQG810:CQL810 DAC810:DAH810 DJY810:DKD810 DTU810:DTZ810 EDQ810:EDV810 ENM810:ENR810 EXI810:EXN810 FHE810:FHJ810 FRA810:FRF810 GAW810:GBB810 GKS810:GKX810 GUO810:GUT810 HEK810:HEP810 HOG810:HOL810 HYC810:HYH810 IHY810:IID810 IRU810:IRZ810 JBQ810:JBV810 JLM810:JLR810 JVI810:JVN810 KFE810:KFJ810 KPA810:KPF810 KYW810:KZB810 LIS810:LIX810 LSO810:LST810 MCK810:MCP810 MMG810:MML810 MWC810:MWH810 NFY810:NGD810 NPU810:NPZ810 NZQ810:NZV810 OJM810:OJR810 OTI810:OTN810 PDE810:PDJ810 PNA810:PNF810 PWW810:PXB810 QGS810:QGX810 QQO810:QQT810 RAK810:RAP810 RKG810:RKL810 RUC810:RUH810 SDY810:SED810 SNU810:SNZ810 SXQ810:SXV810 THM810:THR810 TRI810:TRN810 UBE810:UBJ810 ULA810:ULF810 UUW810:UVB810 VES810:VEX810 VOO810:VOT810 VYK810:VYP810 WIG810:WIL810 H797:J797 FQ805:FV805 PM805:PR805 ZI805:ZN805 AJE805:AJJ805 ATA805:ATF805 BCW805:BDB805 BMS805:BMX805 BWO805:BWT805 CGK805:CGP805 CQG805:CQL805 DAC805:DAH805 DJY805:DKD805 DTU805:DTZ805 EDQ805:EDV805 ENM805:ENR805 EXI805:EXN805 FHE805:FHJ805 FRA805:FRF805 GAW805:GBB805 GKS805:GKX805 GUO805:GUT805 HEK805:HEP805 HOG805:HOL805 HYC805:HYH805 IHY805:IID805 IRU805:IRZ805 JBQ805:JBV805 JLM805:JLR805 JVI805:JVN805 KFE805:KFJ805 KPA805:KPF805 KYW805:KZB805 LIS805:LIX805 LSO805:LST805 MCK805:MCP805 MMG805:MML805 MWC805:MWH805 NFY805:NGD805 NPU805:NPZ805 NZQ805:NZV805 OJM805:OJR805 OTI805:OTN805 PDE805:PDJ805 PNA805:PNF805 PWW805:PXB805 QGS805:QGX805 QQO805:QQT805 RAK805:RAP805 RKG805:RKL805 RUC805:RUH805 SDY805:SED805 SNU805:SNZ805 SXQ805:SXV805 THM805:THR805 TRI805:TRN805 UBE805:UBJ805 ULA805:ULF805 UUW805:UVB805 VES805:VEX805 VOO805:VOT805 VYK805:VYP805 WIG805:WIL805 E813:J813 FQ801:FV801 PM801:PR801 ZI801:ZN801 AJE801:AJJ801 ATA801:ATF801 BCW801:BDB801 BMS801:BMX801 BWO801:BWT801 CGK801:CGP801 CQG801:CQL801 DAC801:DAH801 DJY801:DKD801 DTU801:DTZ801 EDQ801:EDV801 ENM801:ENR801 EXI801:EXN801 FHE801:FHJ801 FRA801:FRF801 GAW801:GBB801 GKS801:GKX801 GUO801:GUT801 HEK801:HEP801 HOG801:HOL801 HYC801:HYH801 IHY801:IID801 IRU801:IRZ801 JBQ801:JBV801 JLM801:JLR801 JVI801:JVN801 KFE801:KFJ801 KPA801:KPF801 KYW801:KZB801 LIS801:LIX801 LSO801:LST801 MCK801:MCP801 MMG801:MML801 MWC801:MWH801 NFY801:NGD801 NPU801:NPZ801 NZQ801:NZV801 OJM801:OJR801 OTI801:OTN801 PDE801:PDJ801 PNA801:PNF801 PWW801:PXB801 QGS801:QGX801 QQO801:QQT801 RAK801:RAP801 RKG801:RKL801 RUC801:RUH801 SDY801:SED801 SNU801:SNZ801 SXQ801:SXV801 THM801:THR801 TRI801:TRN801 UBE801:UBJ801 ULA801:ULF801 UUW801:UVB801 VES801:VEX801 VOO801:VOT801 VYK801:VYP801 WIG801:WIL801 J355:J361 G1193:J1193 FS1181:FV1181 PO1181:PR1181 ZK1181:ZN1181 AJG1181:AJJ1181 ATC1181:ATF1181 BCY1181:BDB1181 BMU1181:BMX1181 BWQ1181:BWT1181 CGM1181:CGP1181 CQI1181:CQL1181 DAE1181:DAH1181 DKA1181:DKD1181 DTW1181:DTZ1181 EDS1181:EDV1181 ENO1181:ENR1181 EXK1181:EXN1181 FHG1181:FHJ1181 FRC1181:FRF1181 GAY1181:GBB1181 GKU1181:GKX1181 GUQ1181:GUT1181 HEM1181:HEP1181 HOI1181:HOL1181 HYE1181:HYH1181 IIA1181:IID1181 IRW1181:IRZ1181 JBS1181:JBV1181 JLO1181:JLR1181 JVK1181:JVN1181 KFG1181:KFJ1181 KPC1181:KPF1181 KYY1181:KZB1181 LIU1181:LIX1181 LSQ1181:LST1181 MCM1181:MCP1181 MMI1181:MML1181 MWE1181:MWH1181 NGA1181:NGD1181 NPW1181:NPZ1181 NZS1181:NZV1181 OJO1181:OJR1181 OTK1181:OTN1181 PDG1181:PDJ1181 PNC1181:PNF1181 PWY1181:PXB1181 QGU1181:QGX1181 QQQ1181:QQT1181 RAM1181:RAP1181 RKI1181:RKL1181 RUE1181:RUH1181 SEA1181:SED1181 SNW1181:SNZ1181 SXS1181:SXV1181 THO1181:THR1181 TRK1181:TRN1181 UBG1181:UBJ1181 ULC1181:ULF1181 UUY1181:UVB1181 VEU1181:VEX1181 VOQ1181:VOT1181 VYM1181:VYP1181 WII1181:WIL1181 G1188:J1188 FS1176:FV1176 PO1176:PR1176 ZK1176:ZN1176 AJG1176:AJJ1176 ATC1176:ATF1176 BCY1176:BDB1176 BMU1176:BMX1176 BWQ1176:BWT1176 CGM1176:CGP1176 CQI1176:CQL1176 DAE1176:DAH1176 DKA1176:DKD1176 DTW1176:DTZ1176 EDS1176:EDV1176 ENO1176:ENR1176 EXK1176:EXN1176 FHG1176:FHJ1176 FRC1176:FRF1176 GAY1176:GBB1176 GKU1176:GKX1176 GUQ1176:GUT1176 HEM1176:HEP1176 HOI1176:HOL1176 HYE1176:HYH1176 IIA1176:IID1176 IRW1176:IRZ1176 JBS1176:JBV1176 JLO1176:JLR1176 JVK1176:JVN1176 KFG1176:KFJ1176 KPC1176:KPF1176 KYY1176:KZB1176 LIU1176:LIX1176 LSQ1176:LST1176 MCM1176:MCP1176 MMI1176:MML1176 MWE1176:MWH1176 NGA1176:NGD1176 NPW1176:NPZ1176 NZS1176:NZV1176 OJO1176:OJR1176 OTK1176:OTN1176 PDG1176:PDJ1176 PNC1176:PNF1176 PWY1176:PXB1176 QGU1176:QGX1176 QQQ1176:QQT1176 RAM1176:RAP1176 RKI1176:RKL1176 RUE1176:RUH1176 SEA1176:SED1176 SNW1176:SNZ1176 SXS1176:SXV1176 THO1176:THR1176 TRK1176:TRN1176 UBG1176:UBJ1176 ULC1176:ULF1176 UUY1176:UVB1176 VEU1176:VEX1176 VOQ1176:VOT1176 VYM1176:VYP1176 WII1176:WIL1176 G1143:H1143 FS1131:FT1131 PO1131:PP1131 ZK1131:ZL1131 AJG1131:AJH1131 ATC1131:ATD1131 BCY1131:BCZ1131 BMU1131:BMV1131 BWQ1131:BWR1131 CGM1131:CGN1131 CQI1131:CQJ1131 DAE1131:DAF1131 DKA1131:DKB1131 DTW1131:DTX1131 EDS1131:EDT1131 ENO1131:ENP1131 EXK1131:EXL1131 FHG1131:FHH1131 FRC1131:FRD1131 GAY1131:GAZ1131 GKU1131:GKV1131 GUQ1131:GUR1131 HEM1131:HEN1131 HOI1131:HOJ1131 HYE1131:HYF1131 IIA1131:IIB1131 IRW1131:IRX1131 JBS1131:JBT1131 JLO1131:JLP1131 JVK1131:JVL1131 KFG1131:KFH1131 KPC1131:KPD1131 KYY1131:KYZ1131 LIU1131:LIV1131 LSQ1131:LSR1131 MCM1131:MCN1131 MMI1131:MMJ1131 MWE1131:MWF1131 NGA1131:NGB1131 NPW1131:NPX1131 NZS1131:NZT1131 OJO1131:OJP1131 OTK1131:OTL1131 PDG1131:PDH1131 PNC1131:PND1131 PWY1131:PWZ1131 QGU1131:QGV1131 QQQ1131:QQR1131 RAM1131:RAN1131 RKI1131:RKJ1131 RUE1131:RUF1131 SEA1131:SEB1131 SNW1131:SNX1131 SXS1131:SXT1131 THO1131:THP1131 TRK1131:TRL1131 UBG1131:UBH1131 ULC1131:ULD1131 UUY1131:UUZ1131 VEU1131:VEV1131 VOQ1131:VOR1131 VYM1131:VYN1131 WII1131:WIJ1131 G1136:J1136 FS1124:FV1124 PO1124:PR1124 ZK1124:ZN1124 AJG1124:AJJ1124 ATC1124:ATF1124 BCY1124:BDB1124 BMU1124:BMX1124 BWQ1124:BWT1124 CGM1124:CGP1124 CQI1124:CQL1124 DAE1124:DAH1124 DKA1124:DKD1124 DTW1124:DTZ1124 EDS1124:EDV1124 ENO1124:ENR1124 EXK1124:EXN1124 FHG1124:FHJ1124 FRC1124:FRF1124 GAY1124:GBB1124 GKU1124:GKX1124 GUQ1124:GUT1124 HEM1124:HEP1124 HOI1124:HOL1124 HYE1124:HYH1124 IIA1124:IID1124 IRW1124:IRZ1124 JBS1124:JBV1124 JLO1124:JLR1124 JVK1124:JVN1124 KFG1124:KFJ1124 KPC1124:KPF1124 KYY1124:KZB1124 LIU1124:LIX1124 LSQ1124:LST1124 MCM1124:MCP1124 MMI1124:MML1124 MWE1124:MWH1124 NGA1124:NGD1124 NPW1124:NPZ1124 NZS1124:NZV1124 OJO1124:OJR1124 OTK1124:OTN1124 PDG1124:PDJ1124 PNC1124:PNF1124 PWY1124:PXB1124 QGU1124:QGX1124 QQQ1124:QQT1124 RAM1124:RAP1124 RKI1124:RKL1124 RUE1124:RUH1124 SEA1124:SED1124 SNW1124:SNZ1124 SXS1124:SXV1124 THO1124:THR1124 TRK1124:TRN1124 UBG1124:UBJ1124 ULC1124:ULF1124 UUY1124:UVB1124 VEU1124:VEX1124 VOQ1124:VOT1124 VYM1124:VYP1124 WII1124:WIL1124 G1106:J1106 FS1094:FV1094 PO1094:PR1094 ZK1094:ZN1094 AJG1094:AJJ1094 ATC1094:ATF1094 BCY1094:BDB1094 BMU1094:BMX1094 BWQ1094:BWT1094 CGM1094:CGP1094 CQI1094:CQL1094 DAE1094:DAH1094 DKA1094:DKD1094 DTW1094:DTZ1094 EDS1094:EDV1094 ENO1094:ENR1094 EXK1094:EXN1094 FHG1094:FHJ1094 FRC1094:FRF1094 GAY1094:GBB1094 GKU1094:GKX1094 GUQ1094:GUT1094 HEM1094:HEP1094 HOI1094:HOL1094 HYE1094:HYH1094 IIA1094:IID1094 IRW1094:IRZ1094 JBS1094:JBV1094 JLO1094:JLR1094 JVK1094:JVN1094 KFG1094:KFJ1094 KPC1094:KPF1094 KYY1094:KZB1094 LIU1094:LIX1094 LSQ1094:LST1094 MCM1094:MCP1094 MMI1094:MML1094 MWE1094:MWH1094 NGA1094:NGD1094 NPW1094:NPZ1094 NZS1094:NZV1094 OJO1094:OJR1094 OTK1094:OTN1094 PDG1094:PDJ1094 PNC1094:PNF1094 PWY1094:PXB1094 QGU1094:QGX1094 QQQ1094:QQT1094 RAM1094:RAP1094 RKI1094:RKL1094 RUE1094:RUH1094 SEA1094:SED1094 SNW1094:SNZ1094 SXS1094:SXV1094 THO1094:THR1094 TRK1094:TRN1094 UBG1094:UBJ1094 ULC1094:ULF1094 UUY1094:UVB1094 VEU1094:VEX1094 VOQ1094:VOT1094 VYM1094:VYP1094 WII1094:WIL1094 G1128:J1128 FS1116:FV1116 PO1116:PR1116 ZK1116:ZN1116 AJG1116:AJJ1116 ATC1116:ATF1116 BCY1116:BDB1116 BMU1116:BMX1116 BWQ1116:BWT1116 CGM1116:CGP1116 CQI1116:CQL1116 DAE1116:DAH1116 DKA1116:DKD1116 DTW1116:DTZ1116 EDS1116:EDV1116 ENO1116:ENR1116 EXK1116:EXN1116 FHG1116:FHJ1116 FRC1116:FRF1116 GAY1116:GBB1116 GKU1116:GKX1116 GUQ1116:GUT1116 HEM1116:HEP1116 HOI1116:HOL1116 HYE1116:HYH1116 IIA1116:IID1116 IRW1116:IRZ1116 JBS1116:JBV1116 JLO1116:JLR1116 JVK1116:JVN1116 KFG1116:KFJ1116 KPC1116:KPF1116 KYY1116:KZB1116 LIU1116:LIX1116 LSQ1116:LST1116 MCM1116:MCP1116 MMI1116:MML1116 MWE1116:MWH1116 NGA1116:NGD1116 NPW1116:NPZ1116 NZS1116:NZV1116 OJO1116:OJR1116 OTK1116:OTN1116 PDG1116:PDJ1116 PNC1116:PNF1116 PWY1116:PXB1116 QGU1116:QGX1116 QQQ1116:QQT1116 RAM1116:RAP1116 RKI1116:RKL1116 RUE1116:RUH1116 SEA1116:SED1116 SNW1116:SNZ1116 SXS1116:SXV1116 THO1116:THR1116 TRK1116:TRN1116 UBG1116:UBJ1116 ULC1116:ULF1116 UUY1116:UVB1116 VEU1116:VEX1116 VOQ1116:VOT1116 VYM1116:VYP1116 WII1116:WIL1116 G1095:J1095 FS1083:FV1083 PO1083:PR1083 ZK1083:ZN1083 AJG1083:AJJ1083 ATC1083:ATF1083 BCY1083:BDB1083 BMU1083:BMX1083 BWQ1083:BWT1083 CGM1083:CGP1083 CQI1083:CQL1083 DAE1083:DAH1083 DKA1083:DKD1083 DTW1083:DTZ1083 EDS1083:EDV1083 ENO1083:ENR1083 EXK1083:EXN1083 FHG1083:FHJ1083 FRC1083:FRF1083 GAY1083:GBB1083 GKU1083:GKX1083 GUQ1083:GUT1083 HEM1083:HEP1083 HOI1083:HOL1083 HYE1083:HYH1083 IIA1083:IID1083 IRW1083:IRZ1083 JBS1083:JBV1083 JLO1083:JLR1083 JVK1083:JVN1083 KFG1083:KFJ1083 KPC1083:KPF1083 KYY1083:KZB1083 LIU1083:LIX1083 LSQ1083:LST1083 MCM1083:MCP1083 MMI1083:MML1083 MWE1083:MWH1083 NGA1083:NGD1083 NPW1083:NPZ1083 NZS1083:NZV1083 OJO1083:OJR1083 OTK1083:OTN1083 PDG1083:PDJ1083 PNC1083:PNF1083 PWY1083:PXB1083 QGU1083:QGX1083 QQQ1083:QQT1083 RAM1083:RAP1083 RKI1083:RKL1083 RUE1083:RUH1083 SEA1083:SED1083 SNW1083:SNZ1083 SXS1083:SXV1083 THO1083:THR1083 TRK1083:TRN1083 UBG1083:UBJ1083 ULC1083:ULF1083 UUY1083:UVB1083 VEU1083:VEX1083 VOQ1083:VOT1083 VYM1083:VYP1083 WII1083:WIL1083 I728 FQ790:FV790 PM790:PR790 ZI790:ZN790 AJE790:AJJ790 ATA790:ATF790 BCW790:BDB790 BMS790:BMX790 BWO790:BWT790 CGK790:CGP790 CQG790:CQL790 DAC790:DAH790 DJY790:DKD790 DTU790:DTZ790 EDQ790:EDV790 ENM790:ENR790 EXI790:EXN790 FHE790:FHJ790 FRA790:FRF790 GAW790:GBB790 GKS790:GKX790 GUO790:GUT790 HEK790:HEP790 HOG790:HOL790 HYC790:HYH790 IHY790:IID790 IRU790:IRZ790 JBQ790:JBV790 JLM790:JLR790 JVI790:JVN790 KFE790:KFJ790 KPA790:KPF790 KYW790:KZB790 LIS790:LIX790 LSO790:LST790 MCK790:MCP790 MMG790:MML790 MWC790:MWH790 NFY790:NGD790 NPU790:NPZ790 NZQ790:NZV790 OJM790:OJR790 OTI790:OTN790 PDE790:PDJ790 PNA790:PNF790 PWW790:PXB790 QGS790:QGX790 QQO790:QQT790 RAK790:RAP790 RKG790:RKL790 RUC790:RUH790 SDY790:SED790 SNU790:SNZ790 SXQ790:SXV790 THM790:THR790 TRI790:TRN790 UBE790:UBJ790 ULA790:ULF790 UUW790:UVB790 VES790:VEX790 VOO790:VOT790 VYK790:VYP790 WIG790:WIL790 E375:J375 FQ375:FV375 PM375:PR375 ZI375:ZN375 AJE375:AJJ375 ATA375:ATF375 BCW375:BDB375 BMS375:BMX375 BWO375:BWT375 CGK375:CGP375 CQG375:CQL375 DAC375:DAH375 DJY375:DKD375 DTU375:DTZ375 EDQ375:EDV375 ENM375:ENR375 EXI375:EXN375 FHE375:FHJ375 FRA375:FRF375 GAW375:GBB375 GKS375:GKX375 GUO375:GUT375 HEK375:HEP375 HOG375:HOL375 HYC375:HYH375 IHY375:IID375 IRU375:IRZ375 JBQ375:JBV375 JLM375:JLR375 JVI375:JVN375 KFE375:KFJ375 KPA375:KPF375 KYW375:KZB375 LIS375:LIX375 LSO375:LST375 MCK375:MCP375 MMG375:MML375 MWC375:MWH375 NFY375:NGD375 NPU375:NPZ375 NZQ375:NZV375 OJM375:OJR375 OTI375:OTN375 PDE375:PDJ375 PNA375:PNF375 PWW375:PXB375 QGS375:QGX375 QQO375:QQT375 RAK375:RAP375 RKG375:RKL375 RUC375:RUH375 SDY375:SED375 SNU375:SNZ375 SXQ375:SXV375 THM375:THR375 TRI375:TRN375 UBE375:UBJ375 ULA375:ULF375 UUW375:UVB375 VES375:VEX375 VOO375:VOT375 VYK375:VYP375 WIG375:WIL375 E378:J382 FQ378:FV382 PM378:PR382 ZI378:ZN382 AJE378:AJJ382 ATA378:ATF382 BCW378:BDB382 BMS378:BMX382 BWO378:BWT382 CGK378:CGP382 CQG378:CQL382 DAC378:DAH382 DJY378:DKD382 DTU378:DTZ382 EDQ378:EDV382 ENM378:ENR382 EXI378:EXN382 FHE378:FHJ382 FRA378:FRF382 GAW378:GBB382 GKS378:GKX382 GUO378:GUT382 HEK378:HEP382 HOG378:HOL382 HYC378:HYH382 IHY378:IID382 IRU378:IRZ382 JBQ378:JBV382 JLM378:JLR382 JVI378:JVN382 KFE378:KFJ382 KPA378:KPF382 KYW378:KZB382 LIS378:LIX382 LSO378:LST382 MCK378:MCP382 MMG378:MML382 MWC378:MWH382 NFY378:NGD382 NPU378:NPZ382 NZQ378:NZV382 OJM378:OJR382 OTI378:OTN382 PDE378:PDJ382 PNA378:PNF382 PWW378:PXB382 QGS378:QGX382 QQO378:QQT382 RAK378:RAP382 RKG378:RKL382 RUC378:RUH382 SDY378:SED382 SNU378:SNZ382 SXQ378:SXV382 THM378:THR382 TRI378:TRN382 UBE378:UBJ382 ULA378:ULF382 UUW378:UVB382 VES378:VEX382 VOO378:VOT382 VYK378:VYP382 WIG378:WIL382 FT359:FU364 PP359:PQ364 ZL359:ZM364 AJH359:AJI364 ATD359:ATE364 BCZ359:BDA364 BMV359:BMW364 BWR359:BWS364 CGN359:CGO364 CQJ359:CQK364 DAF359:DAG364 DKB359:DKC364 DTX359:DTY364 EDT359:EDU364 ENP359:ENQ364 EXL359:EXM364 FHH359:FHI364 FRD359:FRE364 GAZ359:GBA364 GKV359:GKW364 GUR359:GUS364 HEN359:HEO364 HOJ359:HOK364 HYF359:HYG364 IIB359:IIC364 IRX359:IRY364 JBT359:JBU364 JLP359:JLQ364 JVL359:JVM364 KFH359:KFI364 KPD359:KPE364 KYZ359:KZA364 LIV359:LIW364 LSR359:LSS364 MCN359:MCO364 MMJ359:MMK364 MWF359:MWG364 NGB359:NGC364 NPX359:NPY364 NZT359:NZU364 OJP359:OJQ364 OTL359:OTM364 PDH359:PDI364 PND359:PNE364 PWZ359:PXA364 QGV359:QGW364 QQR359:QQS364 RAN359:RAO364 RKJ359:RKK364 RUF359:RUG364 SEB359:SEC364 SNX359:SNY364 SXT359:SXU364 THP359:THQ364 TRL359:TRM364 UBH359:UBI364 ULD359:ULE364 UUZ359:UVA364 VEV359:VEW364 VOR359:VOS364 VYN359:VYO364 WIJ359:WIK364 I1059:J1061 FU1046:FV1060 PQ1046:PR1060 ZM1046:ZN1060 AJI1046:AJJ1060 ATE1046:ATF1060 BDA1046:BDB1060 BMW1046:BMX1060 BWS1046:BWT1060 CGO1046:CGP1060 CQK1046:CQL1060 DAG1046:DAH1060 DKC1046:DKD1060 DTY1046:DTZ1060 EDU1046:EDV1060 ENQ1046:ENR1060 EXM1046:EXN1060 FHI1046:FHJ1060 FRE1046:FRF1060 GBA1046:GBB1060 GKW1046:GKX1060 GUS1046:GUT1060 HEO1046:HEP1060 HOK1046:HOL1060 HYG1046:HYH1060 IIC1046:IID1060 IRY1046:IRZ1060 JBU1046:JBV1060 JLQ1046:JLR1060 JVM1046:JVN1060 KFI1046:KFJ1060 KPE1046:KPF1060 KZA1046:KZB1060 LIW1046:LIX1060 LSS1046:LST1060 MCO1046:MCP1060 MMK1046:MML1060 MWG1046:MWH1060 NGC1046:NGD1060 NPY1046:NPZ1060 NZU1046:NZV1060 OJQ1046:OJR1060 OTM1046:OTN1060 PDI1046:PDJ1060 PNE1046:PNF1060 PXA1046:PXB1060 QGW1046:QGX1060 QQS1046:QQT1060 RAO1046:RAP1060 RKK1046:RKL1060 RUG1046:RUH1060 SEC1046:SED1060 SNY1046:SNZ1060 SXU1046:SXV1060 THQ1046:THR1060 TRM1046:TRN1060 UBI1046:UBJ1060 ULE1046:ULF1060 UVA1046:UVB1060 VEW1046:VEX1060 VOS1046:VOT1060 VYO1046:VYP1060 WIK1046:WIL1060 G1225:J1225 FS1213:FV1213 PO1213:PR1213 ZK1213:ZN1213 AJG1213:AJJ1213 ATC1213:ATF1213 BCY1213:BDB1213 BMU1213:BMX1213 BWQ1213:BWT1213 CGM1213:CGP1213 CQI1213:CQL1213 DAE1213:DAH1213 DKA1213:DKD1213 DTW1213:DTZ1213 EDS1213:EDV1213 ENO1213:ENR1213 EXK1213:EXN1213 FHG1213:FHJ1213 FRC1213:FRF1213 GAY1213:GBB1213 GKU1213:GKX1213 GUQ1213:GUT1213 HEM1213:HEP1213 HOI1213:HOL1213 HYE1213:HYH1213 IIA1213:IID1213 IRW1213:IRZ1213 JBS1213:JBV1213 JLO1213:JLR1213 JVK1213:JVN1213 KFG1213:KFJ1213 KPC1213:KPF1213 KYY1213:KZB1213 LIU1213:LIX1213 LSQ1213:LST1213 MCM1213:MCP1213 MMI1213:MML1213 MWE1213:MWH1213 NGA1213:NGD1213 NPW1213:NPZ1213 NZS1213:NZV1213 OJO1213:OJR1213 OTK1213:OTN1213 PDG1213:PDJ1213 PNC1213:PNF1213 PWY1213:PXB1213 QGU1213:QGX1213 QQQ1213:QQT1213 RAM1213:RAP1213 RKI1213:RKL1213 RUE1213:RUH1213 SEA1213:SED1213 SNW1213:SNZ1213 SXS1213:SXV1213 THO1213:THR1213 TRK1213:TRN1213 UBG1213:UBJ1213 ULC1213:ULF1213 UUY1213:UVB1213 VEU1213:VEX1213 VOQ1213:VOT1213 VYM1213:VYP1213 WII1213:WIL1213 FS767:FV767 PO767:PR767 ZK767:ZN767 AJG767:AJJ767 ATC767:ATF767 BCY767:BDB767 BMU767:BMX767 BWQ767:BWT767 CGM767:CGP767 CQI767:CQL767 DAE767:DAH767 DKA767:DKD767 DTW767:DTZ767 EDS767:EDV767 ENO767:ENR767 EXK767:EXN767 FHG767:FHJ767 FRC767:FRF767 GAY767:GBB767 GKU767:GKX767 GUQ767:GUT767 HEM767:HEP767 HOI767:HOL767 HYE767:HYH767 IIA767:IID767 IRW767:IRZ767 JBS767:JBV767 JLO767:JLR767 JVK767:JVN767 KFG767:KFJ767 KPC767:KPF767 KYY767:KZB767 LIU767:LIX767 LSQ767:LST767 MCM767:MCP767 MMI767:MML767 MWE767:MWH767 NGA767:NGD767 NPW767:NPZ767 NZS767:NZV767 OJO767:OJR767 OTK767:OTN767 PDG767:PDJ767 PNC767:PNF767 PWY767:PXB767 QGU767:QGX767 QQQ767:QQT767 RAM767:RAP767 RKI767:RKL767 RUE767:RUH767 SEA767:SED767 SNW767:SNZ767 SXS767:SXV767 THO767:THR767 TRK767:TRN767 UBG767:UBJ767 ULC767:ULF767 UUY767:UVB767 VEU767:VEX767 VOQ767:VOT767 VYM767:VYP767 WII767:WIL767 FU715:FU716 PQ715:PQ716 ZM715:ZM716 AJI715:AJI716 ATE715:ATE716 BDA715:BDA716 BMW715:BMW716 BWS715:BWS716 CGO715:CGO716 CQK715:CQK716 DAG715:DAG716 DKC715:DKC716 DTY715:DTY716 EDU715:EDU716 ENQ715:ENQ716 EXM715:EXM716 FHI715:FHI716 FRE715:FRE716 GBA715:GBA716 GKW715:GKW716 GUS715:GUS716 HEO715:HEO716 HOK715:HOK716 HYG715:HYG716 IIC715:IIC716 IRY715:IRY716 JBU715:JBU716 JLQ715:JLQ716 JVM715:JVM716 KFI715:KFI716 KPE715:KPE716 KZA715:KZA716 LIW715:LIW716 LSS715:LSS716 MCO715:MCO716 MMK715:MMK716 MWG715:MWG716 NGC715:NGC716 NPY715:NPY716 NZU715:NZU716 OJQ715:OJQ716 OTM715:OTM716 PDI715:PDI716 PNE715:PNE716 PXA715:PXA716 QGW715:QGW716 QQS715:QQS716 RAO715:RAO716 RKK715:RKK716 RUG715:RUG716 SEC715:SEC716 SNY715:SNY716 SXU715:SXU716 THQ715:THQ716 TRM715:TRM716 UBI715:UBI716 ULE715:ULE716 UVA715:UVA716 VEW715:VEW716 VOS715:VOS716 VYO715:VYO716 WIK715:WIK716 F728 FR715:FR716 PN715:PN716 ZJ715:ZJ716 AJF715:AJF716 ATB715:ATB716 BCX715:BCX716 BMT715:BMT716 BWP715:BWP716 CGL715:CGL716 CQH715:CQH716 DAD715:DAD716 DJZ715:DJZ716 DTV715:DTV716 EDR715:EDR716 ENN715:ENN716 EXJ715:EXJ716 FHF715:FHF716 FRB715:FRB716 GAX715:GAX716 GKT715:GKT716 GUP715:GUP716 HEL715:HEL716 HOH715:HOH716 HYD715:HYD716 IHZ715:IHZ716 IRV715:IRV716 JBR715:JBR716 JLN715:JLN716 JVJ715:JVJ716 KFF715:KFF716 KPB715:KPB716 KYX715:KYX716 LIT715:LIT716 LSP715:LSP716 MCL715:MCL716 MMH715:MMH716 MWD715:MWD716 NFZ715:NFZ716 NPV715:NPV716 NZR715:NZR716 OJN715:OJN716 OTJ715:OTJ716 PDF715:PDF716 PNB715:PNB716 PWX715:PWX716 QGT715:QGT716 QQP715:QQP716 RAL715:RAL716 RKH715:RKH716 RUD715:RUD716 SDZ715:SDZ716 SNV715:SNV716 SXR715:SXR716 THN715:THN716 TRJ715:TRJ716 UBF715:UBF716 ULB715:ULB716 UUX715:UUX716 VET715:VET716 VOP715:VOP716 VYL715:VYL716 WIH715:WIH716 C539:J539 FO539:FV539 PK539:PR539 ZG539:ZN539 AJC539:AJJ539 ASY539:ATF539 BCU539:BDB539 BMQ539:BMX539 BWM539:BWT539 CGI539:CGP539 CQE539:CQL539 DAA539:DAH539 DJW539:DKD539 DTS539:DTZ539 EDO539:EDV539 ENK539:ENR539 EXG539:EXN539 FHC539:FHJ539 FQY539:FRF539 GAU539:GBB539 GKQ539:GKX539 GUM539:GUT539 HEI539:HEP539 HOE539:HOL539 HYA539:HYH539 IHW539:IID539 IRS539:IRZ539 JBO539:JBV539 JLK539:JLR539 JVG539:JVN539 KFC539:KFJ539 KOY539:KPF539 KYU539:KZB539 LIQ539:LIX539 LSM539:LST539 MCI539:MCP539 MME539:MML539 MWA539:MWH539 NFW539:NGD539 NPS539:NPZ539 NZO539:NZV539 OJK539:OJR539 OTG539:OTN539 PDC539:PDJ539 PMY539:PNF539 PWU539:PXB539 QGQ539:QGX539 QQM539:QQT539 RAI539:RAP539 RKE539:RKL539 RUA539:RUH539 SDW539:SED539 SNS539:SNZ539 SXO539:SXV539 THK539:THR539 TRG539:TRN539 UBC539:UBJ539 UKY539:ULF539 UUU539:UVB539 VEQ539:VEX539 VOM539:VOT539 VYI539:VYP539 WIE539:WIL539 FV354:FV364 PR354:PR364 ZN354:ZN364 AJJ354:AJJ364 ATF354:ATF364 BDB354:BDB364 BMX354:BMX364 BWT354:BWT364 CGP354:CGP364 CQL354:CQL364 DAH354:DAH364 DKD354:DKD364 DTZ354:DTZ364 EDV354:EDV364 ENR354:ENR364 EXN354:EXN364 FHJ354:FHJ364 FRF354:FRF364 GBB354:GBB364 GKX354:GKX364 GUT354:GUT364 HEP354:HEP364 HOL354:HOL364 HYH354:HYH364 IID354:IID364 IRZ354:IRZ364 JBV354:JBV364 JLR354:JLR364 JVN354:JVN364 KFJ354:KFJ364 KPF354:KPF364 KZB354:KZB364 LIX354:LIX364 LST354:LST364 MCP354:MCP364 MML354:MML364 MWH354:MWH364 NGD354:NGD364 NPZ354:NPZ364 NZV354:NZV364 OJR354:OJR364 OTN354:OTN364 PDJ354:PDJ364 PNF354:PNF364 PXB354:PXB364 QGX354:QGX364 QQT354:QQT364 RAP354:RAP364 RKL354:RKL364 RUH354:RUH364 SED354:SED364 SNZ354:SNZ364 SXV354:SXV364 THR354:THR364 TRN354:TRN364 UBJ354:UBJ364 ULF354:ULF364 UVB354:UVB364 VEX354:VEX364 VOT354:VOT364 VYP354:VYP364 WIL354:WIL364 G1261:J1261 FS1249:FV1249 PO1249:PR1249 ZK1249:ZN1249 AJG1249:AJJ1249 ATC1249:ATF1249 BCY1249:BDB1249 BMU1249:BMX1249 BWQ1249:BWT1249 CGM1249:CGP1249 CQI1249:CQL1249 DAE1249:DAH1249 DKA1249:DKD1249 DTW1249:DTZ1249 EDS1249:EDV1249 ENO1249:ENR1249 EXK1249:EXN1249 FHG1249:FHJ1249 FRC1249:FRF1249 GAY1249:GBB1249 GKU1249:GKX1249 GUQ1249:GUT1249 HEM1249:HEP1249 HOI1249:HOL1249 HYE1249:HYH1249 IIA1249:IID1249 IRW1249:IRZ1249 JBS1249:JBV1249 JLO1249:JLR1249 JVK1249:JVN1249 KFG1249:KFJ1249 KPC1249:KPF1249 KYY1249:KZB1249 LIU1249:LIX1249 LSQ1249:LST1249 MCM1249:MCP1249 MMI1249:MML1249 MWE1249:MWH1249 NGA1249:NGD1249 NPW1249:NPZ1249 NZS1249:NZV1249 OJO1249:OJR1249 OTK1249:OTN1249 PDG1249:PDJ1249 PNC1249:PNF1249 PWY1249:PXB1249 QGU1249:QGX1249 QQQ1249:QQT1249 RAM1249:RAP1249 RKI1249:RKL1249 RUE1249:RUH1249 SEA1249:SED1249 SNW1249:SNZ1249 SXS1249:SXV1249 THO1249:THR1249 TRK1249:TRN1249 UBG1249:UBJ1249 ULC1249:ULF1249 UUY1249:UVB1249 VEU1249:VEX1249 VOQ1249:VOT1249 VYM1249:VYP1249 WII1249:WIL1249 G1252:J1253 FS1240:FV1241 PO1240:PR1241 ZK1240:ZN1241 AJG1240:AJJ1241 ATC1240:ATF1241 BCY1240:BDB1241 BMU1240:BMX1241 BWQ1240:BWT1241 CGM1240:CGP1241 CQI1240:CQL1241 DAE1240:DAH1241 DKA1240:DKD1241 DTW1240:DTZ1241 EDS1240:EDV1241 ENO1240:ENR1241 EXK1240:EXN1241 FHG1240:FHJ1241 FRC1240:FRF1241 GAY1240:GBB1241 GKU1240:GKX1241 GUQ1240:GUT1241 HEM1240:HEP1241 HOI1240:HOL1241 HYE1240:HYH1241 IIA1240:IID1241 IRW1240:IRZ1241 JBS1240:JBV1241 JLO1240:JLR1241 JVK1240:JVN1241 KFG1240:KFJ1241 KPC1240:KPF1241 KYY1240:KZB1241 LIU1240:LIX1241 LSQ1240:LST1241 MCM1240:MCP1241 MMI1240:MML1241 MWE1240:MWH1241 NGA1240:NGD1241 NPW1240:NPZ1241 NZS1240:NZV1241 OJO1240:OJR1241 OTK1240:OTN1241 PDG1240:PDJ1241 PNC1240:PNF1241 PWY1240:PXB1241 QGU1240:QGX1241 QQQ1240:QQT1241 RAM1240:RAP1241 RKI1240:RKL1241 RUE1240:RUH1241 SEA1240:SED1241 SNW1240:SNZ1241 SXS1240:SXV1241 THO1240:THR1241 TRK1240:TRN1241 UBG1240:UBJ1241 ULC1240:ULF1241 UUY1240:UVB1241 VEU1240:VEX1241 VOQ1240:VOT1241 VYM1240:VYP1241 WII1240:WIL1241 G1235:J1235 FS1223:FV1223 PO1223:PR1223 ZK1223:ZN1223 AJG1223:AJJ1223 ATC1223:ATF1223 BCY1223:BDB1223 BMU1223:BMX1223 BWQ1223:BWT1223 CGM1223:CGP1223 CQI1223:CQL1223 DAE1223:DAH1223 DKA1223:DKD1223 DTW1223:DTZ1223 EDS1223:EDV1223 ENO1223:ENR1223 EXK1223:EXN1223 FHG1223:FHJ1223 FRC1223:FRF1223 GAY1223:GBB1223 GKU1223:GKX1223 GUQ1223:GUT1223 HEM1223:HEP1223 HOI1223:HOL1223 HYE1223:HYH1223 IIA1223:IID1223 IRW1223:IRZ1223 JBS1223:JBV1223 JLO1223:JLR1223 JVK1223:JVN1223 KFG1223:KFJ1223 KPC1223:KPF1223 KYY1223:KZB1223 LIU1223:LIX1223 LSQ1223:LST1223 MCM1223:MCP1223 MMI1223:MML1223 MWE1223:MWH1223 NGA1223:NGD1223 NPW1223:NPZ1223 NZS1223:NZV1223 OJO1223:OJR1223 OTK1223:OTN1223 PDG1223:PDJ1223 PNC1223:PNF1223 PWY1223:PXB1223 QGU1223:QGX1223 QQQ1223:QQT1223 RAM1223:RAP1223 RKI1223:RKL1223 RUE1223:RUH1223 SEA1223:SED1223 SNW1223:SNZ1223 SXS1223:SXV1223 THO1223:THR1223 TRK1223:TRN1223 UBG1223:UBJ1223 ULC1223:ULF1223 UUY1223:UVB1223 VEU1223:VEX1223 VOQ1223:VOT1223 VYM1223:VYP1223 WII1223:WIL1223 G1227:J1227 FS1215:FV1215 PO1215:PR1215 ZK1215:ZN1215 AJG1215:AJJ1215 ATC1215:ATF1215 BCY1215:BDB1215 BMU1215:BMX1215 BWQ1215:BWT1215 CGM1215:CGP1215 CQI1215:CQL1215 DAE1215:DAH1215 DKA1215:DKD1215 DTW1215:DTZ1215 EDS1215:EDV1215 ENO1215:ENR1215 EXK1215:EXN1215 FHG1215:FHJ1215 FRC1215:FRF1215 GAY1215:GBB1215 GKU1215:GKX1215 GUQ1215:GUT1215 HEM1215:HEP1215 HOI1215:HOL1215 HYE1215:HYH1215 IIA1215:IID1215 IRW1215:IRZ1215 JBS1215:JBV1215 JLO1215:JLR1215 JVK1215:JVN1215 KFG1215:KFJ1215 KPC1215:KPF1215 KYY1215:KZB1215 LIU1215:LIX1215 LSQ1215:LST1215 MCM1215:MCP1215 MMI1215:MML1215 MWE1215:MWH1215 NGA1215:NGD1215 NPW1215:NPZ1215 NZS1215:NZV1215 OJO1215:OJR1215 OTK1215:OTN1215 PDG1215:PDJ1215 PNC1215:PNF1215 PWY1215:PXB1215 QGU1215:QGX1215 QQQ1215:QQT1215 RAM1215:RAP1215 RKI1215:RKL1215 RUE1215:RUH1215 SEA1215:SED1215 SNW1215:SNZ1215 SXS1215:SXV1215 THO1215:THR1215 TRK1215:TRN1215 UBG1215:UBJ1215 ULC1215:ULF1215 UUY1215:UVB1215 VEU1215:VEX1215 VOQ1215:VOT1215 VYM1215:VYP1215 WII1215:WIL1215 D325:J325 FP325:FV325 PL325:PR325 ZH325:ZN325 AJD325:AJJ325 ASZ325:ATF325 BCV325:BDB325 BMR325:BMX325 BWN325:BWT325 CGJ325:CGP325 CQF325:CQL325 DAB325:DAH325 DJX325:DKD325 DTT325:DTZ325 EDP325:EDV325 ENL325:ENR325 EXH325:EXN325 FHD325:FHJ325 FQZ325:FRF325 GAV325:GBB325 GKR325:GKX325 GUN325:GUT325 HEJ325:HEP325 HOF325:HOL325 HYB325:HYH325 IHX325:IID325 IRT325:IRZ325 JBP325:JBV325 JLL325:JLR325 JVH325:JVN325 KFD325:KFJ325 KOZ325:KPF325 KYV325:KZB325 LIR325:LIX325 LSN325:LST325 MCJ325:MCP325 MMF325:MML325 MWB325:MWH325 NFX325:NGD325 NPT325:NPZ325 NZP325:NZV325 OJL325:OJR325 OTH325:OTN325 PDD325:PDJ325 PMZ325:PNF325 PWV325:PXB325 QGR325:QGX325 QQN325:QQT325 RAJ325:RAP325 RKF325:RKL325 RUB325:RUH325 SDX325:SED325 SNT325:SNZ325 SXP325:SXV325 THL325:THR325 TRH325:TRN325 UBD325:UBJ325 UKZ325:ULF325 UUV325:UVB325 VER325:VEX325 VON325:VOT325 VYJ325:VYP325 WIF325:WIL325 H359:I361 FO359:FR364 PK359:PN364 ZG359:ZJ364 AJC359:AJF364 ASY359:ATB364 BCU359:BCX364 BMQ359:BMT364 BWM359:BWP364 CGI359:CGL364 CQE359:CQH364 DAA359:DAD364 DJW359:DJZ364 DTS359:DTV364 EDO359:EDR364 ENK359:ENN364 EXG359:EXJ364 FHC359:FHF364 FQY359:FRB364 GAU359:GAX364 GKQ359:GKT364 GUM359:GUP364 HEI359:HEL364 HOE359:HOH364 HYA359:HYD364 IHW359:IHZ364 IRS359:IRV364 JBO359:JBR364 JLK359:JLN364 JVG359:JVJ364 KFC359:KFF364 KOY359:KPB364 KYU359:KYX364 LIQ359:LIT364 LSM359:LSP364 MCI359:MCL364 MME359:MMH364 MWA359:MWD364 NFW359:NFZ364 NPS359:NPV364 NZO359:NZR364 OJK359:OJN364 OTG359:OTJ364 PDC359:PDF364 PMY359:PNB364 PWU359:PWX364 QGQ359:QGT364 QQM359:QQP364 RAI359:RAL364 RKE359:RKH364 RUA359:RUD364 SDW359:SDZ364 SNS359:SNV364 SXO359:SXR364 THK359:THN364 TRG359:TRJ364 UBC359:UBF364 UKY359:ULB364 UUU359:UUX364 VEQ359:VET364 VOM359:VOP364 VYI359:VYL364 WIE359:WIH364 G1205:J1205 FS1193:FV1193 PO1193:PR1193 ZK1193:ZN1193 AJG1193:AJJ1193 ATC1193:ATF1193 BCY1193:BDB1193 BMU1193:BMX1193 BWQ1193:BWT1193 CGM1193:CGP1193 CQI1193:CQL1193 DAE1193:DAH1193 DKA1193:DKD1193 DTW1193:DTZ1193 EDS1193:EDV1193 ENO1193:ENR1193 EXK1193:EXN1193 FHG1193:FHJ1193 FRC1193:FRF1193 GAY1193:GBB1193 GKU1193:GKX1193 GUQ1193:GUT1193 HEM1193:HEP1193 HOI1193:HOL1193 HYE1193:HYH1193 IIA1193:IID1193 IRW1193:IRZ1193 JBS1193:JBV1193 JLO1193:JLR1193 JVK1193:JVN1193 KFG1193:KFJ1193 KPC1193:KPF1193 KYY1193:KZB1193 LIU1193:LIX1193 LSQ1193:LST1193 MCM1193:MCP1193 MMI1193:MML1193 MWE1193:MWH1193 NGA1193:NGD1193 NPW1193:NPZ1193 NZS1193:NZV1193 OJO1193:OJR1193 OTK1193:OTN1193 PDG1193:PDJ1193 PNC1193:PNF1193 PWY1193:PXB1193 QGU1193:QGX1193 QQQ1193:QQT1193 RAM1193:RAP1193 RKI1193:RKL1193 RUE1193:RUH1193 SEA1193:SED1193 SNW1193:SNZ1193 SXS1193:SXV1193 THO1193:THR1193 TRK1193:TRN1193 UBG1193:UBJ1193 ULC1193:ULF1193 UUY1193:UVB1193 VEU1193:VEX1193 VOQ1193:VOT1193 VYM1193:VYP1193 C359:F361 E760:J760 I1040:J1042 I1063:J1066 I1054:J1054 I1051:J1052 I1044:J1048 WIK1031:WIL1042 VYO1031:VYP1042 VOS1031:VOT1042 VEW1031:VEX1042 UVA1031:UVB1042 ULE1031:ULF1042 UBI1031:UBJ1042 TRM1031:TRN1042 THQ1031:THR1042 SXU1031:SXV1042 SNY1031:SNZ1042 SEC1031:SED1042 RUG1031:RUH1042 RKK1031:RKL1042 RAO1031:RAP1042 QQS1031:QQT1042 QGW1031:QGX1042 PXA1031:PXB1042 PNE1031:PNF1042 PDI1031:PDJ1042 OTM1031:OTN1042 OJQ1031:OJR1042 NZU1031:NZV1042 NPY1031:NPZ1042 NGC1031:NGD1042 MWG1031:MWH1042 MMK1031:MML1042 MCO1031:MCP1042 LSS1031:LST1042 LIW1031:LIX1042 KZA1031:KZB1042 KPE1031:KPF1042 KFI1031:KFJ1042 JVM1031:JVN1042 JLQ1031:JLR1042 JBU1031:JBV1042 IRY1031:IRZ1042 IIC1031:IID1042 HYG1031:HYH1042 HOK1031:HOL1042 HEO1031:HEP1042 GUS1031:GUT1042 GKW1031:GKX1042 GBA1031:GBB1042 FRE1031:FRF1042 FHI1031:FHJ1042 EXM1031:EXN1042 ENQ1031:ENR1042 EDU1031:EDV1042 DTY1031:DTZ1042 DKC1031:DKD1042 DAG1031:DAH1042 CQK1031:CQL1042 CGO1031:CGP1042 BWS1031:BWT1042 BMW1031:BMX1042 BDA1031:BDB1042 ATE1031:ATF1042 AJI1031:AJJ1042 ZM1031:ZN1042 PQ1031:PR1042 FU1031:FV1042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PODV 3 - 01</oddHeader>
    <oddFooter>&amp;RStrana &amp;P z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2018-06-14T08:06:05Z</dcterms:modified>
</cp:coreProperties>
</file>