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5"/>
  </bookViews>
  <sheets>
    <sheet name="DNM 2017" sheetId="1" r:id="rId1"/>
    <sheet name="DNM 2016" sheetId="2" r:id="rId2"/>
    <sheet name="DHM 2017" sheetId="3" r:id="rId3"/>
    <sheet name="DHM 2016" sheetId="4" r:id="rId4"/>
    <sheet name="DFM 2017" sheetId="5" r:id="rId5"/>
    <sheet name="DFM 2016" sheetId="6" r:id="rId6"/>
  </sheets>
  <calcPr calcId="144525"/>
</workbook>
</file>

<file path=xl/calcChain.xml><?xml version="1.0" encoding="utf-8"?>
<calcChain xmlns="http://schemas.openxmlformats.org/spreadsheetml/2006/main">
  <c r="J15" i="1" l="1"/>
  <c r="J20" i="6" l="1"/>
  <c r="I20" i="6"/>
  <c r="H20" i="6"/>
  <c r="G20" i="6"/>
  <c r="F20" i="6"/>
  <c r="E20" i="6"/>
  <c r="D20" i="6"/>
  <c r="C20" i="6"/>
  <c r="K20" i="6" s="1"/>
  <c r="J18" i="6"/>
  <c r="J21" i="6" s="1"/>
  <c r="I18" i="6"/>
  <c r="I21" i="6" s="1"/>
  <c r="H18" i="6"/>
  <c r="H21" i="6" s="1"/>
  <c r="G18" i="6"/>
  <c r="G21" i="6" s="1"/>
  <c r="F18" i="6"/>
  <c r="F21" i="6" s="1"/>
  <c r="E18" i="6"/>
  <c r="E21" i="6" s="1"/>
  <c r="D18" i="6"/>
  <c r="D21" i="6" s="1"/>
  <c r="C18" i="6"/>
  <c r="K17" i="6"/>
  <c r="K16" i="6"/>
  <c r="K15" i="6"/>
  <c r="J13" i="6"/>
  <c r="I13" i="6"/>
  <c r="H13" i="6"/>
  <c r="G13" i="6"/>
  <c r="F13" i="6"/>
  <c r="E13" i="6"/>
  <c r="D13" i="6"/>
  <c r="C13" i="6"/>
  <c r="K13" i="6" s="1"/>
  <c r="K12" i="6"/>
  <c r="K11" i="6"/>
  <c r="K10" i="6"/>
  <c r="K9" i="6"/>
  <c r="J20" i="5"/>
  <c r="I20" i="5"/>
  <c r="H20" i="5"/>
  <c r="G20" i="5"/>
  <c r="F20" i="5"/>
  <c r="E20" i="5"/>
  <c r="D20" i="5"/>
  <c r="C20" i="5"/>
  <c r="K20" i="5" s="1"/>
  <c r="J18" i="5"/>
  <c r="J21" i="5" s="1"/>
  <c r="I18" i="5"/>
  <c r="I21" i="5" s="1"/>
  <c r="H18" i="5"/>
  <c r="H21" i="5" s="1"/>
  <c r="G18" i="5"/>
  <c r="G21" i="5" s="1"/>
  <c r="F18" i="5"/>
  <c r="F21" i="5" s="1"/>
  <c r="E18" i="5"/>
  <c r="E21" i="5" s="1"/>
  <c r="D18" i="5"/>
  <c r="D21" i="5" s="1"/>
  <c r="C18" i="5"/>
  <c r="K17" i="5"/>
  <c r="K16" i="5"/>
  <c r="K15" i="5"/>
  <c r="J13" i="5"/>
  <c r="I13" i="5"/>
  <c r="H13" i="5"/>
  <c r="G13" i="5"/>
  <c r="F13" i="5"/>
  <c r="E13" i="5"/>
  <c r="D13" i="5"/>
  <c r="C13" i="5"/>
  <c r="K13" i="5" s="1"/>
  <c r="K12" i="5"/>
  <c r="K11" i="5"/>
  <c r="K10" i="5"/>
  <c r="K9" i="5"/>
  <c r="J25" i="4"/>
  <c r="I25" i="4"/>
  <c r="H25" i="4"/>
  <c r="G25" i="4"/>
  <c r="F25" i="4"/>
  <c r="E25" i="4"/>
  <c r="D25" i="4"/>
  <c r="C25" i="4"/>
  <c r="J23" i="4"/>
  <c r="I23" i="4"/>
  <c r="H23" i="4"/>
  <c r="G23" i="4"/>
  <c r="F23" i="4"/>
  <c r="E23" i="4"/>
  <c r="D23" i="4"/>
  <c r="C23" i="4"/>
  <c r="K23" i="4" s="1"/>
  <c r="K22" i="4"/>
  <c r="K21" i="4"/>
  <c r="K20" i="4"/>
  <c r="J18" i="4"/>
  <c r="J26" i="4" s="1"/>
  <c r="I18" i="4"/>
  <c r="H18" i="4"/>
  <c r="H26" i="4" s="1"/>
  <c r="G18" i="4"/>
  <c r="G26" i="4" s="1"/>
  <c r="F18" i="4"/>
  <c r="F26" i="4" s="1"/>
  <c r="E18" i="4"/>
  <c r="D18" i="4"/>
  <c r="C18" i="4"/>
  <c r="K17" i="4"/>
  <c r="K16" i="4"/>
  <c r="K15" i="4"/>
  <c r="J13" i="4"/>
  <c r="I13" i="4"/>
  <c r="H13" i="4"/>
  <c r="G13" i="4"/>
  <c r="F13" i="4"/>
  <c r="E13" i="4"/>
  <c r="D13" i="4"/>
  <c r="C13" i="4"/>
  <c r="K12" i="4"/>
  <c r="K11" i="4"/>
  <c r="K10" i="4"/>
  <c r="K9" i="4"/>
  <c r="J25" i="3"/>
  <c r="I25" i="3"/>
  <c r="H25" i="3"/>
  <c r="G25" i="3"/>
  <c r="F25" i="3"/>
  <c r="E25" i="3"/>
  <c r="D25" i="3"/>
  <c r="C25" i="3"/>
  <c r="J23" i="3"/>
  <c r="I23" i="3"/>
  <c r="H23" i="3"/>
  <c r="G23" i="3"/>
  <c r="F23" i="3"/>
  <c r="E23" i="3"/>
  <c r="D23" i="3"/>
  <c r="C23" i="3"/>
  <c r="K23" i="3" s="1"/>
  <c r="K22" i="3"/>
  <c r="K21" i="3"/>
  <c r="K20" i="3"/>
  <c r="J18" i="3"/>
  <c r="J26" i="3" s="1"/>
  <c r="I18" i="3"/>
  <c r="H18" i="3"/>
  <c r="H26" i="3" s="1"/>
  <c r="G18" i="3"/>
  <c r="G26" i="3" s="1"/>
  <c r="F18" i="3"/>
  <c r="F26" i="3" s="1"/>
  <c r="E18" i="3"/>
  <c r="D18" i="3"/>
  <c r="C18" i="3"/>
  <c r="C26" i="3" s="1"/>
  <c r="K17" i="3"/>
  <c r="K16" i="3"/>
  <c r="K15" i="3"/>
  <c r="J13" i="3"/>
  <c r="I13" i="3"/>
  <c r="H13" i="3"/>
  <c r="G13" i="3"/>
  <c r="F13" i="3"/>
  <c r="E13" i="3"/>
  <c r="D13" i="3"/>
  <c r="K12" i="3"/>
  <c r="K11" i="3"/>
  <c r="K10" i="3"/>
  <c r="K9" i="3"/>
  <c r="I25" i="2"/>
  <c r="H25" i="2"/>
  <c r="G25" i="2"/>
  <c r="F25" i="2"/>
  <c r="E25" i="2"/>
  <c r="D25" i="2"/>
  <c r="J25" i="2" s="1"/>
  <c r="C25" i="2"/>
  <c r="I23" i="2"/>
  <c r="H23" i="2"/>
  <c r="G23" i="2"/>
  <c r="F23" i="2"/>
  <c r="E23" i="2"/>
  <c r="D23" i="2"/>
  <c r="J23" i="2" s="1"/>
  <c r="C23" i="2"/>
  <c r="J22" i="2"/>
  <c r="J21" i="2"/>
  <c r="J20" i="2"/>
  <c r="I18" i="2"/>
  <c r="I26" i="2" s="1"/>
  <c r="H18" i="2"/>
  <c r="H26" i="2" s="1"/>
  <c r="G18" i="2"/>
  <c r="G26" i="2" s="1"/>
  <c r="F18" i="2"/>
  <c r="F26" i="2" s="1"/>
  <c r="E18" i="2"/>
  <c r="E26" i="2" s="1"/>
  <c r="D18" i="2"/>
  <c r="D26" i="2" s="1"/>
  <c r="C18" i="2"/>
  <c r="C26" i="2" s="1"/>
  <c r="J17" i="2"/>
  <c r="J16" i="2"/>
  <c r="J15" i="2"/>
  <c r="I13" i="2"/>
  <c r="H13" i="2"/>
  <c r="G13" i="2"/>
  <c r="F13" i="2"/>
  <c r="E13" i="2"/>
  <c r="D13" i="2"/>
  <c r="J13" i="2" s="1"/>
  <c r="C13" i="2"/>
  <c r="J12" i="2"/>
  <c r="J11" i="2"/>
  <c r="J10" i="2"/>
  <c r="J9" i="2"/>
  <c r="I25" i="1"/>
  <c r="H25" i="1"/>
  <c r="G25" i="1"/>
  <c r="F25" i="1"/>
  <c r="E25" i="1"/>
  <c r="D25" i="1"/>
  <c r="C25" i="1"/>
  <c r="I23" i="1"/>
  <c r="H23" i="1"/>
  <c r="G23" i="1"/>
  <c r="F23" i="1"/>
  <c r="E23" i="1"/>
  <c r="D23" i="1"/>
  <c r="J23" i="1" s="1"/>
  <c r="C23" i="1"/>
  <c r="J22" i="1"/>
  <c r="J21" i="1"/>
  <c r="J20" i="1"/>
  <c r="I18" i="1"/>
  <c r="H18" i="1"/>
  <c r="H26" i="1" s="1"/>
  <c r="G18" i="1"/>
  <c r="F18" i="1"/>
  <c r="F26" i="1" s="1"/>
  <c r="E18" i="1"/>
  <c r="D18" i="1"/>
  <c r="D26" i="1" s="1"/>
  <c r="C18" i="1"/>
  <c r="J17" i="1"/>
  <c r="J16" i="1"/>
  <c r="I13" i="1"/>
  <c r="H13" i="1"/>
  <c r="G13" i="1"/>
  <c r="F13" i="1"/>
  <c r="E13" i="1"/>
  <c r="D13" i="1"/>
  <c r="C13" i="1"/>
  <c r="J12" i="1"/>
  <c r="J11" i="1"/>
  <c r="J10" i="1"/>
  <c r="J9" i="1"/>
  <c r="C26" i="4" l="1"/>
  <c r="E26" i="4"/>
  <c r="E26" i="3"/>
  <c r="I26" i="3"/>
  <c r="C21" i="5"/>
  <c r="J13" i="1"/>
  <c r="C26" i="1"/>
  <c r="E26" i="1"/>
  <c r="J26" i="1" s="1"/>
  <c r="G26" i="1"/>
  <c r="I26" i="1"/>
  <c r="J25" i="1"/>
  <c r="C21" i="6"/>
  <c r="K21" i="6" s="1"/>
  <c r="K13" i="3"/>
  <c r="D26" i="3"/>
  <c r="K25" i="3"/>
  <c r="K25" i="4"/>
  <c r="I26" i="4"/>
  <c r="K13" i="4"/>
  <c r="D26" i="4"/>
  <c r="K18" i="6"/>
  <c r="K21" i="5"/>
  <c r="K18" i="5"/>
  <c r="K18" i="4"/>
  <c r="K18" i="3"/>
  <c r="J26" i="2"/>
  <c r="J18" i="2"/>
  <c r="J18" i="1"/>
  <c r="K26" i="3" l="1"/>
  <c r="K26" i="4"/>
</calcChain>
</file>

<file path=xl/sharedStrings.xml><?xml version="1.0" encoding="utf-8"?>
<sst xmlns="http://schemas.openxmlformats.org/spreadsheetml/2006/main" count="238" uniqueCount="55">
  <si>
    <t>Tempus-Trans  s r. o.</t>
  </si>
  <si>
    <t>Prehľad o pohybe dlhodobého nehmotného majetku</t>
  </si>
  <si>
    <t>Dlhodobý nehmotný majetok</t>
  </si>
  <si>
    <t>Bezprostredne predchádzajúce účtovné obdobie</t>
  </si>
  <si>
    <t>Aktivované náklady na vývoj</t>
  </si>
  <si>
    <t>Softvér</t>
  </si>
  <si>
    <t>Oceniteľné práva</t>
  </si>
  <si>
    <t>Goodwill</t>
  </si>
  <si>
    <t>Ostatný dlhodobý nehmotný majetok</t>
  </si>
  <si>
    <t>Obstarávaný dlhodobý nehmotný majetok</t>
  </si>
  <si>
    <t>Poskytnuté preddavky na dlhodobý nehmotný majetok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</si>
  <si>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</si>
  <si>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</si>
  <si>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</si>
  <si>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</si>
  <si>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</si>
  <si>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</si>
  <si>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</si>
  <si>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</si>
  <si>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</si>
  <si>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</si>
  <si>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</si>
  <si>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</si>
  <si>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</si>
  <si>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</si>
  <si>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</si>
  <si>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</si>
  <si>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</si>
  <si>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</si>
  <si>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</si>
  <si>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Bežné účtovné obdobie</t>
  </si>
  <si>
    <t>Prehľad o pohybe dlhodobého hmotného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</si>
  <si>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</si>
  <si>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</si>
  <si>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</si>
  <si>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</si>
  <si>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</si>
  <si>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</si>
  <si>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</si>
  <si>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Obstarávaný dlhodobý hmotný majetok</t>
  </si>
  <si>
    <t>Poskytnuté preddavky na dlhodobý hmotný majetok</t>
  </si>
  <si>
    <t>j</t>
  </si>
  <si>
    <t>Tempus-Trans  s .r. o.</t>
  </si>
  <si>
    <t>Tempus-Trans s.r.o.</t>
  </si>
  <si>
    <t>Prehľad o pohybe dlhodobého finančného majetku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</si>
  <si>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</si>
  <si>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</si>
  <si>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</si>
  <si>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</si>
  <si>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Pôžičky účtovnej jednotke v konsolidovanom celku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</si>
  <si>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</si>
  <si>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</si>
  <si>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</si>
  <si>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</si>
  <si>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Účtovná hodnota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</si>
</sst>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14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 applyAlignment="1">
      <alignment horizontal="center" wrapText="1"/>
    </xf>
    <xf numFmtId="0" fontId="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/>
    <xf numFmtId="3" fontId="4" fillId="3" borderId="0" xfId="1" applyNumberFormat="1" applyFont="1" applyFill="1" applyAlignment="1" applyProtection="1">
      <alignment horizontal="right" vertical="center" wrapText="1"/>
      <protection locked="0"/>
    </xf>
    <xf numFmtId="3" fontId="5" fillId="3" borderId="0" xfId="0" applyNumberFormat="1" applyFont="1" applyFill="1" applyAlignment="1">
      <alignment horizontal="right" vertical="center" wrapText="1"/>
    </xf>
    <xf numFmtId="0" fontId="4" fillId="3" borderId="0" xfId="0" applyFont="1" applyFill="1" applyAlignment="1"/>
    <xf numFmtId="0" fontId="5" fillId="3" borderId="3" xfId="0" applyFont="1" applyFill="1" applyBorder="1" applyAlignment="1"/>
    <xf numFmtId="3" fontId="4" fillId="3" borderId="3" xfId="1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horizontal="center" vertical="center" wrapText="1"/>
    </xf>
    <xf numFmtId="3" fontId="4" fillId="3" borderId="0" xfId="1" applyNumberFormat="1" applyFont="1" applyFill="1" applyAlignment="1">
      <alignment horizontal="right" vertical="center" wrapText="1"/>
    </xf>
    <xf numFmtId="3" fontId="5" fillId="3" borderId="3" xfId="0" applyNumberFormat="1" applyFont="1" applyFill="1" applyBorder="1" applyAlignment="1">
      <alignment horizontal="right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164" fontId="4" fillId="3" borderId="0" xfId="1" applyNumberFormat="1" applyFont="1" applyFill="1" applyAlignment="1" applyProtection="1">
      <alignment horizontal="right" vertical="center" wrapText="1"/>
      <protection locked="0"/>
    </xf>
    <xf numFmtId="164" fontId="5" fillId="3" borderId="0" xfId="0" applyNumberFormat="1" applyFont="1" applyFill="1" applyAlignment="1">
      <alignment horizontal="right" vertical="center" wrapText="1"/>
    </xf>
    <xf numFmtId="164" fontId="4" fillId="3" borderId="3" xfId="1" applyNumberFormat="1" applyFont="1" applyFill="1" applyBorder="1" applyAlignment="1">
      <alignment horizontal="right" vertical="center" wrapText="1"/>
    </xf>
    <xf numFmtId="164" fontId="5" fillId="3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164" fontId="4" fillId="3" borderId="0" xfId="1" applyNumberFormat="1" applyFont="1" applyFill="1" applyAlignment="1">
      <alignment horizontal="right" vertical="center" wrapText="1"/>
    </xf>
    <xf numFmtId="0" fontId="0" fillId="0" borderId="0" xfId="0" applyAlignment="1">
      <alignment horizontal="left" textRotation="180"/>
    </xf>
    <xf numFmtId="0" fontId="2" fillId="0" borderId="0" xfId="0" applyFont="1" applyAlignment="1">
      <alignment horizontal="center" textRotation="180"/>
    </xf>
    <xf numFmtId="14" fontId="3" fillId="3" borderId="3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 wrapText="1"/>
    </xf>
    <xf numFmtId="0" fontId="0" fillId="3" borderId="3" xfId="0" applyFill="1" applyBorder="1"/>
    <xf numFmtId="0" fontId="0" fillId="3" borderId="2" xfId="0" applyFill="1" applyBorder="1"/>
    <xf numFmtId="3" fontId="4" fillId="3" borderId="0" xfId="0" applyNumberFormat="1" applyFont="1" applyFill="1" applyAlignment="1" applyProtection="1">
      <alignment horizontal="right" vertical="center" wrapText="1"/>
      <protection locked="0"/>
    </xf>
    <xf numFmtId="3" fontId="0" fillId="3" borderId="2" xfId="0" applyNumberFormat="1" applyFill="1" applyBorder="1" applyAlignment="1">
      <alignment vertical="center"/>
    </xf>
    <xf numFmtId="164" fontId="0" fillId="0" borderId="0" xfId="0" applyNumberFormat="1"/>
    <xf numFmtId="0" fontId="5" fillId="3" borderId="3" xfId="0" applyFont="1" applyFill="1" applyBorder="1" applyAlignment="1">
      <alignment vertical="center"/>
    </xf>
    <xf numFmtId="0" fontId="5" fillId="3" borderId="0" xfId="0" applyFont="1" applyFill="1" applyBorder="1" applyAlignment="1"/>
    <xf numFmtId="164" fontId="4" fillId="3" borderId="0" xfId="1" applyNumberFormat="1" applyFont="1" applyFill="1" applyBorder="1" applyAlignment="1">
      <alignment horizontal="right" vertical="center" wrapText="1"/>
    </xf>
    <xf numFmtId="164" fontId="5" fillId="3" borderId="0" xfId="0" applyNumberFormat="1" applyFont="1" applyFill="1" applyBorder="1" applyAlignment="1">
      <alignment horizontal="right" vertical="center" wrapText="1"/>
    </xf>
    <xf numFmtId="0" fontId="2" fillId="0" borderId="0" xfId="0" applyFont="1" applyAlignment="1" applyProtection="1">
      <alignment horizontal="center" textRotation="180"/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14" fontId="3" fillId="2" borderId="0" xfId="0" applyNumberFormat="1" applyFont="1" applyFill="1" applyAlignment="1" applyProtection="1">
      <alignment horizontal="center" wrapText="1"/>
      <protection locked="0"/>
    </xf>
    <xf numFmtId="0" fontId="4" fillId="3" borderId="1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opLeftCell="A6" workbookViewId="0">
      <selection activeCell="J16" sqref="J16"/>
    </sheetView>
  </sheetViews>
  <sheetFormatPr defaultRowHeight="15" x14ac:dyDescent="0.25"/>
  <cols>
    <col min="1" max="1" width="10.28515625" customWidth="1"/>
    <col min="2" max="2" width="28.42578125" customWidth="1"/>
    <col min="3" max="10" width="10.7109375" customWidth="1"/>
  </cols>
  <sheetData>
    <row r="1" spans="1:10" ht="15" customHeight="1" x14ac:dyDescent="0.25">
      <c r="A1" s="40">
        <v>14</v>
      </c>
      <c r="B1" s="41" t="s">
        <v>0</v>
      </c>
      <c r="C1" s="41"/>
      <c r="D1" s="41"/>
      <c r="E1" s="41"/>
      <c r="F1" s="41"/>
      <c r="G1" s="41"/>
      <c r="H1" s="41"/>
      <c r="I1" s="41"/>
      <c r="J1" s="41"/>
    </row>
    <row r="2" spans="1:10" x14ac:dyDescent="0.25">
      <c r="A2" s="40"/>
      <c r="B2" s="42" t="s">
        <v>1</v>
      </c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0"/>
      <c r="B3" s="43">
        <v>43100</v>
      </c>
      <c r="C3" s="43"/>
      <c r="D3" s="43"/>
      <c r="E3" s="43"/>
      <c r="F3" s="43"/>
      <c r="G3" s="43"/>
      <c r="H3" s="43"/>
      <c r="I3" s="43"/>
      <c r="J3" s="43"/>
    </row>
    <row r="4" spans="1:10" x14ac:dyDescent="0.25">
      <c r="A4" s="40"/>
      <c r="B4" s="1"/>
      <c r="C4" s="2"/>
      <c r="D4" s="2"/>
      <c r="E4" s="2"/>
      <c r="F4" s="2"/>
      <c r="G4" s="2"/>
      <c r="H4" s="2"/>
      <c r="I4" s="2"/>
      <c r="J4" s="2"/>
    </row>
    <row r="5" spans="1:10" ht="15" customHeight="1" x14ac:dyDescent="0.25">
      <c r="A5" s="40"/>
      <c r="B5" s="44" t="s">
        <v>2</v>
      </c>
      <c r="C5" s="46" t="s">
        <v>30</v>
      </c>
      <c r="D5" s="46"/>
      <c r="E5" s="46"/>
      <c r="F5" s="46"/>
      <c r="G5" s="46"/>
      <c r="H5" s="46"/>
      <c r="I5" s="46"/>
      <c r="J5" s="46"/>
    </row>
    <row r="6" spans="1:10" ht="60" x14ac:dyDescent="0.25">
      <c r="A6" s="40"/>
      <c r="B6" s="45"/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 spans="1:10" x14ac:dyDescent="0.25">
      <c r="A7" s="40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7" t="s">
        <v>20</v>
      </c>
    </row>
    <row r="8" spans="1:10" x14ac:dyDescent="0.25">
      <c r="A8" s="40"/>
      <c r="B8" s="8" t="s">
        <v>21</v>
      </c>
      <c r="C8" s="9"/>
      <c r="D8" s="9"/>
      <c r="E8" s="9"/>
      <c r="F8" s="9"/>
      <c r="G8" s="9"/>
      <c r="H8" s="9"/>
      <c r="I8" s="9"/>
      <c r="J8" s="9"/>
    </row>
    <row r="9" spans="1:10" x14ac:dyDescent="0.25">
      <c r="A9" s="40"/>
      <c r="B9" s="10" t="s">
        <v>22</v>
      </c>
      <c r="C9" s="21">
        <v>0</v>
      </c>
      <c r="D9" s="21">
        <v>52568</v>
      </c>
      <c r="E9" s="21">
        <v>0</v>
      </c>
      <c r="F9" s="21">
        <v>1347365</v>
      </c>
      <c r="G9" s="21">
        <v>0</v>
      </c>
      <c r="H9" s="21">
        <v>0</v>
      </c>
      <c r="I9" s="21">
        <v>0</v>
      </c>
      <c r="J9" s="22">
        <f>SUM(C9:I9)</f>
        <v>1399933</v>
      </c>
    </row>
    <row r="10" spans="1:10" x14ac:dyDescent="0.25">
      <c r="A10" s="40"/>
      <c r="B10" s="13" t="s">
        <v>23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2">
        <f>SUM(C10:I10)</f>
        <v>0</v>
      </c>
    </row>
    <row r="11" spans="1:10" x14ac:dyDescent="0.25">
      <c r="A11" s="40"/>
      <c r="B11" s="13" t="s">
        <v>24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2">
        <f>SUM(C11:I11)</f>
        <v>0</v>
      </c>
    </row>
    <row r="12" spans="1:10" x14ac:dyDescent="0.25">
      <c r="A12" s="40"/>
      <c r="B12" s="13" t="s">
        <v>25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2">
        <f>SUM(C12:I12)</f>
        <v>0</v>
      </c>
    </row>
    <row r="13" spans="1:10" x14ac:dyDescent="0.25">
      <c r="A13" s="40"/>
      <c r="B13" s="14" t="s">
        <v>26</v>
      </c>
      <c r="C13" s="23">
        <f>SUM(C9,C10,-C11,C12)</f>
        <v>0</v>
      </c>
      <c r="D13" s="23">
        <f>SUM(D9,D10,-D11,D12)</f>
        <v>52568</v>
      </c>
      <c r="E13" s="23">
        <f t="shared" ref="E13:I13" si="0">SUM(E9,E10,-E11,E12)</f>
        <v>0</v>
      </c>
      <c r="F13" s="23">
        <f t="shared" si="0"/>
        <v>1347365</v>
      </c>
      <c r="G13" s="23">
        <f>SUM(G9,G10,-G11,G12)</f>
        <v>0</v>
      </c>
      <c r="H13" s="23">
        <f t="shared" si="0"/>
        <v>0</v>
      </c>
      <c r="I13" s="23">
        <f t="shared" si="0"/>
        <v>0</v>
      </c>
      <c r="J13" s="24">
        <f>SUM(C13:I13)</f>
        <v>1399933</v>
      </c>
    </row>
    <row r="14" spans="1:10" x14ac:dyDescent="0.25">
      <c r="A14" s="40"/>
      <c r="B14" s="8" t="s">
        <v>27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40"/>
      <c r="B15" s="10" t="s">
        <v>22</v>
      </c>
      <c r="C15" s="21">
        <v>0</v>
      </c>
      <c r="D15" s="21">
        <v>52568</v>
      </c>
      <c r="E15" s="21">
        <v>0</v>
      </c>
      <c r="F15" s="21">
        <v>538946</v>
      </c>
      <c r="G15" s="21">
        <v>0</v>
      </c>
      <c r="H15" s="21">
        <v>0</v>
      </c>
      <c r="I15" s="21">
        <v>0</v>
      </c>
      <c r="J15" s="22">
        <f>SUM(C15:I15)</f>
        <v>591514</v>
      </c>
    </row>
    <row r="16" spans="1:10" x14ac:dyDescent="0.25">
      <c r="A16" s="40"/>
      <c r="B16" s="13" t="s">
        <v>23</v>
      </c>
      <c r="C16" s="21">
        <v>0</v>
      </c>
      <c r="D16" s="21">
        <v>0</v>
      </c>
      <c r="E16" s="21">
        <v>0</v>
      </c>
      <c r="F16" s="21">
        <v>89824</v>
      </c>
      <c r="G16" s="21">
        <v>0</v>
      </c>
      <c r="H16" s="21">
        <v>0</v>
      </c>
      <c r="I16" s="21">
        <v>0</v>
      </c>
      <c r="J16" s="22">
        <f>SUM(C16:I16)</f>
        <v>89824</v>
      </c>
    </row>
    <row r="17" spans="1:10" x14ac:dyDescent="0.25">
      <c r="A17" s="40"/>
      <c r="B17" s="13" t="s">
        <v>24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2">
        <f>SUM(C17:I17)</f>
        <v>0</v>
      </c>
    </row>
    <row r="18" spans="1:10" x14ac:dyDescent="0.25">
      <c r="A18" s="40"/>
      <c r="B18" s="14" t="s">
        <v>26</v>
      </c>
      <c r="C18" s="23">
        <f t="shared" ref="C18:I18" si="1">SUM(C15:C16,-C17)</f>
        <v>0</v>
      </c>
      <c r="D18" s="23">
        <f t="shared" si="1"/>
        <v>52568</v>
      </c>
      <c r="E18" s="23">
        <f t="shared" si="1"/>
        <v>0</v>
      </c>
      <c r="F18" s="23">
        <f t="shared" si="1"/>
        <v>628770</v>
      </c>
      <c r="G18" s="23">
        <f t="shared" si="1"/>
        <v>0</v>
      </c>
      <c r="H18" s="23">
        <f t="shared" si="1"/>
        <v>0</v>
      </c>
      <c r="I18" s="23">
        <f t="shared" si="1"/>
        <v>0</v>
      </c>
      <c r="J18" s="24">
        <f>SUM(C18:I18)</f>
        <v>681338</v>
      </c>
    </row>
    <row r="19" spans="1:10" x14ac:dyDescent="0.25">
      <c r="A19" s="40"/>
      <c r="B19" s="8" t="s">
        <v>28</v>
      </c>
      <c r="C19" s="9"/>
      <c r="D19" s="9"/>
      <c r="E19" s="9"/>
      <c r="F19" s="9"/>
      <c r="G19" s="9"/>
      <c r="H19" s="9"/>
      <c r="I19" s="9"/>
      <c r="J19" s="9"/>
    </row>
    <row r="20" spans="1:10" x14ac:dyDescent="0.25">
      <c r="A20" s="40"/>
      <c r="B20" s="10" t="s">
        <v>22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2">
        <f>SUM(C20:I20)</f>
        <v>0</v>
      </c>
    </row>
    <row r="21" spans="1:10" x14ac:dyDescent="0.25">
      <c r="A21" s="40"/>
      <c r="B21" s="13" t="s">
        <v>23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2">
        <f>SUM(C21:I21)</f>
        <v>0</v>
      </c>
    </row>
    <row r="22" spans="1:10" x14ac:dyDescent="0.25">
      <c r="A22" s="40"/>
      <c r="B22" s="13" t="s">
        <v>24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2">
        <f>SUM(C22:I22)</f>
        <v>0</v>
      </c>
    </row>
    <row r="23" spans="1:10" x14ac:dyDescent="0.25">
      <c r="A23" s="40"/>
      <c r="B23" s="14" t="s">
        <v>26</v>
      </c>
      <c r="C23" s="23">
        <f t="shared" ref="C23:I23" si="2">SUM(C20,C21,-C22)</f>
        <v>0</v>
      </c>
      <c r="D23" s="23">
        <f t="shared" si="2"/>
        <v>0</v>
      </c>
      <c r="E23" s="23">
        <f t="shared" si="2"/>
        <v>0</v>
      </c>
      <c r="F23" s="23">
        <f t="shared" si="2"/>
        <v>0</v>
      </c>
      <c r="G23" s="23">
        <f t="shared" si="2"/>
        <v>0</v>
      </c>
      <c r="H23" s="23">
        <f t="shared" si="2"/>
        <v>0</v>
      </c>
      <c r="I23" s="23">
        <f t="shared" si="2"/>
        <v>0</v>
      </c>
      <c r="J23" s="24">
        <f>SUM(C23:I23)</f>
        <v>0</v>
      </c>
    </row>
    <row r="24" spans="1:10" x14ac:dyDescent="0.25">
      <c r="A24" s="40"/>
      <c r="B24" s="8" t="s">
        <v>29</v>
      </c>
      <c r="C24" s="9"/>
      <c r="D24" s="9"/>
      <c r="E24" s="9"/>
      <c r="F24" s="9"/>
      <c r="G24" s="9"/>
      <c r="H24" s="9"/>
      <c r="I24" s="9"/>
      <c r="J24" s="9"/>
    </row>
    <row r="25" spans="1:10" x14ac:dyDescent="0.25">
      <c r="A25" s="40"/>
      <c r="B25" s="10" t="s">
        <v>22</v>
      </c>
      <c r="C25" s="26">
        <f>SUM(C9,-C15,-C20)</f>
        <v>0</v>
      </c>
      <c r="D25" s="26">
        <f>SUM(D9,-D15,-D20)</f>
        <v>0</v>
      </c>
      <c r="E25" s="26">
        <f t="shared" ref="E25:I25" si="3">SUM(E9,-E15,-E20)</f>
        <v>0</v>
      </c>
      <c r="F25" s="26">
        <f>SUM(F9,-F15,-F20)</f>
        <v>808419</v>
      </c>
      <c r="G25" s="26">
        <f t="shared" si="3"/>
        <v>0</v>
      </c>
      <c r="H25" s="26">
        <f t="shared" si="3"/>
        <v>0</v>
      </c>
      <c r="I25" s="26">
        <f t="shared" si="3"/>
        <v>0</v>
      </c>
      <c r="J25" s="22">
        <f>SUM(C25:I25)</f>
        <v>808419</v>
      </c>
    </row>
    <row r="26" spans="1:10" x14ac:dyDescent="0.25">
      <c r="A26" s="40"/>
      <c r="B26" s="14" t="s">
        <v>26</v>
      </c>
      <c r="C26" s="23">
        <f>SUM(C13,-C18,-C23)</f>
        <v>0</v>
      </c>
      <c r="D26" s="23">
        <f t="shared" ref="D26:I26" si="4">SUM(D13,-D18,-D23)</f>
        <v>0</v>
      </c>
      <c r="E26" s="23">
        <f>SUM(E13,-E18,-E23)</f>
        <v>0</v>
      </c>
      <c r="F26" s="23">
        <f t="shared" si="4"/>
        <v>718595</v>
      </c>
      <c r="G26" s="23">
        <f t="shared" si="4"/>
        <v>0</v>
      </c>
      <c r="H26" s="23">
        <f>SUM(H13,-H18,-H23)</f>
        <v>0</v>
      </c>
      <c r="I26" s="23">
        <f t="shared" si="4"/>
        <v>0</v>
      </c>
      <c r="J26" s="24">
        <f>SUM(C26:I26)</f>
        <v>718595</v>
      </c>
    </row>
    <row r="27" spans="1:10" x14ac:dyDescent="0.25">
      <c r="A27" s="40"/>
      <c r="B27" s="19"/>
      <c r="C27" s="20"/>
      <c r="D27" s="20"/>
      <c r="E27" s="20"/>
      <c r="F27" s="20"/>
      <c r="G27" s="20"/>
      <c r="H27" s="20"/>
      <c r="I27" s="20"/>
      <c r="J27" s="20"/>
    </row>
    <row r="28" spans="1:10" x14ac:dyDescent="0.25">
      <c r="A28" s="40"/>
      <c r="B28" s="27"/>
      <c r="C28" s="20"/>
      <c r="D28" s="20"/>
      <c r="E28" s="20"/>
      <c r="F28" s="20"/>
      <c r="G28" s="20"/>
      <c r="H28" s="20"/>
      <c r="I28" s="20"/>
      <c r="J28" s="20"/>
    </row>
    <row r="29" spans="1:10" x14ac:dyDescent="0.25">
      <c r="A29" s="40"/>
      <c r="B29" s="19"/>
      <c r="C29" s="20"/>
      <c r="D29" s="20"/>
      <c r="E29" s="20"/>
      <c r="F29" s="20"/>
      <c r="G29" s="20"/>
      <c r="H29" s="20"/>
      <c r="I29" s="20"/>
      <c r="J29" s="20"/>
    </row>
  </sheetData>
  <mergeCells count="6">
    <mergeCell ref="A1:A29"/>
    <mergeCell ref="B1:J1"/>
    <mergeCell ref="B2:J2"/>
    <mergeCell ref="B3:J3"/>
    <mergeCell ref="B5:B6"/>
    <mergeCell ref="C5:J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opLeftCell="A7" workbookViewId="0">
      <selection activeCell="F17" sqref="F17"/>
    </sheetView>
  </sheetViews>
  <sheetFormatPr defaultRowHeight="15" x14ac:dyDescent="0.25"/>
  <cols>
    <col min="1" max="1" width="10.28515625" customWidth="1"/>
    <col min="2" max="2" width="28.42578125" style="19" customWidth="1"/>
    <col min="3" max="10" width="10.7109375" style="20" customWidth="1"/>
  </cols>
  <sheetData>
    <row r="1" spans="1:10" ht="15" customHeight="1" x14ac:dyDescent="0.25">
      <c r="A1" s="40">
        <v>13</v>
      </c>
      <c r="B1" s="41" t="s">
        <v>0</v>
      </c>
      <c r="C1" s="41"/>
      <c r="D1" s="41"/>
      <c r="E1" s="41"/>
      <c r="F1" s="41"/>
      <c r="G1" s="41"/>
      <c r="H1" s="41"/>
      <c r="I1" s="41"/>
      <c r="J1" s="41"/>
    </row>
    <row r="2" spans="1:10" x14ac:dyDescent="0.25">
      <c r="A2" s="40"/>
      <c r="B2" s="42" t="s">
        <v>1</v>
      </c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0"/>
      <c r="B3" s="43">
        <v>42735</v>
      </c>
      <c r="C3" s="43"/>
      <c r="D3" s="43"/>
      <c r="E3" s="43"/>
      <c r="F3" s="43"/>
      <c r="G3" s="43"/>
      <c r="H3" s="43"/>
      <c r="I3" s="43"/>
      <c r="J3" s="43"/>
    </row>
    <row r="4" spans="1:10" x14ac:dyDescent="0.25">
      <c r="A4" s="40"/>
      <c r="B4" s="1"/>
      <c r="C4" s="2"/>
      <c r="D4" s="2"/>
      <c r="E4" s="2"/>
      <c r="F4" s="2"/>
      <c r="G4" s="2"/>
      <c r="H4" s="2"/>
      <c r="I4" s="2"/>
      <c r="J4" s="2"/>
    </row>
    <row r="5" spans="1:10" x14ac:dyDescent="0.25">
      <c r="A5" s="40"/>
      <c r="B5" s="44" t="s">
        <v>2</v>
      </c>
      <c r="C5" s="46" t="s">
        <v>3</v>
      </c>
      <c r="D5" s="46"/>
      <c r="E5" s="46"/>
      <c r="F5" s="46"/>
      <c r="G5" s="46"/>
      <c r="H5" s="46"/>
      <c r="I5" s="46"/>
      <c r="J5" s="46"/>
    </row>
    <row r="6" spans="1:10" ht="60" x14ac:dyDescent="0.25">
      <c r="A6" s="40"/>
      <c r="B6" s="45"/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 spans="1:10" x14ac:dyDescent="0.25">
      <c r="A7" s="40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7" t="s">
        <v>20</v>
      </c>
    </row>
    <row r="8" spans="1:10" ht="22.5" customHeight="1" x14ac:dyDescent="0.25">
      <c r="A8" s="40"/>
      <c r="B8" s="8" t="s">
        <v>21</v>
      </c>
      <c r="C8" s="9"/>
      <c r="D8" s="9"/>
      <c r="E8" s="9"/>
      <c r="F8" s="9"/>
      <c r="G8" s="9"/>
      <c r="H8" s="9"/>
      <c r="I8" s="9"/>
      <c r="J8" s="9"/>
    </row>
    <row r="9" spans="1:10" x14ac:dyDescent="0.25">
      <c r="A9" s="40"/>
      <c r="B9" s="10" t="s">
        <v>22</v>
      </c>
      <c r="C9" s="21">
        <v>0</v>
      </c>
      <c r="D9" s="21">
        <v>52568</v>
      </c>
      <c r="E9" s="21">
        <v>0</v>
      </c>
      <c r="F9" s="21">
        <v>1347365</v>
      </c>
      <c r="G9" s="21">
        <v>0</v>
      </c>
      <c r="H9" s="21">
        <v>0</v>
      </c>
      <c r="I9" s="21">
        <v>0</v>
      </c>
      <c r="J9" s="22">
        <f>SUM(C9:I9)</f>
        <v>1399933</v>
      </c>
    </row>
    <row r="10" spans="1:10" x14ac:dyDescent="0.25">
      <c r="A10" s="40"/>
      <c r="B10" s="13" t="s">
        <v>23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2">
        <f t="shared" ref="J10:J18" si="0">SUM(C10:I10)</f>
        <v>0</v>
      </c>
    </row>
    <row r="11" spans="1:10" x14ac:dyDescent="0.25">
      <c r="A11" s="40"/>
      <c r="B11" s="13" t="s">
        <v>24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2">
        <f t="shared" si="0"/>
        <v>0</v>
      </c>
    </row>
    <row r="12" spans="1:10" x14ac:dyDescent="0.25">
      <c r="A12" s="40"/>
      <c r="B12" s="13" t="s">
        <v>25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2">
        <f t="shared" si="0"/>
        <v>0</v>
      </c>
    </row>
    <row r="13" spans="1:10" x14ac:dyDescent="0.25">
      <c r="A13" s="40"/>
      <c r="B13" s="14" t="s">
        <v>26</v>
      </c>
      <c r="C13" s="23">
        <f>SUM(C9,C10,-C11,C12)</f>
        <v>0</v>
      </c>
      <c r="D13" s="23">
        <f t="shared" ref="D13:I13" si="1">SUM(D9,D10,-D11,D12)</f>
        <v>52568</v>
      </c>
      <c r="E13" s="23">
        <f t="shared" si="1"/>
        <v>0</v>
      </c>
      <c r="F13" s="23">
        <f t="shared" si="1"/>
        <v>1347365</v>
      </c>
      <c r="G13" s="23">
        <f t="shared" si="1"/>
        <v>0</v>
      </c>
      <c r="H13" s="23">
        <f t="shared" si="1"/>
        <v>0</v>
      </c>
      <c r="I13" s="23">
        <f t="shared" si="1"/>
        <v>0</v>
      </c>
      <c r="J13" s="24">
        <f t="shared" si="0"/>
        <v>1399933</v>
      </c>
    </row>
    <row r="14" spans="1:10" s="25" customFormat="1" ht="22.5" customHeight="1" x14ac:dyDescent="0.25">
      <c r="A14" s="40"/>
      <c r="B14" s="8" t="s">
        <v>27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40"/>
      <c r="B15" s="10" t="s">
        <v>22</v>
      </c>
      <c r="C15" s="21">
        <v>0</v>
      </c>
      <c r="D15" s="21">
        <v>52568</v>
      </c>
      <c r="E15" s="21">
        <v>0</v>
      </c>
      <c r="F15" s="21">
        <v>449122</v>
      </c>
      <c r="G15" s="21">
        <v>0</v>
      </c>
      <c r="H15" s="21">
        <v>0</v>
      </c>
      <c r="I15" s="21">
        <v>0</v>
      </c>
      <c r="J15" s="22">
        <f t="shared" si="0"/>
        <v>501690</v>
      </c>
    </row>
    <row r="16" spans="1:10" x14ac:dyDescent="0.25">
      <c r="A16" s="40"/>
      <c r="B16" s="13" t="s">
        <v>23</v>
      </c>
      <c r="C16" s="21">
        <v>0</v>
      </c>
      <c r="D16" s="21">
        <v>0</v>
      </c>
      <c r="E16" s="21">
        <v>0</v>
      </c>
      <c r="F16" s="21">
        <v>89824</v>
      </c>
      <c r="G16" s="21">
        <v>0</v>
      </c>
      <c r="H16" s="21">
        <v>0</v>
      </c>
      <c r="I16" s="21">
        <v>0</v>
      </c>
      <c r="J16" s="22">
        <f t="shared" si="0"/>
        <v>89824</v>
      </c>
    </row>
    <row r="17" spans="1:10" x14ac:dyDescent="0.25">
      <c r="A17" s="40"/>
      <c r="B17" s="13" t="s">
        <v>24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2">
        <f t="shared" si="0"/>
        <v>0</v>
      </c>
    </row>
    <row r="18" spans="1:10" x14ac:dyDescent="0.25">
      <c r="A18" s="40"/>
      <c r="B18" s="14" t="s">
        <v>26</v>
      </c>
      <c r="C18" s="23">
        <f>SUM(C15,C16,-C17)</f>
        <v>0</v>
      </c>
      <c r="D18" s="23">
        <f t="shared" ref="D18:I18" si="2">SUM(D15,D16,-D17)</f>
        <v>52568</v>
      </c>
      <c r="E18" s="23">
        <f t="shared" si="2"/>
        <v>0</v>
      </c>
      <c r="F18" s="23">
        <f t="shared" si="2"/>
        <v>538946</v>
      </c>
      <c r="G18" s="23">
        <f t="shared" si="2"/>
        <v>0</v>
      </c>
      <c r="H18" s="23">
        <f t="shared" si="2"/>
        <v>0</v>
      </c>
      <c r="I18" s="23">
        <f t="shared" si="2"/>
        <v>0</v>
      </c>
      <c r="J18" s="24">
        <f t="shared" si="0"/>
        <v>591514</v>
      </c>
    </row>
    <row r="19" spans="1:10" s="25" customFormat="1" ht="22.5" customHeight="1" x14ac:dyDescent="0.25">
      <c r="A19" s="40"/>
      <c r="B19" s="8" t="s">
        <v>28</v>
      </c>
      <c r="C19" s="9"/>
      <c r="D19" s="9"/>
      <c r="E19" s="9"/>
      <c r="F19" s="9"/>
      <c r="G19" s="9"/>
      <c r="H19" s="9"/>
      <c r="I19" s="9"/>
      <c r="J19" s="9"/>
    </row>
    <row r="20" spans="1:10" x14ac:dyDescent="0.25">
      <c r="A20" s="40"/>
      <c r="B20" s="10" t="s">
        <v>22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2">
        <f t="shared" ref="J20:J23" si="3">SUM(C20:I20)</f>
        <v>0</v>
      </c>
    </row>
    <row r="21" spans="1:10" x14ac:dyDescent="0.25">
      <c r="A21" s="40"/>
      <c r="B21" s="13" t="s">
        <v>23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2">
        <f t="shared" si="3"/>
        <v>0</v>
      </c>
    </row>
    <row r="22" spans="1:10" x14ac:dyDescent="0.25">
      <c r="A22" s="40"/>
      <c r="B22" s="13" t="s">
        <v>24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2">
        <f t="shared" si="3"/>
        <v>0</v>
      </c>
    </row>
    <row r="23" spans="1:10" x14ac:dyDescent="0.25">
      <c r="A23" s="40"/>
      <c r="B23" s="14" t="s">
        <v>26</v>
      </c>
      <c r="C23" s="23">
        <f>SUM(C20,C21,-C22)</f>
        <v>0</v>
      </c>
      <c r="D23" s="23">
        <f t="shared" ref="D23:I23" si="4">SUM(D20,D21,-D22)</f>
        <v>0</v>
      </c>
      <c r="E23" s="23">
        <f t="shared" si="4"/>
        <v>0</v>
      </c>
      <c r="F23" s="23">
        <f t="shared" si="4"/>
        <v>0</v>
      </c>
      <c r="G23" s="23">
        <f t="shared" si="4"/>
        <v>0</v>
      </c>
      <c r="H23" s="23">
        <f t="shared" si="4"/>
        <v>0</v>
      </c>
      <c r="I23" s="23">
        <f t="shared" si="4"/>
        <v>0</v>
      </c>
      <c r="J23" s="24">
        <f t="shared" si="3"/>
        <v>0</v>
      </c>
    </row>
    <row r="24" spans="1:10" s="25" customFormat="1" ht="22.5" customHeight="1" x14ac:dyDescent="0.25">
      <c r="A24" s="40"/>
      <c r="B24" s="8" t="s">
        <v>29</v>
      </c>
      <c r="C24" s="9"/>
      <c r="D24" s="9"/>
      <c r="E24" s="9"/>
      <c r="F24" s="9"/>
      <c r="G24" s="9"/>
      <c r="H24" s="9"/>
      <c r="I24" s="9"/>
      <c r="J24" s="9"/>
    </row>
    <row r="25" spans="1:10" x14ac:dyDescent="0.25">
      <c r="A25" s="40"/>
      <c r="B25" s="10" t="s">
        <v>22</v>
      </c>
      <c r="C25" s="26">
        <f t="shared" ref="C25:I25" si="5">SUM(C9,-C15,-C20)</f>
        <v>0</v>
      </c>
      <c r="D25" s="26">
        <f t="shared" si="5"/>
        <v>0</v>
      </c>
      <c r="E25" s="26">
        <f t="shared" si="5"/>
        <v>0</v>
      </c>
      <c r="F25" s="26">
        <f t="shared" si="5"/>
        <v>898243</v>
      </c>
      <c r="G25" s="26">
        <f t="shared" si="5"/>
        <v>0</v>
      </c>
      <c r="H25" s="26">
        <f t="shared" si="5"/>
        <v>0</v>
      </c>
      <c r="I25" s="26">
        <f t="shared" si="5"/>
        <v>0</v>
      </c>
      <c r="J25" s="22">
        <f>SUM(C25:I25)</f>
        <v>898243</v>
      </c>
    </row>
    <row r="26" spans="1:10" x14ac:dyDescent="0.25">
      <c r="A26" s="40"/>
      <c r="B26" s="14" t="s">
        <v>26</v>
      </c>
      <c r="C26" s="23">
        <f t="shared" ref="C26:I26" si="6">SUM(C13,-C18,-C23)</f>
        <v>0</v>
      </c>
      <c r="D26" s="23">
        <f t="shared" si="6"/>
        <v>0</v>
      </c>
      <c r="E26" s="23">
        <f t="shared" si="6"/>
        <v>0</v>
      </c>
      <c r="F26" s="23">
        <f t="shared" si="6"/>
        <v>808419</v>
      </c>
      <c r="G26" s="23">
        <f t="shared" si="6"/>
        <v>0</v>
      </c>
      <c r="H26" s="23">
        <f t="shared" si="6"/>
        <v>0</v>
      </c>
      <c r="I26" s="23">
        <f t="shared" si="6"/>
        <v>0</v>
      </c>
      <c r="J26" s="24">
        <f>SUM(C26:I26)</f>
        <v>808419</v>
      </c>
    </row>
    <row r="27" spans="1:10" x14ac:dyDescent="0.25">
      <c r="A27" s="40"/>
    </row>
    <row r="28" spans="1:10" ht="11.25" customHeight="1" x14ac:dyDescent="0.25">
      <c r="A28" s="40"/>
      <c r="B28" s="27"/>
    </row>
    <row r="29" spans="1:10" x14ac:dyDescent="0.25">
      <c r="A29" s="40"/>
    </row>
    <row r="30" spans="1:10" ht="13.5" customHeight="1" x14ac:dyDescent="0.25">
      <c r="A30" s="28"/>
    </row>
  </sheetData>
  <mergeCells count="6">
    <mergeCell ref="A1:A29"/>
    <mergeCell ref="B1:J1"/>
    <mergeCell ref="B2:J2"/>
    <mergeCell ref="B3:J3"/>
    <mergeCell ref="B5:B6"/>
    <mergeCell ref="C5:J5"/>
  </mergeCells>
  <pageMargins left="0.7" right="0.7" top="0.75" bottom="0.75" header="0.3" footer="0.3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opLeftCell="A7" workbookViewId="0">
      <selection activeCell="C14" sqref="C14"/>
    </sheetView>
  </sheetViews>
  <sheetFormatPr defaultRowHeight="15" x14ac:dyDescent="0.25"/>
  <cols>
    <col min="1" max="1" width="9.5703125" customWidth="1"/>
    <col min="2" max="2" width="28.42578125" style="19" customWidth="1"/>
    <col min="3" max="10" width="10.7109375" style="20" customWidth="1"/>
  </cols>
  <sheetData>
    <row r="1" spans="1:13" ht="15" customHeight="1" x14ac:dyDescent="0.25">
      <c r="A1" s="40">
        <v>15</v>
      </c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</row>
    <row r="2" spans="1:13" x14ac:dyDescent="0.25">
      <c r="A2" s="40"/>
      <c r="B2" s="42" t="s">
        <v>31</v>
      </c>
      <c r="C2" s="42"/>
      <c r="D2" s="42"/>
      <c r="E2" s="42"/>
      <c r="F2" s="42"/>
      <c r="G2" s="42"/>
      <c r="H2" s="42"/>
      <c r="I2" s="42"/>
      <c r="J2" s="42"/>
      <c r="K2" s="42"/>
    </row>
    <row r="3" spans="1:13" x14ac:dyDescent="0.25">
      <c r="A3" s="40"/>
      <c r="B3" s="43">
        <v>43100</v>
      </c>
      <c r="C3" s="43"/>
      <c r="D3" s="43"/>
      <c r="E3" s="43"/>
      <c r="F3" s="43"/>
      <c r="G3" s="43"/>
      <c r="H3" s="43"/>
      <c r="I3" s="43"/>
      <c r="J3" s="43"/>
      <c r="K3" s="43"/>
    </row>
    <row r="4" spans="1:13" x14ac:dyDescent="0.25">
      <c r="A4" s="40"/>
      <c r="B4" s="29"/>
      <c r="C4" s="30"/>
      <c r="D4" s="30"/>
      <c r="E4" s="30"/>
      <c r="F4" s="30"/>
      <c r="G4" s="30"/>
      <c r="H4" s="30"/>
      <c r="I4" s="30"/>
      <c r="J4" s="30"/>
      <c r="K4" s="31"/>
    </row>
    <row r="5" spans="1:13" ht="15" customHeight="1" x14ac:dyDescent="0.25">
      <c r="A5" s="40"/>
      <c r="B5" s="44" t="s">
        <v>32</v>
      </c>
      <c r="C5" s="46" t="s">
        <v>30</v>
      </c>
      <c r="D5" s="46"/>
      <c r="E5" s="46"/>
      <c r="F5" s="46"/>
      <c r="G5" s="46"/>
      <c r="H5" s="46"/>
      <c r="I5" s="46"/>
      <c r="J5" s="46"/>
      <c r="K5" s="46"/>
    </row>
    <row r="6" spans="1:13" ht="60" x14ac:dyDescent="0.25">
      <c r="A6" s="40"/>
      <c r="B6" s="45"/>
      <c r="C6" s="3" t="s">
        <v>33</v>
      </c>
      <c r="D6" s="3" t="s">
        <v>34</v>
      </c>
      <c r="E6" s="3" t="s">
        <v>35</v>
      </c>
      <c r="F6" s="3" t="s">
        <v>36</v>
      </c>
      <c r="G6" s="3" t="s">
        <v>37</v>
      </c>
      <c r="H6" s="3" t="s">
        <v>38</v>
      </c>
      <c r="I6" s="3" t="s">
        <v>39</v>
      </c>
      <c r="J6" s="3" t="s">
        <v>40</v>
      </c>
      <c r="K6" s="4" t="s">
        <v>11</v>
      </c>
    </row>
    <row r="7" spans="1:13" x14ac:dyDescent="0.25">
      <c r="A7" s="40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6" t="s">
        <v>20</v>
      </c>
      <c r="K7" s="7" t="s">
        <v>41</v>
      </c>
    </row>
    <row r="8" spans="1:13" ht="22.5" customHeight="1" x14ac:dyDescent="0.25">
      <c r="A8" s="40"/>
      <c r="B8" s="8" t="s">
        <v>21</v>
      </c>
      <c r="C8" s="9"/>
      <c r="D8" s="9"/>
      <c r="E8" s="9"/>
      <c r="F8" s="9"/>
      <c r="G8" s="9"/>
      <c r="H8" s="9"/>
      <c r="I8" s="9"/>
      <c r="J8" s="9"/>
      <c r="K8" s="32"/>
    </row>
    <row r="9" spans="1:13" x14ac:dyDescent="0.25">
      <c r="A9" s="40"/>
      <c r="B9" s="10" t="s">
        <v>22</v>
      </c>
      <c r="C9" s="11">
        <v>1793465</v>
      </c>
      <c r="D9" s="11">
        <v>486371</v>
      </c>
      <c r="E9" s="11">
        <v>1464901</v>
      </c>
      <c r="F9" s="11">
        <v>0</v>
      </c>
      <c r="G9" s="11">
        <v>0</v>
      </c>
      <c r="H9" s="11">
        <v>0</v>
      </c>
      <c r="I9" s="11">
        <v>0</v>
      </c>
      <c r="J9" s="33">
        <v>0</v>
      </c>
      <c r="K9" s="12">
        <f>SUM(C9:J9)</f>
        <v>3744737</v>
      </c>
    </row>
    <row r="10" spans="1:13" x14ac:dyDescent="0.25">
      <c r="A10" s="40"/>
      <c r="B10" s="13" t="s">
        <v>23</v>
      </c>
      <c r="C10" s="11">
        <v>0</v>
      </c>
      <c r="D10" s="11">
        <v>0</v>
      </c>
      <c r="E10" s="11">
        <v>4265</v>
      </c>
      <c r="F10" s="11">
        <v>0</v>
      </c>
      <c r="G10" s="11">
        <v>0</v>
      </c>
      <c r="H10" s="11">
        <v>0</v>
      </c>
      <c r="I10" s="11">
        <v>41611</v>
      </c>
      <c r="J10" s="33">
        <v>0</v>
      </c>
      <c r="K10" s="12">
        <f>SUM(C10:J10)</f>
        <v>45876</v>
      </c>
    </row>
    <row r="11" spans="1:13" x14ac:dyDescent="0.25">
      <c r="A11" s="40"/>
      <c r="B11" s="13" t="s">
        <v>24</v>
      </c>
      <c r="C11" s="11">
        <v>0</v>
      </c>
      <c r="D11" s="11">
        <v>0</v>
      </c>
      <c r="E11" s="11">
        <v>149122</v>
      </c>
      <c r="F11" s="11">
        <v>0</v>
      </c>
      <c r="G11" s="11">
        <v>0</v>
      </c>
      <c r="H11" s="11">
        <v>0</v>
      </c>
      <c r="I11" s="11">
        <v>4265</v>
      </c>
      <c r="J11" s="33">
        <v>0</v>
      </c>
      <c r="K11" s="12">
        <f>SUM(C11:J11)</f>
        <v>153387</v>
      </c>
    </row>
    <row r="12" spans="1:13" x14ac:dyDescent="0.25">
      <c r="A12" s="40"/>
      <c r="B12" s="13" t="s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33">
        <v>0</v>
      </c>
      <c r="K12" s="12">
        <f>SUM(C12:J12)</f>
        <v>0</v>
      </c>
    </row>
    <row r="13" spans="1:13" x14ac:dyDescent="0.25">
      <c r="A13" s="40"/>
      <c r="B13" s="14" t="s">
        <v>26</v>
      </c>
      <c r="C13" s="15">
        <v>1793466</v>
      </c>
      <c r="D13" s="15">
        <f t="shared" ref="D13:I13" si="0">SUM(D9,D10,-D11,D12)</f>
        <v>486371</v>
      </c>
      <c r="E13" s="15">
        <f>SUM(E9,E10,-E11,E12)</f>
        <v>1320044</v>
      </c>
      <c r="F13" s="15">
        <f t="shared" si="0"/>
        <v>0</v>
      </c>
      <c r="G13" s="15">
        <f>SUM(G9,G10,-G11,G12)</f>
        <v>0</v>
      </c>
      <c r="H13" s="15">
        <f t="shared" si="0"/>
        <v>0</v>
      </c>
      <c r="I13" s="15">
        <f t="shared" si="0"/>
        <v>37346</v>
      </c>
      <c r="J13" s="15">
        <f>SUM(J9,J10,-J11,J12)</f>
        <v>0</v>
      </c>
      <c r="K13" s="12">
        <f>SUM(C13:J13)</f>
        <v>3637227</v>
      </c>
    </row>
    <row r="14" spans="1:13" s="25" customFormat="1" ht="22.5" customHeight="1" x14ac:dyDescent="0.25">
      <c r="A14" s="40"/>
      <c r="B14" s="8" t="s">
        <v>27</v>
      </c>
      <c r="C14" s="16"/>
      <c r="D14" s="16"/>
      <c r="E14" s="16"/>
      <c r="F14" s="16"/>
      <c r="G14" s="16"/>
      <c r="H14" s="16"/>
      <c r="I14" s="16"/>
      <c r="J14" s="16"/>
      <c r="K14" s="34"/>
    </row>
    <row r="15" spans="1:13" x14ac:dyDescent="0.25">
      <c r="A15" s="40"/>
      <c r="B15" s="10" t="s">
        <v>22</v>
      </c>
      <c r="C15" s="11">
        <v>0</v>
      </c>
      <c r="D15" s="11">
        <v>31525</v>
      </c>
      <c r="E15" s="11">
        <v>1256514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2">
        <f>SUM(C15:J15)</f>
        <v>1288039</v>
      </c>
    </row>
    <row r="16" spans="1:13" x14ac:dyDescent="0.25">
      <c r="A16" s="40"/>
      <c r="B16" s="13" t="s">
        <v>23</v>
      </c>
      <c r="C16" s="11"/>
      <c r="D16" s="11">
        <v>19376</v>
      </c>
      <c r="E16" s="11">
        <v>154935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2">
        <f>SUM(C16:J16)</f>
        <v>174311</v>
      </c>
      <c r="M16" s="35"/>
    </row>
    <row r="17" spans="1:11" x14ac:dyDescent="0.25">
      <c r="A17" s="40"/>
      <c r="B17" s="13" t="s">
        <v>24</v>
      </c>
      <c r="C17" s="11">
        <v>0</v>
      </c>
      <c r="D17" s="11">
        <v>0</v>
      </c>
      <c r="E17" s="11">
        <v>149122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2">
        <f>SUM(C17:J17)</f>
        <v>149122</v>
      </c>
    </row>
    <row r="18" spans="1:11" x14ac:dyDescent="0.25">
      <c r="A18" s="40"/>
      <c r="B18" s="14" t="s">
        <v>26</v>
      </c>
      <c r="C18" s="15">
        <f>SUM(C15,C16,-C17)</f>
        <v>0</v>
      </c>
      <c r="D18" s="15">
        <f t="shared" ref="D18:J18" si="1">SUM(D15,D16,-D17)</f>
        <v>50901</v>
      </c>
      <c r="E18" s="15">
        <f t="shared" si="1"/>
        <v>1262327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2">
        <f>SUM(C18:J18)</f>
        <v>1313228</v>
      </c>
    </row>
    <row r="19" spans="1:11" s="25" customFormat="1" x14ac:dyDescent="0.25">
      <c r="A19" s="40"/>
      <c r="B19" s="8" t="s">
        <v>28</v>
      </c>
      <c r="C19" s="16"/>
      <c r="D19" s="16"/>
      <c r="E19" s="16"/>
      <c r="F19" s="16"/>
      <c r="G19" s="16"/>
      <c r="H19" s="16"/>
      <c r="I19" s="16"/>
      <c r="J19" s="16"/>
      <c r="K19" s="34"/>
    </row>
    <row r="20" spans="1:11" x14ac:dyDescent="0.25">
      <c r="A20" s="40"/>
      <c r="B20" s="10" t="s">
        <v>22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33">
        <v>0</v>
      </c>
      <c r="K20" s="12">
        <f>SUM(C20:J20)</f>
        <v>0</v>
      </c>
    </row>
    <row r="21" spans="1:11" x14ac:dyDescent="0.25">
      <c r="A21" s="40"/>
      <c r="B21" s="13" t="s">
        <v>23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33">
        <v>0</v>
      </c>
      <c r="K21" s="12">
        <f>SUM(C21:J21)</f>
        <v>0</v>
      </c>
    </row>
    <row r="22" spans="1:11" x14ac:dyDescent="0.25">
      <c r="A22" s="40"/>
      <c r="B22" s="13" t="s">
        <v>24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33">
        <v>0</v>
      </c>
      <c r="K22" s="12">
        <f>SUM(C22:J22)</f>
        <v>0</v>
      </c>
    </row>
    <row r="23" spans="1:11" x14ac:dyDescent="0.25">
      <c r="A23" s="40"/>
      <c r="B23" s="14" t="s">
        <v>26</v>
      </c>
      <c r="C23" s="15">
        <f>SUM(C20,C21,-C22)</f>
        <v>0</v>
      </c>
      <c r="D23" s="15">
        <f t="shared" ref="D23:J23" si="2">SUM(D20,D21,-D22)</f>
        <v>0</v>
      </c>
      <c r="E23" s="15">
        <f t="shared" si="2"/>
        <v>0</v>
      </c>
      <c r="F23" s="15">
        <f t="shared" si="2"/>
        <v>0</v>
      </c>
      <c r="G23" s="15">
        <f t="shared" si="2"/>
        <v>0</v>
      </c>
      <c r="H23" s="15">
        <f t="shared" si="2"/>
        <v>0</v>
      </c>
      <c r="I23" s="15">
        <f t="shared" si="2"/>
        <v>0</v>
      </c>
      <c r="J23" s="15">
        <f t="shared" si="2"/>
        <v>0</v>
      </c>
      <c r="K23" s="12">
        <f>SUM(C23:J23)</f>
        <v>0</v>
      </c>
    </row>
    <row r="24" spans="1:11" s="25" customFormat="1" x14ac:dyDescent="0.25">
      <c r="A24" s="40"/>
      <c r="B24" s="8" t="s">
        <v>29</v>
      </c>
      <c r="C24" s="16"/>
      <c r="D24" s="16"/>
      <c r="E24" s="16"/>
      <c r="F24" s="16"/>
      <c r="G24" s="16"/>
      <c r="H24" s="16"/>
      <c r="I24" s="16"/>
      <c r="J24" s="16"/>
      <c r="K24" s="34"/>
    </row>
    <row r="25" spans="1:11" x14ac:dyDescent="0.25">
      <c r="A25" s="40"/>
      <c r="B25" s="10" t="s">
        <v>22</v>
      </c>
      <c r="C25" s="17">
        <f>SUM(C9,-C15,-C20)</f>
        <v>1793465</v>
      </c>
      <c r="D25" s="17">
        <f t="shared" ref="D25:J25" si="3">SUM(D9,-D15,-D20)</f>
        <v>454846</v>
      </c>
      <c r="E25" s="17">
        <f t="shared" si="3"/>
        <v>208387</v>
      </c>
      <c r="F25" s="17">
        <f>SUM(F9,-F15,-F20)</f>
        <v>0</v>
      </c>
      <c r="G25" s="17">
        <f t="shared" si="3"/>
        <v>0</v>
      </c>
      <c r="H25" s="17">
        <f t="shared" si="3"/>
        <v>0</v>
      </c>
      <c r="I25" s="17">
        <f t="shared" si="3"/>
        <v>0</v>
      </c>
      <c r="J25" s="17">
        <f t="shared" si="3"/>
        <v>0</v>
      </c>
      <c r="K25" s="12">
        <f>SUM(C25:J25)</f>
        <v>2456698</v>
      </c>
    </row>
    <row r="26" spans="1:11" x14ac:dyDescent="0.25">
      <c r="A26" s="40"/>
      <c r="B26" s="14" t="s">
        <v>26</v>
      </c>
      <c r="C26" s="15">
        <f>SUM(C13,-C18,-C23)</f>
        <v>1793466</v>
      </c>
      <c r="D26" s="15">
        <f t="shared" ref="D26:J26" si="4">SUM(D13,-D18,-D23)</f>
        <v>435470</v>
      </c>
      <c r="E26" s="15">
        <f t="shared" si="4"/>
        <v>57717</v>
      </c>
      <c r="F26" s="15">
        <f>SUM(F13,-F18,-F23)</f>
        <v>0</v>
      </c>
      <c r="G26" s="15">
        <f t="shared" si="4"/>
        <v>0</v>
      </c>
      <c r="H26" s="15">
        <f>SUM(H13,-H18,-H23)</f>
        <v>0</v>
      </c>
      <c r="I26" s="15">
        <f t="shared" si="4"/>
        <v>37346</v>
      </c>
      <c r="J26" s="15">
        <f t="shared" si="4"/>
        <v>0</v>
      </c>
      <c r="K26" s="18">
        <f>SUM(C26:J26)</f>
        <v>2323999</v>
      </c>
    </row>
    <row r="27" spans="1:11" x14ac:dyDescent="0.25">
      <c r="A27" s="40"/>
    </row>
    <row r="28" spans="1:11" x14ac:dyDescent="0.25">
      <c r="A28" s="40"/>
    </row>
    <row r="29" spans="1:11" x14ac:dyDescent="0.25">
      <c r="A29" s="40"/>
    </row>
    <row r="30" spans="1:11" x14ac:dyDescent="0.25">
      <c r="A30" s="28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opLeftCell="A7" workbookViewId="0">
      <selection activeCell="E18" sqref="E18"/>
    </sheetView>
  </sheetViews>
  <sheetFormatPr defaultRowHeight="15" x14ac:dyDescent="0.25"/>
  <cols>
    <col min="1" max="1" width="9.5703125" customWidth="1"/>
    <col min="2" max="2" width="28.42578125" style="19" customWidth="1"/>
    <col min="3" max="10" width="10.7109375" style="20" customWidth="1"/>
  </cols>
  <sheetData>
    <row r="1" spans="1:13" ht="15" customHeight="1" x14ac:dyDescent="0.25">
      <c r="A1" s="40">
        <v>16</v>
      </c>
      <c r="B1" s="41" t="s">
        <v>42</v>
      </c>
      <c r="C1" s="41"/>
      <c r="D1" s="41"/>
      <c r="E1" s="41"/>
      <c r="F1" s="41"/>
      <c r="G1" s="41"/>
      <c r="H1" s="41"/>
      <c r="I1" s="41"/>
      <c r="J1" s="41"/>
      <c r="K1" s="41"/>
    </row>
    <row r="2" spans="1:13" x14ac:dyDescent="0.25">
      <c r="A2" s="40"/>
      <c r="B2" s="42" t="s">
        <v>31</v>
      </c>
      <c r="C2" s="42"/>
      <c r="D2" s="42"/>
      <c r="E2" s="42"/>
      <c r="F2" s="42"/>
      <c r="G2" s="42"/>
      <c r="H2" s="42"/>
      <c r="I2" s="42"/>
      <c r="J2" s="42"/>
      <c r="K2" s="42"/>
    </row>
    <row r="3" spans="1:13" x14ac:dyDescent="0.25">
      <c r="A3" s="40"/>
      <c r="B3" s="43">
        <v>42735</v>
      </c>
      <c r="C3" s="43"/>
      <c r="D3" s="43"/>
      <c r="E3" s="43"/>
      <c r="F3" s="43"/>
      <c r="G3" s="43"/>
      <c r="H3" s="43"/>
      <c r="I3" s="43"/>
      <c r="J3" s="43"/>
      <c r="K3" s="43"/>
    </row>
    <row r="4" spans="1:13" x14ac:dyDescent="0.25">
      <c r="A4" s="40"/>
      <c r="B4" s="29"/>
      <c r="C4" s="30"/>
      <c r="D4" s="30"/>
      <c r="E4" s="30"/>
      <c r="F4" s="30"/>
      <c r="G4" s="30"/>
      <c r="H4" s="30"/>
      <c r="I4" s="30"/>
      <c r="J4" s="30"/>
      <c r="K4" s="31"/>
    </row>
    <row r="5" spans="1:13" ht="15" customHeight="1" x14ac:dyDescent="0.25">
      <c r="A5" s="40"/>
      <c r="B5" s="44" t="s">
        <v>32</v>
      </c>
      <c r="C5" s="46" t="s">
        <v>3</v>
      </c>
      <c r="D5" s="46"/>
      <c r="E5" s="46"/>
      <c r="F5" s="46"/>
      <c r="G5" s="46"/>
      <c r="H5" s="46"/>
      <c r="I5" s="46"/>
      <c r="J5" s="46"/>
      <c r="K5" s="46"/>
    </row>
    <row r="6" spans="1:13" ht="60" x14ac:dyDescent="0.25">
      <c r="A6" s="40"/>
      <c r="B6" s="45"/>
      <c r="C6" s="3" t="s">
        <v>33</v>
      </c>
      <c r="D6" s="3" t="s">
        <v>34</v>
      </c>
      <c r="E6" s="3" t="s">
        <v>35</v>
      </c>
      <c r="F6" s="3" t="s">
        <v>36</v>
      </c>
      <c r="G6" s="3" t="s">
        <v>37</v>
      </c>
      <c r="H6" s="3" t="s">
        <v>38</v>
      </c>
      <c r="I6" s="3" t="s">
        <v>39</v>
      </c>
      <c r="J6" s="3" t="s">
        <v>40</v>
      </c>
      <c r="K6" s="4" t="s">
        <v>11</v>
      </c>
    </row>
    <row r="7" spans="1:13" ht="22.5" customHeight="1" x14ac:dyDescent="0.25">
      <c r="A7" s="40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6" t="s">
        <v>20</v>
      </c>
      <c r="K7" s="7" t="s">
        <v>41</v>
      </c>
    </row>
    <row r="8" spans="1:13" x14ac:dyDescent="0.25">
      <c r="A8" s="40"/>
      <c r="B8" s="8" t="s">
        <v>21</v>
      </c>
      <c r="C8" s="9"/>
      <c r="D8" s="9"/>
      <c r="E8" s="9"/>
      <c r="F8" s="9"/>
      <c r="G8" s="9"/>
      <c r="H8" s="9"/>
      <c r="I8" s="9"/>
      <c r="J8" s="9"/>
      <c r="K8" s="32"/>
    </row>
    <row r="9" spans="1:13" x14ac:dyDescent="0.25">
      <c r="A9" s="40"/>
      <c r="B9" s="10" t="s">
        <v>22</v>
      </c>
      <c r="C9" s="11">
        <v>1793465</v>
      </c>
      <c r="D9" s="11">
        <v>486371</v>
      </c>
      <c r="E9" s="11">
        <v>1288681</v>
      </c>
      <c r="F9" s="11">
        <v>0</v>
      </c>
      <c r="G9" s="11">
        <v>0</v>
      </c>
      <c r="H9" s="11">
        <v>0</v>
      </c>
      <c r="I9" s="11">
        <v>728924</v>
      </c>
      <c r="J9" s="33">
        <v>0</v>
      </c>
      <c r="K9" s="12">
        <f>SUM(C9:J9)</f>
        <v>4297441</v>
      </c>
    </row>
    <row r="10" spans="1:13" x14ac:dyDescent="0.25">
      <c r="A10" s="40"/>
      <c r="B10" s="13" t="s">
        <v>23</v>
      </c>
      <c r="C10" s="11">
        <v>0</v>
      </c>
      <c r="D10" s="11">
        <v>0</v>
      </c>
      <c r="E10" s="11">
        <v>224957</v>
      </c>
      <c r="F10" s="11">
        <v>0</v>
      </c>
      <c r="G10" s="11">
        <v>0</v>
      </c>
      <c r="H10" s="11">
        <v>0</v>
      </c>
      <c r="I10" s="11">
        <v>1004449</v>
      </c>
      <c r="J10" s="11">
        <v>0</v>
      </c>
      <c r="K10" s="12">
        <f>SUM(C10:J10)</f>
        <v>1229406</v>
      </c>
    </row>
    <row r="11" spans="1:13" x14ac:dyDescent="0.25">
      <c r="A11" s="40"/>
      <c r="B11" s="13" t="s">
        <v>24</v>
      </c>
      <c r="C11" s="11">
        <v>0</v>
      </c>
      <c r="D11" s="11">
        <v>0</v>
      </c>
      <c r="E11" s="11">
        <v>48737</v>
      </c>
      <c r="F11" s="11">
        <v>0</v>
      </c>
      <c r="G11" s="11">
        <v>0</v>
      </c>
      <c r="H11" s="11">
        <v>0</v>
      </c>
      <c r="I11" s="11">
        <v>1733373</v>
      </c>
      <c r="J11" s="11">
        <v>0</v>
      </c>
      <c r="K11" s="12">
        <f>SUM(C11:J11)</f>
        <v>1782110</v>
      </c>
    </row>
    <row r="12" spans="1:13" x14ac:dyDescent="0.25">
      <c r="A12" s="40"/>
      <c r="B12" s="13" t="s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2">
        <f>SUM(C12:J12)</f>
        <v>0</v>
      </c>
    </row>
    <row r="13" spans="1:13" s="25" customFormat="1" x14ac:dyDescent="0.25">
      <c r="A13" s="40"/>
      <c r="B13" s="36" t="s">
        <v>26</v>
      </c>
      <c r="C13" s="15">
        <f>SUM(C9,C10,-C11,C12)</f>
        <v>1793465</v>
      </c>
      <c r="D13" s="15">
        <f t="shared" ref="D13:I13" si="0">SUM(D9,D10,-D11,D12)</f>
        <v>486371</v>
      </c>
      <c r="E13" s="15">
        <f t="shared" si="0"/>
        <v>1464901</v>
      </c>
      <c r="F13" s="15">
        <f t="shared" si="0"/>
        <v>0</v>
      </c>
      <c r="G13" s="15">
        <f>SUM(G9,G10,-G11,G12)</f>
        <v>0</v>
      </c>
      <c r="H13" s="15">
        <f t="shared" si="0"/>
        <v>0</v>
      </c>
      <c r="I13" s="15">
        <f t="shared" si="0"/>
        <v>0</v>
      </c>
      <c r="J13" s="15">
        <f>SUM(J9,J10,-J11,J12)</f>
        <v>0</v>
      </c>
      <c r="K13" s="12">
        <f>SUM(C13:J13)</f>
        <v>3744737</v>
      </c>
    </row>
    <row r="14" spans="1:13" x14ac:dyDescent="0.25">
      <c r="A14" s="40"/>
      <c r="B14" s="8" t="s">
        <v>27</v>
      </c>
      <c r="C14" s="16"/>
      <c r="D14" s="16"/>
      <c r="E14" s="16"/>
      <c r="F14" s="16"/>
      <c r="G14" s="16"/>
      <c r="H14" s="16"/>
      <c r="I14" s="16"/>
      <c r="J14" s="16"/>
      <c r="K14" s="34"/>
    </row>
    <row r="15" spans="1:13" x14ac:dyDescent="0.25">
      <c r="A15" s="40"/>
      <c r="B15" s="10" t="s">
        <v>22</v>
      </c>
      <c r="C15" s="11">
        <v>0</v>
      </c>
      <c r="D15" s="11">
        <v>12149</v>
      </c>
      <c r="E15" s="11">
        <v>1239228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2">
        <f>SUM(C15:J15)</f>
        <v>1251377</v>
      </c>
      <c r="M15" s="35"/>
    </row>
    <row r="16" spans="1:13" x14ac:dyDescent="0.25">
      <c r="A16" s="40"/>
      <c r="B16" s="13" t="s">
        <v>23</v>
      </c>
      <c r="C16" s="11">
        <v>0</v>
      </c>
      <c r="D16" s="11">
        <v>19376</v>
      </c>
      <c r="E16" s="11">
        <v>66023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2">
        <f>SUM(C16:J16)</f>
        <v>85399</v>
      </c>
    </row>
    <row r="17" spans="1:11" x14ac:dyDescent="0.25">
      <c r="A17" s="40"/>
      <c r="B17" s="13" t="s">
        <v>24</v>
      </c>
      <c r="C17" s="11">
        <v>0</v>
      </c>
      <c r="D17" s="11">
        <v>0</v>
      </c>
      <c r="E17" s="11">
        <v>48737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2">
        <f>SUM(C17:J17)</f>
        <v>48737</v>
      </c>
    </row>
    <row r="18" spans="1:11" s="25" customFormat="1" x14ac:dyDescent="0.25">
      <c r="A18" s="40"/>
      <c r="B18" s="36" t="s">
        <v>26</v>
      </c>
      <c r="C18" s="15">
        <f>SUM(C15,C16,-C17)</f>
        <v>0</v>
      </c>
      <c r="D18" s="15">
        <f t="shared" ref="D18:J18" si="1">SUM(D15,D16,-D17)</f>
        <v>31525</v>
      </c>
      <c r="E18" s="15">
        <f t="shared" si="1"/>
        <v>1256514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2">
        <f>SUM(C18:J18)</f>
        <v>1288039</v>
      </c>
    </row>
    <row r="19" spans="1:11" x14ac:dyDescent="0.25">
      <c r="A19" s="40"/>
      <c r="B19" s="8" t="s">
        <v>28</v>
      </c>
      <c r="C19" s="16"/>
      <c r="D19" s="16"/>
      <c r="E19" s="16"/>
      <c r="F19" s="16"/>
      <c r="G19" s="16"/>
      <c r="H19" s="16"/>
      <c r="I19" s="16"/>
      <c r="J19" s="16"/>
      <c r="K19" s="34"/>
    </row>
    <row r="20" spans="1:11" x14ac:dyDescent="0.25">
      <c r="A20" s="40"/>
      <c r="B20" s="10" t="s">
        <v>22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33">
        <v>0</v>
      </c>
      <c r="K20" s="12">
        <f>SUM(C20:J20)</f>
        <v>0</v>
      </c>
    </row>
    <row r="21" spans="1:11" x14ac:dyDescent="0.25">
      <c r="A21" s="40"/>
      <c r="B21" s="13" t="s">
        <v>23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33">
        <v>0</v>
      </c>
      <c r="K21" s="12">
        <f>SUM(C21:J21)</f>
        <v>0</v>
      </c>
    </row>
    <row r="22" spans="1:11" x14ac:dyDescent="0.25">
      <c r="A22" s="40"/>
      <c r="B22" s="13" t="s">
        <v>24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33">
        <v>0</v>
      </c>
      <c r="K22" s="12">
        <f>SUM(C22:J22)</f>
        <v>0</v>
      </c>
    </row>
    <row r="23" spans="1:11" s="25" customFormat="1" x14ac:dyDescent="0.25">
      <c r="A23" s="40"/>
      <c r="B23" s="36" t="s">
        <v>26</v>
      </c>
      <c r="C23" s="15">
        <f>SUM(C20,C21,-C22)</f>
        <v>0</v>
      </c>
      <c r="D23" s="15">
        <f t="shared" ref="D23:J23" si="2">SUM(D20,D21,-D22)</f>
        <v>0</v>
      </c>
      <c r="E23" s="15">
        <f t="shared" si="2"/>
        <v>0</v>
      </c>
      <c r="F23" s="15">
        <f t="shared" si="2"/>
        <v>0</v>
      </c>
      <c r="G23" s="15">
        <f t="shared" si="2"/>
        <v>0</v>
      </c>
      <c r="H23" s="15">
        <f t="shared" si="2"/>
        <v>0</v>
      </c>
      <c r="I23" s="15">
        <f t="shared" si="2"/>
        <v>0</v>
      </c>
      <c r="J23" s="15">
        <f t="shared" si="2"/>
        <v>0</v>
      </c>
      <c r="K23" s="12">
        <f>SUM(C23:J23)</f>
        <v>0</v>
      </c>
    </row>
    <row r="24" spans="1:11" x14ac:dyDescent="0.25">
      <c r="A24" s="40"/>
      <c r="B24" s="8" t="s">
        <v>29</v>
      </c>
      <c r="C24" s="16"/>
      <c r="D24" s="16"/>
      <c r="E24" s="16"/>
      <c r="F24" s="16"/>
      <c r="G24" s="16"/>
      <c r="H24" s="16"/>
      <c r="I24" s="16"/>
      <c r="J24" s="16"/>
      <c r="K24" s="34"/>
    </row>
    <row r="25" spans="1:11" x14ac:dyDescent="0.25">
      <c r="A25" s="40"/>
      <c r="B25" s="10" t="s">
        <v>22</v>
      </c>
      <c r="C25" s="17">
        <f t="shared" ref="C25:J25" si="3">SUM(C9,-C15,-C20)</f>
        <v>1793465</v>
      </c>
      <c r="D25" s="17">
        <f t="shared" si="3"/>
        <v>474222</v>
      </c>
      <c r="E25" s="17">
        <f>SUM(E9,-E15,-E20)</f>
        <v>49453</v>
      </c>
      <c r="F25" s="17">
        <f t="shared" si="3"/>
        <v>0</v>
      </c>
      <c r="G25" s="17">
        <f>SUM(G9,-G15,-G20)</f>
        <v>0</v>
      </c>
      <c r="H25" s="17">
        <f t="shared" si="3"/>
        <v>0</v>
      </c>
      <c r="I25" s="17">
        <f t="shared" si="3"/>
        <v>728924</v>
      </c>
      <c r="J25" s="17">
        <f t="shared" si="3"/>
        <v>0</v>
      </c>
      <c r="K25" s="12">
        <f>SUM(C25:J25)</f>
        <v>3046064</v>
      </c>
    </row>
    <row r="26" spans="1:11" x14ac:dyDescent="0.25">
      <c r="A26" s="40"/>
      <c r="B26" s="14" t="s">
        <v>26</v>
      </c>
      <c r="C26" s="15">
        <f t="shared" ref="C26:H26" si="4">SUM(C13,-C18,-C23)</f>
        <v>1793465</v>
      </c>
      <c r="D26" s="15">
        <f>SUM(D13,-D18,-D23)</f>
        <v>454846</v>
      </c>
      <c r="E26" s="15">
        <f t="shared" si="4"/>
        <v>208387</v>
      </c>
      <c r="F26" s="15">
        <f>SUM(F13,-F18,-F23)</f>
        <v>0</v>
      </c>
      <c r="G26" s="15">
        <f t="shared" si="4"/>
        <v>0</v>
      </c>
      <c r="H26" s="15">
        <f t="shared" si="4"/>
        <v>0</v>
      </c>
      <c r="I26" s="15">
        <f>SUM(I13,-I18,-I23)</f>
        <v>0</v>
      </c>
      <c r="J26" s="15">
        <f>SUM(J13,-J18,-J23)</f>
        <v>0</v>
      </c>
      <c r="K26" s="18">
        <f>SUM(C26:J26)</f>
        <v>2456698</v>
      </c>
    </row>
    <row r="27" spans="1:11" x14ac:dyDescent="0.25">
      <c r="A27" s="40"/>
      <c r="B27" s="37"/>
      <c r="C27" s="38"/>
      <c r="D27" s="38"/>
      <c r="E27" s="38"/>
      <c r="F27" s="38"/>
      <c r="G27" s="38"/>
      <c r="H27" s="38"/>
      <c r="I27" s="38"/>
      <c r="J27" s="38"/>
      <c r="K27" s="39"/>
    </row>
    <row r="28" spans="1:11" x14ac:dyDescent="0.25">
      <c r="A28" s="40"/>
    </row>
    <row r="29" spans="1:11" x14ac:dyDescent="0.25">
      <c r="A29" s="40"/>
    </row>
    <row r="30" spans="1:11" x14ac:dyDescent="0.25">
      <c r="A30" s="40"/>
    </row>
  </sheetData>
  <mergeCells count="6">
    <mergeCell ref="A1:A30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scale="9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opLeftCell="A8" workbookViewId="0">
      <selection activeCell="C20" sqref="C20"/>
    </sheetView>
  </sheetViews>
  <sheetFormatPr defaultRowHeight="15" x14ac:dyDescent="0.25"/>
  <cols>
    <col min="1" max="1" width="9.5703125" customWidth="1"/>
    <col min="2" max="2" width="28.42578125" style="19" customWidth="1"/>
    <col min="3" max="5" width="11.42578125" style="20" customWidth="1"/>
    <col min="6" max="6" width="12" style="20" customWidth="1"/>
    <col min="7" max="10" width="11.42578125" style="20" customWidth="1"/>
    <col min="11" max="11" width="11.42578125" customWidth="1"/>
  </cols>
  <sheetData>
    <row r="1" spans="1:13" ht="15" customHeight="1" x14ac:dyDescent="0.25">
      <c r="A1" s="40">
        <v>17</v>
      </c>
      <c r="B1" s="41" t="s">
        <v>43</v>
      </c>
      <c r="C1" s="41"/>
      <c r="D1" s="41"/>
      <c r="E1" s="41"/>
      <c r="F1" s="41"/>
      <c r="G1" s="41"/>
      <c r="H1" s="41"/>
      <c r="I1" s="41"/>
      <c r="J1" s="41"/>
      <c r="K1" s="41"/>
    </row>
    <row r="2" spans="1:13" x14ac:dyDescent="0.25">
      <c r="A2" s="40"/>
      <c r="B2" s="42" t="s">
        <v>44</v>
      </c>
      <c r="C2" s="42"/>
      <c r="D2" s="42"/>
      <c r="E2" s="42"/>
      <c r="F2" s="42"/>
      <c r="G2" s="42"/>
      <c r="H2" s="42"/>
      <c r="I2" s="42"/>
      <c r="J2" s="42"/>
      <c r="K2" s="42"/>
    </row>
    <row r="3" spans="1:13" x14ac:dyDescent="0.25">
      <c r="A3" s="40"/>
      <c r="B3" s="43">
        <v>43100</v>
      </c>
      <c r="C3" s="43"/>
      <c r="D3" s="43"/>
      <c r="E3" s="43"/>
      <c r="F3" s="43"/>
      <c r="G3" s="43"/>
      <c r="H3" s="43"/>
      <c r="I3" s="43"/>
      <c r="J3" s="43"/>
      <c r="K3" s="43"/>
    </row>
    <row r="4" spans="1:13" x14ac:dyDescent="0.25">
      <c r="A4" s="40"/>
      <c r="B4" s="29"/>
      <c r="C4" s="30"/>
      <c r="D4" s="30"/>
      <c r="E4" s="30"/>
      <c r="F4" s="30"/>
      <c r="G4" s="30"/>
      <c r="H4" s="30"/>
      <c r="I4" s="30"/>
      <c r="J4" s="30"/>
      <c r="K4" s="31"/>
    </row>
    <row r="5" spans="1:13" ht="15" customHeight="1" x14ac:dyDescent="0.25">
      <c r="A5" s="40"/>
      <c r="B5" s="44" t="s">
        <v>45</v>
      </c>
      <c r="C5" s="46" t="s">
        <v>30</v>
      </c>
      <c r="D5" s="46"/>
      <c r="E5" s="46"/>
      <c r="F5" s="46"/>
      <c r="G5" s="46"/>
      <c r="H5" s="46"/>
      <c r="I5" s="46"/>
      <c r="J5" s="46"/>
      <c r="K5" s="46"/>
    </row>
    <row r="6" spans="1:13" ht="72" x14ac:dyDescent="0.25">
      <c r="A6" s="40"/>
      <c r="B6" s="45"/>
      <c r="C6" s="3" t="s">
        <v>46</v>
      </c>
      <c r="D6" s="3" t="s">
        <v>47</v>
      </c>
      <c r="E6" s="3" t="s">
        <v>48</v>
      </c>
      <c r="F6" s="3" t="s">
        <v>49</v>
      </c>
      <c r="G6" s="3" t="s">
        <v>50</v>
      </c>
      <c r="H6" s="3" t="s">
        <v>51</v>
      </c>
      <c r="I6" s="3" t="s">
        <v>52</v>
      </c>
      <c r="J6" s="3" t="s">
        <v>53</v>
      </c>
      <c r="K6" s="4" t="s">
        <v>11</v>
      </c>
    </row>
    <row r="7" spans="1:13" ht="22.5" customHeight="1" x14ac:dyDescent="0.25">
      <c r="A7" s="40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6" t="s">
        <v>20</v>
      </c>
      <c r="K7" s="7" t="s">
        <v>41</v>
      </c>
    </row>
    <row r="8" spans="1:13" x14ac:dyDescent="0.25">
      <c r="A8" s="40"/>
      <c r="B8" s="8" t="s">
        <v>21</v>
      </c>
      <c r="C8" s="9"/>
      <c r="D8" s="9"/>
      <c r="E8" s="9"/>
      <c r="F8" s="9"/>
      <c r="G8" s="9"/>
      <c r="H8" s="9"/>
      <c r="I8" s="9"/>
      <c r="J8" s="9"/>
      <c r="K8" s="32"/>
    </row>
    <row r="9" spans="1:13" x14ac:dyDescent="0.25">
      <c r="A9" s="40"/>
      <c r="B9" s="10" t="s">
        <v>22</v>
      </c>
      <c r="C9" s="11">
        <v>13189394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33">
        <v>0</v>
      </c>
      <c r="K9" s="12">
        <f>SUM(C9:J9)</f>
        <v>13189394</v>
      </c>
    </row>
    <row r="10" spans="1:13" x14ac:dyDescent="0.25">
      <c r="A10" s="40"/>
      <c r="B10" s="13" t="s">
        <v>23</v>
      </c>
      <c r="C10" s="11">
        <v>105369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33">
        <v>0</v>
      </c>
      <c r="K10" s="12">
        <f>SUM(C10:J10)</f>
        <v>105369</v>
      </c>
    </row>
    <row r="11" spans="1:13" x14ac:dyDescent="0.25">
      <c r="A11" s="40"/>
      <c r="B11" s="13" t="s">
        <v>24</v>
      </c>
      <c r="C11" s="11">
        <v>2814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33">
        <v>0</v>
      </c>
      <c r="K11" s="12">
        <f>SUM(C11:J11)</f>
        <v>2814</v>
      </c>
    </row>
    <row r="12" spans="1:13" x14ac:dyDescent="0.25">
      <c r="A12" s="40"/>
      <c r="B12" s="13" t="s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33">
        <v>0</v>
      </c>
      <c r="K12" s="12">
        <f>SUM(C12:J12)</f>
        <v>0</v>
      </c>
    </row>
    <row r="13" spans="1:13" s="25" customFormat="1" x14ac:dyDescent="0.25">
      <c r="A13" s="40"/>
      <c r="B13" s="36" t="s">
        <v>26</v>
      </c>
      <c r="C13" s="15">
        <f>SUM(C9,C10,-C11,C12)</f>
        <v>13291949</v>
      </c>
      <c r="D13" s="15">
        <f t="shared" ref="D13:J13" si="0">SUM(D9,D10,-D11,D12)</f>
        <v>0</v>
      </c>
      <c r="E13" s="15">
        <f t="shared" si="0"/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5">
        <f t="shared" si="0"/>
        <v>0</v>
      </c>
      <c r="K13" s="12">
        <f>SUM(C13:J13)</f>
        <v>13291949</v>
      </c>
    </row>
    <row r="14" spans="1:13" x14ac:dyDescent="0.25">
      <c r="A14" s="40"/>
      <c r="B14" s="8" t="s">
        <v>28</v>
      </c>
      <c r="C14" s="16"/>
      <c r="D14" s="16"/>
      <c r="E14" s="16"/>
      <c r="F14" s="16"/>
      <c r="G14" s="16"/>
      <c r="H14" s="16"/>
      <c r="I14" s="16"/>
      <c r="J14" s="16"/>
      <c r="K14" s="34"/>
    </row>
    <row r="15" spans="1:13" x14ac:dyDescent="0.25">
      <c r="A15" s="40"/>
      <c r="B15" s="10" t="s">
        <v>22</v>
      </c>
      <c r="C15" s="11">
        <v>18366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33">
        <v>0</v>
      </c>
      <c r="K15" s="12">
        <f>SUM(C15:J15)</f>
        <v>18366</v>
      </c>
      <c r="M15" s="35"/>
    </row>
    <row r="16" spans="1:13" x14ac:dyDescent="0.25">
      <c r="A16" s="40"/>
      <c r="B16" s="13" t="s">
        <v>23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33">
        <v>0</v>
      </c>
      <c r="K16" s="12">
        <f>SUM(C16:J16)</f>
        <v>0</v>
      </c>
    </row>
    <row r="17" spans="1:11" x14ac:dyDescent="0.25">
      <c r="A17" s="40"/>
      <c r="B17" s="13" t="s">
        <v>24</v>
      </c>
      <c r="C17" s="11">
        <v>2814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33">
        <v>0</v>
      </c>
      <c r="K17" s="12">
        <f>SUM(C17:J17)</f>
        <v>2814</v>
      </c>
    </row>
    <row r="18" spans="1:11" s="25" customFormat="1" x14ac:dyDescent="0.25">
      <c r="A18" s="40"/>
      <c r="B18" s="36" t="s">
        <v>26</v>
      </c>
      <c r="C18" s="15">
        <f t="shared" ref="C18:J18" si="1">SUM(C15,C16,-C17)</f>
        <v>15552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2">
        <f>SUM(C18:J18)</f>
        <v>15552</v>
      </c>
    </row>
    <row r="19" spans="1:11" x14ac:dyDescent="0.25">
      <c r="A19" s="40"/>
      <c r="B19" s="8" t="s">
        <v>54</v>
      </c>
      <c r="C19" s="16"/>
      <c r="D19" s="16"/>
      <c r="E19" s="16"/>
      <c r="F19" s="16"/>
      <c r="G19" s="16"/>
      <c r="H19" s="16"/>
      <c r="I19" s="16"/>
      <c r="J19" s="16"/>
      <c r="K19" s="34"/>
    </row>
    <row r="20" spans="1:11" x14ac:dyDescent="0.25">
      <c r="A20" s="40"/>
      <c r="B20" s="10" t="s">
        <v>22</v>
      </c>
      <c r="C20" s="17">
        <f t="shared" ref="C20:J20" si="2">SUM(C9,-C15)</f>
        <v>13171028</v>
      </c>
      <c r="D20" s="17">
        <f t="shared" si="2"/>
        <v>0</v>
      </c>
      <c r="E20" s="17">
        <f t="shared" si="2"/>
        <v>0</v>
      </c>
      <c r="F20" s="17">
        <f t="shared" si="2"/>
        <v>0</v>
      </c>
      <c r="G20" s="17">
        <f t="shared" si="2"/>
        <v>0</v>
      </c>
      <c r="H20" s="17">
        <f t="shared" si="2"/>
        <v>0</v>
      </c>
      <c r="I20" s="17">
        <f t="shared" si="2"/>
        <v>0</v>
      </c>
      <c r="J20" s="17">
        <f t="shared" si="2"/>
        <v>0</v>
      </c>
      <c r="K20" s="12">
        <f>SUM(C20:J20)</f>
        <v>13171028</v>
      </c>
    </row>
    <row r="21" spans="1:11" x14ac:dyDescent="0.25">
      <c r="A21" s="40"/>
      <c r="B21" s="14" t="s">
        <v>26</v>
      </c>
      <c r="C21" s="15">
        <f t="shared" ref="C21:J21" si="3">SUM(C13,-C18)</f>
        <v>13276397</v>
      </c>
      <c r="D21" s="15">
        <f t="shared" si="3"/>
        <v>0</v>
      </c>
      <c r="E21" s="15">
        <f t="shared" si="3"/>
        <v>0</v>
      </c>
      <c r="F21" s="15">
        <f t="shared" si="3"/>
        <v>0</v>
      </c>
      <c r="G21" s="15">
        <f t="shared" si="3"/>
        <v>0</v>
      </c>
      <c r="H21" s="15">
        <f t="shared" si="3"/>
        <v>0</v>
      </c>
      <c r="I21" s="15">
        <f t="shared" si="3"/>
        <v>0</v>
      </c>
      <c r="J21" s="15">
        <f t="shared" si="3"/>
        <v>0</v>
      </c>
      <c r="K21" s="18">
        <f>SUM(C21:J21)</f>
        <v>13276397</v>
      </c>
    </row>
    <row r="22" spans="1:11" x14ac:dyDescent="0.25">
      <c r="A22" s="40"/>
    </row>
    <row r="23" spans="1:11" s="25" customFormat="1" x14ac:dyDescent="0.25">
      <c r="A23" s="40"/>
      <c r="B23" s="19"/>
      <c r="C23" s="20"/>
      <c r="D23" s="20"/>
      <c r="E23" s="20"/>
      <c r="F23" s="20"/>
      <c r="G23" s="20"/>
      <c r="H23" s="20"/>
      <c r="I23" s="20"/>
      <c r="J23" s="20"/>
      <c r="K23"/>
    </row>
    <row r="24" spans="1:11" s="25" customFormat="1" x14ac:dyDescent="0.25">
      <c r="A24" s="40"/>
      <c r="B24" s="19"/>
      <c r="C24" s="20"/>
      <c r="D24" s="20"/>
      <c r="E24" s="20"/>
      <c r="F24" s="20"/>
      <c r="G24" s="20"/>
      <c r="H24" s="20"/>
      <c r="I24" s="20"/>
      <c r="J24" s="20"/>
      <c r="K24"/>
    </row>
    <row r="25" spans="1:11" x14ac:dyDescent="0.25">
      <c r="A25" s="40"/>
    </row>
    <row r="26" spans="1:11" x14ac:dyDescent="0.25">
      <c r="A26" s="40"/>
    </row>
    <row r="27" spans="1:11" x14ac:dyDescent="0.25">
      <c r="A27" s="40"/>
    </row>
    <row r="28" spans="1:11" x14ac:dyDescent="0.25">
      <c r="A28" s="40"/>
    </row>
    <row r="29" spans="1:11" x14ac:dyDescent="0.25">
      <c r="A29" s="40"/>
    </row>
    <row r="30" spans="1:11" x14ac:dyDescent="0.25">
      <c r="A30" s="28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abSelected="1" workbookViewId="0">
      <selection activeCell="C24" sqref="C24"/>
    </sheetView>
  </sheetViews>
  <sheetFormatPr defaultRowHeight="15" x14ac:dyDescent="0.25"/>
  <cols>
    <col min="1" max="1" width="9.5703125" customWidth="1"/>
    <col min="2" max="2" width="28.42578125" style="19" customWidth="1"/>
    <col min="3" max="5" width="11.28515625" style="20" customWidth="1"/>
    <col min="6" max="6" width="12" style="20" customWidth="1"/>
    <col min="7" max="10" width="11.28515625" style="20" customWidth="1"/>
    <col min="11" max="11" width="11.28515625" customWidth="1"/>
  </cols>
  <sheetData>
    <row r="1" spans="1:13" ht="15" customHeight="1" x14ac:dyDescent="0.25">
      <c r="A1" s="40">
        <v>18</v>
      </c>
      <c r="B1" s="41" t="s">
        <v>43</v>
      </c>
      <c r="C1" s="41"/>
      <c r="D1" s="41"/>
      <c r="E1" s="41"/>
      <c r="F1" s="41"/>
      <c r="G1" s="41"/>
      <c r="H1" s="41"/>
      <c r="I1" s="41"/>
      <c r="J1" s="41"/>
      <c r="K1" s="41"/>
    </row>
    <row r="2" spans="1:13" x14ac:dyDescent="0.25">
      <c r="A2" s="40"/>
      <c r="B2" s="42" t="s">
        <v>44</v>
      </c>
      <c r="C2" s="42"/>
      <c r="D2" s="42"/>
      <c r="E2" s="42"/>
      <c r="F2" s="42"/>
      <c r="G2" s="42"/>
      <c r="H2" s="42"/>
      <c r="I2" s="42"/>
      <c r="J2" s="42"/>
      <c r="K2" s="42"/>
    </row>
    <row r="3" spans="1:13" x14ac:dyDescent="0.25">
      <c r="A3" s="40"/>
      <c r="B3" s="43">
        <v>42735</v>
      </c>
      <c r="C3" s="43"/>
      <c r="D3" s="43"/>
      <c r="E3" s="43"/>
      <c r="F3" s="43"/>
      <c r="G3" s="43"/>
      <c r="H3" s="43"/>
      <c r="I3" s="43"/>
      <c r="J3" s="43"/>
      <c r="K3" s="43"/>
    </row>
    <row r="4" spans="1:13" x14ac:dyDescent="0.25">
      <c r="A4" s="40"/>
      <c r="B4" s="29"/>
      <c r="C4" s="30"/>
      <c r="D4" s="30"/>
      <c r="E4" s="30"/>
      <c r="F4" s="30"/>
      <c r="G4" s="30"/>
      <c r="H4" s="30"/>
      <c r="I4" s="30"/>
      <c r="J4" s="30"/>
      <c r="K4" s="31"/>
    </row>
    <row r="5" spans="1:13" ht="15" customHeight="1" x14ac:dyDescent="0.25">
      <c r="A5" s="40"/>
      <c r="B5" s="44" t="s">
        <v>45</v>
      </c>
      <c r="C5" s="46" t="s">
        <v>3</v>
      </c>
      <c r="D5" s="46"/>
      <c r="E5" s="46"/>
      <c r="F5" s="46"/>
      <c r="G5" s="46"/>
      <c r="H5" s="46"/>
      <c r="I5" s="46"/>
      <c r="J5" s="46"/>
      <c r="K5" s="46"/>
    </row>
    <row r="6" spans="1:13" ht="72" x14ac:dyDescent="0.25">
      <c r="A6" s="40"/>
      <c r="B6" s="45"/>
      <c r="C6" s="3" t="s">
        <v>46</v>
      </c>
      <c r="D6" s="3" t="s">
        <v>47</v>
      </c>
      <c r="E6" s="3" t="s">
        <v>48</v>
      </c>
      <c r="F6" s="3" t="s">
        <v>49</v>
      </c>
      <c r="G6" s="3" t="s">
        <v>50</v>
      </c>
      <c r="H6" s="3" t="s">
        <v>51</v>
      </c>
      <c r="I6" s="3" t="s">
        <v>52</v>
      </c>
      <c r="J6" s="3" t="s">
        <v>53</v>
      </c>
      <c r="K6" s="4" t="s">
        <v>11</v>
      </c>
    </row>
    <row r="7" spans="1:13" ht="22.5" customHeight="1" x14ac:dyDescent="0.25">
      <c r="A7" s="40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6" t="s">
        <v>20</v>
      </c>
      <c r="K7" s="7" t="s">
        <v>41</v>
      </c>
    </row>
    <row r="8" spans="1:13" x14ac:dyDescent="0.25">
      <c r="A8" s="40"/>
      <c r="B8" s="8" t="s">
        <v>21</v>
      </c>
      <c r="C8" s="9"/>
      <c r="D8" s="9"/>
      <c r="E8" s="9"/>
      <c r="F8" s="9"/>
      <c r="G8" s="9"/>
      <c r="H8" s="9"/>
      <c r="I8" s="9"/>
      <c r="J8" s="9"/>
      <c r="K8" s="32"/>
    </row>
    <row r="9" spans="1:13" x14ac:dyDescent="0.25">
      <c r="A9" s="40"/>
      <c r="B9" s="10" t="s">
        <v>22</v>
      </c>
      <c r="C9" s="11">
        <v>13025604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33">
        <v>0</v>
      </c>
      <c r="K9" s="12">
        <f>SUM(C9:J9)</f>
        <v>13025604</v>
      </c>
    </row>
    <row r="10" spans="1:13" x14ac:dyDescent="0.25">
      <c r="A10" s="40"/>
      <c r="B10" s="13" t="s">
        <v>23</v>
      </c>
      <c r="C10" s="11">
        <v>165435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33">
        <v>0</v>
      </c>
      <c r="K10" s="12">
        <f>SUM(C10:J10)</f>
        <v>165435</v>
      </c>
    </row>
    <row r="11" spans="1:13" x14ac:dyDescent="0.25">
      <c r="A11" s="40"/>
      <c r="B11" s="13" t="s">
        <v>24</v>
      </c>
      <c r="C11" s="11">
        <v>1645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33">
        <v>0</v>
      </c>
      <c r="K11" s="12">
        <f>SUM(C11:J11)</f>
        <v>1645</v>
      </c>
    </row>
    <row r="12" spans="1:13" x14ac:dyDescent="0.25">
      <c r="A12" s="40"/>
      <c r="B12" s="13" t="s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33">
        <v>0</v>
      </c>
      <c r="K12" s="12">
        <f>SUM(C12:J12)</f>
        <v>0</v>
      </c>
    </row>
    <row r="13" spans="1:13" s="25" customFormat="1" x14ac:dyDescent="0.25">
      <c r="A13" s="40"/>
      <c r="B13" s="36" t="s">
        <v>26</v>
      </c>
      <c r="C13" s="15">
        <f>SUM(C9,C10,-C11,C12)</f>
        <v>13189394</v>
      </c>
      <c r="D13" s="15">
        <f t="shared" ref="D13:J13" si="0">SUM(D9,D10,-D11,D12)</f>
        <v>0</v>
      </c>
      <c r="E13" s="15">
        <f>SUM(E9,E10,-E11,E12)</f>
        <v>0</v>
      </c>
      <c r="F13" s="15">
        <f t="shared" si="0"/>
        <v>0</v>
      </c>
      <c r="G13" s="15">
        <f t="shared" si="0"/>
        <v>0</v>
      </c>
      <c r="H13" s="15">
        <f>SUM(H9,H10,-H11,H12)</f>
        <v>0</v>
      </c>
      <c r="I13" s="15">
        <f t="shared" si="0"/>
        <v>0</v>
      </c>
      <c r="J13" s="15">
        <f t="shared" si="0"/>
        <v>0</v>
      </c>
      <c r="K13" s="12">
        <f>SUM(C13:J13)</f>
        <v>13189394</v>
      </c>
    </row>
    <row r="14" spans="1:13" x14ac:dyDescent="0.25">
      <c r="A14" s="40"/>
      <c r="B14" s="8" t="s">
        <v>28</v>
      </c>
      <c r="C14" s="16"/>
      <c r="D14" s="16"/>
      <c r="E14" s="16"/>
      <c r="F14" s="16"/>
      <c r="G14" s="16"/>
      <c r="H14" s="16"/>
      <c r="I14" s="16"/>
      <c r="J14" s="16"/>
      <c r="K14" s="34"/>
    </row>
    <row r="15" spans="1:13" x14ac:dyDescent="0.25">
      <c r="A15" s="40"/>
      <c r="B15" s="10" t="s">
        <v>22</v>
      </c>
      <c r="C15" s="11">
        <v>20011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33">
        <v>0</v>
      </c>
      <c r="K15" s="12">
        <f>SUM(C15:J15)</f>
        <v>20011</v>
      </c>
      <c r="M15" s="35"/>
    </row>
    <row r="16" spans="1:13" x14ac:dyDescent="0.25">
      <c r="A16" s="40"/>
      <c r="B16" s="13" t="s">
        <v>23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33">
        <v>0</v>
      </c>
      <c r="K16" s="12">
        <f>SUM(C16:J16)</f>
        <v>0</v>
      </c>
    </row>
    <row r="17" spans="1:11" x14ac:dyDescent="0.25">
      <c r="A17" s="40"/>
      <c r="B17" s="13" t="s">
        <v>24</v>
      </c>
      <c r="C17" s="11">
        <v>1645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33">
        <v>0</v>
      </c>
      <c r="K17" s="12">
        <f>SUM(C17:J17)</f>
        <v>1645</v>
      </c>
    </row>
    <row r="18" spans="1:11" s="25" customFormat="1" x14ac:dyDescent="0.25">
      <c r="A18" s="40"/>
      <c r="B18" s="36" t="s">
        <v>26</v>
      </c>
      <c r="C18" s="15">
        <f t="shared" ref="C18:J18" si="1">SUM(C15,C16,-C17)</f>
        <v>18366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2">
        <f>SUM(C18:J18)</f>
        <v>18366</v>
      </c>
    </row>
    <row r="19" spans="1:11" x14ac:dyDescent="0.25">
      <c r="A19" s="40"/>
      <c r="B19" s="8" t="s">
        <v>54</v>
      </c>
      <c r="C19" s="16"/>
      <c r="D19" s="16"/>
      <c r="E19" s="16"/>
      <c r="F19" s="16"/>
      <c r="G19" s="16"/>
      <c r="H19" s="16"/>
      <c r="I19" s="16"/>
      <c r="J19" s="16"/>
      <c r="K19" s="34"/>
    </row>
    <row r="20" spans="1:11" x14ac:dyDescent="0.25">
      <c r="A20" s="40"/>
      <c r="B20" s="10" t="s">
        <v>22</v>
      </c>
      <c r="C20" s="17">
        <f>SUM(C9,-C15)</f>
        <v>13005593</v>
      </c>
      <c r="D20" s="17">
        <f t="shared" ref="D20:J20" si="2">SUM(D9,-D15)</f>
        <v>0</v>
      </c>
      <c r="E20" s="17">
        <f>SUM(E9,-E15)</f>
        <v>0</v>
      </c>
      <c r="F20" s="17">
        <f t="shared" si="2"/>
        <v>0</v>
      </c>
      <c r="G20" s="17">
        <f t="shared" si="2"/>
        <v>0</v>
      </c>
      <c r="H20" s="17">
        <f t="shared" si="2"/>
        <v>0</v>
      </c>
      <c r="I20" s="17">
        <f>SUM(I9,-I15)</f>
        <v>0</v>
      </c>
      <c r="J20" s="17">
        <f t="shared" si="2"/>
        <v>0</v>
      </c>
      <c r="K20" s="12">
        <f>SUM(C20:J20)</f>
        <v>13005593</v>
      </c>
    </row>
    <row r="21" spans="1:11" x14ac:dyDescent="0.25">
      <c r="A21" s="40"/>
      <c r="B21" s="14" t="s">
        <v>26</v>
      </c>
      <c r="C21" s="15">
        <f t="shared" ref="C21:I21" si="3">SUM(C13,-C18)</f>
        <v>13171028</v>
      </c>
      <c r="D21" s="15">
        <f>SUM(D13,-D18)</f>
        <v>0</v>
      </c>
      <c r="E21" s="15">
        <f t="shared" si="3"/>
        <v>0</v>
      </c>
      <c r="F21" s="15">
        <f>SUM(F13,-F18)</f>
        <v>0</v>
      </c>
      <c r="G21" s="15">
        <f t="shared" si="3"/>
        <v>0</v>
      </c>
      <c r="H21" s="15">
        <f>SUM(H13,-H18)</f>
        <v>0</v>
      </c>
      <c r="I21" s="15">
        <f t="shared" si="3"/>
        <v>0</v>
      </c>
      <c r="J21" s="15">
        <f>SUM(J13,-J18)</f>
        <v>0</v>
      </c>
      <c r="K21" s="18">
        <f>SUM(C21:J21)</f>
        <v>13171028</v>
      </c>
    </row>
    <row r="22" spans="1:11" x14ac:dyDescent="0.25">
      <c r="A22" s="40"/>
    </row>
    <row r="23" spans="1:11" s="25" customFormat="1" x14ac:dyDescent="0.25">
      <c r="A23" s="40"/>
      <c r="B23" s="19"/>
      <c r="C23" s="20"/>
      <c r="D23" s="20"/>
      <c r="E23" s="20"/>
      <c r="F23" s="20"/>
      <c r="G23" s="20"/>
      <c r="H23" s="20"/>
      <c r="I23" s="20"/>
      <c r="J23" s="20"/>
      <c r="K23"/>
    </row>
    <row r="24" spans="1:11" x14ac:dyDescent="0.25">
      <c r="A24" s="40"/>
    </row>
    <row r="25" spans="1:11" x14ac:dyDescent="0.25">
      <c r="A25" s="40"/>
    </row>
    <row r="26" spans="1:11" x14ac:dyDescent="0.25">
      <c r="A26" s="40"/>
    </row>
    <row r="27" spans="1:11" x14ac:dyDescent="0.25">
      <c r="A27" s="40"/>
    </row>
    <row r="28" spans="1:11" x14ac:dyDescent="0.25">
      <c r="A28" s="40"/>
    </row>
    <row r="29" spans="1:11" x14ac:dyDescent="0.25">
      <c r="A29" s="40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6</vt:i4>
      </vt:variant>
    </vt:vector>
  </HeadingPairs>
  <TitlesOfParts>
    <vt:vector size="6" baseType="lpstr">
      <vt:lpstr>DNM 2017</vt:lpstr>
      <vt:lpstr>DNM 2016</vt:lpstr>
      <vt:lpstr>DHM 2017</vt:lpstr>
      <vt:lpstr>DHM 2016</vt:lpstr>
      <vt:lpstr>DFM 2017</vt:lpstr>
      <vt:lpstr>DFM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2018-05-22T08:39:40Z</dcterms:modified>
</cp:coreProperties>
</file>