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 activeTab="1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<sst xmlns="http://schemas.openxmlformats.org/spreadsheetml/2006/main" count="591" uniqueCount="345">
  <si>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</si>
  <si>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</si>
  <si>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</si>
  <si>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</si>
  <si>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</si>
  <si>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</si>
  <si>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</si>
  <si>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</si>
  <si>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</si>
  <si>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</si>
  <si>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</si>
  <si>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</si>
  <si>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</si>
  <si>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</si>
  <si>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</si>
  <si>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</si>
  <si>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</si>
  <si>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</si>
  <si>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</si>
  <si>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</si>
  <si>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</si>
  <si>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</si>
  <si>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</si>
  <si>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</si>
  <si>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</si>
  <si>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</si>
  <si>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</si>
  <si>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</si>
  <si>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</si>
  <si>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</si>
  <si>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</si>
  <si>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</si>
  <si>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</si>
  <si>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</si>
  <si>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</si>
  <si>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</si>
  <si>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</si>
  <si>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</si>
  <si>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</si>
  <si>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</si>
  <si>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</si>
  <si>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</si>
  <si>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</si>
  <si>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</si>
  <si>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</si>
  <si>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</si>
  <si>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</si>
  <si>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</si>
  <si>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</si>
  <si>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</si>
  <si>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</si>
  <si>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</si>
  <si>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</si>
  <si>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</si>
  <si>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</si>
  <si>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</si>
  <si>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</si>
  <si>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</si>
  <si>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</si>
  <si>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</si>
  <si>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</si>
  <si>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</si>
  <si>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</si>
  <si>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</si>
  <si>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</si>
  <si>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</si>
  <si>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</si>
  <si>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</si>
  <si>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</si>
  <si>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</si>
  <si>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</si>
  <si>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</si>
  <si>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</si>
  <si>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</si>
  <si>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</si>
  <si>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</si>
  <si>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</si>
  <si>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</si>
  <si>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</si>
  <si>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</si>
  <si>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</si>
  <si>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</si>
  <si>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</si>
  <si>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</si>
  <si>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</si>
  <si>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</si>
  <si>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</si>
  <si>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</si>
  <si>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</si>
  <si>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</si>
  <si>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</si>
  <si>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</si>
  <si>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</si>
  <si>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</si>
  <si>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</si>
  <si>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</si>
  <si>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</si>
  <si>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</si>
  <si>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</si>
  <si>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</si>
  <si>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</si>
  <si>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</si>
  <si>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</si>
  <si>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</si>
  <si>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</si>
  <si>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</si>
  <si>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</si>
  <si>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</si>
  <si>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</si>
  <si>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</si>
  <si>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</si>
  <si>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</si>
  <si>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</si>
  <si>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</si>
  <si>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</si>
  <si>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</si>
  <si>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</si>
  <si>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</si>
  <si>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</si>
  <si>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</si>
  <si>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</si>
  <si>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</si>
  <si>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</si>
  <si>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</si>
  <si>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</si>
  <si>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</si>
  <si>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</si>
  <si>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</si>
  <si>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</si>
  <si>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</si>
  <si>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</si>
  <si>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</si>
  <si>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</si>
  <si>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</si>
  <si>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</si>
  <si>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</si>
  <si>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</si>
  <si>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</si>
  <si>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</si>
  <si>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</si>
  <si>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</si>
  <si>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</si>
  <si>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</si>
  <si>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</si>
  <si>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</si>
  <si>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</si>
  <si>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</si>
  <si>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</si>
  <si>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</si>
  <si>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</si>
  <si>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</si>
  <si>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</si>
  <si>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</si>
  <si>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</si>
  <si>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</si>
  <si>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</si>
  <si>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</si>
  <si>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</si>
  <si>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</si>
  <si>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</si>
  <si>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</si>
  <si>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</si>
  <si>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</si>
  <si>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</si>
  <si>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</si>
  <si>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</si>
  <si>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</si>
  <si>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</si>
  <si>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</si>
  <si>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</si>
  <si>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</si>
  <si>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</si>
  <si>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</si>
  <si>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</si>
  <si>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</si>
  <si>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</si>
  <si>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</si>
  <si>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</si>
  <si>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</si>
  <si>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</si>
  <si>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</si>
  <si>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</si>
  <si>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</si>
  <si>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</si>
  <si>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</si>
  <si>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</si>
  <si>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</si>
  <si>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</si>
  <si>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</si>
  <si>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</si>
  <si>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</si>
  <si>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</si>
  <si>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</si>
  <si>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</si>
  <si>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</si>
  <si>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</si>
  <si>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</si>
  <si>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</si>
  <si>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</si>
  <si>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</si>
  <si>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</si>
  <si>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</si>
  <si>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</si>
  <si>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</si>
  <si>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</si>
  <si>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</si>
  <si>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</si>
  <si>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</si>
  <si>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</si>
  <si>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</si>
  <si>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</si>
  <si>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</si>
  <si>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</si>
  <si>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</si>
  <si>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</si>
  <si>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</si>
  <si>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</si>
  <si>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</si>
  <si>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</si>
  <si>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</si>
  <si>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</si>
  <si>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</si>
  <si>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</si>
  <si>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</si>
  <si>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</si>
  <si>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</si>
  <si>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</si>
  <si>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</si>
  <si>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</si>
  <si>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</si>
  <si>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</si>
  <si>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</si>
  <si>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</si>
  <si>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</si>
  <si>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</si>
  <si>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</si>
  <si>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</si>
  <si>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</si>
  <si>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</si>
  <si>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</si>
  <si>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</si>
  <si>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</si>
  <si>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</si>
  <si>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</si>
  <si>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</si>
  <si>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</si>
  <si>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</si>
  <si>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</si>
  <si>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</si>
  <si>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</si>
  <si>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</si>
  <si>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</si>
  <si>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</si>
  <si>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</si>
  <si>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</si>
  <si>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</si>
  <si>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</si>
  <si>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</si>
  <si>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</si>
  <si>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</si>
  <si>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</si>
  <si>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</si>
  <si>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</si>
  <si>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</si>
  <si>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</si>
  <si>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</si>
  <si>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</si>
  <si>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</si>
  <si>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</si>
  <si>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</si>
  <si>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</si>
  <si>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</si>
  <si>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</si>
  <si>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</si>
  <si>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</si>
  <si>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</si>
  <si>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</si>
  <si>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</si>
  <si>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</si>
  <si>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</si>
  <si>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</si>
  <si>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</si>
  <si>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</si>
  <si>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</si>
  <si>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</si>
  <si>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</si>
  <si>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</si>
  <si>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</si>
  <si>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</si>
  <si>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</si>
  <si>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</si>
  <si>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</si>
  <si>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</si>
  <si>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</si>
  <si>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</si>
  <si>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</si>
  <si>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</si>
  <si>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</si>
  <si>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</si>
  <si>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</si>
  <si>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</si>
  <si>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</si>
  <si>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</si>
  <si>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</si>
  <si>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</si>
  <si>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</si>
  <si>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</si>
  <si>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</si>
  <si>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</si>
  <si>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</si>
  <si>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</si>
  <si>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</si>
  <si>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</si>
  <si>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</si>
  <si>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</si>
  <si>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</si>
  <si>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</si>
  <si>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</si>
  <si>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</si>
  <si>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t>A</t>
  </si>
  <si>
    <t>N</t>
  </si>
  <si>
    <t>s.</t>
  </si>
  <si>
    <t>r</t>
  </si>
  <si>
    <t>r.</t>
  </si>
  <si>
    <t>o.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</si>
  <si>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</si>
  <si>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</si>
  <si>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</si>
  <si>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</si>
  <si>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</si>
  <si>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</si>
  <si>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</si>
  <si>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</si>
  <si>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</si>
  <si>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</si>
  <si>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</si>
  <si>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</si>
  <si>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</si>
  <si>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P</t>
  </si>
  <si>
    <t>R</t>
  </si>
  <si>
    <t>M</t>
  </si>
  <si>
    <t>I</t>
  </si>
  <si>
    <t>D</t>
  </si>
  <si>
    <t>Pintér Szilárd</t>
  </si>
  <si>
    <r>
      <t xml:space="preserve"> </t>
    </r>
    <r>
      <rPr>
        <sz val="10"/>
        <rFont val="Arial"/>
        <family val="2"/>
        <charset val="238"/>
      </rPr>
      <t xml:space="preserve"> k ..........31.12.2017...................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</si>
</sst>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9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43" zoomScale="110" zoomScaleNormal="110" zoomScaleSheetLayoutView="110" workbookViewId="0">
      <selection activeCell="V51" sqref="V51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59"/>
      <c r="T8" s="359"/>
      <c r="U8" s="359"/>
      <c r="V8" s="359"/>
      <c r="W8" s="359"/>
      <c r="X8" s="359"/>
      <c r="Y8" s="359"/>
      <c r="Z8" s="359"/>
      <c r="AA8" s="359"/>
      <c r="AB8" s="359"/>
      <c r="AC8" s="359"/>
      <c r="AD8" s="359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60"/>
      <c r="P10" s="360"/>
      <c r="Q10" s="360"/>
      <c r="R10" s="360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58" t="s">
        <v>117</v>
      </c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</row>
    <row r="14" spans="1:42" x14ac:dyDescent="0.25">
      <c r="L14" s="361" t="s">
        <v>344</v>
      </c>
      <c r="M14" s="361"/>
      <c r="N14" s="361"/>
      <c r="O14" s="361"/>
      <c r="P14" s="361"/>
      <c r="Q14" s="361"/>
      <c r="R14" s="361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7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7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29"/>
      <c r="T27" s="329"/>
      <c r="U27" s="329"/>
      <c r="V27" s="69"/>
      <c r="W27" s="330"/>
      <c r="X27" s="330"/>
      <c r="Y27" s="330"/>
      <c r="Z27" s="330"/>
      <c r="AA27" s="330"/>
      <c r="AB27" s="330"/>
      <c r="AC27" s="56"/>
      <c r="AD27" s="56"/>
    </row>
    <row r="28" spans="1:30" x14ac:dyDescent="0.25">
      <c r="A28" s="67"/>
      <c r="B28" s="65">
        <v>4</v>
      </c>
      <c r="C28" s="65">
        <v>8</v>
      </c>
      <c r="D28" s="65">
        <v>2</v>
      </c>
      <c r="E28" s="65">
        <v>5</v>
      </c>
      <c r="F28" s="65">
        <v>3</v>
      </c>
      <c r="G28" s="65">
        <v>6</v>
      </c>
      <c r="H28" s="65">
        <v>2</v>
      </c>
      <c r="I28" s="65">
        <v>6</v>
      </c>
      <c r="J28" s="70"/>
      <c r="R28" s="71"/>
      <c r="S28" s="71"/>
      <c r="T28" s="349"/>
      <c r="U28" s="349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338</v>
      </c>
      <c r="C31" s="60" t="s">
        <v>319</v>
      </c>
      <c r="D31" s="60" t="s">
        <v>339</v>
      </c>
      <c r="E31" s="60" t="s">
        <v>340</v>
      </c>
      <c r="F31" s="60" t="s">
        <v>341</v>
      </c>
      <c r="G31" s="60" t="s">
        <v>342</v>
      </c>
      <c r="H31" s="60" t="s">
        <v>319</v>
      </c>
      <c r="I31" s="60"/>
      <c r="J31" s="60" t="s">
        <v>321</v>
      </c>
      <c r="K31" s="60" t="s">
        <v>323</v>
      </c>
      <c r="L31" s="60" t="s">
        <v>324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50" t="s">
        <v>127</v>
      </c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127</v>
      </c>
      <c r="C37" s="65" t="s">
        <v>320</v>
      </c>
      <c r="D37" s="65" t="s">
        <v>338</v>
      </c>
      <c r="E37" s="65"/>
      <c r="F37" s="65">
        <v>4</v>
      </c>
      <c r="G37" s="65">
        <v>5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1" t="s">
        <v>3</v>
      </c>
      <c r="C39" s="351"/>
      <c r="D39" s="351"/>
      <c r="E39" s="44"/>
      <c r="F39" s="44"/>
      <c r="G39" s="44"/>
      <c r="H39" s="352" t="s">
        <v>4</v>
      </c>
      <c r="I39" s="352"/>
      <c r="J39" s="352"/>
      <c r="K39" s="352"/>
      <c r="L39" s="352"/>
      <c r="M39" s="352"/>
      <c r="N39" s="352"/>
      <c r="O39" s="352"/>
      <c r="P39" s="352"/>
      <c r="Q39" s="352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325</v>
      </c>
      <c r="I40" s="60" t="s">
        <v>141</v>
      </c>
      <c r="J40" s="60" t="s">
        <v>326</v>
      </c>
      <c r="K40" s="60" t="s">
        <v>327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3" t="s">
        <v>295</v>
      </c>
      <c r="C42" s="353"/>
      <c r="D42" s="353"/>
      <c r="E42" s="353"/>
      <c r="F42" s="353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4" t="s">
        <v>296</v>
      </c>
      <c r="T42" s="354"/>
      <c r="U42" s="354"/>
      <c r="V42" s="354"/>
      <c r="W42" s="354"/>
      <c r="X42" s="354"/>
      <c r="Y42" s="354"/>
      <c r="Z42" s="354"/>
      <c r="AA42" s="354"/>
      <c r="AB42" s="354"/>
      <c r="AC42" s="354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328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5" t="s">
        <v>297</v>
      </c>
      <c r="C45" s="355"/>
      <c r="D45" s="355"/>
      <c r="E45" s="355"/>
      <c r="F45" s="355"/>
      <c r="G45" s="355"/>
      <c r="H45" s="355"/>
      <c r="I45" s="355"/>
      <c r="J45" s="355"/>
      <c r="K45" s="355"/>
    </row>
    <row r="46" spans="2:29" s="260" customFormat="1" x14ac:dyDescent="0.25">
      <c r="B46" s="262" t="s">
        <v>329</v>
      </c>
      <c r="C46" s="262" t="s">
        <v>330</v>
      </c>
      <c r="D46" s="262" t="s">
        <v>331</v>
      </c>
      <c r="E46" s="262" t="s">
        <v>330</v>
      </c>
      <c r="F46" s="262" t="s">
        <v>332</v>
      </c>
      <c r="G46" s="262" t="s">
        <v>322</v>
      </c>
      <c r="H46" s="262" t="s">
        <v>333</v>
      </c>
      <c r="I46" s="262" t="s">
        <v>331</v>
      </c>
      <c r="J46" s="262" t="s">
        <v>322</v>
      </c>
      <c r="K46" s="262" t="s">
        <v>333</v>
      </c>
      <c r="L46" s="262" t="s">
        <v>334</v>
      </c>
      <c r="M46" s="262" t="s">
        <v>335</v>
      </c>
      <c r="N46" s="262" t="s">
        <v>329</v>
      </c>
      <c r="O46" s="262" t="s">
        <v>141</v>
      </c>
      <c r="P46" s="262" t="s">
        <v>332</v>
      </c>
      <c r="Q46" s="262" t="s">
        <v>336</v>
      </c>
      <c r="R46" s="262" t="s">
        <v>337</v>
      </c>
      <c r="S46" s="262" t="s">
        <v>179</v>
      </c>
      <c r="T46" s="262" t="s">
        <v>333</v>
      </c>
      <c r="U46" s="262" t="s">
        <v>329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1" t="s">
        <v>129</v>
      </c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3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4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6"/>
      <c r="P51" s="80"/>
      <c r="Q51" s="80"/>
      <c r="R51" s="86"/>
      <c r="S51" s="91">
        <v>2</v>
      </c>
      <c r="T51" s="91">
        <v>8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8</v>
      </c>
      <c r="AC51" s="82"/>
      <c r="AD51" s="81"/>
      <c r="AE51" s="76"/>
    </row>
    <row r="52" spans="1:31" x14ac:dyDescent="0.25">
      <c r="A52" s="75"/>
      <c r="B52" s="337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9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40" t="s">
        <v>128</v>
      </c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2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3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5"/>
      <c r="P54" s="80"/>
      <c r="Q54" s="80"/>
      <c r="R54" s="356" t="s">
        <v>343</v>
      </c>
      <c r="S54" s="357"/>
      <c r="T54" s="357"/>
      <c r="U54" s="357"/>
      <c r="V54" s="357"/>
      <c r="W54" s="357"/>
      <c r="X54" s="357"/>
      <c r="Y54" s="357"/>
      <c r="Z54" s="81"/>
      <c r="AA54" s="81"/>
      <c r="AB54" s="81"/>
      <c r="AC54" s="82"/>
      <c r="AD54" s="81"/>
      <c r="AE54" s="76"/>
    </row>
    <row r="55" spans="1:31" x14ac:dyDescent="0.25">
      <c r="A55" s="75"/>
      <c r="B55" s="343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5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6"/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8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B6:AC6"/>
    <mergeCell ref="S8:AD8"/>
    <mergeCell ref="O10:R10"/>
    <mergeCell ref="B12:AC12"/>
    <mergeCell ref="L14:R14"/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4" zoomScale="110" zoomScaleNormal="110" zoomScaleSheetLayoutView="80" workbookViewId="0">
      <selection activeCell="D25" sqref="D25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8" t="s">
        <v>309</v>
      </c>
      <c r="C2" s="378"/>
      <c r="D2" s="378"/>
      <c r="E2" s="378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>
        <v>8530.2999999999993</v>
      </c>
      <c r="E7" s="318">
        <v>15906.38</v>
      </c>
    </row>
    <row r="8" spans="1:5" x14ac:dyDescent="0.25">
      <c r="A8" s="256">
        <v>604</v>
      </c>
      <c r="B8" s="256" t="s">
        <v>190</v>
      </c>
      <c r="C8" s="257" t="s">
        <v>78</v>
      </c>
      <c r="D8" s="318">
        <v>24835.72</v>
      </c>
      <c r="E8" s="318">
        <v>18883.78</v>
      </c>
    </row>
    <row r="9" spans="1:5" x14ac:dyDescent="0.25">
      <c r="A9" s="247">
        <v>504</v>
      </c>
      <c r="B9" s="247" t="s">
        <v>191</v>
      </c>
      <c r="C9" s="249" t="s">
        <v>79</v>
      </c>
      <c r="D9" s="319">
        <v>20330.53</v>
      </c>
      <c r="E9" s="319">
        <v>17248.2</v>
      </c>
    </row>
    <row r="10" spans="1:5" x14ac:dyDescent="0.25">
      <c r="A10" s="250"/>
      <c r="B10" s="251" t="s">
        <v>291</v>
      </c>
      <c r="C10" s="252" t="s">
        <v>80</v>
      </c>
      <c r="D10" s="290">
        <f>D6+D7+D8-D9</f>
        <v>13035.490000000005</v>
      </c>
      <c r="E10" s="290">
        <f>E6+E7+E8-E9</f>
        <v>17541.959999999995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2.27</v>
      </c>
      <c r="E11" s="317">
        <v>363.9</v>
      </c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>
        <v>40.25</v>
      </c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50527.13</v>
      </c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>
        <v>1449.36</v>
      </c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>
        <v>509.92</v>
      </c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400</v>
      </c>
      <c r="E25" s="318">
        <v>150.87</v>
      </c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52928.929999999993</v>
      </c>
      <c r="E27" s="290">
        <f>SUM(E11:E26)</f>
        <v>514.77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10"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9" t="s">
        <v>310</v>
      </c>
      <c r="B2" s="379"/>
      <c r="C2" s="379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9" t="s">
        <v>311</v>
      </c>
      <c r="B3" s="379"/>
      <c r="C3" s="379"/>
      <c r="D3" s="379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topLeftCell="A13" zoomScale="110" zoomScaleNormal="110" zoomScaleSheetLayoutView="100" workbookViewId="0">
      <selection activeCell="D35" sqref="D35"/>
    </sheetView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1" t="s">
        <v>312</v>
      </c>
      <c r="B2" s="371"/>
      <c r="C2" s="371"/>
      <c r="D2" s="371"/>
      <c r="E2" s="371"/>
      <c r="F2" s="371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80" t="s">
        <v>313</v>
      </c>
      <c r="B12" s="380"/>
      <c r="C12" s="380"/>
      <c r="D12" s="380"/>
      <c r="E12" s="380"/>
      <c r="F12" s="380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80" t="s">
        <v>314</v>
      </c>
      <c r="B22" s="380"/>
      <c r="C22" s="380"/>
      <c r="D22" s="380"/>
      <c r="E22" s="380"/>
      <c r="F22" s="20"/>
      <c r="G22" s="20"/>
    </row>
    <row r="23" spans="1:18" s="19" customFormat="1" ht="63" customHeight="1" x14ac:dyDescent="0.3">
      <c r="A23" s="388" t="s">
        <v>217</v>
      </c>
      <c r="B23" s="389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90" t="s">
        <v>141</v>
      </c>
      <c r="B24" s="391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2" t="s">
        <v>218</v>
      </c>
      <c r="B25" s="383"/>
      <c r="C25" s="120" t="s">
        <v>76</v>
      </c>
      <c r="D25" s="297">
        <f>SUM(D26:D30)</f>
        <v>33500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92" t="s">
        <v>219</v>
      </c>
      <c r="B26" s="393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6" t="s">
        <v>220</v>
      </c>
      <c r="B27" s="387"/>
      <c r="C27" s="24" t="s">
        <v>78</v>
      </c>
      <c r="D27" s="306">
        <v>33500</v>
      </c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4" t="s">
        <v>221</v>
      </c>
      <c r="B28" s="385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6" t="s">
        <v>222</v>
      </c>
      <c r="B29" s="387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6" t="s">
        <v>223</v>
      </c>
      <c r="B30" s="381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2" t="s">
        <v>224</v>
      </c>
      <c r="B31" s="383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92" t="s">
        <v>225</v>
      </c>
      <c r="B32" s="393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4" t="s">
        <v>226</v>
      </c>
      <c r="B33" s="385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6" t="s">
        <v>227</v>
      </c>
      <c r="B34" s="387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  <mergeCell ref="A2:F2"/>
    <mergeCell ref="A12:F12"/>
    <mergeCell ref="A22:E22"/>
    <mergeCell ref="A30:B30"/>
    <mergeCell ref="A31:B31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1" t="s">
        <v>315</v>
      </c>
      <c r="B2" s="371"/>
      <c r="C2" s="371"/>
      <c r="D2" s="371"/>
      <c r="E2" s="371"/>
    </row>
    <row r="3" spans="1:5" s="241" customFormat="1" ht="49.5" customHeight="1" x14ac:dyDescent="0.25">
      <c r="A3" s="395" t="s">
        <v>229</v>
      </c>
      <c r="B3" s="395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6" t="s">
        <v>74</v>
      </c>
      <c r="B4" s="396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7" t="s">
        <v>282</v>
      </c>
      <c r="B5" s="397"/>
      <c r="C5" s="242" t="s">
        <v>76</v>
      </c>
      <c r="D5" s="325"/>
      <c r="E5" s="325"/>
    </row>
    <row r="6" spans="1:5" s="241" customFormat="1" ht="25.35" customHeight="1" x14ac:dyDescent="0.25">
      <c r="A6" s="397" t="s">
        <v>283</v>
      </c>
      <c r="B6" s="397"/>
      <c r="C6" s="242" t="s">
        <v>77</v>
      </c>
      <c r="D6" s="325"/>
      <c r="E6" s="325"/>
    </row>
    <row r="7" spans="1:5" s="241" customFormat="1" ht="25.35" customHeight="1" x14ac:dyDescent="0.25">
      <c r="A7" s="397" t="s">
        <v>284</v>
      </c>
      <c r="B7" s="397"/>
      <c r="C7" s="242" t="s">
        <v>78</v>
      </c>
      <c r="D7" s="325"/>
      <c r="E7" s="325"/>
    </row>
    <row r="8" spans="1:5" s="241" customFormat="1" ht="23.25" customHeight="1" x14ac:dyDescent="0.25">
      <c r="A8" s="397" t="s">
        <v>285</v>
      </c>
      <c r="B8" s="397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8" t="s">
        <v>287</v>
      </c>
      <c r="B10" s="398"/>
      <c r="C10" s="246" t="s">
        <v>81</v>
      </c>
      <c r="D10" s="326"/>
      <c r="E10" s="326"/>
    </row>
    <row r="11" spans="1:5" s="241" customFormat="1" ht="37.5" customHeight="1" x14ac:dyDescent="0.25">
      <c r="A11" s="394" t="s">
        <v>288</v>
      </c>
      <c r="B11" s="394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abSelected="1" zoomScaleNormal="10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4" t="s">
        <v>130</v>
      </c>
      <c r="C3" s="157"/>
      <c r="D3" s="366" t="s">
        <v>5</v>
      </c>
      <c r="E3" s="366"/>
      <c r="F3" s="367"/>
      <c r="G3" s="158"/>
      <c r="H3" s="157"/>
      <c r="I3" s="366" t="s">
        <v>131</v>
      </c>
      <c r="J3" s="366"/>
      <c r="K3" s="366"/>
      <c r="L3" s="159"/>
      <c r="M3" s="157"/>
      <c r="N3" s="366" t="s">
        <v>138</v>
      </c>
      <c r="O3" s="366"/>
      <c r="P3" s="366"/>
      <c r="Q3" s="160"/>
      <c r="R3" s="362" t="s">
        <v>6</v>
      </c>
      <c r="S3" s="366"/>
      <c r="T3" s="362" t="s">
        <v>139</v>
      </c>
      <c r="U3" s="363"/>
    </row>
    <row r="4" spans="1:21" s="161" customFormat="1" ht="66" customHeight="1" x14ac:dyDescent="0.3">
      <c r="A4" s="162" t="s">
        <v>132</v>
      </c>
      <c r="B4" s="365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>
      <selection activeCell="A5" sqref="A5"/>
    </sheetView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8" t="s">
        <v>298</v>
      </c>
      <c r="B2" s="368"/>
      <c r="C2" s="368"/>
      <c r="D2" s="368"/>
      <c r="E2" s="368"/>
      <c r="F2" s="368"/>
      <c r="G2" s="368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>
      <selection activeCell="A6" sqref="A6"/>
    </sheetView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8" t="s">
        <v>302</v>
      </c>
      <c r="B3" s="368"/>
      <c r="C3" s="368"/>
      <c r="D3" s="368"/>
      <c r="E3" s="368"/>
      <c r="F3" s="368"/>
      <c r="G3" s="368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11" sqref="D11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1" t="s">
        <v>303</v>
      </c>
      <c r="B3" s="371"/>
      <c r="C3" s="371"/>
      <c r="D3" s="371"/>
      <c r="E3" s="371"/>
      <c r="F3" s="17"/>
      <c r="G3" s="17"/>
      <c r="H3" s="17"/>
      <c r="I3" s="17"/>
    </row>
    <row r="4" spans="1:17" s="16" customFormat="1" ht="61.5" customHeight="1" x14ac:dyDescent="0.3">
      <c r="A4" s="369" t="s">
        <v>112</v>
      </c>
      <c r="B4" s="370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2" t="s">
        <v>141</v>
      </c>
      <c r="B5" s="373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4" t="s">
        <v>163</v>
      </c>
      <c r="B6" s="375"/>
      <c r="C6" s="109" t="s">
        <v>76</v>
      </c>
      <c r="D6" s="282">
        <v>400.01</v>
      </c>
      <c r="E6" s="282">
        <v>11029.65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6" t="s">
        <v>45</v>
      </c>
      <c r="B10" s="377"/>
      <c r="C10" s="110" t="s">
        <v>80</v>
      </c>
      <c r="D10" s="328">
        <v>696.25</v>
      </c>
      <c r="E10" s="301">
        <v>7854.13</v>
      </c>
      <c r="G10" s="17"/>
      <c r="H10" s="17"/>
      <c r="I10" s="17"/>
      <c r="J10" s="17"/>
    </row>
    <row r="11" spans="1:17" s="100" customFormat="1" ht="24.75" customHeight="1" x14ac:dyDescent="0.3">
      <c r="A11" s="369" t="s">
        <v>264</v>
      </c>
      <c r="B11" s="370"/>
      <c r="C11" s="108" t="s">
        <v>81</v>
      </c>
      <c r="D11" s="283">
        <f>D6+D10</f>
        <v>1096.26</v>
      </c>
      <c r="E11" s="283">
        <f>E6+E10</f>
        <v>18883.78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="110" zoomScaleNormal="110" workbookViewId="0">
      <selection activeCell="A17" sqref="A17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1" t="s">
        <v>304</v>
      </c>
      <c r="B3" s="371"/>
      <c r="C3" s="371"/>
      <c r="D3" s="371"/>
      <c r="E3" s="371"/>
      <c r="F3" s="371"/>
      <c r="G3" s="37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5000</v>
      </c>
      <c r="F6" s="308"/>
      <c r="G6" s="308">
        <v>13006</v>
      </c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>
        <v>650.29999999999995</v>
      </c>
      <c r="E7" s="309"/>
      <c r="F7" s="308"/>
      <c r="G7" s="308">
        <v>-41197</v>
      </c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650.29999999999995</v>
      </c>
      <c r="E10" s="306">
        <f t="shared" si="0"/>
        <v>5000</v>
      </c>
      <c r="F10" s="306"/>
      <c r="G10" s="306"/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-28191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topLeftCell="A13" zoomScale="110" zoomScaleNormal="110" zoomScaleSheetLayoutView="80" workbookViewId="0">
      <selection activeCell="H32" sqref="H32"/>
    </sheetView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1" t="s">
        <v>305</v>
      </c>
      <c r="B2" s="371"/>
      <c r="C2" s="371"/>
      <c r="D2" s="371"/>
      <c r="E2" s="371"/>
      <c r="F2" s="371"/>
      <c r="G2" s="371"/>
      <c r="H2" s="371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1" t="s">
        <v>306</v>
      </c>
      <c r="B25" s="371"/>
      <c r="C25" s="371"/>
      <c r="D25" s="371"/>
      <c r="E25" s="371"/>
      <c r="F25" s="371"/>
      <c r="G25" s="371"/>
      <c r="H25" s="371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>
        <v>132.66999999999999</v>
      </c>
      <c r="F31" s="311"/>
      <c r="G31" s="302"/>
      <c r="H31" s="301">
        <v>132.66999999999999</v>
      </c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132.66999999999999</v>
      </c>
      <c r="F49" s="283">
        <f t="shared" si="2"/>
        <v>0</v>
      </c>
      <c r="G49" s="283">
        <f t="shared" si="2"/>
        <v>0</v>
      </c>
      <c r="H49" s="283">
        <f t="shared" si="2"/>
        <v>132.66999999999999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D7" sqref="D7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1" t="s">
        <v>307</v>
      </c>
      <c r="B2" s="371"/>
      <c r="C2" s="371"/>
      <c r="D2" s="371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1444.21</v>
      </c>
      <c r="D5" s="282">
        <v>1242.3699999999999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>
        <v>1444.21</v>
      </c>
      <c r="D6" s="301">
        <v>1242.3699999999999</v>
      </c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>
        <v>3829.98</v>
      </c>
      <c r="D9" s="301">
        <v>6695.58</v>
      </c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5274.1900000000005</v>
      </c>
      <c r="D10" s="283">
        <f>D5+D9</f>
        <v>7937.95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1" t="s">
        <v>308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2018-07-01T22:15:31Z</dcterms:modified>
</cp:coreProperties>
</file>