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20730" windowHeight="11700"/>
  </bookViews>
  <sheets>
    <sheet name="List1" sheetId="1" r:id="rId1"/>
    <sheet name="List2" sheetId="2" r:id="rId2"/>
    <sheet name="List3" sheetId="3" r:id="rId3"/>
  </sheets>
  <definedNames>
    <definedName name="_xlnm.Print_Titles" localSheetId="0">List1!$4:$4</definedName>
  </definedNames>
  <calcPr calcId="145621"/>
</workbook>
</file>

<file path=xl/calcChain.xml><?xml version="1.0" encoding="utf-8"?>
<calcChain xmlns="http://schemas.openxmlformats.org/spreadsheetml/2006/main">
  <c r="E70" i="1" l="1"/>
  <c r="E60" i="1"/>
  <c r="E58" i="1"/>
  <c r="E21" i="1"/>
  <c r="E7" i="1"/>
  <c r="D70" i="1"/>
  <c r="D60" i="1"/>
  <c r="D58" i="1"/>
  <c r="D21" i="1"/>
  <c r="D7" i="1"/>
  <c r="D88" i="1" l="1"/>
  <c r="E32" i="1"/>
  <c r="E88" i="1"/>
  <c r="D32" i="1"/>
  <c r="D27" i="1"/>
  <c r="D36" i="1"/>
  <c r="E27" i="1"/>
  <c r="E36" i="1"/>
  <c r="E89" i="1" l="1"/>
  <c r="D89" i="1"/>
</calcChain>
</file>

<file path=xl/sharedStrings.xml><?xml version="1.0" encoding="utf-8"?>
<sst xmlns="http://schemas.openxmlformats.org/spreadsheetml/2006/main" count="171" uniqueCount="171">
  <si>
    <t>Označenie položky</t>
  </si>
  <si>
    <t>Obsah položky</t>
  </si>
  <si>
    <t>Peňažné toky z prevádzkovej činnosti</t>
  </si>
  <si>
    <t>Z/S</t>
  </si>
  <si>
    <t>Výsledok hospodárenia z bežnej činnosti pred zdanením daňou z príjmov  (+/-)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</si>
  <si>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</si>
  <si>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</si>
  <si>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</si>
  <si>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</si>
  <si>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</si>
  <si>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</si>
  <si>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</si>
  <si>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</si>
  <si>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</si>
  <si>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</si>
  <si>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</si>
  <si>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</si>
  <si>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</si>
  <si>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</si>
  <si>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 xml:space="preserve">Nepeňažné operácie ovplyvňujúce výsledok hospodárenia 
z bežnej činnosti pred  zdanením daňou z príjmov (+/-), (súčet A. 1. 1. až A. 1. 13.)  
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</si>
  <si>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</si>
  <si>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 jeho  predaja (+)</t>
  </si>
  <si>
    <t>Odpis opravnej položky k nadobudnutému majetku  (+/-)</t>
  </si>
  <si>
    <t>Zmena stavu dlhodobých rezerv  (+/-)</t>
  </si>
  <si>
    <t>Zmena stavu opravných položiek  (+/-)</t>
  </si>
  <si>
    <t>Zmena stavu položiek časového rozlíšenia nákladov a výnosov  (+/-)</t>
  </si>
  <si>
    <t>Dividendy a iné podiely na zisku účtované do výnosov   (-)</t>
  </si>
  <si>
    <t>Úroky účtované do nákladov   (+)</t>
  </si>
  <si>
    <t>Úroky účtované do výnosov   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</si>
  <si>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</si>
  <si>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</si>
  <si>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</si>
  <si>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 sa uvádzajú osobitne v iných častiach prehľadu peňažných tokov  (+/-)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</si>
  <si>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</si>
  <si>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</si>
  <si>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</si>
  <si>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</si>
  <si>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</si>
  <si>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</si>
  <si>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</si>
  <si>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</si>
  <si>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</si>
  <si>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</si>
  <si>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</si>
  <si>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</si>
  <si>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Zmena stavu pohľadávok z prevádzkovej činnosti (-/+)</t>
  </si>
  <si>
    <t>Zmena stavu záväzkov z prevádzkovej činnosti (+/-)</t>
  </si>
  <si>
    <t>Zmena stavu zásob (-/+)</t>
  </si>
  <si>
    <t>Prijaté úroky, s výnimkou tých, ktoré sa 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</si>
  <si>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</si>
  <si>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</si>
  <si>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 a iné podiely na zisku, s výnimkou tých, ktoré sa začleňujú do finančných činností (-)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</si>
  <si>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</si>
  <si>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</si>
  <si>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 na prevádzkovú činnosť (-)</t>
  </si>
  <si>
    <t>A.</t>
  </si>
  <si>
    <t>Peňažné toky z investičnej činnosti</t>
  </si>
  <si>
    <t>B.1.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</si>
  <si>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</si>
  <si>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</si>
  <si>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</si>
  <si>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</si>
  <si>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</si>
  <si>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</si>
  <si>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</si>
  <si>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</si>
  <si>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</si>
  <si>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</si>
  <si>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</si>
  <si>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</si>
  <si>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</si>
  <si>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</si>
  <si>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</si>
  <si>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</si>
  <si>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</si>
  <si>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</si>
  <si>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</t>
  </si>
  <si>
    <t>Výdavky na obstaranie dlhodobého nehmotného majetku (-)</t>
  </si>
  <si>
    <t>Výdavky na obstaranie dlhodobého hmotného majetku (-)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</si>
  <si>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</si>
  <si>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</si>
  <si>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Peňažné  toky z prevádzkovej činnosti (+/-), 
(súčet Z/S + A. 1. až A. 6.)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</si>
  <si>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</si>
  <si>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
(súčet Z/S  +  A. 1. + A. 2.)</t>
  </si>
  <si>
    <t>Príjmy z predaja dlhodobého nehmotného majetku (+)</t>
  </si>
  <si>
    <t>Príjmy z predaja dlhodobého hmotného majetku (+)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</si>
  <si>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</si>
  <si>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</si>
  <si>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</si>
  <si>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</si>
  <si>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</si>
  <si>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</si>
  <si>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</si>
  <si>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</si>
  <si>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</si>
  <si>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</si>
  <si>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</si>
  <si>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</si>
  <si>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 (+)</t>
  </si>
  <si>
    <t>Ostatné výdavky vzťahujúce sa na investičnú činnosť (-)</t>
  </si>
  <si>
    <t xml:space="preserve">Čisté  peňažné toky z investičnej  činnosti
(súčet B. 1. až B. 19.)
</t>
  </si>
  <si>
    <t>Peňažné toky z finančnej činnosti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</si>
  <si>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</si>
  <si>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</si>
  <si>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</si>
  <si>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</si>
  <si>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</si>
  <si>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</si>
  <si>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</si>
  <si>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</si>
  <si>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</si>
  <si>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</si>
  <si>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</si>
  <si>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</si>
  <si>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</si>
  <si>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</si>
  <si>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</si>
  <si>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</si>
  <si>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</si>
  <si>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</si>
  <si>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</si>
  <si>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</si>
  <si>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</si>
  <si>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</si>
  <si>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</si>
  <si>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</si>
  <si>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</si>
  <si>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</si>
  <si>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C.</t>
  </si>
  <si>
    <t>D.</t>
  </si>
  <si>
    <t>E.</t>
  </si>
  <si>
    <t>F.</t>
  </si>
  <si>
    <t>G.</t>
  </si>
  <si>
    <t>H.</t>
  </si>
  <si>
    <t>Peňažné toky vo  vlastnom  imaní (súčet C. 1. 1. až C. 1. 8.)</t>
  </si>
  <si>
    <t>Príjmy z upísaných akcií a obchodných podielov (+)</t>
  </si>
  <si>
    <t>Príjmy z  ďalších vkladov do vlastného imania spoločníkmi alebo fyzickou osobou, ktorá je 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</si>
  <si>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</si>
  <si>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</si>
  <si>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</si>
  <si>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</si>
  <si>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</si>
  <si>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</si>
  <si>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činnosti, 
(súčet C. 2. 1. až C. 2. 9.)</t>
  </si>
  <si>
    <t>Príjmy z emisie dlhových cenných papierov (+)</t>
  </si>
  <si>
    <t>Výdavky na úhradu záväzkov z dlhových CP (-)</t>
  </si>
  <si>
    <t xml:space="preserve">Príjmy z úverov, ktoré  účtovnej jednotke poskytla banka alebo pobočka zahraničnej banky, s výnimkou úverov, ktoré boli poskytnuté na zabezpečenie hlavného predmetu činnosti  (+) </t>
  </si>
  <si>
    <t xml:space="preserve">Výdavky na splácanie úverov, ktoré  účtovnej jednotke poskytla banka alebo pobočka zahraničnej banky, s výnimkou úverov, ktoré boli poskytnuté na zabezpečenie hlavného predmetu činnosti (-) 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</si>
  <si>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</si>
  <si>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</si>
  <si>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</si>
  <si>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</si>
  <si>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</si>
  <si>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</si>
  <si>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</si>
  <si>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</si>
  <si>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</si>
  <si>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</si>
  <si>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</si>
  <si>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</si>
  <si>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peňažné  toky  z finančnej činnosti 
(súčet C. 1. až C. 9.)</t>
  </si>
  <si>
    <t>Čisté zvýšenie alebo čisté  zníženie peňažných prostriedkov (+/-), (súčet A + B + C)</t>
  </si>
  <si>
    <t xml:space="preserve">Stav peňažných prostriedkov a peňažných ekvivalentov 
na začiatku účtovného obdobia (+/-) </t>
  </si>
  <si>
    <t>Stav peňažných prostriedkov a peňažných ekvivalentov
na konci účtovného  obdobia pred zohľadnením kurzových rozdielov vyčíslených ku dňu, ku ktorému  sa zostavuje účtovná závierka (+/-)</t>
  </si>
  <si>
    <t xml:space="preserve">Kurzové rozdiely vyčíslené k peňažným prostriedkom a peňažným ekvivalentom ku dňu, ku ktorému sa zostavuje účtovná závierka (+/-) </t>
  </si>
  <si>
    <t>Zostatok peňažných prostriedkov a peňažných ekvivalentov na konci účtovného  obdobia upravený o kurzové rozdiely vyčíslené ku dňu, ku ktorému sa zostavuje  účtovná závierka (+/-)</t>
  </si>
  <si>
    <r>
      <t>Vplyv zmien stavu pracovného kapitálu (rozdiel medzi obežným majetkom a krátkodobými záväzkami</t>
    </r>
    <r>
      <rPr>
        <i/>
        <vertAlign val="superscript"/>
        <sz val="11"/>
        <color theme="3"/>
        <rFont val="Arial Narrow"/>
        <family val="2"/>
        <charset val="238"/>
      </rPr>
      <t xml:space="preserve"> </t>
    </r>
    <r>
      <rPr>
        <i/>
        <sz val="11"/>
        <color theme="3"/>
        <rFont val="Arial Narrow"/>
        <family val="2"/>
        <charset val="238"/>
      </rPr>
      <t xml:space="preserve"> s výnimkou položiek obežného majetku, ktoré sú súčasťou peňažných prostriedkov a peňažných ekvivalentov, na výsledok hospodárenia z bežnej činnosti) (súčet A. 2. 1. až A. 2. 4.)</t>
    </r>
  </si>
  <si>
    <t>Prehľad peňažných tokov pri použití nepriamej metódy</t>
  </si>
  <si>
    <t>CASH FLOW</t>
  </si>
  <si>
    <t>k 31.12.2016</t>
  </si>
  <si>
    <t>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</si>
</sst>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3"/>
      <name val="Arial Narrow"/>
      <family val="2"/>
      <charset val="238"/>
    </font>
    <font>
      <i/>
      <sz val="11"/>
      <color theme="3"/>
      <name val="Arial Narrow"/>
      <family val="2"/>
      <charset val="238"/>
    </font>
    <font>
      <i/>
      <vertAlign val="superscript"/>
      <sz val="11"/>
      <color theme="3"/>
      <name val="Arial Narrow"/>
      <family val="2"/>
      <charset val="238"/>
    </font>
    <font>
      <sz val="11"/>
      <color theme="3"/>
      <name val="Calibri"/>
      <family val="2"/>
      <charset val="238"/>
      <scheme val="minor"/>
    </font>
    <font>
      <b/>
      <i/>
      <sz val="11"/>
      <color theme="3"/>
      <name val="Arial Narrow"/>
      <family val="2"/>
      <charset val="238"/>
    </font>
    <font>
      <i/>
      <sz val="11"/>
      <color rgb="FF002060"/>
      <name val="Arial Narrow"/>
      <family val="2"/>
      <charset val="238"/>
    </font>
    <font>
      <i/>
      <sz val="11"/>
      <color rgb="FF002060"/>
      <name val="Calibri"/>
      <family val="2"/>
      <charset val="238"/>
      <scheme val="minor"/>
    </font>
    <font>
      <b/>
      <sz val="11"/>
      <color theme="3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0" xfId="0" applyFont="1"/>
    <xf numFmtId="0" fontId="0" fillId="0" borderId="0" xfId="0" applyBorder="1"/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 vertical="center"/>
    </xf>
    <xf numFmtId="1" fontId="15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17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center" vertical="center"/>
    </xf>
    <xf numFmtId="0" fontId="16" fillId="0" borderId="1" xfId="1" applyNumberFormat="1" applyFont="1" applyBorder="1" applyAlignment="1">
      <alignment horizontal="center" vertical="center"/>
    </xf>
    <xf numFmtId="1" fontId="15" fillId="0" borderId="1" xfId="1" applyNumberFormat="1" applyFont="1" applyBorder="1" applyAlignment="1">
      <alignment horizontal="center" vertical="center"/>
    </xf>
    <xf numFmtId="3" fontId="2" fillId="0" borderId="0" xfId="0" applyNumberFormat="1" applyFont="1"/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9"/>
  <sheetViews>
    <sheetView tabSelected="1" topLeftCell="A88" zoomScale="85" zoomScaleNormal="85" workbookViewId="0">
      <selection activeCell="D21" sqref="D21"/>
    </sheetView>
  </sheetViews>
  <sheetFormatPr defaultRowHeight="16.5" x14ac:dyDescent="0.3"/>
  <cols>
    <col min="1" max="1" width="1.85546875" customWidth="1"/>
    <col min="2" max="2" width="9.85546875" style="5" customWidth="1"/>
    <col min="3" max="3" width="50.140625" style="1" customWidth="1"/>
    <col min="4" max="5" width="15.85546875" style="27" customWidth="1"/>
  </cols>
  <sheetData>
    <row r="1" spans="2:5" ht="35.25" customHeight="1" x14ac:dyDescent="0.3">
      <c r="B1" s="28" t="s">
        <v>168</v>
      </c>
    </row>
    <row r="2" spans="2:5" ht="32.25" customHeight="1" x14ac:dyDescent="0.3">
      <c r="B2" s="28" t="s">
        <v>167</v>
      </c>
    </row>
    <row r="4" spans="2:5" s="3" customFormat="1" ht="31.5" customHeight="1" x14ac:dyDescent="0.25">
      <c r="B4" s="9" t="s">
        <v>0</v>
      </c>
      <c r="C4" s="9" t="s">
        <v>1</v>
      </c>
      <c r="D4" s="22" t="s">
        <v>170</v>
      </c>
      <c r="E4" s="22" t="s">
        <v>169</v>
      </c>
    </row>
    <row r="5" spans="2:5" s="3" customFormat="1" x14ac:dyDescent="0.3">
      <c r="B5" s="6"/>
      <c r="C5" s="8" t="s">
        <v>2</v>
      </c>
      <c r="D5" s="22"/>
      <c r="E5" s="22"/>
    </row>
    <row r="6" spans="2:5" ht="33" x14ac:dyDescent="0.25">
      <c r="B6" s="10" t="s">
        <v>3</v>
      </c>
      <c r="C6" s="11" t="s">
        <v>4</v>
      </c>
      <c r="D6" s="23">
        <v>49837</v>
      </c>
      <c r="E6" s="44">
        <v>93331</v>
      </c>
    </row>
    <row r="7" spans="2:5" ht="49.5" customHeight="1" x14ac:dyDescent="0.25">
      <c r="B7" s="17" t="s">
        <v>5</v>
      </c>
      <c r="C7" s="18" t="s">
        <v>19</v>
      </c>
      <c r="D7" s="24">
        <f>SUM(D8:D20)</f>
        <v>306180</v>
      </c>
      <c r="E7" s="24">
        <f>SUM(E8:E20)</f>
        <v>329760</v>
      </c>
    </row>
    <row r="8" spans="2:5" ht="33" x14ac:dyDescent="0.25">
      <c r="B8" s="10" t="s">
        <v>6</v>
      </c>
      <c r="C8" s="11" t="s">
        <v>20</v>
      </c>
      <c r="D8" s="23">
        <v>277958</v>
      </c>
      <c r="E8" s="34">
        <v>237332</v>
      </c>
    </row>
    <row r="9" spans="2:5" ht="66" x14ac:dyDescent="0.3">
      <c r="B9" s="10" t="s">
        <v>7</v>
      </c>
      <c r="C9" s="13" t="s">
        <v>21</v>
      </c>
      <c r="D9" s="23"/>
      <c r="E9" s="23"/>
    </row>
    <row r="10" spans="2:5" x14ac:dyDescent="0.3">
      <c r="B10" s="10" t="s">
        <v>8</v>
      </c>
      <c r="C10" s="13" t="s">
        <v>22</v>
      </c>
      <c r="D10" s="37"/>
      <c r="E10" s="23"/>
    </row>
    <row r="11" spans="2:5" x14ac:dyDescent="0.3">
      <c r="B11" s="10" t="s">
        <v>9</v>
      </c>
      <c r="C11" s="13" t="s">
        <v>23</v>
      </c>
      <c r="D11" s="37"/>
      <c r="E11" s="23"/>
    </row>
    <row r="12" spans="2:5" x14ac:dyDescent="0.3">
      <c r="B12" s="10" t="s">
        <v>10</v>
      </c>
      <c r="C12" s="13" t="s">
        <v>24</v>
      </c>
      <c r="D12" s="37"/>
      <c r="E12" s="23"/>
    </row>
    <row r="13" spans="2:5" ht="33" x14ac:dyDescent="0.3">
      <c r="B13" s="10" t="s">
        <v>11</v>
      </c>
      <c r="C13" s="13" t="s">
        <v>25</v>
      </c>
      <c r="D13" s="23">
        <v>-7226</v>
      </c>
      <c r="E13" s="45">
        <v>-7771</v>
      </c>
    </row>
    <row r="14" spans="2:5" x14ac:dyDescent="0.3">
      <c r="B14" s="10" t="s">
        <v>12</v>
      </c>
      <c r="C14" s="13" t="s">
        <v>26</v>
      </c>
      <c r="D14" s="37"/>
      <c r="E14" s="43"/>
    </row>
    <row r="15" spans="2:5" x14ac:dyDescent="0.3">
      <c r="B15" s="10" t="s">
        <v>13</v>
      </c>
      <c r="C15" s="13" t="s">
        <v>27</v>
      </c>
      <c r="D15" s="23">
        <v>22111</v>
      </c>
      <c r="E15" s="46">
        <v>20310</v>
      </c>
    </row>
    <row r="16" spans="2:5" x14ac:dyDescent="0.3">
      <c r="B16" s="10" t="s">
        <v>14</v>
      </c>
      <c r="C16" s="13" t="s">
        <v>28</v>
      </c>
      <c r="D16" s="23">
        <v>-1</v>
      </c>
      <c r="E16" s="35">
        <v>-7</v>
      </c>
    </row>
    <row r="17" spans="2:5" ht="49.5" x14ac:dyDescent="0.3">
      <c r="B17" s="10" t="s">
        <v>15</v>
      </c>
      <c r="C17" s="13" t="s">
        <v>29</v>
      </c>
      <c r="D17" s="37"/>
      <c r="E17" s="23"/>
    </row>
    <row r="18" spans="2:5" ht="49.5" x14ac:dyDescent="0.3">
      <c r="B18" s="10" t="s">
        <v>16</v>
      </c>
      <c r="C18" s="13" t="s">
        <v>30</v>
      </c>
      <c r="D18" s="23">
        <v>0</v>
      </c>
      <c r="E18" s="23">
        <v>0</v>
      </c>
    </row>
    <row r="19" spans="2:5" ht="33" x14ac:dyDescent="0.3">
      <c r="B19" s="10" t="s">
        <v>17</v>
      </c>
      <c r="C19" s="13" t="s">
        <v>31</v>
      </c>
      <c r="D19" s="23">
        <v>0</v>
      </c>
      <c r="E19" s="47">
        <v>0</v>
      </c>
    </row>
    <row r="20" spans="2:5" ht="66" x14ac:dyDescent="0.3">
      <c r="B20" s="10" t="s">
        <v>18</v>
      </c>
      <c r="C20" s="13" t="s">
        <v>32</v>
      </c>
      <c r="D20" s="23">
        <v>13338</v>
      </c>
      <c r="E20" s="23">
        <v>79896</v>
      </c>
    </row>
    <row r="21" spans="2:5" ht="84" x14ac:dyDescent="0.3">
      <c r="B21" s="14" t="s">
        <v>33</v>
      </c>
      <c r="C21" s="15" t="s">
        <v>166</v>
      </c>
      <c r="D21" s="25">
        <f>SUM(D22:D26)</f>
        <v>-2225</v>
      </c>
      <c r="E21" s="25">
        <f>SUM(E22:E26)</f>
        <v>-5338</v>
      </c>
    </row>
    <row r="22" spans="2:5" x14ac:dyDescent="0.3">
      <c r="B22" s="10" t="s">
        <v>34</v>
      </c>
      <c r="C22" s="13" t="s">
        <v>45</v>
      </c>
      <c r="D22" s="23">
        <v>99012</v>
      </c>
      <c r="E22" s="42">
        <v>-267825</v>
      </c>
    </row>
    <row r="23" spans="2:5" x14ac:dyDescent="0.3">
      <c r="B23" s="10" t="s">
        <v>35</v>
      </c>
      <c r="C23" s="13" t="s">
        <v>46</v>
      </c>
      <c r="D23" s="23">
        <v>-101389</v>
      </c>
      <c r="E23" s="42">
        <v>269075</v>
      </c>
    </row>
    <row r="24" spans="2:5" s="29" customFormat="1" x14ac:dyDescent="0.3">
      <c r="B24" s="31"/>
      <c r="C24" s="32"/>
      <c r="D24" s="38"/>
      <c r="E24" s="33"/>
    </row>
    <row r="25" spans="2:5" x14ac:dyDescent="0.3">
      <c r="B25" s="10" t="s">
        <v>36</v>
      </c>
      <c r="C25" s="13" t="s">
        <v>47</v>
      </c>
      <c r="D25" s="23">
        <v>152</v>
      </c>
      <c r="E25" s="42">
        <v>-6588</v>
      </c>
    </row>
    <row r="26" spans="2:5" ht="49.5" x14ac:dyDescent="0.3">
      <c r="B26" s="10" t="s">
        <v>37</v>
      </c>
      <c r="C26" s="13" t="s">
        <v>82</v>
      </c>
      <c r="D26" s="37"/>
      <c r="E26" s="23"/>
    </row>
    <row r="27" spans="2:5" ht="66" x14ac:dyDescent="0.3">
      <c r="B27" s="10"/>
      <c r="C27" s="16" t="s">
        <v>83</v>
      </c>
      <c r="D27" s="25">
        <f>D6+D7+D21</f>
        <v>353792</v>
      </c>
      <c r="E27" s="25">
        <f>E6+E7+E21</f>
        <v>417753</v>
      </c>
    </row>
    <row r="28" spans="2:5" ht="33" x14ac:dyDescent="0.3">
      <c r="B28" s="10" t="s">
        <v>38</v>
      </c>
      <c r="C28" s="13" t="s">
        <v>48</v>
      </c>
      <c r="D28" s="23">
        <v>1</v>
      </c>
      <c r="E28" s="34">
        <v>7</v>
      </c>
    </row>
    <row r="29" spans="2:5" ht="33" x14ac:dyDescent="0.3">
      <c r="B29" s="10" t="s">
        <v>39</v>
      </c>
      <c r="C29" s="13" t="s">
        <v>49</v>
      </c>
      <c r="D29" s="23"/>
      <c r="E29" s="42"/>
    </row>
    <row r="30" spans="2:5" ht="33" x14ac:dyDescent="0.3">
      <c r="B30" s="10" t="s">
        <v>40</v>
      </c>
      <c r="C30" s="13" t="s">
        <v>50</v>
      </c>
      <c r="D30" s="37"/>
      <c r="E30" s="23"/>
    </row>
    <row r="31" spans="2:5" ht="33" x14ac:dyDescent="0.3">
      <c r="B31" s="10" t="s">
        <v>41</v>
      </c>
      <c r="C31" s="13" t="s">
        <v>51</v>
      </c>
      <c r="D31" s="37"/>
      <c r="E31" s="23"/>
    </row>
    <row r="32" spans="2:5" s="3" customFormat="1" ht="33" x14ac:dyDescent="0.3">
      <c r="B32" s="19"/>
      <c r="C32" s="20" t="s">
        <v>81</v>
      </c>
      <c r="D32" s="26">
        <f>D6+D7+D21+D28+D29+D30+D31</f>
        <v>353793</v>
      </c>
      <c r="E32" s="26">
        <f>E6+E7+E21+E28+E29+E30+E31</f>
        <v>417760</v>
      </c>
    </row>
    <row r="33" spans="2:5" ht="49.5" x14ac:dyDescent="0.3">
      <c r="B33" s="10" t="s">
        <v>42</v>
      </c>
      <c r="C33" s="13" t="s">
        <v>52</v>
      </c>
      <c r="D33" s="23">
        <v>-25301</v>
      </c>
      <c r="E33" s="42">
        <v>-26064</v>
      </c>
    </row>
    <row r="34" spans="2:5" ht="33" x14ac:dyDescent="0.3">
      <c r="B34" s="10" t="s">
        <v>43</v>
      </c>
      <c r="C34" s="13" t="s">
        <v>53</v>
      </c>
      <c r="D34" s="37"/>
      <c r="E34" s="23"/>
    </row>
    <row r="35" spans="2:5" ht="33" x14ac:dyDescent="0.3">
      <c r="B35" s="10" t="s">
        <v>44</v>
      </c>
      <c r="C35" s="13" t="s">
        <v>54</v>
      </c>
      <c r="D35" s="37"/>
      <c r="E35" s="23"/>
    </row>
    <row r="36" spans="2:5" s="3" customFormat="1" ht="33" x14ac:dyDescent="0.3">
      <c r="B36" s="19" t="s">
        <v>55</v>
      </c>
      <c r="C36" s="20" t="s">
        <v>80</v>
      </c>
      <c r="D36" s="26">
        <f>D6+D7+D21+D28+D29+D30+D31+D33+D34+D35</f>
        <v>328492</v>
      </c>
      <c r="E36" s="26">
        <f>E6+E7+E21+E28+E29+E30+E31+E33+E34+E35</f>
        <v>391696</v>
      </c>
    </row>
    <row r="37" spans="2:5" s="3" customFormat="1" x14ac:dyDescent="0.3">
      <c r="B37" s="6"/>
      <c r="C37" s="8" t="s">
        <v>56</v>
      </c>
      <c r="D37" s="39"/>
      <c r="E37" s="22"/>
    </row>
    <row r="38" spans="2:5" x14ac:dyDescent="0.3">
      <c r="B38" s="10" t="s">
        <v>57</v>
      </c>
      <c r="C38" s="13" t="s">
        <v>77</v>
      </c>
      <c r="D38" s="37"/>
      <c r="E38" s="23"/>
    </row>
    <row r="39" spans="2:5" x14ac:dyDescent="0.3">
      <c r="B39" s="10" t="s">
        <v>58</v>
      </c>
      <c r="C39" s="13" t="s">
        <v>78</v>
      </c>
      <c r="D39" s="23">
        <v>-145385</v>
      </c>
      <c r="E39" s="23">
        <v>-521083</v>
      </c>
    </row>
    <row r="40" spans="2:5" ht="66" x14ac:dyDescent="0.3">
      <c r="B40" s="10" t="s">
        <v>59</v>
      </c>
      <c r="C40" s="13" t="s">
        <v>79</v>
      </c>
      <c r="D40" s="37"/>
      <c r="E40" s="23"/>
    </row>
    <row r="41" spans="2:5" x14ac:dyDescent="0.3">
      <c r="B41" s="10" t="s">
        <v>60</v>
      </c>
      <c r="C41" s="13" t="s">
        <v>84</v>
      </c>
      <c r="D41" s="37"/>
      <c r="E41" s="23"/>
    </row>
    <row r="42" spans="2:5" x14ac:dyDescent="0.3">
      <c r="B42" s="10" t="s">
        <v>61</v>
      </c>
      <c r="C42" s="13" t="s">
        <v>85</v>
      </c>
      <c r="D42" s="23">
        <v>0</v>
      </c>
      <c r="E42" s="23">
        <v>0</v>
      </c>
    </row>
    <row r="43" spans="2:5" ht="66" x14ac:dyDescent="0.3">
      <c r="B43" s="10" t="s">
        <v>62</v>
      </c>
      <c r="C43" s="13" t="s">
        <v>86</v>
      </c>
      <c r="D43" s="23"/>
      <c r="E43" s="23"/>
    </row>
    <row r="44" spans="2:5" ht="49.5" x14ac:dyDescent="0.3">
      <c r="B44" s="10" t="s">
        <v>63</v>
      </c>
      <c r="C44" s="13" t="s">
        <v>87</v>
      </c>
      <c r="D44" s="37"/>
      <c r="E44" s="23"/>
    </row>
    <row r="45" spans="2:5" x14ac:dyDescent="0.3">
      <c r="B45" s="31"/>
      <c r="C45" s="32"/>
      <c r="D45" s="38"/>
      <c r="E45" s="33"/>
    </row>
    <row r="46" spans="2:5" ht="49.5" x14ac:dyDescent="0.3">
      <c r="B46" s="10" t="s">
        <v>64</v>
      </c>
      <c r="C46" s="13" t="s">
        <v>88</v>
      </c>
      <c r="D46" s="37"/>
      <c r="E46" s="23"/>
    </row>
    <row r="47" spans="2:5" ht="66" x14ac:dyDescent="0.3">
      <c r="B47" s="10" t="s">
        <v>65</v>
      </c>
      <c r="C47" s="13" t="s">
        <v>89</v>
      </c>
      <c r="D47" s="37"/>
      <c r="E47" s="23"/>
    </row>
    <row r="48" spans="2:5" ht="66" x14ac:dyDescent="0.3">
      <c r="B48" s="10" t="s">
        <v>66</v>
      </c>
      <c r="C48" s="13" t="s">
        <v>90</v>
      </c>
      <c r="D48" s="37"/>
      <c r="E48" s="23"/>
    </row>
    <row r="49" spans="2:5" ht="33" x14ac:dyDescent="0.25">
      <c r="B49" s="10" t="s">
        <v>67</v>
      </c>
      <c r="C49" s="12" t="s">
        <v>91</v>
      </c>
      <c r="D49" s="37"/>
      <c r="E49" s="23"/>
    </row>
    <row r="50" spans="2:5" ht="33" x14ac:dyDescent="0.3">
      <c r="B50" s="10" t="s">
        <v>68</v>
      </c>
      <c r="C50" s="13" t="s">
        <v>92</v>
      </c>
      <c r="D50" s="37"/>
      <c r="E50" s="23"/>
    </row>
    <row r="51" spans="2:5" ht="49.5" x14ac:dyDescent="0.3">
      <c r="B51" s="10" t="s">
        <v>69</v>
      </c>
      <c r="C51" s="13" t="s">
        <v>93</v>
      </c>
      <c r="D51" s="37"/>
      <c r="E51" s="23"/>
    </row>
    <row r="52" spans="2:5" ht="49.5" x14ac:dyDescent="0.3">
      <c r="B52" s="10" t="s">
        <v>70</v>
      </c>
      <c r="C52" s="13" t="s">
        <v>94</v>
      </c>
      <c r="D52" s="37"/>
      <c r="E52" s="23"/>
    </row>
    <row r="53" spans="2:5" ht="33" x14ac:dyDescent="0.3">
      <c r="B53" s="10" t="s">
        <v>71</v>
      </c>
      <c r="C53" s="13" t="s">
        <v>95</v>
      </c>
      <c r="D53" s="37"/>
      <c r="E53" s="23"/>
    </row>
    <row r="54" spans="2:5" ht="33" x14ac:dyDescent="0.3">
      <c r="B54" s="10" t="s">
        <v>72</v>
      </c>
      <c r="C54" s="13" t="s">
        <v>96</v>
      </c>
      <c r="D54" s="37"/>
      <c r="E54" s="23"/>
    </row>
    <row r="55" spans="2:5" ht="33" x14ac:dyDescent="0.3">
      <c r="B55" s="10" t="s">
        <v>73</v>
      </c>
      <c r="C55" s="13" t="s">
        <v>97</v>
      </c>
      <c r="D55" s="37"/>
      <c r="E55" s="23"/>
    </row>
    <row r="56" spans="2:5" x14ac:dyDescent="0.3">
      <c r="B56" s="10" t="s">
        <v>74</v>
      </c>
      <c r="C56" s="13" t="s">
        <v>98</v>
      </c>
      <c r="D56" s="37"/>
      <c r="E56" s="23"/>
    </row>
    <row r="57" spans="2:5" x14ac:dyDescent="0.3">
      <c r="B57" s="10" t="s">
        <v>75</v>
      </c>
      <c r="C57" s="13" t="s">
        <v>99</v>
      </c>
      <c r="D57" s="37"/>
      <c r="E57" s="23"/>
    </row>
    <row r="58" spans="2:5" s="3" customFormat="1" ht="49.5" x14ac:dyDescent="0.3">
      <c r="B58" s="19" t="s">
        <v>76</v>
      </c>
      <c r="C58" s="20" t="s">
        <v>100</v>
      </c>
      <c r="D58" s="26">
        <f>SUM(D38:D57)</f>
        <v>-145385</v>
      </c>
      <c r="E58" s="26">
        <f>SUM(E38:E57)</f>
        <v>-521083</v>
      </c>
    </row>
    <row r="59" spans="2:5" s="3" customFormat="1" x14ac:dyDescent="0.3">
      <c r="B59" s="6"/>
      <c r="C59" s="8" t="s">
        <v>101</v>
      </c>
      <c r="D59" s="39"/>
      <c r="E59" s="22"/>
    </row>
    <row r="60" spans="2:5" x14ac:dyDescent="0.3">
      <c r="B60" s="14" t="s">
        <v>102</v>
      </c>
      <c r="C60" s="21" t="s">
        <v>134</v>
      </c>
      <c r="D60" s="25">
        <f>SUM(D61:D69)</f>
        <v>0</v>
      </c>
      <c r="E60" s="25">
        <f>SUM(E61:E69)</f>
        <v>0</v>
      </c>
    </row>
    <row r="61" spans="2:5" x14ac:dyDescent="0.3">
      <c r="B61" s="10" t="s">
        <v>103</v>
      </c>
      <c r="C61" s="13" t="s">
        <v>135</v>
      </c>
      <c r="D61" s="37"/>
      <c r="E61" s="23"/>
    </row>
    <row r="62" spans="2:5" ht="33" x14ac:dyDescent="0.3">
      <c r="B62" s="10" t="s">
        <v>104</v>
      </c>
      <c r="C62" s="13" t="s">
        <v>136</v>
      </c>
      <c r="D62" s="37"/>
      <c r="E62" s="23"/>
    </row>
    <row r="63" spans="2:5" x14ac:dyDescent="0.3">
      <c r="B63" s="10" t="s">
        <v>105</v>
      </c>
      <c r="C63" s="13" t="s">
        <v>137</v>
      </c>
      <c r="D63" s="37"/>
      <c r="E63" s="23"/>
    </row>
    <row r="64" spans="2:5" x14ac:dyDescent="0.3">
      <c r="B64" s="10" t="s">
        <v>106</v>
      </c>
      <c r="C64" s="13" t="s">
        <v>138</v>
      </c>
      <c r="D64" s="37"/>
      <c r="E64" s="23"/>
    </row>
    <row r="65" spans="2:5" ht="33" x14ac:dyDescent="0.3">
      <c r="B65" s="10" t="s">
        <v>107</v>
      </c>
      <c r="C65" s="13" t="s">
        <v>139</v>
      </c>
      <c r="D65" s="37"/>
      <c r="E65" s="23"/>
    </row>
    <row r="66" spans="2:5" ht="33" x14ac:dyDescent="0.3">
      <c r="B66" s="10" t="s">
        <v>108</v>
      </c>
      <c r="C66" s="13" t="s">
        <v>140</v>
      </c>
      <c r="D66" s="37"/>
      <c r="E66" s="23"/>
    </row>
    <row r="67" spans="2:5" x14ac:dyDescent="0.3">
      <c r="B67" s="31"/>
      <c r="C67" s="32"/>
      <c r="D67" s="38"/>
      <c r="E67" s="33"/>
    </row>
    <row r="68" spans="2:5" ht="49.5" x14ac:dyDescent="0.3">
      <c r="B68" s="10" t="s">
        <v>109</v>
      </c>
      <c r="C68" s="13" t="s">
        <v>141</v>
      </c>
      <c r="D68" s="37"/>
      <c r="E68" s="23"/>
    </row>
    <row r="69" spans="2:5" ht="33" x14ac:dyDescent="0.3">
      <c r="B69" s="10" t="s">
        <v>110</v>
      </c>
      <c r="C69" s="13" t="s">
        <v>142</v>
      </c>
      <c r="D69" s="37"/>
      <c r="E69" s="23"/>
    </row>
    <row r="70" spans="2:5" ht="49.5" x14ac:dyDescent="0.3">
      <c r="B70" s="14" t="s">
        <v>111</v>
      </c>
      <c r="C70" s="21" t="s">
        <v>143</v>
      </c>
      <c r="D70" s="25">
        <f>SUM(D71:D79)</f>
        <v>-153930</v>
      </c>
      <c r="E70" s="25">
        <f>SUM(E71:E79)</f>
        <v>55427</v>
      </c>
    </row>
    <row r="71" spans="2:5" x14ac:dyDescent="0.3">
      <c r="B71" s="10" t="s">
        <v>112</v>
      </c>
      <c r="C71" s="13" t="s">
        <v>144</v>
      </c>
      <c r="D71" s="37"/>
      <c r="E71" s="23"/>
    </row>
    <row r="72" spans="2:5" x14ac:dyDescent="0.3">
      <c r="B72" s="10" t="s">
        <v>113</v>
      </c>
      <c r="C72" s="13" t="s">
        <v>145</v>
      </c>
      <c r="D72" s="37"/>
      <c r="E72" s="23"/>
    </row>
    <row r="73" spans="2:5" ht="49.5" x14ac:dyDescent="0.3">
      <c r="B73" s="10" t="s">
        <v>114</v>
      </c>
      <c r="C73" s="13" t="s">
        <v>146</v>
      </c>
      <c r="D73" s="37"/>
      <c r="E73" s="36"/>
    </row>
    <row r="74" spans="2:5" ht="66" x14ac:dyDescent="0.3">
      <c r="B74" s="10" t="s">
        <v>115</v>
      </c>
      <c r="C74" s="13" t="s">
        <v>147</v>
      </c>
      <c r="D74" s="23">
        <v>-36900</v>
      </c>
      <c r="E74" s="23">
        <v>-36900</v>
      </c>
    </row>
    <row r="75" spans="2:5" x14ac:dyDescent="0.3">
      <c r="B75" s="10" t="s">
        <v>116</v>
      </c>
      <c r="C75" s="13" t="s">
        <v>148</v>
      </c>
      <c r="D75" s="37"/>
      <c r="E75" s="23"/>
    </row>
    <row r="76" spans="2:5" x14ac:dyDescent="0.3">
      <c r="B76" s="10" t="s">
        <v>117</v>
      </c>
      <c r="C76" s="13" t="s">
        <v>149</v>
      </c>
      <c r="D76" s="37"/>
      <c r="E76" s="23"/>
    </row>
    <row r="77" spans="2:5" ht="33" x14ac:dyDescent="0.3">
      <c r="B77" s="10" t="s">
        <v>118</v>
      </c>
      <c r="C77" s="13" t="s">
        <v>150</v>
      </c>
      <c r="D77" s="23">
        <v>-196068</v>
      </c>
      <c r="E77" s="23">
        <v>-179103</v>
      </c>
    </row>
    <row r="78" spans="2:5" ht="66" x14ac:dyDescent="0.3">
      <c r="B78" s="10" t="s">
        <v>119</v>
      </c>
      <c r="C78" s="13" t="s">
        <v>151</v>
      </c>
      <c r="D78" s="23">
        <v>82475</v>
      </c>
      <c r="E78" s="23">
        <v>275730</v>
      </c>
    </row>
    <row r="79" spans="2:5" ht="66" x14ac:dyDescent="0.3">
      <c r="B79" s="10" t="s">
        <v>120</v>
      </c>
      <c r="C79" s="13" t="s">
        <v>152</v>
      </c>
      <c r="D79" s="23">
        <v>-3437</v>
      </c>
      <c r="E79" s="23">
        <v>-4300</v>
      </c>
    </row>
    <row r="80" spans="2:5" ht="33" x14ac:dyDescent="0.3">
      <c r="B80" s="10" t="s">
        <v>121</v>
      </c>
      <c r="C80" s="13" t="s">
        <v>153</v>
      </c>
      <c r="D80" s="23">
        <v>-22111</v>
      </c>
      <c r="E80" s="23">
        <v>-20310</v>
      </c>
    </row>
    <row r="81" spans="2:6" ht="49.5" x14ac:dyDescent="0.3">
      <c r="B81" s="10" t="s">
        <v>122</v>
      </c>
      <c r="C81" s="13" t="s">
        <v>154</v>
      </c>
      <c r="D81" s="23">
        <v>-26000</v>
      </c>
      <c r="E81" s="23">
        <v>-19000</v>
      </c>
    </row>
    <row r="82" spans="2:6" ht="49.5" x14ac:dyDescent="0.25">
      <c r="B82" s="10" t="s">
        <v>123</v>
      </c>
      <c r="C82" s="11" t="s">
        <v>155</v>
      </c>
      <c r="D82" s="37"/>
      <c r="E82" s="23"/>
    </row>
    <row r="83" spans="2:6" ht="49.5" x14ac:dyDescent="0.25">
      <c r="B83" s="10" t="s">
        <v>124</v>
      </c>
      <c r="C83" s="11" t="s">
        <v>156</v>
      </c>
      <c r="D83" s="37"/>
      <c r="E83" s="23"/>
    </row>
    <row r="84" spans="2:6" ht="33" x14ac:dyDescent="0.3">
      <c r="B84" s="10" t="s">
        <v>125</v>
      </c>
      <c r="C84" s="13" t="s">
        <v>157</v>
      </c>
      <c r="D84" s="37"/>
      <c r="E84" s="23"/>
    </row>
    <row r="85" spans="2:6" ht="33" x14ac:dyDescent="0.3">
      <c r="B85" s="10" t="s">
        <v>126</v>
      </c>
      <c r="C85" s="13" t="s">
        <v>158</v>
      </c>
      <c r="D85" s="37"/>
      <c r="E85" s="23"/>
    </row>
    <row r="86" spans="2:6" s="29" customFormat="1" x14ac:dyDescent="0.3">
      <c r="B86" s="31"/>
      <c r="C86" s="32"/>
      <c r="D86" s="38"/>
      <c r="E86" s="33"/>
    </row>
    <row r="87" spans="2:6" ht="33" x14ac:dyDescent="0.3">
      <c r="B87" s="10" t="s">
        <v>127</v>
      </c>
      <c r="C87" s="13" t="s">
        <v>159</v>
      </c>
      <c r="D87" s="37"/>
      <c r="E87" s="23"/>
    </row>
    <row r="88" spans="2:6" s="3" customFormat="1" ht="33" x14ac:dyDescent="0.3">
      <c r="B88" s="19" t="s">
        <v>128</v>
      </c>
      <c r="C88" s="20" t="s">
        <v>160</v>
      </c>
      <c r="D88" s="26">
        <f>D60+D70+D80+D81+D82+D83+D84+D85+D87</f>
        <v>-202041</v>
      </c>
      <c r="E88" s="26">
        <f>E60+E70+E80+E81+E82+E83+E84+E85+E87</f>
        <v>16117</v>
      </c>
    </row>
    <row r="89" spans="2:6" s="3" customFormat="1" ht="33" x14ac:dyDescent="0.3">
      <c r="B89" s="19" t="s">
        <v>129</v>
      </c>
      <c r="C89" s="20" t="s">
        <v>161</v>
      </c>
      <c r="D89" s="26">
        <f>D36+D58+D88</f>
        <v>-18934</v>
      </c>
      <c r="E89" s="26">
        <f>E36+E58+E88</f>
        <v>-113270</v>
      </c>
    </row>
    <row r="90" spans="2:6" s="3" customFormat="1" x14ac:dyDescent="0.3">
      <c r="B90" s="4"/>
      <c r="C90" s="2"/>
      <c r="D90" s="40"/>
      <c r="E90" s="30"/>
      <c r="F90" s="48"/>
    </row>
    <row r="91" spans="2:6" s="3" customFormat="1" ht="49.5" x14ac:dyDescent="0.25">
      <c r="B91" s="6" t="s">
        <v>130</v>
      </c>
      <c r="C91" s="7" t="s">
        <v>162</v>
      </c>
      <c r="D91" s="22">
        <v>31977</v>
      </c>
      <c r="E91" s="41">
        <v>145247</v>
      </c>
    </row>
    <row r="92" spans="2:6" s="3" customFormat="1" ht="82.5" x14ac:dyDescent="0.3">
      <c r="B92" s="6" t="s">
        <v>131</v>
      </c>
      <c r="C92" s="8" t="s">
        <v>163</v>
      </c>
      <c r="D92" s="22">
        <v>13043</v>
      </c>
      <c r="E92" s="41">
        <v>31971</v>
      </c>
    </row>
    <row r="93" spans="2:6" s="3" customFormat="1" ht="49.5" x14ac:dyDescent="0.3">
      <c r="B93" s="6" t="s">
        <v>132</v>
      </c>
      <c r="C93" s="8" t="s">
        <v>164</v>
      </c>
      <c r="D93" s="22">
        <v>82</v>
      </c>
      <c r="E93" s="22">
        <v>6</v>
      </c>
    </row>
    <row r="94" spans="2:6" s="3" customFormat="1" ht="66" x14ac:dyDescent="0.3">
      <c r="B94" s="6" t="s">
        <v>133</v>
      </c>
      <c r="C94" s="8" t="s">
        <v>165</v>
      </c>
      <c r="D94" s="22">
        <v>13125</v>
      </c>
      <c r="E94" s="41">
        <v>31977</v>
      </c>
    </row>
    <row r="119" spans="5:5" x14ac:dyDescent="0.3">
      <c r="E119" s="30">
        <v>28</v>
      </c>
    </row>
  </sheetData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 1</dc:creator>
  <cp:lastModifiedBy>UZIVATEL</cp:lastModifiedBy>
  <cp:lastPrinted>2018-07-02T14:57:46Z</cp:lastPrinted>
  <dcterms:created xsi:type="dcterms:W3CDTF">2013-02-27T08:52:03Z</dcterms:created>
  <dcterms:modified xsi:type="dcterms:W3CDTF">2018-07-02T15:06:49Z</dcterms:modified>
</cp:coreProperties>
</file>