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am.husarcikova\Desktop\ACC_Zavierka\"/>
    </mc:Choice>
  </mc:AlternateContent>
  <xr:revisionPtr revIDLastSave="0" documentId="8_{629E1629-E238-4202-929B-CF70895378A7}" xr6:coauthVersionLast="31" xr6:coauthVersionMax="31" xr10:uidLastSave="{00000000-0000-0000-0000-000000000000}"/>
  <bookViews>
    <workbookView xWindow="0" yWindow="0" windowWidth="19200" windowHeight="6960" xr2:uid="{00000000-000D-0000-FFFF-FFFF00000000}"/>
  </bookViews>
  <sheets>
    <sheet name="DNM_2017" sheetId="16" r:id="rId1"/>
    <sheet name="DNM_2018" sheetId="13" r:id="rId2"/>
    <sheet name="DHM_2017" sheetId="18" r:id="rId3"/>
    <sheet name="DHM_2018" sheetId="14" r:id="rId4"/>
  </sheets>
  <definedNames>
    <definedName name="_xlnm.Print_Area" localSheetId="3">DHM_2018!$A$1:$Q$33</definedName>
    <definedName name="_xlnm.Print_Area" localSheetId="1">DNM_2018!$A$1:$Q$33</definedName>
  </definedNames>
  <calcPr calcId="179017"/>
</workbook>
</file>

<file path=xl/calcChain.xml><?xml version="1.0" encoding="utf-8"?>
<calcChain xmlns="http://schemas.openxmlformats.org/spreadsheetml/2006/main">
  <c r="E10" i="14" l="1"/>
  <c r="E27" i="14" l="1"/>
  <c r="E17" i="18" l="1"/>
  <c r="I19" i="16" l="1"/>
  <c r="H19" i="16"/>
  <c r="G19" i="16"/>
  <c r="F19" i="16"/>
  <c r="E19" i="16"/>
  <c r="D19" i="16"/>
  <c r="J18" i="16"/>
  <c r="J17" i="16"/>
  <c r="J16" i="16"/>
  <c r="J15" i="16"/>
  <c r="J27" i="18"/>
  <c r="I27" i="18"/>
  <c r="H27" i="18"/>
  <c r="G27" i="18"/>
  <c r="F27" i="18"/>
  <c r="E27" i="18"/>
  <c r="D27" i="18"/>
  <c r="J19" i="18"/>
  <c r="I19" i="18"/>
  <c r="H19" i="18"/>
  <c r="G19" i="18"/>
  <c r="F19" i="18"/>
  <c r="E19" i="18"/>
  <c r="D19" i="18"/>
  <c r="K18" i="18"/>
  <c r="K17" i="18"/>
  <c r="K16" i="18"/>
  <c r="K15" i="18"/>
  <c r="J13" i="18"/>
  <c r="I13" i="18"/>
  <c r="H13" i="18"/>
  <c r="G13" i="18"/>
  <c r="F13" i="18"/>
  <c r="E13" i="18"/>
  <c r="D13" i="18"/>
  <c r="K12" i="18"/>
  <c r="K11" i="18"/>
  <c r="K10" i="18"/>
  <c r="K9" i="18"/>
  <c r="C27" i="18" l="1"/>
  <c r="K27" i="18" s="1"/>
  <c r="J25" i="18"/>
  <c r="J28" i="18" s="1"/>
  <c r="I25" i="18"/>
  <c r="I28" i="18" s="1"/>
  <c r="H25" i="18"/>
  <c r="H28" i="18" s="1"/>
  <c r="G25" i="18"/>
  <c r="G28" i="18" s="1"/>
  <c r="F25" i="18"/>
  <c r="F28" i="18" s="1"/>
  <c r="E25" i="18"/>
  <c r="E28" i="18" s="1"/>
  <c r="D25" i="18"/>
  <c r="D28" i="18" s="1"/>
  <c r="C25" i="18"/>
  <c r="K24" i="18"/>
  <c r="K23" i="18"/>
  <c r="K22" i="18"/>
  <c r="K21" i="18"/>
  <c r="C19" i="18"/>
  <c r="C13" i="18"/>
  <c r="K13" i="18" s="1"/>
  <c r="I27" i="16"/>
  <c r="H27" i="16"/>
  <c r="G27" i="16"/>
  <c r="F27" i="16"/>
  <c r="E27" i="16"/>
  <c r="D27" i="16"/>
  <c r="C27" i="16"/>
  <c r="I25" i="16"/>
  <c r="H25" i="16"/>
  <c r="G25" i="16"/>
  <c r="F25" i="16"/>
  <c r="E25" i="16"/>
  <c r="D25" i="16"/>
  <c r="C25" i="16"/>
  <c r="J24" i="16"/>
  <c r="J23" i="16"/>
  <c r="J22" i="16"/>
  <c r="J21" i="16"/>
  <c r="C19" i="16"/>
  <c r="J19" i="16" s="1"/>
  <c r="I13" i="16"/>
  <c r="H13" i="16"/>
  <c r="H28" i="16" s="1"/>
  <c r="G13" i="16"/>
  <c r="F13" i="16"/>
  <c r="F28" i="16" s="1"/>
  <c r="E13" i="16"/>
  <c r="D13" i="16"/>
  <c r="D28" i="16" s="1"/>
  <c r="C13" i="16"/>
  <c r="J12" i="16"/>
  <c r="J11" i="16"/>
  <c r="J10" i="16"/>
  <c r="J9" i="16"/>
  <c r="G28" i="16" l="1"/>
  <c r="K25" i="18"/>
  <c r="J25" i="16"/>
  <c r="E28" i="16"/>
  <c r="I28" i="16"/>
  <c r="J13" i="16"/>
  <c r="J27" i="16"/>
  <c r="C28" i="18"/>
  <c r="K28" i="18" s="1"/>
  <c r="K19" i="18"/>
  <c r="C28" i="16"/>
  <c r="J27" i="14"/>
  <c r="I27" i="14"/>
  <c r="H27" i="14"/>
  <c r="G27" i="14"/>
  <c r="F27" i="14"/>
  <c r="D27" i="14"/>
  <c r="C27" i="14"/>
  <c r="J25" i="14"/>
  <c r="I25" i="14"/>
  <c r="H25" i="14"/>
  <c r="G25" i="14"/>
  <c r="F25" i="14"/>
  <c r="E25" i="14"/>
  <c r="D25" i="14"/>
  <c r="C25" i="14"/>
  <c r="K24" i="14"/>
  <c r="K23" i="14"/>
  <c r="K22" i="14"/>
  <c r="K21" i="14"/>
  <c r="J19" i="14"/>
  <c r="I19" i="14"/>
  <c r="H19" i="14"/>
  <c r="G19" i="14"/>
  <c r="F19" i="14"/>
  <c r="E19" i="14"/>
  <c r="D19" i="14"/>
  <c r="C19" i="14"/>
  <c r="K18" i="14"/>
  <c r="K17" i="14"/>
  <c r="K16" i="14"/>
  <c r="K15" i="14"/>
  <c r="J13" i="14"/>
  <c r="I13" i="14"/>
  <c r="H13" i="14"/>
  <c r="G13" i="14"/>
  <c r="G28" i="14" s="1"/>
  <c r="F13" i="14"/>
  <c r="E13" i="14"/>
  <c r="D13" i="14"/>
  <c r="C13" i="14"/>
  <c r="C28" i="14" s="1"/>
  <c r="K12" i="14"/>
  <c r="K11" i="14"/>
  <c r="K10" i="14"/>
  <c r="K9" i="14"/>
  <c r="J28" i="16" l="1"/>
  <c r="F28" i="14"/>
  <c r="K25" i="14"/>
  <c r="K19" i="14"/>
  <c r="D28" i="14"/>
  <c r="H28" i="14"/>
  <c r="J28" i="14"/>
  <c r="K27" i="14"/>
  <c r="I28" i="14"/>
  <c r="E28" i="14"/>
  <c r="K13" i="14"/>
  <c r="K28" i="14" l="1"/>
  <c r="I27" i="13" l="1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4" i="13"/>
  <c r="J23" i="13"/>
  <c r="J22" i="13"/>
  <c r="J21" i="13"/>
  <c r="I19" i="13"/>
  <c r="H19" i="13"/>
  <c r="G19" i="13"/>
  <c r="F19" i="13"/>
  <c r="E19" i="13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H28" i="13" l="1"/>
  <c r="E28" i="13"/>
  <c r="I28" i="13"/>
  <c r="F28" i="13"/>
  <c r="J25" i="13"/>
  <c r="J27" i="13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<sst xmlns="http://schemas.openxmlformats.org/spreadsheetml/2006/main" count="184" uniqueCount="45">
  <si>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</si>
  <si>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</si>
  <si>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</si>
  <si>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</si>
  <si>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</si>
  <si>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</si>
  <si>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</si>
  <si>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</si>
  <si>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</si>
  <si>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</si>
  <si>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</si>
  <si>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</si>
  <si>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</si>
  <si>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</si>
  <si>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</si>
  <si>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</si>
  <si>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</si>
  <si>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</si>
  <si>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</si>
  <si>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</si>
  <si>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</si>
  <si>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</si>
  <si>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</si>
  <si>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</si>
  <si>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</si>
  <si>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</si>
  <si>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</si>
  <si>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</si>
  <si>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</si>
  <si>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</si>
  <si>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</si>
  <si>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</si>
  <si>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</si>
  <si>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</si>
  <si>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</si>
  <si>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</si>
  <si>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</si>
  <si>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</si>
  <si>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</si>
  <si>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</si>
  <si>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</si>
  <si>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</si>
  <si>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Accenture, s.r.o.</t>
  </si>
  <si>
    <t>Bezprostredne predchádzajúce účtovné obdobie</t>
  </si>
  <si>
    <t>Poznámky Úč PODV 3 - 01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</si>
</sst>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5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5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5" fontId="2" fillId="2" borderId="0" xfId="1" applyNumberFormat="1" applyFont="1" applyFill="1" applyAlignment="1">
      <alignment horizontal="right" vertical="center" wrapText="1"/>
    </xf>
    <xf numFmtId="3" fontId="0" fillId="0" borderId="0" xfId="0" applyNumberFormat="1" applyAlignment="1">
      <alignment vertical="center"/>
    </xf>
    <xf numFmtId="3" fontId="0" fillId="0" borderId="0" xfId="0" applyNumberFormat="1"/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topLeftCell="A7" zoomScaleNormal="100" workbookViewId="0">
      <selection activeCell="D19" sqref="D19"/>
    </sheetView>
  </sheetViews>
  <sheetFormatPr defaultColWidth="9.1796875" defaultRowHeight="14.5" x14ac:dyDescent="0.35"/>
  <cols>
    <col min="1" max="1" width="7.81640625" style="38" customWidth="1"/>
    <col min="2" max="2" width="28.453125" style="43" customWidth="1"/>
    <col min="3" max="10" width="10.81640625" style="44" customWidth="1"/>
    <col min="11" max="11" width="9.1796875" style="44" customWidth="1"/>
    <col min="12" max="12" width="5.81640625" style="38" customWidth="1"/>
    <col min="13" max="13" width="2.54296875" style="38" customWidth="1"/>
    <col min="14" max="14" width="1.81640625" style="38" customWidth="1"/>
    <col min="15" max="15" width="2.54296875" style="38" customWidth="1"/>
    <col min="16" max="17" width="3.1796875" style="38" customWidth="1"/>
    <col min="18" max="16384" width="9.1796875" style="38"/>
  </cols>
  <sheetData>
    <row r="1" spans="1:15" ht="15" customHeight="1" x14ac:dyDescent="0.35">
      <c r="A1" s="69">
        <v>21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K1" s="38"/>
      <c r="O1" s="71" t="s">
        <v>44</v>
      </c>
    </row>
    <row r="2" spans="1:15" x14ac:dyDescent="0.35">
      <c r="A2" s="69"/>
      <c r="B2" s="73" t="s">
        <v>39</v>
      </c>
      <c r="C2" s="73"/>
      <c r="D2" s="73"/>
      <c r="E2" s="73"/>
      <c r="F2" s="73"/>
      <c r="G2" s="73"/>
      <c r="H2" s="73"/>
      <c r="I2" s="73"/>
      <c r="J2" s="73"/>
      <c r="K2" s="38"/>
      <c r="O2" s="72"/>
    </row>
    <row r="3" spans="1:15" ht="15" customHeight="1" x14ac:dyDescent="0.35">
      <c r="A3" s="69"/>
      <c r="B3" s="74">
        <v>42978</v>
      </c>
      <c r="C3" s="74"/>
      <c r="D3" s="74"/>
      <c r="E3" s="74"/>
      <c r="F3" s="74"/>
      <c r="G3" s="74"/>
      <c r="H3" s="74"/>
      <c r="I3" s="74"/>
      <c r="J3" s="74"/>
      <c r="K3" s="38"/>
      <c r="O3" s="72"/>
    </row>
    <row r="4" spans="1:15" ht="15" customHeight="1" x14ac:dyDescent="0.35">
      <c r="A4" s="69"/>
      <c r="B4" s="39"/>
      <c r="C4" s="40"/>
      <c r="D4" s="40"/>
      <c r="E4" s="40"/>
      <c r="F4" s="40"/>
      <c r="G4" s="40"/>
      <c r="H4" s="40"/>
      <c r="I4" s="40"/>
      <c r="J4" s="40"/>
      <c r="K4" s="38"/>
      <c r="O4" s="72"/>
    </row>
    <row r="5" spans="1:15" ht="15" customHeight="1" x14ac:dyDescent="0.35">
      <c r="A5" s="69"/>
      <c r="B5" s="75" t="s">
        <v>0</v>
      </c>
      <c r="C5" s="77" t="s">
        <v>1</v>
      </c>
      <c r="D5" s="77"/>
      <c r="E5" s="77"/>
      <c r="F5" s="77"/>
      <c r="G5" s="77"/>
      <c r="H5" s="77"/>
      <c r="I5" s="77"/>
      <c r="J5" s="77"/>
      <c r="K5" s="38"/>
      <c r="O5" s="72"/>
    </row>
    <row r="6" spans="1:15" ht="60" customHeight="1" x14ac:dyDescent="0.35">
      <c r="A6" s="69"/>
      <c r="B6" s="76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72"/>
    </row>
    <row r="7" spans="1:15" ht="22.5" customHeight="1" x14ac:dyDescent="0.35">
      <c r="A7" s="69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35">
      <c r="A8" s="69"/>
      <c r="B8" s="32" t="s">
        <v>5</v>
      </c>
      <c r="C8" s="59"/>
      <c r="D8" s="59"/>
      <c r="E8" s="59"/>
      <c r="F8" s="59"/>
      <c r="G8" s="59"/>
      <c r="H8" s="59"/>
      <c r="I8" s="59"/>
      <c r="J8" s="61"/>
      <c r="K8" s="38"/>
      <c r="O8" s="48"/>
    </row>
    <row r="9" spans="1:15" ht="15" customHeight="1" x14ac:dyDescent="0.35">
      <c r="A9" s="69"/>
      <c r="B9" s="7" t="s">
        <v>13</v>
      </c>
      <c r="C9" s="17">
        <v>0</v>
      </c>
      <c r="D9" s="17">
        <v>75097.999999999985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63">
        <f>SUM(C9:I9)</f>
        <v>75097.999999999985</v>
      </c>
      <c r="K9" s="38"/>
      <c r="O9" s="48"/>
    </row>
    <row r="10" spans="1:15" ht="15" customHeight="1" x14ac:dyDescent="0.35">
      <c r="A10" s="69"/>
      <c r="B10" s="8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63">
        <f t="shared" ref="J10:J13" si="0">SUM(C10:I10)</f>
        <v>0</v>
      </c>
      <c r="K10" s="38"/>
      <c r="O10" s="48"/>
    </row>
    <row r="11" spans="1:15" ht="15" customHeight="1" x14ac:dyDescent="0.35">
      <c r="A11" s="69"/>
      <c r="B11" s="8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63">
        <f t="shared" si="0"/>
        <v>0</v>
      </c>
      <c r="K11" s="38"/>
      <c r="O11" s="48"/>
    </row>
    <row r="12" spans="1:15" ht="15" customHeight="1" x14ac:dyDescent="0.35">
      <c r="A12" s="69"/>
      <c r="B12" s="8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63">
        <f t="shared" si="0"/>
        <v>0</v>
      </c>
      <c r="K12" s="38"/>
      <c r="O12" s="48"/>
    </row>
    <row r="13" spans="1:15" ht="15" customHeight="1" x14ac:dyDescent="0.35">
      <c r="A13" s="69"/>
      <c r="B13" s="9" t="s">
        <v>14</v>
      </c>
      <c r="C13" s="64">
        <f>SUM(C9,C10,-C11,C12)</f>
        <v>0</v>
      </c>
      <c r="D13" s="64">
        <f t="shared" ref="D13:I13" si="1">SUM(D9,D10,-D11,D12)</f>
        <v>75097.999999999985</v>
      </c>
      <c r="E13" s="64">
        <f t="shared" si="1"/>
        <v>0</v>
      </c>
      <c r="F13" s="64">
        <f t="shared" si="1"/>
        <v>0</v>
      </c>
      <c r="G13" s="64">
        <f t="shared" si="1"/>
        <v>0</v>
      </c>
      <c r="H13" s="64">
        <f t="shared" si="1"/>
        <v>0</v>
      </c>
      <c r="I13" s="64">
        <f t="shared" si="1"/>
        <v>0</v>
      </c>
      <c r="J13" s="65">
        <f t="shared" si="0"/>
        <v>75097.999999999985</v>
      </c>
      <c r="K13" s="38"/>
      <c r="O13" s="48"/>
    </row>
    <row r="14" spans="1:15" s="42" customFormat="1" ht="15" customHeight="1" x14ac:dyDescent="0.35">
      <c r="A14" s="69"/>
      <c r="B14" s="6" t="s">
        <v>9</v>
      </c>
      <c r="C14" s="62"/>
      <c r="D14" s="62"/>
      <c r="E14" s="62"/>
      <c r="F14" s="62"/>
      <c r="G14" s="62"/>
      <c r="H14" s="62"/>
      <c r="I14" s="62"/>
      <c r="J14" s="62"/>
      <c r="K14" s="38"/>
      <c r="O14" s="49"/>
    </row>
    <row r="15" spans="1:15" ht="15" customHeight="1" x14ac:dyDescent="0.35">
      <c r="A15" s="69"/>
      <c r="B15" s="7" t="s">
        <v>13</v>
      </c>
      <c r="C15" s="17">
        <v>0</v>
      </c>
      <c r="D15" s="17">
        <v>49661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ref="J15:J19" si="2">SUM(C15:I15)</f>
        <v>49661</v>
      </c>
      <c r="K15" s="38"/>
      <c r="O15" s="48"/>
    </row>
    <row r="16" spans="1:15" ht="15" customHeight="1" x14ac:dyDescent="0.35">
      <c r="A16" s="69"/>
      <c r="B16" s="8" t="s">
        <v>6</v>
      </c>
      <c r="C16" s="17">
        <v>0</v>
      </c>
      <c r="D16" s="17">
        <v>9805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2"/>
        <v>9805</v>
      </c>
      <c r="K16" s="38"/>
      <c r="O16" s="48"/>
    </row>
    <row r="17" spans="1:15" ht="15" customHeight="1" x14ac:dyDescent="0.35">
      <c r="A17" s="69"/>
      <c r="B17" s="8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2"/>
        <v>0</v>
      </c>
      <c r="K17" s="38"/>
      <c r="O17" s="48"/>
    </row>
    <row r="18" spans="1:15" ht="15" customHeight="1" x14ac:dyDescent="0.35">
      <c r="A18" s="69"/>
      <c r="B18" s="8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2"/>
        <v>0</v>
      </c>
      <c r="K18" s="38"/>
      <c r="O18" s="48"/>
    </row>
    <row r="19" spans="1:15" ht="15" customHeight="1" x14ac:dyDescent="0.35">
      <c r="A19" s="69"/>
      <c r="B19" s="9" t="s">
        <v>14</v>
      </c>
      <c r="C19" s="64">
        <f t="shared" ref="C19:I19" si="3">SUM(C15,C16,-C17,C18)</f>
        <v>0</v>
      </c>
      <c r="D19" s="27">
        <f t="shared" si="3"/>
        <v>59466</v>
      </c>
      <c r="E19" s="27">
        <f t="shared" si="3"/>
        <v>0</v>
      </c>
      <c r="F19" s="27">
        <f t="shared" si="3"/>
        <v>0</v>
      </c>
      <c r="G19" s="27">
        <f t="shared" si="3"/>
        <v>0</v>
      </c>
      <c r="H19" s="27">
        <f t="shared" si="3"/>
        <v>0</v>
      </c>
      <c r="I19" s="27">
        <f t="shared" si="3"/>
        <v>0</v>
      </c>
      <c r="J19" s="37">
        <f t="shared" si="2"/>
        <v>59466</v>
      </c>
      <c r="K19" s="38"/>
      <c r="O19" s="48"/>
    </row>
    <row r="20" spans="1:15" s="42" customFormat="1" ht="15" customHeight="1" x14ac:dyDescent="0.35">
      <c r="A20" s="69"/>
      <c r="B20" s="6" t="s">
        <v>10</v>
      </c>
      <c r="C20" s="62"/>
      <c r="D20" s="62"/>
      <c r="E20" s="62"/>
      <c r="F20" s="62"/>
      <c r="G20" s="62"/>
      <c r="H20" s="62"/>
      <c r="I20" s="62"/>
      <c r="J20" s="62"/>
      <c r="K20" s="38"/>
      <c r="M20" s="78" t="s">
        <v>40</v>
      </c>
      <c r="N20" s="46"/>
      <c r="O20" s="78" t="s">
        <v>41</v>
      </c>
    </row>
    <row r="21" spans="1:15" ht="15" customHeight="1" x14ac:dyDescent="0.35">
      <c r="A21" s="69"/>
      <c r="B21" s="7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63">
        <f t="shared" ref="J21:J25" si="4">SUM(C21:I21)</f>
        <v>0</v>
      </c>
      <c r="K21" s="38"/>
      <c r="M21" s="79"/>
      <c r="N21" s="46"/>
      <c r="O21" s="78"/>
    </row>
    <row r="22" spans="1:15" ht="15" customHeight="1" x14ac:dyDescent="0.35">
      <c r="A22" s="69"/>
      <c r="B22" s="8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63">
        <f t="shared" si="4"/>
        <v>0</v>
      </c>
      <c r="K22" s="38"/>
      <c r="M22" s="53">
        <v>2</v>
      </c>
      <c r="N22" s="46"/>
      <c r="O22" s="50"/>
    </row>
    <row r="23" spans="1:15" ht="15" customHeight="1" x14ac:dyDescent="0.35">
      <c r="A23" s="69"/>
      <c r="B23" s="8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63">
        <f t="shared" si="4"/>
        <v>0</v>
      </c>
      <c r="K23" s="38"/>
      <c r="M23" s="53">
        <v>0</v>
      </c>
      <c r="N23" s="46"/>
      <c r="O23" s="50"/>
    </row>
    <row r="24" spans="1:15" ht="15" customHeight="1" x14ac:dyDescent="0.35">
      <c r="A24" s="69"/>
      <c r="B24" s="8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63">
        <f t="shared" si="4"/>
        <v>0</v>
      </c>
      <c r="K24" s="38"/>
      <c r="M24" s="52">
        <v>2</v>
      </c>
      <c r="N24" s="46"/>
      <c r="O24" s="53">
        <v>3</v>
      </c>
    </row>
    <row r="25" spans="1:15" ht="15" customHeight="1" x14ac:dyDescent="0.35">
      <c r="A25" s="69"/>
      <c r="B25" s="9" t="s">
        <v>14</v>
      </c>
      <c r="C25" s="64">
        <f t="shared" ref="C25:I25" si="5">SUM(C21,C22,-C23,C24)</f>
        <v>0</v>
      </c>
      <c r="D25" s="64">
        <f t="shared" si="5"/>
        <v>0</v>
      </c>
      <c r="E25" s="64">
        <f t="shared" si="5"/>
        <v>0</v>
      </c>
      <c r="F25" s="64">
        <f t="shared" si="5"/>
        <v>0</v>
      </c>
      <c r="G25" s="64">
        <f t="shared" si="5"/>
        <v>0</v>
      </c>
      <c r="H25" s="64">
        <f t="shared" si="5"/>
        <v>0</v>
      </c>
      <c r="I25" s="64">
        <f t="shared" si="5"/>
        <v>0</v>
      </c>
      <c r="J25" s="65">
        <f t="shared" si="4"/>
        <v>0</v>
      </c>
      <c r="K25" s="38"/>
      <c r="M25" s="53">
        <v>0</v>
      </c>
      <c r="N25" s="46"/>
      <c r="O25" s="53">
        <v>5</v>
      </c>
    </row>
    <row r="26" spans="1:15" s="42" customFormat="1" ht="15" customHeight="1" x14ac:dyDescent="0.35">
      <c r="A26" s="69"/>
      <c r="B26" s="6" t="s">
        <v>15</v>
      </c>
      <c r="C26" s="62"/>
      <c r="D26" s="62"/>
      <c r="E26" s="62"/>
      <c r="F26" s="62"/>
      <c r="G26" s="62"/>
      <c r="H26" s="62"/>
      <c r="I26" s="62"/>
      <c r="J26" s="62"/>
      <c r="K26" s="38"/>
      <c r="M26" s="52">
        <v>2</v>
      </c>
      <c r="N26" s="46"/>
      <c r="O26" s="52">
        <v>7</v>
      </c>
    </row>
    <row r="27" spans="1:15" ht="15" customHeight="1" x14ac:dyDescent="0.35">
      <c r="A27" s="69"/>
      <c r="B27" s="7" t="s">
        <v>13</v>
      </c>
      <c r="C27" s="66">
        <f t="shared" ref="C27:I27" si="6">SUM(C9,-C15,-C21)</f>
        <v>0</v>
      </c>
      <c r="D27" s="66">
        <f t="shared" si="6"/>
        <v>25436.999999999985</v>
      </c>
      <c r="E27" s="66">
        <f t="shared" si="6"/>
        <v>0</v>
      </c>
      <c r="F27" s="66">
        <f t="shared" si="6"/>
        <v>0</v>
      </c>
      <c r="G27" s="66">
        <f t="shared" si="6"/>
        <v>0</v>
      </c>
      <c r="H27" s="66">
        <f t="shared" si="6"/>
        <v>0</v>
      </c>
      <c r="I27" s="66">
        <f t="shared" si="6"/>
        <v>0</v>
      </c>
      <c r="J27" s="63">
        <f>SUM(C27:I27)</f>
        <v>25436.999999999985</v>
      </c>
      <c r="K27" s="38"/>
      <c r="M27" s="53">
        <v>6</v>
      </c>
      <c r="N27" s="46"/>
      <c r="O27" s="53">
        <v>2</v>
      </c>
    </row>
    <row r="28" spans="1:15" ht="15" customHeight="1" x14ac:dyDescent="0.35">
      <c r="A28" s="69"/>
      <c r="B28" s="9" t="s">
        <v>14</v>
      </c>
      <c r="C28" s="64">
        <f t="shared" ref="C28:I28" si="7">SUM(C13,-C19,-C25)</f>
        <v>0</v>
      </c>
      <c r="D28" s="64">
        <f t="shared" si="7"/>
        <v>15631.999999999985</v>
      </c>
      <c r="E28" s="64">
        <f t="shared" si="7"/>
        <v>0</v>
      </c>
      <c r="F28" s="64">
        <f t="shared" si="7"/>
        <v>0</v>
      </c>
      <c r="G28" s="64">
        <f t="shared" si="7"/>
        <v>0</v>
      </c>
      <c r="H28" s="64">
        <f t="shared" si="7"/>
        <v>0</v>
      </c>
      <c r="I28" s="64">
        <f t="shared" si="7"/>
        <v>0</v>
      </c>
      <c r="J28" s="65">
        <f>SUM(C28:I28)</f>
        <v>15631.999999999985</v>
      </c>
      <c r="K28" s="38"/>
      <c r="M28" s="52">
        <v>7</v>
      </c>
      <c r="N28" s="46"/>
      <c r="O28" s="52">
        <v>4</v>
      </c>
    </row>
    <row r="29" spans="1:15" ht="15" customHeight="1" x14ac:dyDescent="0.35">
      <c r="A29" s="69"/>
      <c r="K29" s="38"/>
      <c r="M29" s="53">
        <v>8</v>
      </c>
      <c r="N29" s="46"/>
      <c r="O29" s="53">
        <v>4</v>
      </c>
    </row>
    <row r="30" spans="1:15" ht="15" customHeight="1" x14ac:dyDescent="0.35">
      <c r="A30" s="69"/>
      <c r="B30" s="45"/>
      <c r="K30" s="38"/>
      <c r="M30" s="53">
        <v>7</v>
      </c>
      <c r="N30" s="46"/>
      <c r="O30" s="53">
        <v>9</v>
      </c>
    </row>
    <row r="31" spans="1:15" ht="15" customHeight="1" x14ac:dyDescent="0.35">
      <c r="A31" s="69"/>
      <c r="M31" s="54">
        <v>6</v>
      </c>
      <c r="N31" s="46"/>
      <c r="O31" s="54">
        <v>8</v>
      </c>
    </row>
    <row r="32" spans="1:15" ht="15" customHeight="1" x14ac:dyDescent="0.35">
      <c r="A32" s="69"/>
    </row>
    <row r="33" spans="1:1" x14ac:dyDescent="0.35">
      <c r="A33" s="69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tabSelected="1" showWhiteSpace="0" topLeftCell="A7" zoomScaleNormal="100" zoomScaleSheetLayoutView="80" workbookViewId="0">
      <selection activeCell="D19" sqref="D19"/>
    </sheetView>
  </sheetViews>
  <sheetFormatPr defaultColWidth="9.1796875" defaultRowHeight="14.5" x14ac:dyDescent="0.35"/>
  <cols>
    <col min="1" max="1" width="7.81640625" style="38" customWidth="1"/>
    <col min="2" max="2" width="28.453125" style="43" customWidth="1"/>
    <col min="3" max="10" width="10.81640625" style="44" customWidth="1"/>
    <col min="11" max="11" width="9.1796875" style="44" customWidth="1"/>
    <col min="12" max="12" width="5.81640625" style="38" customWidth="1"/>
    <col min="13" max="13" width="2.54296875" style="38" customWidth="1"/>
    <col min="14" max="14" width="1.81640625" style="38" customWidth="1"/>
    <col min="15" max="15" width="2.54296875" style="38" customWidth="1"/>
    <col min="16" max="17" width="3.1796875" style="38" customWidth="1"/>
    <col min="18" max="16384" width="9.1796875" style="38"/>
  </cols>
  <sheetData>
    <row r="1" spans="1:15" ht="15" customHeight="1" x14ac:dyDescent="0.35">
      <c r="A1" s="69">
        <v>22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K1" s="38"/>
      <c r="O1" s="71" t="s">
        <v>44</v>
      </c>
    </row>
    <row r="2" spans="1:15" x14ac:dyDescent="0.35">
      <c r="A2" s="69"/>
      <c r="B2" s="73" t="s">
        <v>39</v>
      </c>
      <c r="C2" s="73"/>
      <c r="D2" s="73"/>
      <c r="E2" s="73"/>
      <c r="F2" s="73"/>
      <c r="G2" s="73"/>
      <c r="H2" s="73"/>
      <c r="I2" s="73"/>
      <c r="J2" s="73"/>
      <c r="K2" s="38"/>
      <c r="O2" s="72"/>
    </row>
    <row r="3" spans="1:15" ht="15" customHeight="1" x14ac:dyDescent="0.35">
      <c r="A3" s="69"/>
      <c r="B3" s="74">
        <v>43343</v>
      </c>
      <c r="C3" s="74"/>
      <c r="D3" s="74"/>
      <c r="E3" s="74"/>
      <c r="F3" s="74"/>
      <c r="G3" s="74"/>
      <c r="H3" s="74"/>
      <c r="I3" s="74"/>
      <c r="J3" s="74"/>
      <c r="K3" s="38"/>
      <c r="O3" s="72"/>
    </row>
    <row r="4" spans="1:15" ht="15" customHeight="1" x14ac:dyDescent="0.35">
      <c r="A4" s="69"/>
      <c r="B4" s="39"/>
      <c r="C4" s="40"/>
      <c r="D4" s="40"/>
      <c r="E4" s="40"/>
      <c r="F4" s="40"/>
      <c r="G4" s="40"/>
      <c r="H4" s="40"/>
      <c r="I4" s="40"/>
      <c r="J4" s="40"/>
      <c r="K4" s="38"/>
      <c r="O4" s="72"/>
    </row>
    <row r="5" spans="1:15" ht="15" customHeight="1" x14ac:dyDescent="0.35">
      <c r="A5" s="69"/>
      <c r="B5" s="75" t="s">
        <v>0</v>
      </c>
      <c r="C5" s="77" t="s">
        <v>43</v>
      </c>
      <c r="D5" s="77"/>
      <c r="E5" s="77"/>
      <c r="F5" s="77"/>
      <c r="G5" s="77"/>
      <c r="H5" s="77"/>
      <c r="I5" s="77"/>
      <c r="J5" s="77"/>
      <c r="K5" s="38"/>
      <c r="O5" s="72"/>
    </row>
    <row r="6" spans="1:15" ht="60" customHeight="1" x14ac:dyDescent="0.35">
      <c r="A6" s="69"/>
      <c r="B6" s="76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72"/>
    </row>
    <row r="7" spans="1:15" ht="22.5" customHeight="1" x14ac:dyDescent="0.35">
      <c r="A7" s="69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35">
      <c r="A8" s="69"/>
      <c r="B8" s="32" t="s">
        <v>5</v>
      </c>
      <c r="C8" s="59"/>
      <c r="D8" s="59"/>
      <c r="E8" s="59"/>
      <c r="F8" s="59"/>
      <c r="G8" s="59"/>
      <c r="H8" s="59"/>
      <c r="I8" s="59"/>
      <c r="J8" s="58"/>
      <c r="K8" s="38"/>
      <c r="O8" s="48"/>
    </row>
    <row r="9" spans="1:15" ht="15" customHeight="1" x14ac:dyDescent="0.35">
      <c r="A9" s="69"/>
      <c r="B9" s="33" t="s">
        <v>13</v>
      </c>
      <c r="C9" s="17">
        <v>0</v>
      </c>
      <c r="D9" s="17">
        <v>75097.999999999985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75097.999999999985</v>
      </c>
      <c r="K9" s="38"/>
      <c r="O9" s="48"/>
    </row>
    <row r="10" spans="1:15" ht="15" customHeight="1" x14ac:dyDescent="0.35">
      <c r="A10" s="69"/>
      <c r="B10" s="35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35">
      <c r="A11" s="69"/>
      <c r="B11" s="35" t="s">
        <v>7</v>
      </c>
      <c r="C11" s="17">
        <v>0</v>
      </c>
      <c r="D11" s="17">
        <v>8348.27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8348.27</v>
      </c>
      <c r="K11" s="38"/>
      <c r="O11" s="48"/>
    </row>
    <row r="12" spans="1:15" ht="15" customHeight="1" x14ac:dyDescent="0.35">
      <c r="A12" s="69"/>
      <c r="B12" s="35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0</v>
      </c>
      <c r="K12" s="38"/>
      <c r="O12" s="48"/>
    </row>
    <row r="13" spans="1:15" ht="15" customHeight="1" x14ac:dyDescent="0.35">
      <c r="A13" s="69"/>
      <c r="B13" s="36" t="s">
        <v>14</v>
      </c>
      <c r="C13" s="27">
        <f>SUM(C9,C10,-C11,C12)</f>
        <v>0</v>
      </c>
      <c r="D13" s="27">
        <f t="shared" ref="D13:I13" si="1">SUM(D9,D10,-D11,D12)</f>
        <v>66749.729999999981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66749.729999999981</v>
      </c>
      <c r="K13" s="38"/>
      <c r="O13" s="48"/>
    </row>
    <row r="14" spans="1:15" s="42" customFormat="1" ht="15" customHeight="1" x14ac:dyDescent="0.35">
      <c r="A14" s="69"/>
      <c r="B14" s="32" t="s">
        <v>9</v>
      </c>
      <c r="C14" s="59"/>
      <c r="D14" s="59"/>
      <c r="E14" s="59"/>
      <c r="F14" s="59"/>
      <c r="G14" s="59"/>
      <c r="H14" s="59"/>
      <c r="I14" s="59"/>
      <c r="J14" s="58"/>
      <c r="K14" s="38"/>
      <c r="O14" s="49"/>
    </row>
    <row r="15" spans="1:15" ht="15" customHeight="1" x14ac:dyDescent="0.35">
      <c r="A15" s="69"/>
      <c r="B15" s="33" t="s">
        <v>13</v>
      </c>
      <c r="C15" s="17">
        <v>0</v>
      </c>
      <c r="D15" s="17">
        <v>59466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59466</v>
      </c>
      <c r="K15" s="38"/>
      <c r="O15" s="48"/>
    </row>
    <row r="16" spans="1:15" ht="15" customHeight="1" x14ac:dyDescent="0.35">
      <c r="A16" s="69"/>
      <c r="B16" s="35" t="s">
        <v>6</v>
      </c>
      <c r="C16" s="17">
        <v>0</v>
      </c>
      <c r="D16" s="17">
        <v>9804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9804</v>
      </c>
      <c r="K16" s="38"/>
      <c r="O16" s="48"/>
    </row>
    <row r="17" spans="1:15" ht="15" customHeight="1" x14ac:dyDescent="0.35">
      <c r="A17" s="69"/>
      <c r="B17" s="35" t="s">
        <v>7</v>
      </c>
      <c r="C17" s="17">
        <v>0</v>
      </c>
      <c r="D17" s="17">
        <v>8348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8348</v>
      </c>
      <c r="K17" s="38"/>
      <c r="O17" s="48"/>
    </row>
    <row r="18" spans="1:15" ht="15" customHeight="1" x14ac:dyDescent="0.35">
      <c r="A18" s="69"/>
      <c r="B18" s="35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35">
      <c r="A19" s="69"/>
      <c r="B19" s="36" t="s">
        <v>14</v>
      </c>
      <c r="C19" s="27">
        <f t="shared" ref="C19:I19" si="2">SUM(C15,C16,-C17,C18)</f>
        <v>0</v>
      </c>
      <c r="D19" s="27">
        <f t="shared" si="2"/>
        <v>60922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60922</v>
      </c>
      <c r="K19" s="38"/>
      <c r="O19" s="48"/>
    </row>
    <row r="20" spans="1:15" s="42" customFormat="1" ht="15" customHeight="1" x14ac:dyDescent="0.35">
      <c r="A20" s="69"/>
      <c r="B20" s="32" t="s">
        <v>10</v>
      </c>
      <c r="C20" s="59"/>
      <c r="D20" s="59"/>
      <c r="E20" s="59"/>
      <c r="F20" s="59"/>
      <c r="G20" s="59"/>
      <c r="H20" s="59"/>
      <c r="I20" s="59"/>
      <c r="J20" s="58"/>
      <c r="K20" s="38"/>
      <c r="M20" s="78" t="s">
        <v>40</v>
      </c>
      <c r="N20" s="46"/>
      <c r="O20" s="78" t="s">
        <v>41</v>
      </c>
    </row>
    <row r="21" spans="1:15" ht="15" customHeight="1" x14ac:dyDescent="0.35">
      <c r="A21" s="69"/>
      <c r="B21" s="33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9"/>
      <c r="N21" s="46"/>
      <c r="O21" s="78"/>
    </row>
    <row r="22" spans="1:15" ht="15" customHeight="1" x14ac:dyDescent="0.35">
      <c r="A22" s="69"/>
      <c r="B22" s="35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35">
      <c r="A23" s="69"/>
      <c r="B23" s="35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35">
      <c r="A24" s="69"/>
      <c r="B24" s="35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2">
        <v>2</v>
      </c>
      <c r="N24" s="46"/>
      <c r="O24" s="53">
        <v>3</v>
      </c>
    </row>
    <row r="25" spans="1:15" ht="15" customHeight="1" x14ac:dyDescent="0.35">
      <c r="A25" s="69"/>
      <c r="B25" s="36" t="s">
        <v>14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0</v>
      </c>
      <c r="N25" s="46"/>
      <c r="O25" s="53">
        <v>5</v>
      </c>
    </row>
    <row r="26" spans="1:15" s="42" customFormat="1" ht="15" customHeight="1" x14ac:dyDescent="0.35">
      <c r="A26" s="69"/>
      <c r="B26" s="32" t="s">
        <v>15</v>
      </c>
      <c r="C26" s="59"/>
      <c r="D26" s="59"/>
      <c r="E26" s="59"/>
      <c r="F26" s="59"/>
      <c r="G26" s="59"/>
      <c r="H26" s="59"/>
      <c r="I26" s="59"/>
      <c r="J26" s="58"/>
      <c r="K26" s="38"/>
      <c r="M26" s="52">
        <v>2</v>
      </c>
      <c r="N26" s="46"/>
      <c r="O26" s="52">
        <v>7</v>
      </c>
    </row>
    <row r="27" spans="1:15" ht="15" customHeight="1" x14ac:dyDescent="0.35">
      <c r="A27" s="69"/>
      <c r="B27" s="33" t="s">
        <v>13</v>
      </c>
      <c r="C27" s="26">
        <f t="shared" ref="C27:I27" si="5">SUM(C9,-C15,-C21)</f>
        <v>0</v>
      </c>
      <c r="D27" s="26">
        <f t="shared" si="5"/>
        <v>15631.999999999985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15631.999999999985</v>
      </c>
      <c r="K27" s="38"/>
      <c r="M27" s="53">
        <v>6</v>
      </c>
      <c r="N27" s="46"/>
      <c r="O27" s="53">
        <v>2</v>
      </c>
    </row>
    <row r="28" spans="1:15" ht="15" customHeight="1" x14ac:dyDescent="0.35">
      <c r="A28" s="69"/>
      <c r="B28" s="36" t="s">
        <v>14</v>
      </c>
      <c r="C28" s="27">
        <f t="shared" ref="C28:I28" si="6">SUM(C13,-C19,-C25)</f>
        <v>0</v>
      </c>
      <c r="D28" s="27">
        <f t="shared" si="6"/>
        <v>5827.7299999999814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5827.7299999999814</v>
      </c>
      <c r="K28" s="38"/>
      <c r="M28" s="52">
        <v>7</v>
      </c>
      <c r="N28" s="46"/>
      <c r="O28" s="52">
        <v>4</v>
      </c>
    </row>
    <row r="29" spans="1:15" ht="15" customHeight="1" x14ac:dyDescent="0.35">
      <c r="A29" s="69"/>
      <c r="K29" s="38"/>
      <c r="M29" s="53">
        <v>8</v>
      </c>
      <c r="N29" s="46"/>
      <c r="O29" s="53">
        <v>4</v>
      </c>
    </row>
    <row r="30" spans="1:15" ht="15" customHeight="1" x14ac:dyDescent="0.35">
      <c r="A30" s="69"/>
      <c r="B30" s="45"/>
      <c r="K30" s="38"/>
      <c r="M30" s="53">
        <v>7</v>
      </c>
      <c r="N30" s="46"/>
      <c r="O30" s="53">
        <v>9</v>
      </c>
    </row>
    <row r="31" spans="1:15" ht="15" customHeight="1" x14ac:dyDescent="0.35">
      <c r="A31" s="69"/>
      <c r="M31" s="54">
        <v>6</v>
      </c>
      <c r="N31" s="46"/>
      <c r="O31" s="54">
        <v>8</v>
      </c>
    </row>
    <row r="32" spans="1:15" ht="15" customHeight="1" x14ac:dyDescent="0.35">
      <c r="A32" s="69"/>
    </row>
    <row r="33" spans="1:1" x14ac:dyDescent="0.35">
      <c r="A33" s="69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3"/>
  <sheetViews>
    <sheetView tabSelected="1" topLeftCell="A10" zoomScaleNormal="100" zoomScaleSheetLayoutView="80" workbookViewId="0">
      <selection activeCell="D19" sqref="D19"/>
    </sheetView>
  </sheetViews>
  <sheetFormatPr defaultRowHeight="14.5" x14ac:dyDescent="0.35"/>
  <cols>
    <col min="1" max="1" width="7.81640625" customWidth="1"/>
    <col min="2" max="2" width="28.453125" style="2" customWidth="1"/>
    <col min="3" max="10" width="10.81640625" style="1" customWidth="1"/>
    <col min="11" max="11" width="9.1796875" customWidth="1"/>
    <col min="12" max="12" width="5.81640625" customWidth="1"/>
    <col min="13" max="13" width="2.54296875" style="55" customWidth="1"/>
    <col min="14" max="14" width="1.81640625" customWidth="1"/>
    <col min="15" max="15" width="2.54296875" style="55" customWidth="1"/>
    <col min="16" max="17" width="3.1796875" customWidth="1"/>
  </cols>
  <sheetData>
    <row r="1" spans="1:18" ht="15" customHeight="1" x14ac:dyDescent="0.35">
      <c r="A1" s="69">
        <v>23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K1" s="70"/>
      <c r="O1" s="80" t="s">
        <v>44</v>
      </c>
    </row>
    <row r="2" spans="1:18" x14ac:dyDescent="0.35">
      <c r="A2" s="69"/>
      <c r="B2" s="82" t="s">
        <v>37</v>
      </c>
      <c r="C2" s="82"/>
      <c r="D2" s="82"/>
      <c r="E2" s="82"/>
      <c r="F2" s="82"/>
      <c r="G2" s="82"/>
      <c r="H2" s="82"/>
      <c r="I2" s="82"/>
      <c r="J2" s="82"/>
      <c r="K2" s="82"/>
      <c r="O2" s="81"/>
    </row>
    <row r="3" spans="1:18" x14ac:dyDescent="0.35">
      <c r="A3" s="69"/>
      <c r="B3" s="74">
        <v>42978</v>
      </c>
      <c r="C3" s="74"/>
      <c r="D3" s="74"/>
      <c r="E3" s="74"/>
      <c r="F3" s="74"/>
      <c r="G3" s="74"/>
      <c r="H3" s="74"/>
      <c r="I3" s="74"/>
      <c r="J3" s="74"/>
      <c r="K3" s="74"/>
      <c r="O3" s="81"/>
    </row>
    <row r="4" spans="1:18" ht="15" customHeight="1" x14ac:dyDescent="0.35">
      <c r="A4" s="69"/>
      <c r="B4" s="12"/>
      <c r="C4" s="13"/>
      <c r="D4" s="13"/>
      <c r="E4" s="13"/>
      <c r="F4" s="13"/>
      <c r="G4" s="13"/>
      <c r="H4" s="13"/>
      <c r="I4" s="13"/>
      <c r="J4" s="13"/>
      <c r="K4" s="11"/>
      <c r="O4" s="81"/>
    </row>
    <row r="5" spans="1:18" ht="15" customHeight="1" x14ac:dyDescent="0.35">
      <c r="A5" s="69"/>
      <c r="B5" s="83" t="s">
        <v>24</v>
      </c>
      <c r="C5" s="85" t="s">
        <v>1</v>
      </c>
      <c r="D5" s="85"/>
      <c r="E5" s="85"/>
      <c r="F5" s="85"/>
      <c r="G5" s="85"/>
      <c r="H5" s="85"/>
      <c r="I5" s="85"/>
      <c r="J5" s="85"/>
      <c r="K5" s="85"/>
      <c r="O5" s="81"/>
    </row>
    <row r="6" spans="1:18" ht="60" customHeight="1" x14ac:dyDescent="0.35">
      <c r="A6" s="69"/>
      <c r="B6" s="84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81"/>
    </row>
    <row r="7" spans="1:18" ht="22.5" customHeight="1" x14ac:dyDescent="0.35">
      <c r="A7" s="69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8" ht="15" customHeight="1" x14ac:dyDescent="0.35">
      <c r="A8" s="69"/>
      <c r="B8" s="6" t="s">
        <v>5</v>
      </c>
      <c r="C8" s="62"/>
      <c r="D8" s="62"/>
      <c r="E8" s="62"/>
      <c r="F8" s="62"/>
      <c r="G8" s="62"/>
      <c r="H8" s="62"/>
      <c r="I8" s="62"/>
      <c r="J8" s="62"/>
      <c r="K8" s="10"/>
    </row>
    <row r="9" spans="1:18" ht="15" customHeight="1" x14ac:dyDescent="0.35">
      <c r="A9" s="69"/>
      <c r="B9" s="7" t="s">
        <v>13</v>
      </c>
      <c r="C9" s="18">
        <v>0</v>
      </c>
      <c r="D9" s="18">
        <v>853269</v>
      </c>
      <c r="E9" s="18">
        <v>4142779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4996048</v>
      </c>
    </row>
    <row r="10" spans="1:18" ht="15" customHeight="1" x14ac:dyDescent="0.35">
      <c r="A10" s="69"/>
      <c r="B10" s="8" t="s">
        <v>6</v>
      </c>
      <c r="C10" s="18">
        <v>0</v>
      </c>
      <c r="D10" s="18">
        <v>373528</v>
      </c>
      <c r="E10" s="18">
        <v>1043366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1416894</v>
      </c>
      <c r="R10" s="68"/>
    </row>
    <row r="11" spans="1:18" ht="15" customHeight="1" x14ac:dyDescent="0.35">
      <c r="A11" s="69"/>
      <c r="B11" s="8" t="s">
        <v>7</v>
      </c>
      <c r="C11" s="18">
        <v>0</v>
      </c>
      <c r="D11" s="18">
        <v>0</v>
      </c>
      <c r="E11" s="18">
        <v>252054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252054</v>
      </c>
    </row>
    <row r="12" spans="1:18" ht="15" customHeight="1" x14ac:dyDescent="0.35">
      <c r="A12" s="69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8" ht="15" customHeight="1" x14ac:dyDescent="0.35">
      <c r="A13" s="69"/>
      <c r="B13" s="9" t="s">
        <v>14</v>
      </c>
      <c r="C13" s="20">
        <f>SUM(C9,C10,-C11,C12)</f>
        <v>0</v>
      </c>
      <c r="D13" s="20">
        <f t="shared" ref="D13:I13" si="0">SUM(D9,D10,-D11,D12)</f>
        <v>1226797</v>
      </c>
      <c r="E13" s="20">
        <f>SUM(E9,E10,-E11,E12)</f>
        <v>4934091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6160888</v>
      </c>
    </row>
    <row r="14" spans="1:18" s="3" customFormat="1" ht="15" customHeight="1" x14ac:dyDescent="0.35">
      <c r="A14" s="69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  <c r="R14" s="67"/>
    </row>
    <row r="15" spans="1:18" ht="15" customHeight="1" x14ac:dyDescent="0.35">
      <c r="A15" s="69"/>
      <c r="B15" s="7" t="s">
        <v>13</v>
      </c>
      <c r="C15" s="18">
        <v>0</v>
      </c>
      <c r="D15" s="18">
        <v>620323</v>
      </c>
      <c r="E15" s="18">
        <v>2673795.4499999997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3294118.4499999997</v>
      </c>
      <c r="R15" s="68"/>
    </row>
    <row r="16" spans="1:18" ht="15" customHeight="1" x14ac:dyDescent="0.35">
      <c r="A16" s="69"/>
      <c r="B16" s="8" t="s">
        <v>6</v>
      </c>
      <c r="C16" s="18">
        <v>0</v>
      </c>
      <c r="D16" s="18">
        <v>98615.88</v>
      </c>
      <c r="E16" s="18">
        <v>761303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859918.88</v>
      </c>
      <c r="M16" s="57"/>
    </row>
    <row r="17" spans="1:15" ht="15" customHeight="1" x14ac:dyDescent="0.35">
      <c r="A17" s="69"/>
      <c r="B17" s="8" t="s">
        <v>7</v>
      </c>
      <c r="C17" s="18">
        <v>0</v>
      </c>
      <c r="D17" s="18">
        <v>0</v>
      </c>
      <c r="E17" s="18">
        <f>2818+249553</f>
        <v>252371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252371</v>
      </c>
    </row>
    <row r="18" spans="1:15" ht="15" customHeight="1" x14ac:dyDescent="0.35">
      <c r="A18" s="69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35">
      <c r="A19" s="69"/>
      <c r="B19" s="9" t="s">
        <v>14</v>
      </c>
      <c r="C19" s="20">
        <f t="shared" ref="C19:J19" si="1">SUM(C15,C16,-C17,C18)</f>
        <v>0</v>
      </c>
      <c r="D19" s="20">
        <f t="shared" si="1"/>
        <v>718938.88</v>
      </c>
      <c r="E19" s="20">
        <f t="shared" si="1"/>
        <v>3182727.4499999997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3901666.3299999996</v>
      </c>
    </row>
    <row r="20" spans="1:15" s="3" customFormat="1" ht="15" customHeight="1" x14ac:dyDescent="0.35">
      <c r="A20" s="69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6" t="s">
        <v>40</v>
      </c>
      <c r="N20" s="47"/>
      <c r="O20" s="86" t="s">
        <v>41</v>
      </c>
    </row>
    <row r="21" spans="1:15" ht="15" customHeight="1" x14ac:dyDescent="0.35">
      <c r="A21" s="69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7"/>
      <c r="N21" s="47"/>
      <c r="O21" s="86"/>
    </row>
    <row r="22" spans="1:15" ht="15" customHeight="1" x14ac:dyDescent="0.35">
      <c r="A22" s="69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35">
      <c r="A23" s="69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35">
      <c r="A24" s="69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35">
      <c r="A25" s="69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0</v>
      </c>
      <c r="N25" s="47"/>
      <c r="O25" s="53">
        <v>5</v>
      </c>
    </row>
    <row r="26" spans="1:15" s="3" customFormat="1" ht="15" customHeight="1" x14ac:dyDescent="0.35">
      <c r="A26" s="69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2</v>
      </c>
      <c r="N26" s="47"/>
      <c r="O26" s="52">
        <v>7</v>
      </c>
    </row>
    <row r="27" spans="1:15" ht="15" customHeight="1" x14ac:dyDescent="0.35">
      <c r="A27" s="69"/>
      <c r="B27" s="7" t="s">
        <v>13</v>
      </c>
      <c r="C27" s="22">
        <f>SUM(C9,-C15,-C21)</f>
        <v>0</v>
      </c>
      <c r="D27" s="22">
        <f t="shared" ref="D27:J27" si="3">SUM(D9,-D15,-D21)</f>
        <v>232946</v>
      </c>
      <c r="E27" s="22">
        <f t="shared" si="3"/>
        <v>1468983.5500000003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1701929.5500000003</v>
      </c>
      <c r="M27" s="53">
        <v>6</v>
      </c>
      <c r="N27" s="47"/>
      <c r="O27" s="53">
        <v>2</v>
      </c>
    </row>
    <row r="28" spans="1:15" ht="15" customHeight="1" x14ac:dyDescent="0.35">
      <c r="A28" s="69"/>
      <c r="B28" s="9" t="s">
        <v>14</v>
      </c>
      <c r="C28" s="20">
        <f>SUM(C13,-C19,-C25)</f>
        <v>0</v>
      </c>
      <c r="D28" s="20">
        <f t="shared" ref="D28:J28" si="4">SUM(D13,-D19,-D25)</f>
        <v>507858.12</v>
      </c>
      <c r="E28" s="20">
        <f t="shared" si="4"/>
        <v>1751363.5500000003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2259221.6700000004</v>
      </c>
      <c r="M28" s="52">
        <v>7</v>
      </c>
      <c r="N28" s="47"/>
      <c r="O28" s="52">
        <v>4</v>
      </c>
    </row>
    <row r="29" spans="1:15" ht="15" customHeight="1" x14ac:dyDescent="0.35">
      <c r="A29" s="69"/>
      <c r="M29" s="53">
        <v>8</v>
      </c>
      <c r="N29" s="47"/>
      <c r="O29" s="53">
        <v>4</v>
      </c>
    </row>
    <row r="30" spans="1:15" ht="15" customHeight="1" x14ac:dyDescent="0.35">
      <c r="A30" s="69"/>
      <c r="M30" s="53">
        <v>7</v>
      </c>
      <c r="N30" s="47"/>
      <c r="O30" s="53">
        <v>9</v>
      </c>
    </row>
    <row r="31" spans="1:15" ht="15" customHeight="1" x14ac:dyDescent="0.35">
      <c r="A31" s="69"/>
      <c r="M31" s="54">
        <v>6</v>
      </c>
      <c r="N31" s="47"/>
      <c r="O31" s="54">
        <v>8</v>
      </c>
    </row>
    <row r="32" spans="1:15" x14ac:dyDescent="0.35">
      <c r="A32" s="69"/>
    </row>
    <row r="33" spans="1:1" x14ac:dyDescent="0.35">
      <c r="A33" s="69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3"/>
  <sheetViews>
    <sheetView tabSelected="1" topLeftCell="A2" zoomScaleNormal="100" zoomScaleSheetLayoutView="80" workbookViewId="0">
      <selection activeCell="D19" sqref="D19"/>
    </sheetView>
  </sheetViews>
  <sheetFormatPr defaultRowHeight="14.5" x14ac:dyDescent="0.35"/>
  <cols>
    <col min="1" max="1" width="7.81640625" customWidth="1"/>
    <col min="2" max="2" width="28.453125" style="2" customWidth="1"/>
    <col min="3" max="10" width="10.81640625" style="1" customWidth="1"/>
    <col min="11" max="11" width="9.1796875" customWidth="1"/>
    <col min="12" max="12" width="5.81640625" customWidth="1"/>
    <col min="13" max="13" width="2.54296875" style="55" customWidth="1"/>
    <col min="14" max="14" width="1.81640625" customWidth="1"/>
    <col min="15" max="15" width="2.54296875" style="55" customWidth="1"/>
    <col min="16" max="17" width="3.1796875" customWidth="1"/>
  </cols>
  <sheetData>
    <row r="1" spans="1:19" ht="15" customHeight="1" x14ac:dyDescent="0.35">
      <c r="A1" s="69">
        <v>24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K1" s="70"/>
      <c r="O1" s="80" t="s">
        <v>44</v>
      </c>
    </row>
    <row r="2" spans="1:19" x14ac:dyDescent="0.35">
      <c r="A2" s="69"/>
      <c r="B2" s="82" t="s">
        <v>37</v>
      </c>
      <c r="C2" s="82"/>
      <c r="D2" s="82"/>
      <c r="E2" s="82"/>
      <c r="F2" s="82"/>
      <c r="G2" s="82"/>
      <c r="H2" s="82"/>
      <c r="I2" s="82"/>
      <c r="J2" s="82"/>
      <c r="K2" s="82"/>
      <c r="O2" s="81"/>
    </row>
    <row r="3" spans="1:19" x14ac:dyDescent="0.35">
      <c r="A3" s="69"/>
      <c r="B3" s="74">
        <v>43343</v>
      </c>
      <c r="C3" s="74"/>
      <c r="D3" s="74"/>
      <c r="E3" s="74"/>
      <c r="F3" s="74"/>
      <c r="G3" s="74"/>
      <c r="H3" s="74"/>
      <c r="I3" s="74"/>
      <c r="J3" s="74"/>
      <c r="K3" s="74"/>
      <c r="O3" s="81"/>
    </row>
    <row r="4" spans="1:19" ht="15" customHeight="1" x14ac:dyDescent="0.35">
      <c r="A4" s="69"/>
      <c r="B4" s="12"/>
      <c r="C4" s="13"/>
      <c r="D4" s="13"/>
      <c r="E4" s="13"/>
      <c r="F4" s="13"/>
      <c r="G4" s="13"/>
      <c r="H4" s="13"/>
      <c r="I4" s="13"/>
      <c r="J4" s="13"/>
      <c r="K4" s="11"/>
      <c r="O4" s="81"/>
    </row>
    <row r="5" spans="1:19" ht="15" customHeight="1" x14ac:dyDescent="0.35">
      <c r="A5" s="69"/>
      <c r="B5" s="83" t="s">
        <v>24</v>
      </c>
      <c r="C5" s="85" t="s">
        <v>43</v>
      </c>
      <c r="D5" s="85"/>
      <c r="E5" s="85"/>
      <c r="F5" s="85"/>
      <c r="G5" s="85"/>
      <c r="H5" s="85"/>
      <c r="I5" s="85"/>
      <c r="J5" s="85"/>
      <c r="K5" s="85"/>
      <c r="O5" s="81"/>
    </row>
    <row r="6" spans="1:19" ht="60" customHeight="1" x14ac:dyDescent="0.35">
      <c r="A6" s="69"/>
      <c r="B6" s="84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81"/>
    </row>
    <row r="7" spans="1:19" ht="22.5" customHeight="1" x14ac:dyDescent="0.35">
      <c r="A7" s="69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9" ht="15" customHeight="1" x14ac:dyDescent="0.35">
      <c r="A8" s="69"/>
      <c r="B8" s="6" t="s">
        <v>5</v>
      </c>
      <c r="C8" s="60"/>
      <c r="D8" s="60"/>
      <c r="E8" s="60"/>
      <c r="F8" s="60"/>
      <c r="G8" s="60"/>
      <c r="H8" s="60"/>
      <c r="I8" s="60"/>
      <c r="J8" s="60"/>
      <c r="K8" s="10"/>
      <c r="R8" s="68"/>
      <c r="S8" s="68"/>
    </row>
    <row r="9" spans="1:19" ht="15" customHeight="1" x14ac:dyDescent="0.35">
      <c r="A9" s="69"/>
      <c r="B9" s="7" t="s">
        <v>13</v>
      </c>
      <c r="C9" s="18">
        <v>0</v>
      </c>
      <c r="D9" s="18">
        <v>1226797</v>
      </c>
      <c r="E9" s="18">
        <v>4934091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6160888</v>
      </c>
    </row>
    <row r="10" spans="1:19" ht="15" customHeight="1" x14ac:dyDescent="0.35">
      <c r="A10" s="69"/>
      <c r="B10" s="8" t="s">
        <v>6</v>
      </c>
      <c r="C10" s="18">
        <v>0</v>
      </c>
      <c r="D10" s="18">
        <v>884618</v>
      </c>
      <c r="E10" s="18">
        <f>926793-80601</f>
        <v>846192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1730810</v>
      </c>
      <c r="S10" s="68"/>
    </row>
    <row r="11" spans="1:19" ht="15" customHeight="1" x14ac:dyDescent="0.35">
      <c r="A11" s="69"/>
      <c r="B11" s="8" t="s">
        <v>7</v>
      </c>
      <c r="C11" s="18">
        <v>0</v>
      </c>
      <c r="D11" s="18">
        <v>230615.93000000002</v>
      </c>
      <c r="E11" s="18">
        <v>656039.20000000042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886655.13000000047</v>
      </c>
    </row>
    <row r="12" spans="1:19" ht="15" customHeight="1" x14ac:dyDescent="0.35">
      <c r="A12" s="69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9" ht="15" customHeight="1" x14ac:dyDescent="0.35">
      <c r="A13" s="69"/>
      <c r="B13" s="9" t="s">
        <v>14</v>
      </c>
      <c r="C13" s="20">
        <f>SUM(C9,C10,-C11,C12)</f>
        <v>0</v>
      </c>
      <c r="D13" s="20">
        <f t="shared" ref="D13:I13" si="0">SUM(D9,D10,-D11,D12)</f>
        <v>1880799.07</v>
      </c>
      <c r="E13" s="20">
        <f>SUM(E9,E10,-E11,E12)</f>
        <v>5124243.8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7005042.8700000001</v>
      </c>
    </row>
    <row r="14" spans="1:19" s="3" customFormat="1" ht="15" customHeight="1" x14ac:dyDescent="0.35">
      <c r="A14" s="69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9" ht="15" customHeight="1" x14ac:dyDescent="0.35">
      <c r="A15" s="69"/>
      <c r="B15" s="7" t="s">
        <v>13</v>
      </c>
      <c r="C15" s="18">
        <v>0</v>
      </c>
      <c r="D15" s="18">
        <v>718938.88</v>
      </c>
      <c r="E15" s="18">
        <v>3182727.4499999997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3901666.3299999996</v>
      </c>
    </row>
    <row r="16" spans="1:19" ht="15" customHeight="1" x14ac:dyDescent="0.35">
      <c r="A16" s="69"/>
      <c r="B16" s="8" t="s">
        <v>6</v>
      </c>
      <c r="C16" s="18">
        <v>0</v>
      </c>
      <c r="D16" s="18">
        <v>205703</v>
      </c>
      <c r="E16" s="18">
        <v>824501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1030204</v>
      </c>
      <c r="M16" s="57"/>
    </row>
    <row r="17" spans="1:15" ht="15" customHeight="1" x14ac:dyDescent="0.35">
      <c r="A17" s="69"/>
      <c r="B17" s="8" t="s">
        <v>7</v>
      </c>
      <c r="C17" s="18">
        <v>0</v>
      </c>
      <c r="D17" s="18">
        <v>230616</v>
      </c>
      <c r="E17" s="18">
        <v>632334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862950</v>
      </c>
    </row>
    <row r="18" spans="1:15" ht="15" customHeight="1" x14ac:dyDescent="0.35">
      <c r="A18" s="69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35">
      <c r="A19" s="69"/>
      <c r="B19" s="9" t="s">
        <v>14</v>
      </c>
      <c r="C19" s="20">
        <f t="shared" ref="C19:J19" si="1">SUM(C15,C16,-C17,C18)</f>
        <v>0</v>
      </c>
      <c r="D19" s="20">
        <f t="shared" si="1"/>
        <v>694025.88</v>
      </c>
      <c r="E19" s="20">
        <f t="shared" si="1"/>
        <v>3374894.4499999997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4068920.3299999996</v>
      </c>
    </row>
    <row r="20" spans="1:15" s="3" customFormat="1" ht="15" customHeight="1" x14ac:dyDescent="0.35">
      <c r="A20" s="69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6" t="s">
        <v>40</v>
      </c>
      <c r="N20" s="47"/>
      <c r="O20" s="86" t="s">
        <v>41</v>
      </c>
    </row>
    <row r="21" spans="1:15" ht="15" customHeight="1" x14ac:dyDescent="0.35">
      <c r="A21" s="69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7"/>
      <c r="N21" s="47"/>
      <c r="O21" s="86"/>
    </row>
    <row r="22" spans="1:15" ht="15" customHeight="1" x14ac:dyDescent="0.35">
      <c r="A22" s="69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35">
      <c r="A23" s="69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35">
      <c r="A24" s="69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35">
      <c r="A25" s="69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0</v>
      </c>
      <c r="N25" s="47"/>
      <c r="O25" s="53">
        <v>5</v>
      </c>
    </row>
    <row r="26" spans="1:15" s="3" customFormat="1" ht="15" customHeight="1" x14ac:dyDescent="0.35">
      <c r="A26" s="69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2</v>
      </c>
      <c r="N26" s="47"/>
      <c r="O26" s="52">
        <v>7</v>
      </c>
    </row>
    <row r="27" spans="1:15" ht="15" customHeight="1" x14ac:dyDescent="0.35">
      <c r="A27" s="69"/>
      <c r="B27" s="7" t="s">
        <v>13</v>
      </c>
      <c r="C27" s="22">
        <f>SUM(C9,-C15,-C21)</f>
        <v>0</v>
      </c>
      <c r="D27" s="22">
        <f t="shared" ref="D27:J27" si="3">SUM(D9,-D15,-D21)</f>
        <v>507858.12</v>
      </c>
      <c r="E27" s="22">
        <f>SUM(E9,-E15,-E21)</f>
        <v>1751363.5500000003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2259221.6700000004</v>
      </c>
      <c r="M27" s="53">
        <v>6</v>
      </c>
      <c r="N27" s="47"/>
      <c r="O27" s="53">
        <v>2</v>
      </c>
    </row>
    <row r="28" spans="1:15" ht="15" customHeight="1" x14ac:dyDescent="0.35">
      <c r="A28" s="69"/>
      <c r="B28" s="9" t="s">
        <v>14</v>
      </c>
      <c r="C28" s="20">
        <f>SUM(C13,-C19,-C25)</f>
        <v>0</v>
      </c>
      <c r="D28" s="20">
        <f t="shared" ref="D28:J28" si="4">SUM(D13,-D19,-D25)</f>
        <v>1186773.19</v>
      </c>
      <c r="E28" s="20">
        <f t="shared" si="4"/>
        <v>1749349.35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2936122.54</v>
      </c>
      <c r="M28" s="52">
        <v>7</v>
      </c>
      <c r="N28" s="47"/>
      <c r="O28" s="52">
        <v>4</v>
      </c>
    </row>
    <row r="29" spans="1:15" ht="15" customHeight="1" x14ac:dyDescent="0.35">
      <c r="A29" s="69"/>
      <c r="M29" s="53">
        <v>8</v>
      </c>
      <c r="N29" s="47"/>
      <c r="O29" s="53">
        <v>4</v>
      </c>
    </row>
    <row r="30" spans="1:15" ht="15" customHeight="1" x14ac:dyDescent="0.35">
      <c r="A30" s="69"/>
      <c r="M30" s="53">
        <v>7</v>
      </c>
      <c r="N30" s="47"/>
      <c r="O30" s="53">
        <v>9</v>
      </c>
    </row>
    <row r="31" spans="1:15" ht="15" customHeight="1" x14ac:dyDescent="0.35">
      <c r="A31" s="69"/>
      <c r="M31" s="54">
        <v>6</v>
      </c>
      <c r="N31" s="47"/>
      <c r="O31" s="54">
        <v>8</v>
      </c>
    </row>
    <row r="32" spans="1:15" x14ac:dyDescent="0.35">
      <c r="A32" s="69"/>
    </row>
    <row r="33" spans="1:1" x14ac:dyDescent="0.35">
      <c r="A33" s="69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8C86EA9-B56A-4AC6-AEAE-378CE8163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DNM_2017</vt:lpstr>
      <vt:lpstr>DNM_2018</vt:lpstr>
      <vt:lpstr>DHM_2017</vt:lpstr>
      <vt:lpstr>DHM_2018</vt:lpstr>
      <vt:lpstr>DHM_2018!Print_Area</vt:lpstr>
      <vt:lpstr>DNM_2018!Print_Area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Husarcikova, Miriam</cp:lastModifiedBy>
  <cp:lastPrinted>2018-11-28T17:10:44Z</cp:lastPrinted>
  <dcterms:created xsi:type="dcterms:W3CDTF">2011-11-04T12:05:36Z</dcterms:created>
  <dcterms:modified xsi:type="dcterms:W3CDTF">2018-11-30T11:30:22Z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  <property fmtid="{D5CDD505-2E9C-101B-9397-08002B2CF9AE}" pid="3" name="EngagementID">
    <vt:lpwstr>7da1f20e-de8a-4625-8ce7-56ad57b92045</vt:lpwstr>
  </property>
  <property fmtid="{D5CDD505-2E9C-101B-9397-08002B2CF9AE}" pid="4" name="LibraryID">
    <vt:lpwstr>Audit Files</vt:lpwstr>
  </property>
  <property fmtid="{D5CDD505-2E9C-101B-9397-08002B2CF9AE}" pid="5" name="DocumentID">
    <vt:lpwstr>106B1315-B2A0-44CE-A417-C8CB5D8E0D95</vt:lpwstr>
  </property>
  <property fmtid="{D5CDD505-2E9C-101B-9397-08002B2CF9AE}" pid="6" name="ComponentID">
    <vt:lpwstr>AC4FAB03-6841-46D1-8510-A0ECE6061AE4</vt:lpwstr>
  </property>
  <property fmtid="{D5CDD505-2E9C-101B-9397-08002B2CF9AE}" pid="7" name="ComponentName">
    <vt:lpwstr>_STAT_ Accenture, s.r.o. YE_ACCEA0118_31.8.2018_</vt:lpwstr>
  </property>
  <property fmtid="{D5CDD505-2E9C-101B-9397-08002B2CF9AE}" pid="8" name="Locale">
    <vt:lpwstr>en</vt:lpwstr>
  </property>
  <property fmtid="{D5CDD505-2E9C-101B-9397-08002B2CF9AE}" pid="9" name="FilePath">
    <vt:lpwstr>C:\ProgramData\eAudIT\DM\7da1f20e-de8a-4625-8ce7-56ad57b92045\ReadOnlyDocs\\4.6.2.0050Prehlad pohybu majetku_2018_AC.xlsx</vt:lpwstr>
  </property>
  <property fmtid="{D5CDD505-2E9C-101B-9397-08002B2CF9AE}" pid="10" name="SiteType">
    <vt:lpwstr>Engagement2017</vt:lpwstr>
  </property>
  <property fmtid="{D5CDD505-2E9C-101B-9397-08002B2CF9AE}" pid="11" name="ResourceDBName">
    <vt:lpwstr>eAudITAppDB2017_FSAV1</vt:lpwstr>
  </property>
  <property fmtid="{D5CDD505-2E9C-101B-9397-08002B2CF9AE}" pid="12" name="Product">
    <vt:lpwstr>eAudIT2017</vt:lpwstr>
  </property>
  <property fmtid="{D5CDD505-2E9C-101B-9397-08002B2CF9AE}" pid="13" name="Version">
    <vt:lpwstr>V1</vt:lpwstr>
  </property>
  <property fmtid="{D5CDD505-2E9C-101B-9397-08002B2CF9AE}" pid="14" name="IsMembershipServiceImplemented">
    <vt:lpwstr>False</vt:lpwstr>
  </property>
  <property fmtid="{D5CDD505-2E9C-101B-9397-08002B2CF9AE}" pid="15" name="OnLine">
    <vt:lpwstr>False</vt:lpwstr>
  </property>
  <property fmtid="{D5CDD505-2E9C-101B-9397-08002B2CF9AE}" pid="16" name="SiteSource">
    <vt:lpwstr>Workgroup</vt:lpwstr>
  </property>
  <property fmtid="{D5CDD505-2E9C-101B-9397-08002B2CF9AE}" pid="17" name="RestrictedRibbons">
    <vt:lpwstr>AI-T|CT-T</vt:lpwstr>
  </property>
</Properties>
</file>