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ÚJ'!$A$1:$J$2007</definedName>
    <definedName name="OLE_LINK1" localSheetId="1">'Poznámky ÚJ'!$A$245</definedName>
  </definedNames>
  <calcPr calcId="124519" fullCalcOnLoad="1"/>
</workbook>
</file>

<file path=xl/calcChain.xml><?xml version="1.0" encoding="utf-8"?>
<calcChain xmlns="http://schemas.openxmlformats.org/spreadsheetml/2006/main">
  <c r="G1981" i="1"/>
  <c r="I1981"/>
  <c r="G1971"/>
  <c r="G2001"/>
  <c r="I1971"/>
  <c r="I2001"/>
  <c r="I1969"/>
  <c r="G1969"/>
  <c r="G1931"/>
  <c r="I1931"/>
  <c r="G1917"/>
  <c r="G1937"/>
  <c r="G1942"/>
  <c r="G1946"/>
  <c r="G1847"/>
  <c r="G1838"/>
  <c r="G1867"/>
  <c r="G1836"/>
  <c r="I1836"/>
  <c r="G1809"/>
  <c r="G1801"/>
  <c r="G1813"/>
  <c r="G1868"/>
  <c r="I1917"/>
  <c r="I1937"/>
  <c r="H1133"/>
  <c r="H1135"/>
  <c r="E1133"/>
  <c r="E1135"/>
  <c r="G721"/>
  <c r="G730"/>
  <c r="I727"/>
  <c r="I729"/>
  <c r="I728"/>
  <c r="I726"/>
  <c r="I725"/>
  <c r="I724"/>
  <c r="I723"/>
  <c r="I730"/>
  <c r="I718"/>
  <c r="E721"/>
  <c r="I716"/>
  <c r="I720"/>
  <c r="I719"/>
  <c r="I717"/>
  <c r="I395"/>
  <c r="I397"/>
  <c r="I396"/>
  <c r="I1723"/>
  <c r="I1733"/>
  <c r="I1732"/>
  <c r="I1731"/>
  <c r="I1730"/>
  <c r="I1729"/>
  <c r="I1728"/>
  <c r="I1727"/>
  <c r="I1726"/>
  <c r="I1725"/>
  <c r="I1724"/>
  <c r="I1722"/>
  <c r="I1721"/>
  <c r="I1720"/>
  <c r="I1719"/>
  <c r="I1699"/>
  <c r="E1426"/>
  <c r="I1469"/>
  <c r="I1713"/>
  <c r="I1712"/>
  <c r="I1711"/>
  <c r="I1710"/>
  <c r="I1709"/>
  <c r="I1708"/>
  <c r="I1707"/>
  <c r="I1706"/>
  <c r="I1705"/>
  <c r="I1704"/>
  <c r="I1703"/>
  <c r="I1702"/>
  <c r="I1701"/>
  <c r="I1700"/>
  <c r="I1847"/>
  <c r="I1838"/>
  <c r="I1809"/>
  <c r="I1801"/>
  <c r="I1466"/>
  <c r="H1466"/>
  <c r="F1466"/>
  <c r="E1466"/>
  <c r="F1469"/>
  <c r="H1431"/>
  <c r="E1431"/>
  <c r="H1426"/>
  <c r="H1421"/>
  <c r="E1421"/>
  <c r="H1416"/>
  <c r="E1416"/>
  <c r="H1411"/>
  <c r="E1411"/>
  <c r="H1405"/>
  <c r="E1405"/>
  <c r="H1399"/>
  <c r="E1399"/>
  <c r="H1375"/>
  <c r="E1375"/>
  <c r="H1379"/>
  <c r="E1379"/>
  <c r="H1368"/>
  <c r="E1368"/>
  <c r="H1364"/>
  <c r="E1364"/>
  <c r="H1372"/>
  <c r="E1372"/>
  <c r="E1343"/>
  <c r="F1343"/>
  <c r="G1343"/>
  <c r="H1343"/>
  <c r="H1348"/>
  <c r="J1343"/>
  <c r="J1348"/>
  <c r="J1325"/>
  <c r="I1325"/>
  <c r="H1325"/>
  <c r="G1325"/>
  <c r="F1325"/>
  <c r="E1325"/>
  <c r="D1325"/>
  <c r="C1325"/>
  <c r="J1294"/>
  <c r="I1294"/>
  <c r="H1294"/>
  <c r="G1294"/>
  <c r="F1294"/>
  <c r="E1294"/>
  <c r="H1275"/>
  <c r="E1275"/>
  <c r="C1250"/>
  <c r="I1250"/>
  <c r="G1250"/>
  <c r="E1250"/>
  <c r="I1245"/>
  <c r="G1245"/>
  <c r="E1245"/>
  <c r="C1245"/>
  <c r="D1234"/>
  <c r="H1234"/>
  <c r="F1234"/>
  <c r="H1229"/>
  <c r="F1229"/>
  <c r="D1229"/>
  <c r="H1210"/>
  <c r="E1210"/>
  <c r="H1206"/>
  <c r="E1206"/>
  <c r="E1202"/>
  <c r="E1198"/>
  <c r="H1202"/>
  <c r="H1198"/>
  <c r="E1107"/>
  <c r="H1107"/>
  <c r="H1103"/>
  <c r="E1103"/>
  <c r="H1096"/>
  <c r="E1096"/>
  <c r="H1093"/>
  <c r="E1093"/>
  <c r="H1061"/>
  <c r="E1061"/>
  <c r="H1064"/>
  <c r="E1064"/>
  <c r="I1048"/>
  <c r="I1047"/>
  <c r="I1046"/>
  <c r="I1045"/>
  <c r="H1044"/>
  <c r="G1044"/>
  <c r="F1044"/>
  <c r="D1044"/>
  <c r="I1043"/>
  <c r="I1042"/>
  <c r="I1041"/>
  <c r="I1040"/>
  <c r="H1040"/>
  <c r="G1040"/>
  <c r="F1040"/>
  <c r="D1040"/>
  <c r="D1026"/>
  <c r="F1030"/>
  <c r="I1031"/>
  <c r="D1030"/>
  <c r="I1034"/>
  <c r="I1033"/>
  <c r="I1032"/>
  <c r="H1030"/>
  <c r="G1030"/>
  <c r="I1028"/>
  <c r="I1029"/>
  <c r="I1027"/>
  <c r="I1026"/>
  <c r="H1026"/>
  <c r="G1026"/>
  <c r="F1026"/>
  <c r="H1012"/>
  <c r="H1000"/>
  <c r="I973"/>
  <c r="G973"/>
  <c r="J931"/>
  <c r="I931"/>
  <c r="H931"/>
  <c r="G931"/>
  <c r="F931"/>
  <c r="E931"/>
  <c r="E908"/>
  <c r="H887"/>
  <c r="E887"/>
  <c r="H908"/>
  <c r="H902"/>
  <c r="E902"/>
  <c r="H896"/>
  <c r="E896"/>
  <c r="I871"/>
  <c r="I868"/>
  <c r="I866"/>
  <c r="I873"/>
  <c r="I872"/>
  <c r="I870"/>
  <c r="I869"/>
  <c r="I867"/>
  <c r="I848"/>
  <c r="F848"/>
  <c r="D848"/>
  <c r="H819"/>
  <c r="G819"/>
  <c r="I818"/>
  <c r="I817"/>
  <c r="I819"/>
  <c r="F801"/>
  <c r="H801"/>
  <c r="G801"/>
  <c r="I698"/>
  <c r="H702"/>
  <c r="G702"/>
  <c r="I583"/>
  <c r="I577"/>
  <c r="I578"/>
  <c r="I582"/>
  <c r="I581"/>
  <c r="I580"/>
  <c r="I579"/>
  <c r="H584"/>
  <c r="G584"/>
  <c r="E584"/>
  <c r="C584"/>
  <c r="I560"/>
  <c r="I558"/>
  <c r="G562"/>
  <c r="F562"/>
  <c r="E562"/>
  <c r="D562"/>
  <c r="I561"/>
  <c r="I559"/>
  <c r="I544"/>
  <c r="I543"/>
  <c r="I546"/>
  <c r="I545"/>
  <c r="G547"/>
  <c r="F547"/>
  <c r="E547"/>
  <c r="D547"/>
  <c r="E819"/>
  <c r="C819"/>
  <c r="I800"/>
  <c r="I799"/>
  <c r="I798"/>
  <c r="I797"/>
  <c r="I796"/>
  <c r="I795"/>
  <c r="D801"/>
  <c r="H781"/>
  <c r="E781"/>
  <c r="H747"/>
  <c r="E747"/>
  <c r="E744"/>
  <c r="H744"/>
  <c r="E730"/>
  <c r="I701"/>
  <c r="I700"/>
  <c r="I699"/>
  <c r="I697"/>
  <c r="C702"/>
  <c r="E702"/>
  <c r="D654"/>
  <c r="F654"/>
  <c r="H653"/>
  <c r="H652"/>
  <c r="H611"/>
  <c r="H610"/>
  <c r="F612"/>
  <c r="D612"/>
  <c r="J456"/>
  <c r="J455"/>
  <c r="J454"/>
  <c r="J448"/>
  <c r="J450"/>
  <c r="J449"/>
  <c r="B494"/>
  <c r="B447"/>
  <c r="B502"/>
  <c r="I502"/>
  <c r="H502"/>
  <c r="G502"/>
  <c r="F502"/>
  <c r="E502"/>
  <c r="D502"/>
  <c r="C502"/>
  <c r="I500"/>
  <c r="I453"/>
  <c r="I457"/>
  <c r="H500"/>
  <c r="H453"/>
  <c r="G500"/>
  <c r="G453"/>
  <c r="G457"/>
  <c r="F500"/>
  <c r="F453"/>
  <c r="E500"/>
  <c r="E453"/>
  <c r="D500"/>
  <c r="D453"/>
  <c r="C500"/>
  <c r="C453"/>
  <c r="C457"/>
  <c r="B500"/>
  <c r="B453"/>
  <c r="J499"/>
  <c r="J498"/>
  <c r="J497"/>
  <c r="J496"/>
  <c r="J493"/>
  <c r="J492"/>
  <c r="J491"/>
  <c r="J490"/>
  <c r="I494"/>
  <c r="I447"/>
  <c r="H494"/>
  <c r="H503"/>
  <c r="G494"/>
  <c r="G447"/>
  <c r="F494"/>
  <c r="F447"/>
  <c r="F451"/>
  <c r="E494"/>
  <c r="E447"/>
  <c r="E451"/>
  <c r="D494"/>
  <c r="D447"/>
  <c r="D451"/>
  <c r="C494"/>
  <c r="C447"/>
  <c r="I436"/>
  <c r="J275"/>
  <c r="J274"/>
  <c r="J273"/>
  <c r="J269"/>
  <c r="J268"/>
  <c r="J267"/>
  <c r="J263"/>
  <c r="J262"/>
  <c r="J261"/>
  <c r="I321"/>
  <c r="H321"/>
  <c r="G321"/>
  <c r="F321"/>
  <c r="E321"/>
  <c r="D321"/>
  <c r="C321"/>
  <c r="I319"/>
  <c r="I272"/>
  <c r="I276"/>
  <c r="H319"/>
  <c r="H272"/>
  <c r="H276"/>
  <c r="G319"/>
  <c r="G272"/>
  <c r="G276"/>
  <c r="F319"/>
  <c r="F272"/>
  <c r="E319"/>
  <c r="E272"/>
  <c r="D319"/>
  <c r="D272"/>
  <c r="D276"/>
  <c r="C319"/>
  <c r="C272"/>
  <c r="J318"/>
  <c r="J317"/>
  <c r="J316"/>
  <c r="J315"/>
  <c r="I313"/>
  <c r="I266"/>
  <c r="I270"/>
  <c r="H313"/>
  <c r="H266"/>
  <c r="G313"/>
  <c r="F313"/>
  <c r="F266"/>
  <c r="F270"/>
  <c r="E313"/>
  <c r="E266"/>
  <c r="E270"/>
  <c r="D313"/>
  <c r="D266"/>
  <c r="C313"/>
  <c r="J312"/>
  <c r="J311"/>
  <c r="J310"/>
  <c r="J309"/>
  <c r="I307"/>
  <c r="I260"/>
  <c r="H307"/>
  <c r="H260"/>
  <c r="H264"/>
  <c r="G307"/>
  <c r="G260"/>
  <c r="F307"/>
  <c r="F260"/>
  <c r="F264"/>
  <c r="E307"/>
  <c r="D307"/>
  <c r="C307"/>
  <c r="C260"/>
  <c r="J306"/>
  <c r="J305"/>
  <c r="J304"/>
  <c r="J303"/>
  <c r="I229"/>
  <c r="I184"/>
  <c r="I188"/>
  <c r="H229"/>
  <c r="H184"/>
  <c r="G229"/>
  <c r="G184"/>
  <c r="G188"/>
  <c r="F229"/>
  <c r="F184"/>
  <c r="E229"/>
  <c r="E184"/>
  <c r="E188"/>
  <c r="D229"/>
  <c r="D184"/>
  <c r="C229"/>
  <c r="C184"/>
  <c r="C188"/>
  <c r="I223"/>
  <c r="I178"/>
  <c r="I182"/>
  <c r="H223"/>
  <c r="H178"/>
  <c r="H182"/>
  <c r="G223"/>
  <c r="G178"/>
  <c r="F223"/>
  <c r="F178"/>
  <c r="F182"/>
  <c r="E223"/>
  <c r="E178"/>
  <c r="D223"/>
  <c r="D178"/>
  <c r="C223"/>
  <c r="C178"/>
  <c r="I217"/>
  <c r="I172"/>
  <c r="H217"/>
  <c r="H172"/>
  <c r="H176"/>
  <c r="G217"/>
  <c r="F217"/>
  <c r="F172"/>
  <c r="F176"/>
  <c r="E217"/>
  <c r="E172"/>
  <c r="E176"/>
  <c r="D217"/>
  <c r="D232"/>
  <c r="C217"/>
  <c r="J186"/>
  <c r="J180"/>
  <c r="J175"/>
  <c r="J228"/>
  <c r="J227"/>
  <c r="J226"/>
  <c r="J222"/>
  <c r="J221"/>
  <c r="J220"/>
  <c r="J216"/>
  <c r="J215"/>
  <c r="J214"/>
  <c r="I231"/>
  <c r="H231"/>
  <c r="G231"/>
  <c r="F231"/>
  <c r="E231"/>
  <c r="D231"/>
  <c r="C231"/>
  <c r="J187"/>
  <c r="J185"/>
  <c r="J181"/>
  <c r="J179"/>
  <c r="J174"/>
  <c r="J173"/>
  <c r="E260"/>
  <c r="E264"/>
  <c r="J219"/>
  <c r="J213"/>
  <c r="J225"/>
  <c r="G172"/>
  <c r="G176"/>
  <c r="C172"/>
  <c r="C176"/>
  <c r="C503"/>
  <c r="E1404"/>
  <c r="J494"/>
  <c r="E503"/>
  <c r="I503"/>
  <c r="I562"/>
  <c r="G503"/>
  <c r="E322"/>
  <c r="J502"/>
  <c r="I1030"/>
  <c r="I1044"/>
  <c r="H654"/>
  <c r="J500"/>
  <c r="C266"/>
  <c r="C270"/>
  <c r="J319"/>
  <c r="B503"/>
  <c r="H612"/>
  <c r="G2002"/>
  <c r="I1813"/>
  <c r="I1942"/>
  <c r="I1946"/>
  <c r="I2002"/>
  <c r="I232"/>
  <c r="F322"/>
  <c r="I322"/>
  <c r="D322"/>
  <c r="H232"/>
  <c r="G232"/>
  <c r="J217"/>
  <c r="I721"/>
  <c r="J321"/>
  <c r="I702"/>
  <c r="C322"/>
  <c r="J231"/>
  <c r="I547"/>
  <c r="I584"/>
  <c r="D503"/>
  <c r="C232"/>
  <c r="J223"/>
  <c r="F232"/>
  <c r="J229"/>
  <c r="D260"/>
  <c r="D264"/>
  <c r="E232"/>
  <c r="D172"/>
  <c r="D176"/>
  <c r="H322"/>
  <c r="F503"/>
  <c r="H447"/>
  <c r="H451"/>
  <c r="I1867"/>
  <c r="I1868"/>
  <c r="D459"/>
  <c r="D457"/>
  <c r="D460"/>
  <c r="E278"/>
  <c r="E276"/>
  <c r="I801"/>
  <c r="C182"/>
  <c r="C191"/>
  <c r="C190"/>
  <c r="H190"/>
  <c r="H188"/>
  <c r="H191"/>
  <c r="C451"/>
  <c r="C460"/>
  <c r="C459"/>
  <c r="E459"/>
  <c r="E457"/>
  <c r="E460"/>
  <c r="E279"/>
  <c r="J178"/>
  <c r="D182"/>
  <c r="G182"/>
  <c r="G191"/>
  <c r="G190"/>
  <c r="J184"/>
  <c r="D188"/>
  <c r="I264"/>
  <c r="I279"/>
  <c r="I278"/>
  <c r="D270"/>
  <c r="H270"/>
  <c r="H279"/>
  <c r="H278"/>
  <c r="C276"/>
  <c r="J272"/>
  <c r="B457"/>
  <c r="J453"/>
  <c r="J447"/>
  <c r="B451"/>
  <c r="B459"/>
  <c r="I190"/>
  <c r="J172"/>
  <c r="I176"/>
  <c r="I191"/>
  <c r="E182"/>
  <c r="E191"/>
  <c r="E190"/>
  <c r="F188"/>
  <c r="F190"/>
  <c r="C264"/>
  <c r="C278"/>
  <c r="F276"/>
  <c r="F279"/>
  <c r="F278"/>
  <c r="G451"/>
  <c r="G460"/>
  <c r="G459"/>
  <c r="I451"/>
  <c r="I460"/>
  <c r="I459"/>
  <c r="F459"/>
  <c r="F457"/>
  <c r="F460"/>
  <c r="H457"/>
  <c r="H460"/>
  <c r="H459"/>
  <c r="D190"/>
  <c r="D278"/>
  <c r="J503"/>
  <c r="J232"/>
  <c r="J188"/>
  <c r="J190"/>
  <c r="J182"/>
  <c r="D279"/>
  <c r="F191"/>
  <c r="J459"/>
  <c r="J457"/>
  <c r="J276"/>
  <c r="D191"/>
  <c r="C279"/>
  <c r="B460"/>
  <c r="J460"/>
  <c r="J451"/>
  <c r="J176"/>
  <c r="J191"/>
  <c r="H1404"/>
  <c r="J260"/>
  <c r="G264"/>
  <c r="J264"/>
  <c r="J307"/>
  <c r="G322"/>
  <c r="J313"/>
  <c r="G266"/>
  <c r="J322"/>
  <c r="G278"/>
  <c r="J266"/>
  <c r="J278"/>
  <c r="G270"/>
  <c r="J270"/>
  <c r="J279"/>
  <c r="G279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0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<sst xmlns="http://schemas.openxmlformats.org/spreadsheetml/2006/main" count="1770" uniqueCount="1020">
  <si>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</si>
  <si>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</si>
  <si>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</si>
  <si>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</si>
  <si>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</si>
  <si>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</si>
  <si>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</si>
  <si>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</si>
  <si>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</si>
  <si>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</si>
  <si>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</si>
  <si>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</si>
  <si>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</si>
  <si>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</si>
  <si>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</si>
  <si>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</si>
  <si>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</si>
  <si>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</si>
  <si>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</si>
  <si>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</si>
  <si>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</si>
  <si>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</si>
  <si>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</si>
  <si>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</si>
  <si>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</si>
  <si>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</si>
  <si>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</si>
  <si>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</si>
  <si>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</si>
  <si>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</si>
  <si>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</si>
  <si>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</si>
  <si>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</si>
  <si>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</si>
  <si>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</si>
  <si>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</si>
  <si>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</si>
  <si>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</si>
  <si>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</si>
  <si>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</si>
  <si>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</si>
  <si>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</si>
  <si>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</si>
  <si>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</si>
  <si>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</si>
  <si>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</si>
  <si>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</si>
  <si>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</si>
  <si>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</si>
  <si>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</si>
  <si>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</si>
  <si>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</si>
  <si>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</si>
  <si>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</si>
  <si>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</si>
  <si>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</si>
  <si>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</si>
  <si>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</si>
  <si>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</si>
  <si>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</si>
  <si>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</si>
  <si>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</si>
  <si>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</si>
  <si>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</si>
  <si>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</si>
  <si>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</si>
  <si>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</si>
  <si>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</si>
  <si>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</si>
  <si>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</si>
  <si>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</si>
  <si>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</si>
  <si>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</si>
  <si>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</si>
  <si>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</si>
  <si>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</si>
  <si>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</si>
  <si>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</si>
  <si>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</si>
  <si>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</si>
  <si>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</si>
  <si>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</si>
  <si>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</si>
  <si>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</si>
  <si>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</si>
  <si>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</si>
  <si>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</si>
  <si>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</si>
  <si>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</si>
  <si>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</si>
  <si>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</si>
  <si>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</si>
  <si>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</si>
  <si>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</si>
  <si>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</si>
  <si>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</si>
  <si>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</si>
  <si>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</si>
  <si>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</si>
  <si>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</si>
  <si>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</si>
  <si>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</si>
  <si>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</si>
  <si>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</si>
  <si>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</si>
  <si>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</si>
  <si>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</si>
  <si>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</si>
  <si>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</si>
  <si>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Aktivo-vané náklady na vývoj</t>
  </si>
  <si>
    <t>Softvér</t>
  </si>
  <si>
    <t>Oceni-teľné práva</t>
  </si>
  <si>
    <t>Goodwill</t>
  </si>
  <si>
    <t>Ostat-ný DNM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</si>
  <si>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</si>
  <si>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</si>
  <si>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</si>
  <si>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</si>
  <si>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</si>
  <si>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</si>
  <si>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</si>
  <si>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</si>
  <si>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</si>
  <si>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</si>
  <si>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</si>
  <si>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</si>
  <si>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</si>
  <si>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</si>
  <si>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</si>
  <si>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</si>
  <si>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 xml:space="preserve">Obsta-
rávaný DNM
</t>
  </si>
  <si>
    <t>Tabuľka č. 2</t>
  </si>
  <si>
    <t>Hodnota za bežné účtovné obdobie</t>
  </si>
  <si>
    <t>Dlhodobý hmotný majetok</t>
  </si>
  <si>
    <t>Ostat-ný DHM</t>
  </si>
  <si>
    <t xml:space="preserve">Obsta-
rávaný DHM
</t>
  </si>
  <si>
    <t>Poskytnuté preddavky na DHM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</si>
  <si>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</si>
  <si>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</si>
  <si>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</si>
  <si>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</si>
  <si>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</si>
  <si>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</si>
  <si>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</si>
  <si>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</si>
  <si>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</si>
  <si>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</si>
  <si>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</si>
  <si>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</si>
  <si>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</si>
  <si>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</si>
  <si>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</si>
  <si>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</si>
  <si>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</si>
  <si>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</si>
  <si>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</si>
  <si>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</si>
  <si>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</si>
  <si>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</si>
  <si>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</si>
  <si>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</si>
  <si>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</si>
  <si>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</si>
  <si>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</si>
  <si>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</si>
  <si>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</si>
  <si>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</si>
  <si>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</si>
  <si>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</si>
  <si>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</si>
  <si>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</si>
  <si>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</si>
  <si>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</si>
  <si>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</si>
  <si>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</si>
  <si>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</si>
  <si>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</si>
  <si>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</si>
  <si>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</si>
  <si>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</si>
  <si>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</si>
  <si>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</si>
  <si>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</si>
  <si>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</si>
  <si>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</si>
  <si>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</si>
  <si>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</si>
  <si>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</si>
  <si>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</si>
  <si>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</si>
  <si>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</si>
  <si>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</si>
  <si>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</si>
  <si>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</si>
  <si>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</si>
  <si>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</si>
  <si>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</si>
  <si>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</si>
  <si>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</si>
  <si>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</si>
  <si>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</si>
  <si>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</si>
  <si>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</si>
  <si>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</si>
  <si>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</si>
  <si>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</si>
  <si>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</si>
  <si>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</si>
  <si>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</si>
  <si>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</si>
  <si>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</si>
  <si>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</si>
  <si>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</si>
  <si>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</si>
  <si>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</si>
  <si>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</si>
  <si>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</si>
  <si>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</si>
  <si>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</si>
  <si>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</si>
  <si>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</si>
  <si>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</si>
  <si>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</si>
  <si>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</si>
  <si>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</si>
  <si>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</si>
  <si>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</si>
  <si>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</si>
  <si>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</si>
  <si>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</si>
  <si>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</si>
  <si>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</si>
  <si>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</si>
  <si>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</si>
  <si>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</si>
  <si>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</si>
  <si>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</si>
  <si>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</si>
  <si>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</si>
  <si>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</si>
  <si>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</si>
  <si>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</si>
  <si>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</si>
  <si>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</si>
  <si>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</si>
  <si>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</si>
  <si>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</si>
  <si>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</si>
  <si>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</si>
  <si>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</si>
  <si>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</si>
  <si>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</si>
  <si>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</si>
  <si>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</si>
  <si>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</si>
  <si>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</si>
  <si>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</si>
  <si>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</si>
  <si>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</si>
  <si>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</si>
  <si>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</si>
  <si>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</si>
  <si>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</si>
  <si>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</si>
  <si>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</si>
  <si>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</si>
  <si>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</si>
  <si>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</si>
  <si>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</si>
  <si>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</si>
  <si>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</si>
  <si>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</si>
  <si>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</si>
  <si>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</si>
  <si>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</si>
  <si>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</si>
  <si>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</si>
  <si>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</si>
  <si>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</si>
  <si>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</si>
  <si>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</si>
  <si>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</si>
  <si>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</si>
  <si>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</si>
  <si>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</si>
  <si>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</si>
  <si>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</si>
  <si>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</si>
  <si>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</si>
  <si>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</si>
  <si>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</si>
  <si>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</si>
  <si>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</si>
  <si>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</si>
  <si>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</si>
  <si>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</si>
  <si>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</si>
  <si>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</si>
  <si>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</si>
  <si>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</si>
  <si>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</si>
  <si>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</si>
  <si>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</si>
  <si>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</si>
  <si>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</si>
  <si>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</si>
  <si>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</si>
  <si>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</si>
  <si>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</si>
  <si>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</si>
  <si>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</si>
  <si>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</si>
  <si>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</si>
  <si>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</si>
  <si>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</si>
  <si>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</si>
  <si>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</si>
  <si>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</si>
  <si>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</si>
  <si>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</si>
  <si>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</si>
  <si>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</si>
  <si>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</si>
  <si>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</si>
  <si>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</si>
  <si>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</si>
  <si>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</si>
  <si>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</si>
  <si>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</si>
  <si>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</si>
  <si>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</si>
  <si>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</si>
  <si>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</si>
  <si>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</si>
  <si>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</si>
  <si>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</si>
  <si>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</si>
  <si>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</si>
  <si>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</si>
  <si>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</si>
  <si>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</si>
  <si>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</si>
  <si>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</si>
  <si>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</si>
  <si>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</si>
  <si>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</si>
  <si>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</si>
  <si>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</si>
  <si>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</si>
  <si>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</si>
  <si>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</si>
  <si>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</si>
  <si>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</si>
  <si>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</si>
  <si>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</si>
  <si>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</si>
  <si>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</si>
  <si>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</si>
  <si>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</si>
  <si>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</si>
  <si>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</si>
  <si>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</si>
  <si>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</si>
  <si>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</si>
  <si>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</si>
  <si>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</si>
  <si>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</si>
  <si>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</si>
  <si>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</si>
  <si>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</si>
  <si>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</si>
  <si>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</si>
  <si>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</si>
  <si>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</si>
  <si>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</si>
  <si>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</si>
  <si>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</si>
  <si>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</si>
  <si>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</si>
  <si>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</si>
  <si>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</si>
  <si>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</si>
  <si>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</si>
  <si>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</si>
  <si>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</si>
  <si>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</si>
  <si>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</si>
  <si>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</si>
  <si>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</si>
  <si>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</si>
  <si>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</si>
  <si>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</si>
  <si>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</si>
  <si>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</si>
  <si>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</si>
  <si>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</si>
  <si>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</si>
  <si>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</si>
  <si>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</si>
  <si>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</si>
  <si>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</si>
  <si>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</si>
  <si>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</si>
  <si>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</si>
  <si>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</si>
  <si>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</si>
  <si>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</si>
  <si>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</si>
  <si>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</si>
  <si>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</si>
  <si>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</si>
  <si>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</si>
  <si>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</si>
  <si>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</si>
  <si>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</si>
  <si>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</si>
  <si>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</si>
  <si>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</si>
  <si>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</si>
  <si>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</si>
  <si>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</si>
  <si>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</si>
  <si>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</si>
  <si>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</si>
  <si>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</si>
  <si>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</si>
  <si>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</si>
  <si>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</si>
  <si>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</si>
  <si>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</si>
  <si>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</si>
  <si>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</si>
  <si>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</si>
  <si>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</si>
  <si>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</si>
  <si>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</si>
  <si>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</si>
  <si>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</si>
  <si>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</si>
  <si>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</si>
  <si>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</si>
  <si>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</si>
  <si>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</si>
  <si>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</si>
  <si>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</si>
  <si>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</si>
  <si>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</si>
  <si>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</si>
  <si>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</si>
  <si>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</si>
  <si>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</si>
  <si>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</si>
  <si>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</si>
  <si>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</si>
  <si>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</si>
  <si>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</si>
  <si>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</si>
  <si>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</si>
  <si>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</si>
  <si>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</si>
  <si>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</si>
  <si>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</si>
  <si>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</si>
  <si>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</si>
  <si>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</si>
  <si>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</si>
  <si>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</si>
  <si>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</si>
  <si>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</si>
  <si>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</si>
  <si>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</si>
  <si>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</si>
  <si>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</si>
  <si>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</si>
  <si>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</si>
  <si>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</si>
  <si>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</si>
  <si>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</si>
  <si>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</si>
  <si>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</si>
  <si>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</si>
  <si>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</si>
  <si>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</si>
  <si>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</si>
  <si>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</si>
  <si>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</si>
  <si>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</si>
  <si>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</si>
  <si>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</si>
  <si>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</si>
  <si>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</si>
  <si>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</si>
  <si>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</si>
  <si>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</si>
  <si>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</si>
  <si>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</si>
  <si>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</si>
  <si>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</si>
  <si>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</si>
  <si>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</si>
  <si>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</si>
  <si>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</si>
  <si>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</si>
  <si>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</si>
  <si>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</si>
  <si>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</si>
  <si>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</si>
  <si>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</si>
  <si>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</si>
  <si>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</si>
  <si>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</si>
  <si>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</si>
  <si>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</si>
  <si>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</si>
  <si>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</si>
  <si>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</si>
  <si>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</si>
  <si>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</si>
  <si>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</si>
  <si>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</si>
  <si>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</si>
  <si>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</si>
  <si>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</si>
  <si>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</si>
  <si>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</si>
  <si>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</si>
  <si>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</si>
  <si>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</si>
  <si>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</si>
  <si>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</si>
  <si>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</si>
  <si>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</si>
  <si>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</si>
  <si>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</si>
  <si>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</si>
  <si>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</si>
  <si>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</si>
  <si>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</si>
  <si>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</si>
  <si>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</si>
  <si>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</si>
  <si>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</si>
  <si>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</si>
  <si>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</si>
  <si>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</si>
  <si>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</si>
  <si>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</si>
  <si>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</si>
  <si>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</si>
  <si>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</si>
  <si>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</si>
  <si>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</si>
  <si>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</si>
  <si>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</si>
  <si>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</si>
  <si>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</si>
  <si>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</si>
  <si>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</si>
  <si>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</si>
  <si>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</si>
  <si>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</si>
  <si>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</si>
  <si>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</si>
  <si>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</si>
  <si>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</si>
  <si>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</si>
  <si>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</si>
  <si>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</si>
  <si>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</si>
  <si>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</si>
  <si>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</si>
  <si>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</si>
  <si>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</si>
  <si>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</si>
  <si>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</si>
  <si>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</si>
  <si>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</si>
  <si>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</si>
  <si>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</si>
  <si>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</si>
  <si>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</si>
  <si>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</si>
  <si>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</si>
  <si>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</si>
  <si>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</si>
  <si>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</si>
  <si>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</si>
  <si>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</si>
  <si>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</si>
  <si>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</si>
  <si>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</si>
  <si>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</si>
  <si>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</si>
  <si>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</si>
  <si>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</si>
  <si>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</si>
  <si>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</si>
  <si>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</si>
  <si>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</si>
  <si>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</si>
  <si>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</si>
  <si>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</si>
  <si>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</si>
  <si>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</si>
  <si>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</si>
  <si>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</si>
  <si>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</si>
  <si>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</si>
  <si>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</si>
  <si>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</si>
  <si>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</si>
  <si>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</si>
  <si>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</si>
  <si>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</si>
  <si>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</si>
  <si>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</si>
  <si>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</si>
  <si>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</si>
  <si>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</si>
  <si>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</si>
  <si>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</si>
  <si>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</si>
  <si>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</si>
  <si>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</si>
  <si>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</si>
  <si>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</si>
  <si>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</si>
  <si>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</si>
  <si>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</si>
  <si>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</si>
  <si>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</si>
  <si>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</si>
  <si>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</si>
  <si>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</si>
  <si>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</si>
  <si>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</si>
  <si>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</si>
  <si>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</si>
  <si>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</si>
  <si>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</si>
  <si>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</si>
  <si>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</si>
  <si>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</si>
  <si>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</si>
  <si>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</si>
  <si>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</si>
  <si>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</si>
  <si>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</si>
  <si>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</si>
  <si>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</si>
  <si>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</si>
  <si>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</si>
  <si>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</si>
  <si>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</si>
  <si>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</si>
  <si>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</si>
  <si>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</si>
  <si>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</si>
  <si>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</si>
  <si>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</si>
  <si>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</si>
  <si>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</si>
  <si>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</si>
  <si>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</si>
  <si>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</si>
  <si>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</si>
  <si>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</si>
  <si>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</si>
  <si>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</si>
  <si>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</si>
  <si>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</si>
  <si>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</si>
  <si>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</si>
  <si>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</si>
  <si>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</si>
  <si>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</si>
  <si>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</si>
  <si>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</si>
  <si>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</si>
  <si>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</si>
  <si>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</si>
  <si>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</si>
  <si>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</si>
  <si>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</si>
  <si>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</si>
  <si>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</si>
  <si>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</si>
  <si>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</si>
  <si>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</si>
  <si>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</si>
  <si>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</si>
  <si>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</si>
  <si>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</si>
  <si>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</si>
  <si>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</si>
  <si>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</si>
  <si>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</si>
  <si>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</si>
  <si>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</si>
  <si>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</si>
  <si>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</si>
  <si>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</si>
  <si>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</si>
  <si>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</si>
  <si>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</si>
  <si>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</si>
  <si>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</si>
  <si>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</si>
  <si>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</si>
  <si>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</si>
  <si>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</si>
  <si>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</si>
  <si>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</si>
  <si>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</si>
  <si>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</si>
  <si>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</si>
  <si>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</si>
  <si>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</si>
  <si>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</si>
  <si>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</si>
  <si>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</si>
  <si>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</si>
  <si>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</si>
  <si>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</si>
  <si>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</si>
  <si>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</si>
  <si>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</si>
  <si>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</si>
  <si>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</si>
  <si>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</si>
  <si>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</si>
  <si>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</si>
  <si>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</si>
  <si>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</si>
  <si>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</si>
  <si>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Poskyt. pred-davky na DNM</t>
  </si>
  <si>
    <t>Ďalšie doležité informácie o prírastkoch, úbytkoch a presunoch dlhodobého nehmotného majetku:</t>
  </si>
  <si>
    <t>Obsta-
rávaný DNM</t>
  </si>
  <si>
    <t>Aktivo-vané náklady na vývoj</t>
  </si>
  <si>
    <t>Poskyt. pred-davky na DHM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</si>
  <si>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</si>
  <si>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</si>
  <si>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</si>
  <si>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</si>
  <si>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</si>
  <si>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</si>
  <si>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</si>
  <si>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</si>
  <si>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</si>
  <si>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</si>
  <si>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</si>
  <si>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</si>
  <si>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</si>
  <si>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</si>
  <si>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t>Stav na začiatku</t>
  </si>
  <si>
    <t>Stav na konci</t>
  </si>
  <si>
    <t>Stav na začiatku</t>
  </si>
  <si>
    <t>Stav na konci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</si>
  <si>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</si>
  <si>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 xml:space="preserve">Prehľad o pohybe jednotlivých zložiek dlhodobého nehmotného majetku </t>
  </si>
  <si>
    <t>F. c)</t>
  </si>
  <si>
    <t xml:space="preserve">Informácie o DNM s obmedzeným právom nakladania a na ktorý je zriadené záložné právo </t>
  </si>
  <si>
    <t xml:space="preserve">Prehľad o pohybe jednotlivých zložiek dlhodobého hmotného majetku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</si>
  <si>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</si>
  <si>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</si>
  <si>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</si>
  <si>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</si>
  <si>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</si>
  <si>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</si>
  <si>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</si>
  <si>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</si>
  <si>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</si>
  <si>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</si>
  <si>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</si>
  <si>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</si>
  <si>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</si>
  <si>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</si>
  <si>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</si>
  <si>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</si>
  <si>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</si>
  <si>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</si>
  <si>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</si>
  <si>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</si>
  <si>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</si>
  <si>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</si>
  <si>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</si>
  <si>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</si>
  <si>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</si>
  <si>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</si>
  <si>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</si>
  <si>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</si>
  <si>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</si>
  <si>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</si>
  <si>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</si>
  <si>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</si>
  <si>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</si>
  <si>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</si>
  <si>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</si>
  <si>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</si>
  <si>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</si>
  <si>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</si>
  <si>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</si>
  <si>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</si>
  <si>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</si>
  <si>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</si>
  <si>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</si>
  <si>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</si>
  <si>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</si>
  <si>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</si>
  <si>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</si>
  <si>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</si>
  <si>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</si>
  <si>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</si>
  <si>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</si>
  <si>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</si>
  <si>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</si>
  <si>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</si>
  <si>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</si>
  <si>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</si>
  <si>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</si>
  <si>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</si>
  <si>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</si>
  <si>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</si>
  <si>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</si>
  <si>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</si>
  <si>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</si>
  <si>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</si>
  <si>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</si>
  <si>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</si>
  <si>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</si>
  <si>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</si>
  <si>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</si>
  <si>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</si>
  <si>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</si>
  <si>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</si>
  <si>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</si>
  <si>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</si>
  <si>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</si>
  <si>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</si>
  <si>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</si>
  <si>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</si>
  <si>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</si>
  <si>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</si>
  <si>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</si>
  <si>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</si>
  <si>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</si>
  <si>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</si>
  <si>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</si>
  <si>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</si>
  <si>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</si>
  <si>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</si>
  <si>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</si>
  <si>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</si>
  <si>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</si>
  <si>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</si>
  <si>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</si>
  <si>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</si>
  <si>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</si>
  <si>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</si>
  <si>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</si>
  <si>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</si>
  <si>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</si>
  <si>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</si>
  <si>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</si>
  <si>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</si>
  <si>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</si>
  <si>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</si>
  <si>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</si>
  <si>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</si>
  <si>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</si>
  <si>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</si>
  <si>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</si>
  <si>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</si>
  <si>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</si>
  <si>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</si>
  <si>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</si>
  <si>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</si>
  <si>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</si>
  <si>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</si>
  <si>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</si>
  <si>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</si>
  <si>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</si>
  <si>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</si>
  <si>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</si>
  <si>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</si>
  <si>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</si>
  <si>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</si>
  <si>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</si>
  <si>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</si>
  <si>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</si>
  <si>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</si>
  <si>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</si>
  <si>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</si>
  <si>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</si>
  <si>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</si>
  <si>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</si>
  <si>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</si>
  <si>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</si>
  <si>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</si>
  <si>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</si>
  <si>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</si>
  <si>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</si>
  <si>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</si>
  <si>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</si>
  <si>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</si>
  <si>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</si>
  <si>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</si>
  <si>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</si>
  <si>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</si>
  <si>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</si>
  <si>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</si>
  <si>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</si>
  <si>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</si>
  <si>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</si>
  <si>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</si>
  <si>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</si>
  <si>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</si>
  <si>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</si>
  <si>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</si>
  <si>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</si>
  <si>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</si>
  <si>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</si>
  <si>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</si>
  <si>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</si>
  <si>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</si>
  <si>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</si>
  <si>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</si>
  <si>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</si>
  <si>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</si>
  <si>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</si>
  <si>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</si>
  <si>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</si>
  <si>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</si>
  <si>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</si>
  <si>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</si>
  <si>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</si>
  <si>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</si>
  <si>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</si>
  <si>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</si>
  <si>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</si>
  <si>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</si>
  <si>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</si>
  <si>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</si>
  <si>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</si>
  <si>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</si>
  <si>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</si>
  <si>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</si>
  <si>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</si>
  <si>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</si>
  <si>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</si>
  <si>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</si>
  <si>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</si>
  <si>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</si>
  <si>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</si>
  <si>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</si>
  <si>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</si>
  <si>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</si>
  <si>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</si>
  <si>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</si>
  <si>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</si>
  <si>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</si>
  <si>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</si>
  <si>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</si>
  <si>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</si>
  <si>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</si>
  <si>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</si>
  <si>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</si>
  <si>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</si>
  <si>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</si>
  <si>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</si>
  <si>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</si>
  <si>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</si>
  <si>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</si>
  <si>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</si>
  <si>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</si>
  <si>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</si>
  <si>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</si>
  <si>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</si>
  <si>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</si>
  <si>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</si>
  <si>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</si>
  <si>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</si>
  <si>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</si>
  <si>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</si>
  <si>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</si>
  <si>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</si>
  <si>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</si>
  <si>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</si>
  <si>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</si>
  <si>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</si>
  <si>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</si>
  <si>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</si>
  <si>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</si>
  <si>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</si>
  <si>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</si>
  <si>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</si>
  <si>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</si>
  <si>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</si>
  <si>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</si>
  <si>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</si>
  <si>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Detes s.r.o.</t>
  </si>
  <si>
    <t>Selčianska cesta 225/44  976 11 Selce</t>
  </si>
  <si>
    <t>30.03.2012</t>
  </si>
  <si>
    <t>07.03.2012</t>
  </si>
  <si>
    <t>projektovanie,montaž,vykonavanie revízií,opravy a údržba meracej a regulačnej techniky.</t>
  </si>
  <si>
    <t>osobny automobil</t>
  </si>
  <si>
    <t>Rovnomerna</t>
  </si>
  <si>
    <t>4</t>
  </si>
  <si>
    <t>osobne auto</t>
  </si>
  <si>
    <t>30.05.2014-00.00</t>
  </si>
  <si>
    <t>Martinec Zdenko</t>
  </si>
  <si>
    <t>účelový úver</t>
  </si>
  <si>
    <t>EUR</t>
  </si>
  <si>
    <t>r.12</t>
  </si>
  <si>
    <t>r.14</t>
  </si>
  <si>
    <t>r.15</t>
  </si>
  <si>
    <t>ostatne</t>
  </si>
  <si>
    <t>r.45</t>
  </si>
  <si>
    <t>SK</t>
  </si>
  <si>
    <t>15.02.2019</t>
  </si>
</sst>
</file>

<file path=xl/styles.xml><?xml version="1.0" encoding="utf-8"?>
<styleSheet xmlns="http://schemas.openxmlformats.org/spreadsheetml/2006/main">
  <numFmts count="1">
    <numFmt numFmtId="185" formatCode="#,##0.000"/>
  </numFmts>
  <fonts count="44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98">
    <xf numFmtId="0" fontId="0" fillId="0" borderId="0" xfId="0"/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protection locked="0"/>
    </xf>
    <xf numFmtId="0" fontId="19" fillId="0" borderId="0" xfId="0" applyFont="1" applyAlignment="1" applyProtection="1">
      <alignment vertical="top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alignment horizontal="left" vertical="center" indent="1"/>
      <protection locked="0"/>
    </xf>
    <xf numFmtId="3" fontId="24" fillId="0" borderId="0" xfId="0" applyNumberFormat="1" applyFont="1" applyBorder="1" applyAlignment="1" applyProtection="1">
      <alignment horizontal="right" indent="3"/>
      <protection locked="0"/>
    </xf>
    <xf numFmtId="3" fontId="23" fillId="0" borderId="0" xfId="0" applyNumberFormat="1" applyFont="1" applyBorder="1" applyAlignment="1" applyProtection="1">
      <alignment horizontal="right" vertical="center" indent="3"/>
      <protection locked="0"/>
    </xf>
    <xf numFmtId="3" fontId="23" fillId="0" borderId="0" xfId="0" applyNumberFormat="1" applyFont="1" applyBorder="1" applyAlignment="1" applyProtection="1">
      <alignment horizontal="center" vertical="center"/>
      <protection locked="0"/>
    </xf>
    <xf numFmtId="3" fontId="24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21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21" fillId="0" borderId="2" xfId="0" applyNumberFormat="1" applyFont="1" applyBorder="1" applyAlignment="1" applyProtection="1">
      <alignment horizontal="right" inden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6" fillId="0" borderId="0" xfId="0" applyFont="1" applyAlignment="1" applyProtection="1"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3" fontId="21" fillId="0" borderId="0" xfId="0" applyNumberFormat="1" applyFont="1" applyBorder="1" applyAlignment="1" applyProtection="1">
      <alignment horizontal="right" vertical="center" indent="3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justify" vertical="top"/>
      <protection locked="0"/>
    </xf>
    <xf numFmtId="0" fontId="24" fillId="0" borderId="0" xfId="0" applyFont="1" applyBorder="1" applyAlignment="1" applyProtection="1">
      <alignment horizontal="center" vertical="top"/>
      <protection locked="0"/>
    </xf>
    <xf numFmtId="3" fontId="28" fillId="0" borderId="3" xfId="0" applyNumberFormat="1" applyFont="1" applyBorder="1" applyAlignment="1" applyProtection="1">
      <alignment horizontal="right" vertical="center" wrapText="1" indent="1"/>
      <protection hidden="1"/>
    </xf>
    <xf numFmtId="3" fontId="28" fillId="0" borderId="4" xfId="0" applyNumberFormat="1" applyFont="1" applyBorder="1" applyAlignment="1" applyProtection="1">
      <alignment horizontal="right" vertical="center" wrapText="1" indent="1"/>
      <protection hidden="1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8" fillId="0" borderId="6" xfId="0" applyNumberFormat="1" applyFont="1" applyBorder="1" applyAlignment="1" applyProtection="1">
      <alignment horizontal="right" vertical="center" wrapText="1" indent="1"/>
      <protection hidden="1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3" fontId="28" fillId="0" borderId="8" xfId="0" applyNumberFormat="1" applyFont="1" applyBorder="1" applyAlignment="1" applyProtection="1">
      <alignment horizontal="right" vertical="center" wrapText="1" indent="1"/>
      <protection hidden="1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3" fontId="28" fillId="0" borderId="0" xfId="0" applyNumberFormat="1" applyFont="1" applyBorder="1" applyAlignment="1" applyProtection="1">
      <alignment horizontal="right" vertical="center" wrapText="1" indent="1"/>
      <protection locked="0"/>
    </xf>
    <xf numFmtId="0" fontId="18" fillId="0" borderId="0" xfId="0" applyFont="1" applyAlignment="1" applyProtection="1">
      <alignment horizontal="left" vertical="center" indent="4"/>
      <protection locked="0"/>
    </xf>
    <xf numFmtId="0" fontId="29" fillId="0" borderId="0" xfId="0" applyFont="1" applyProtection="1"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vertical="center" wrapText="1"/>
      <protection locked="0"/>
    </xf>
    <xf numFmtId="0" fontId="18" fillId="0" borderId="0" xfId="0" applyFont="1" applyBorder="1" applyAlignment="1" applyProtection="1">
      <alignment horizontal="right" vertical="center" wrapText="1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left" vertical="center" inden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18" fillId="0" borderId="12" xfId="0" applyFont="1" applyBorder="1" applyAlignment="1" applyProtection="1">
      <protection locked="0"/>
    </xf>
    <xf numFmtId="0" fontId="18" fillId="0" borderId="12" xfId="0" applyFont="1" applyBorder="1" applyProtection="1"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left" vertical="top" indent="1"/>
      <protection locked="0"/>
    </xf>
    <xf numFmtId="3" fontId="21" fillId="0" borderId="0" xfId="0" applyNumberFormat="1" applyFont="1" applyBorder="1" applyAlignment="1" applyProtection="1">
      <alignment horizontal="right" vertical="top" indent="3"/>
      <protection locked="0"/>
    </xf>
    <xf numFmtId="3" fontId="21" fillId="0" borderId="0" xfId="0" applyNumberFormat="1" applyFont="1" applyBorder="1" applyAlignment="1" applyProtection="1">
      <alignment horizontal="right" vertical="top" wrapText="1" indent="3"/>
      <protection locked="0"/>
    </xf>
    <xf numFmtId="0" fontId="19" fillId="0" borderId="6" xfId="0" applyFont="1" applyBorder="1" applyAlignment="1" applyProtection="1">
      <alignment vertical="center" wrapText="1"/>
      <protection locked="0"/>
    </xf>
    <xf numFmtId="0" fontId="19" fillId="0" borderId="6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10" fontId="30" fillId="0" borderId="19" xfId="0" applyNumberFormat="1" applyFont="1" applyBorder="1" applyAlignment="1" applyProtection="1">
      <alignment horizontal="right" vertical="center" wrapText="1" indent="1"/>
      <protection locked="0"/>
    </xf>
    <xf numFmtId="10" fontId="30" fillId="0" borderId="20" xfId="0" applyNumberFormat="1" applyFont="1" applyBorder="1" applyAlignment="1" applyProtection="1">
      <alignment horizontal="right" vertical="center" wrapText="1" indent="1"/>
      <protection locked="0"/>
    </xf>
    <xf numFmtId="10" fontId="30" fillId="0" borderId="21" xfId="0" applyNumberFormat="1" applyFont="1" applyBorder="1" applyAlignment="1" applyProtection="1">
      <alignment horizontal="right" vertical="center" wrapText="1" indent="1"/>
      <protection locked="0"/>
    </xf>
    <xf numFmtId="10" fontId="30" fillId="0" borderId="22" xfId="0" applyNumberFormat="1" applyFont="1" applyBorder="1" applyAlignment="1" applyProtection="1">
      <alignment horizontal="right" vertical="center" wrapText="1" indent="1"/>
      <protection locked="0"/>
    </xf>
    <xf numFmtId="10" fontId="30" fillId="0" borderId="23" xfId="0" applyNumberFormat="1" applyFont="1" applyBorder="1" applyAlignment="1" applyProtection="1">
      <alignment horizontal="right" vertical="center" wrapText="1" inden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3" fontId="31" fillId="0" borderId="2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0" xfId="0" applyNumberFormat="1" applyFont="1" applyBorder="1" applyAlignment="1" applyProtection="1">
      <alignment horizontal="right" vertical="center" wrapText="1" inden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4" fillId="0" borderId="29" xfId="0" applyFont="1" applyBorder="1" applyAlignment="1" applyProtection="1">
      <alignment horizontal="center" vertical="center" wrapText="1"/>
      <protection locked="0"/>
    </xf>
    <xf numFmtId="0" fontId="34" fillId="0" borderId="30" xfId="0" applyFont="1" applyBorder="1" applyAlignment="1" applyProtection="1">
      <alignment horizontal="center" vertical="center" wrapText="1"/>
      <protection locked="0"/>
    </xf>
    <xf numFmtId="0" fontId="34" fillId="0" borderId="31" xfId="0" applyFont="1" applyBorder="1" applyAlignment="1" applyProtection="1">
      <alignment horizontal="center" vertical="center" wrapText="1"/>
      <protection locked="0"/>
    </xf>
    <xf numFmtId="0" fontId="33" fillId="0" borderId="32" xfId="0" applyFont="1" applyBorder="1" applyAlignment="1" applyProtection="1">
      <alignment horizontal="center" vertical="center" wrapText="1"/>
      <protection locked="0"/>
    </xf>
    <xf numFmtId="3" fontId="31" fillId="0" borderId="4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3" fontId="32" fillId="0" borderId="35" xfId="0" applyNumberFormat="1" applyFont="1" applyBorder="1" applyAlignment="1" applyProtection="1">
      <alignment horizontal="right" vertical="center" wrapText="1" indent="1"/>
      <protection locked="0"/>
    </xf>
    <xf numFmtId="3" fontId="31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" xfId="0" applyNumberFormat="1" applyFont="1" applyBorder="1" applyAlignment="1" applyProtection="1">
      <alignment horizontal="right" vertical="center" wrapText="1" indent="1"/>
      <protection locked="0"/>
    </xf>
    <xf numFmtId="3" fontId="31" fillId="0" borderId="5" xfId="0" applyNumberFormat="1" applyFont="1" applyBorder="1" applyAlignment="1" applyProtection="1">
      <alignment horizontal="right" vertical="center" wrapText="1" indent="1"/>
      <protection hidden="1"/>
    </xf>
    <xf numFmtId="3" fontId="32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39" xfId="0" applyNumberFormat="1" applyFont="1" applyBorder="1" applyAlignment="1" applyProtection="1">
      <alignment horizontal="right" vertical="center" wrapText="1" indent="1"/>
      <protection hidden="1"/>
    </xf>
    <xf numFmtId="3" fontId="32" fillId="0" borderId="40" xfId="0" applyNumberFormat="1" applyFont="1" applyBorder="1" applyAlignment="1" applyProtection="1">
      <alignment horizontal="right" vertical="center" wrapText="1" indent="1"/>
      <protection hidden="1"/>
    </xf>
    <xf numFmtId="3" fontId="28" fillId="0" borderId="18" xfId="0" applyNumberFormat="1" applyFont="1" applyBorder="1" applyAlignment="1" applyProtection="1">
      <alignment horizontal="right" vertical="center" wrapText="1" indent="1"/>
      <protection hidden="1"/>
    </xf>
    <xf numFmtId="3" fontId="31" fillId="0" borderId="13" xfId="0" applyNumberFormat="1" applyFont="1" applyBorder="1" applyAlignment="1" applyProtection="1">
      <alignment horizontal="right" vertical="center" wrapText="1" indent="1"/>
      <protection hidden="1"/>
    </xf>
    <xf numFmtId="3" fontId="31" fillId="0" borderId="41" xfId="0" applyNumberFormat="1" applyFont="1" applyBorder="1" applyAlignment="1" applyProtection="1">
      <alignment horizontal="right" vertical="center" wrapText="1" indent="1"/>
      <protection hidden="1"/>
    </xf>
    <xf numFmtId="3" fontId="31" fillId="0" borderId="39" xfId="0" applyNumberFormat="1" applyFont="1" applyBorder="1" applyAlignment="1" applyProtection="1">
      <alignment horizontal="right" vertical="center" wrapText="1" indent="1"/>
      <protection hidden="1"/>
    </xf>
    <xf numFmtId="3" fontId="35" fillId="0" borderId="2" xfId="0" applyNumberFormat="1" applyFont="1" applyBorder="1" applyAlignment="1" applyProtection="1">
      <alignment horizontal="right" vertical="center" wrapText="1" indent="1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3" fontId="35" fillId="0" borderId="35" xfId="0" applyNumberFormat="1" applyFont="1" applyBorder="1" applyAlignment="1" applyProtection="1">
      <alignment horizontal="right" vertical="center" wrapText="1" indent="1"/>
      <protection locked="0"/>
    </xf>
    <xf numFmtId="0" fontId="20" fillId="0" borderId="0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Border="1" applyAlignment="1" applyProtection="1">
      <alignment horizontal="right" indent="3"/>
      <protection locked="0"/>
    </xf>
    <xf numFmtId="0" fontId="19" fillId="0" borderId="42" xfId="0" applyFont="1" applyBorder="1" applyAlignment="1" applyProtection="1">
      <alignment horizontal="center" vertical="center" wrapText="1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3" fontId="35" fillId="0" borderId="43" xfId="0" applyNumberFormat="1" applyFont="1" applyBorder="1" applyAlignment="1" applyProtection="1">
      <alignment horizontal="right" vertical="center" wrapText="1" indent="1"/>
      <protection locked="0"/>
    </xf>
    <xf numFmtId="0" fontId="19" fillId="0" borderId="44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3" fontId="35" fillId="0" borderId="46" xfId="0" applyNumberFormat="1" applyFont="1" applyBorder="1" applyAlignment="1" applyProtection="1">
      <alignment horizontal="right" vertical="center" wrapText="1" indent="1"/>
      <protection locked="0"/>
    </xf>
    <xf numFmtId="3" fontId="35" fillId="0" borderId="47" xfId="0" applyNumberFormat="1" applyFont="1" applyBorder="1" applyAlignment="1" applyProtection="1">
      <alignment horizontal="right" vertical="center" wrapText="1" indent="1"/>
      <protection locked="0"/>
    </xf>
    <xf numFmtId="3" fontId="35" fillId="0" borderId="48" xfId="0" applyNumberFormat="1" applyFont="1" applyBorder="1" applyAlignment="1" applyProtection="1">
      <alignment horizontal="right" vertical="center" wrapText="1" indent="1"/>
      <protection locked="0"/>
    </xf>
    <xf numFmtId="3" fontId="28" fillId="0" borderId="45" xfId="0" applyNumberFormat="1" applyFont="1" applyBorder="1" applyAlignment="1" applyProtection="1">
      <alignment horizontal="right" vertical="center" wrapText="1" indent="1"/>
      <protection hidden="1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0" fontId="18" fillId="0" borderId="7" xfId="0" applyFont="1" applyBorder="1" applyAlignment="1" applyProtection="1">
      <alignment horizontal="center"/>
      <protection locked="0"/>
    </xf>
    <xf numFmtId="3" fontId="35" fillId="0" borderId="49" xfId="0" applyNumberFormat="1" applyFont="1" applyBorder="1" applyAlignment="1" applyProtection="1">
      <alignment horizontal="right" vertical="center" wrapText="1" indent="1"/>
      <protection locked="0"/>
    </xf>
    <xf numFmtId="3" fontId="35" fillId="0" borderId="2" xfId="0" applyNumberFormat="1" applyFont="1" applyBorder="1" applyAlignment="1" applyProtection="1">
      <alignment horizontal="right" vertical="center" indent="1"/>
      <protection locked="0"/>
    </xf>
    <xf numFmtId="3" fontId="35" fillId="0" borderId="37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" xfId="0" applyNumberFormat="1" applyFont="1" applyBorder="1" applyAlignment="1" applyProtection="1">
      <alignment horizontal="right" vertical="center" wrapText="1" indent="1"/>
      <protection locked="0"/>
    </xf>
    <xf numFmtId="3" fontId="28" fillId="0" borderId="50" xfId="0" applyNumberFormat="1" applyFont="1" applyBorder="1" applyAlignment="1" applyProtection="1">
      <alignment horizontal="right" vertical="center" wrapText="1" indent="1"/>
      <protection hidden="1"/>
    </xf>
    <xf numFmtId="0" fontId="33" fillId="0" borderId="1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34" fillId="0" borderId="51" xfId="0" applyFont="1" applyBorder="1" applyAlignment="1" applyProtection="1">
      <alignment horizontal="center" vertical="center" wrapText="1"/>
      <protection locked="0"/>
    </xf>
    <xf numFmtId="3" fontId="21" fillId="0" borderId="43" xfId="0" applyNumberFormat="1" applyFont="1" applyBorder="1" applyAlignment="1" applyProtection="1">
      <alignment horizontal="right" vertical="center" indent="1"/>
      <protection locked="0"/>
    </xf>
    <xf numFmtId="3" fontId="21" fillId="0" borderId="2" xfId="0" applyNumberFormat="1" applyFont="1" applyBorder="1" applyAlignment="1" applyProtection="1">
      <alignment horizontal="right" vertical="center" indent="1"/>
      <protection locked="0"/>
    </xf>
    <xf numFmtId="3" fontId="21" fillId="0" borderId="34" xfId="0" applyNumberFormat="1" applyFont="1" applyBorder="1" applyAlignment="1" applyProtection="1">
      <alignment horizontal="right" vertical="center" indent="1"/>
      <protection locked="0"/>
    </xf>
    <xf numFmtId="3" fontId="21" fillId="0" borderId="2" xfId="0" applyNumberFormat="1" applyFont="1" applyBorder="1" applyAlignment="1" applyProtection="1">
      <alignment horizontal="right" vertical="center" wrapText="1" indent="1"/>
      <protection locked="0"/>
    </xf>
    <xf numFmtId="3" fontId="21" fillId="0" borderId="49" xfId="0" applyNumberFormat="1" applyFont="1" applyBorder="1" applyAlignment="1" applyProtection="1">
      <alignment horizontal="right" vertical="center" wrapText="1" indent="1"/>
      <protection locked="0"/>
    </xf>
    <xf numFmtId="3" fontId="21" fillId="0" borderId="34" xfId="0" applyNumberFormat="1" applyFont="1" applyBorder="1" applyAlignment="1" applyProtection="1">
      <alignment horizontal="right" vertical="center" wrapText="1" indent="1"/>
      <protection locked="0"/>
    </xf>
    <xf numFmtId="3" fontId="21" fillId="0" borderId="37" xfId="0" applyNumberFormat="1" applyFont="1" applyBorder="1" applyAlignment="1" applyProtection="1">
      <alignment horizontal="right" vertical="center" wrapText="1" indent="1"/>
      <protection locked="0"/>
    </xf>
    <xf numFmtId="3" fontId="21" fillId="0" borderId="17" xfId="0" applyNumberFormat="1" applyFont="1" applyBorder="1" applyAlignment="1" applyProtection="1">
      <alignment horizontal="right" vertical="center" wrapText="1" indent="1"/>
      <protection locked="0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0" fillId="0" borderId="7" xfId="0" applyNumberFormat="1" applyFont="1" applyBorder="1" applyAlignment="1" applyProtection="1">
      <alignment horizontal="right" vertical="center" indent="1"/>
      <protection hidden="1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3" fontId="21" fillId="0" borderId="33" xfId="0" applyNumberFormat="1" applyFont="1" applyBorder="1" applyAlignment="1" applyProtection="1">
      <alignment horizontal="right" vertical="center" wrapText="1" indent="1"/>
      <protection locked="0"/>
    </xf>
    <xf numFmtId="3" fontId="21" fillId="0" borderId="35" xfId="0" applyNumberFormat="1" applyFont="1" applyBorder="1" applyAlignment="1" applyProtection="1">
      <alignment horizontal="right" vertical="center" wrapText="1" indent="1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3" fontId="35" fillId="0" borderId="33" xfId="0" applyNumberFormat="1" applyFont="1" applyBorder="1" applyAlignment="1" applyProtection="1">
      <alignment horizontal="right" vertical="center" indent="1"/>
      <protection locked="0"/>
    </xf>
    <xf numFmtId="3" fontId="35" fillId="0" borderId="43" xfId="0" applyNumberFormat="1" applyFont="1" applyBorder="1" applyAlignment="1" applyProtection="1">
      <alignment horizontal="right" vertical="center" indent="1"/>
      <protection locked="0"/>
    </xf>
    <xf numFmtId="0" fontId="7" fillId="0" borderId="16" xfId="0" applyFont="1" applyBorder="1" applyAlignment="1" applyProtection="1">
      <alignment horizontal="center" vertical="center" wrapText="1"/>
      <protection hidden="1"/>
    </xf>
    <xf numFmtId="0" fontId="35" fillId="0" borderId="22" xfId="0" applyFont="1" applyBorder="1" applyAlignment="1" applyProtection="1">
      <alignment horizontal="right" vertical="center" indent="1"/>
      <protection locked="0"/>
    </xf>
    <xf numFmtId="0" fontId="35" fillId="0" borderId="17" xfId="0" applyFont="1" applyBorder="1" applyAlignment="1" applyProtection="1">
      <alignment horizontal="right" vertical="center" inden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0" fontId="35" fillId="0" borderId="10" xfId="0" applyFont="1" applyBorder="1" applyAlignment="1" applyProtection="1">
      <alignment horizontal="right" vertical="center" indent="1"/>
      <protection hidden="1"/>
    </xf>
    <xf numFmtId="3" fontId="28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21" fillId="0" borderId="35" xfId="0" applyNumberFormat="1" applyFont="1" applyBorder="1" applyAlignment="1" applyProtection="1">
      <alignment horizontal="right" vertical="center" indent="1"/>
      <protection locked="0"/>
    </xf>
    <xf numFmtId="3" fontId="21" fillId="0" borderId="34" xfId="0" applyNumberFormat="1" applyFont="1" applyBorder="1" applyAlignment="1" applyProtection="1">
      <alignment horizontal="right" vertical="center" inden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9" fillId="0" borderId="53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3" fontId="35" fillId="0" borderId="35" xfId="0" applyNumberFormat="1" applyFont="1" applyBorder="1" applyAlignment="1" applyProtection="1">
      <alignment horizontal="right" vertical="center" wrapText="1" indent="1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0" fontId="19" fillId="0" borderId="56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3" fontId="7" fillId="0" borderId="53" xfId="0" applyNumberFormat="1" applyFont="1" applyBorder="1" applyAlignment="1" applyProtection="1">
      <alignment horizontal="center" vertical="center" wrapText="1"/>
      <protection locked="0"/>
    </xf>
    <xf numFmtId="3" fontId="35" fillId="0" borderId="57" xfId="0" applyNumberFormat="1" applyFont="1" applyBorder="1" applyAlignment="1" applyProtection="1">
      <alignment horizontal="right" vertical="center" indent="1"/>
      <protection locked="0"/>
    </xf>
    <xf numFmtId="3" fontId="35" fillId="0" borderId="58" xfId="0" applyNumberFormat="1" applyFont="1" applyBorder="1" applyAlignment="1" applyProtection="1">
      <alignment horizontal="right" vertical="center" indent="1"/>
      <protection locked="0"/>
    </xf>
    <xf numFmtId="3" fontId="7" fillId="0" borderId="56" xfId="0" applyNumberFormat="1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3" fontId="35" fillId="0" borderId="35" xfId="0" applyNumberFormat="1" applyFont="1" applyBorder="1" applyAlignment="1" applyProtection="1">
      <alignment horizontal="right" vertical="center" indent="1"/>
      <protection locked="0"/>
    </xf>
    <xf numFmtId="3" fontId="7" fillId="0" borderId="59" xfId="0" applyNumberFormat="1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3" fontId="35" fillId="0" borderId="60" xfId="0" applyNumberFormat="1" applyFont="1" applyBorder="1" applyAlignment="1" applyProtection="1">
      <alignment horizontal="right" vertical="center" indent="1"/>
      <protection locked="0"/>
    </xf>
    <xf numFmtId="3" fontId="35" fillId="0" borderId="40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center" vertical="center" wrapText="1"/>
      <protection locked="0"/>
    </xf>
    <xf numFmtId="3" fontId="28" fillId="0" borderId="2" xfId="0" applyNumberFormat="1" applyFont="1" applyBorder="1" applyAlignment="1" applyProtection="1">
      <alignment horizontal="right" indent="1"/>
      <protection locked="0"/>
    </xf>
    <xf numFmtId="3" fontId="28" fillId="0" borderId="35" xfId="0" applyNumberFormat="1" applyFont="1" applyBorder="1" applyAlignment="1" applyProtection="1">
      <alignment horizontal="right" indent="1"/>
      <protection locked="0"/>
    </xf>
    <xf numFmtId="3" fontId="28" fillId="0" borderId="16" xfId="0" applyNumberFormat="1" applyFont="1" applyBorder="1" applyAlignment="1" applyProtection="1">
      <alignment horizontal="right" vertical="center" indent="1"/>
      <protection hidden="1"/>
    </xf>
    <xf numFmtId="3" fontId="28" fillId="0" borderId="7" xfId="0" applyNumberFormat="1" applyFont="1" applyBorder="1" applyAlignment="1" applyProtection="1">
      <alignment horizontal="right" indent="1"/>
      <protection hidden="1"/>
    </xf>
    <xf numFmtId="3" fontId="28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9" fillId="0" borderId="5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21" fillId="0" borderId="33" xfId="0" applyNumberFormat="1" applyFont="1" applyBorder="1" applyAlignment="1" applyProtection="1">
      <alignment horizontal="right" vertical="center" indent="1"/>
      <protection locked="0"/>
    </xf>
    <xf numFmtId="3" fontId="21" fillId="0" borderId="7" xfId="0" applyNumberFormat="1" applyFont="1" applyBorder="1" applyAlignment="1" applyProtection="1">
      <alignment horizontal="right" vertical="center" indent="1"/>
      <protection locked="0"/>
    </xf>
    <xf numFmtId="3" fontId="20" fillId="0" borderId="61" xfId="0" applyNumberFormat="1" applyFont="1" applyBorder="1" applyAlignment="1" applyProtection="1">
      <alignment horizontal="right" vertical="center" indent="1"/>
      <protection hidden="1"/>
    </xf>
    <xf numFmtId="3" fontId="21" fillId="0" borderId="37" xfId="0" applyNumberFormat="1" applyFont="1" applyBorder="1" applyAlignment="1" applyProtection="1">
      <alignment horizontal="right" vertical="center" indent="1"/>
      <protection locked="0"/>
    </xf>
    <xf numFmtId="3" fontId="20" fillId="0" borderId="4" xfId="0" applyNumberFormat="1" applyFont="1" applyBorder="1" applyAlignment="1" applyProtection="1">
      <alignment horizontal="right" vertical="center" indent="1"/>
      <protection hidden="1"/>
    </xf>
    <xf numFmtId="0" fontId="19" fillId="0" borderId="62" xfId="0" applyFont="1" applyBorder="1" applyAlignment="1" applyProtection="1">
      <alignment horizontal="center" vertical="center"/>
      <protection locked="0"/>
    </xf>
    <xf numFmtId="0" fontId="21" fillId="0" borderId="60" xfId="0" applyFont="1" applyBorder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10" fontId="21" fillId="0" borderId="2" xfId="0" applyNumberFormat="1" applyFont="1" applyBorder="1" applyAlignment="1" applyProtection="1">
      <alignment horizontal="center"/>
      <protection locked="0"/>
    </xf>
    <xf numFmtId="10" fontId="21" fillId="0" borderId="7" xfId="0" applyNumberFormat="1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3" fontId="21" fillId="0" borderId="63" xfId="0" applyNumberFormat="1" applyFont="1" applyBorder="1" applyAlignment="1" applyProtection="1">
      <alignment horizontal="center" vertical="center"/>
      <protection locked="0"/>
    </xf>
    <xf numFmtId="3" fontId="21" fillId="0" borderId="34" xfId="0" applyNumberFormat="1" applyFont="1" applyBorder="1" applyAlignment="1" applyProtection="1">
      <alignment horizontal="center" vertical="center"/>
      <protection locked="0"/>
    </xf>
    <xf numFmtId="3" fontId="21" fillId="0" borderId="35" xfId="0" applyNumberFormat="1" applyFont="1" applyBorder="1" applyAlignment="1" applyProtection="1">
      <alignment horizontal="center" vertical="center"/>
      <protection locked="0"/>
    </xf>
    <xf numFmtId="0" fontId="35" fillId="0" borderId="19" xfId="0" applyFont="1" applyBorder="1" applyAlignment="1" applyProtection="1">
      <alignment horizontal="center" vertical="center"/>
      <protection locked="0"/>
    </xf>
    <xf numFmtId="10" fontId="35" fillId="0" borderId="63" xfId="0" applyNumberFormat="1" applyFont="1" applyBorder="1" applyAlignment="1" applyProtection="1">
      <alignment horizontal="center" vertical="center"/>
      <protection locked="0"/>
    </xf>
    <xf numFmtId="0" fontId="35" fillId="0" borderId="63" xfId="0" applyFont="1" applyBorder="1" applyAlignment="1" applyProtection="1">
      <alignment horizontal="center" vertical="center"/>
      <protection locked="0"/>
    </xf>
    <xf numFmtId="0" fontId="35" fillId="0" borderId="64" xfId="0" applyFont="1" applyBorder="1" applyAlignment="1" applyProtection="1">
      <alignment horizontal="center" vertical="center"/>
      <protection locked="0"/>
    </xf>
    <xf numFmtId="10" fontId="35" fillId="0" borderId="34" xfId="0" applyNumberFormat="1" applyFont="1" applyBorder="1" applyAlignment="1" applyProtection="1">
      <alignment horizontal="center" vertical="center"/>
      <protection locked="0"/>
    </xf>
    <xf numFmtId="0" fontId="35" fillId="0" borderId="34" xfId="0" applyFont="1" applyBorder="1" applyAlignment="1" applyProtection="1">
      <alignment horizontal="center" vertical="center"/>
      <protection locked="0"/>
    </xf>
    <xf numFmtId="0" fontId="35" fillId="0" borderId="58" xfId="0" applyFont="1" applyBorder="1" applyAlignment="1" applyProtection="1">
      <alignment horizontal="center" vertical="center"/>
      <protection locked="0"/>
    </xf>
    <xf numFmtId="10" fontId="35" fillId="0" borderId="35" xfId="0" applyNumberFormat="1" applyFont="1" applyBorder="1" applyAlignment="1" applyProtection="1">
      <alignment horizontal="center" vertical="center"/>
      <protection locked="0"/>
    </xf>
    <xf numFmtId="0" fontId="35" fillId="0" borderId="35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vertical="top"/>
      <protection locked="0"/>
    </xf>
    <xf numFmtId="0" fontId="35" fillId="0" borderId="65" xfId="0" applyFont="1" applyBorder="1" applyAlignment="1" applyProtection="1">
      <alignment horizontal="center" vertical="center"/>
      <protection locked="0"/>
    </xf>
    <xf numFmtId="10" fontId="35" fillId="0" borderId="66" xfId="0" applyNumberFormat="1" applyFont="1" applyBorder="1" applyAlignment="1" applyProtection="1">
      <alignment horizontal="center" vertical="center"/>
      <protection locked="0"/>
    </xf>
    <xf numFmtId="0" fontId="35" fillId="0" borderId="66" xfId="0" applyFont="1" applyBorder="1" applyAlignment="1" applyProtection="1">
      <alignment horizontal="center" vertical="center"/>
      <protection locked="0"/>
    </xf>
    <xf numFmtId="3" fontId="35" fillId="0" borderId="67" xfId="0" applyNumberFormat="1" applyFont="1" applyBorder="1" applyAlignment="1" applyProtection="1">
      <alignment horizontal="right" vertical="center" indent="1"/>
      <protection locked="0"/>
    </xf>
    <xf numFmtId="3" fontId="35" fillId="0" borderId="68" xfId="0" applyNumberFormat="1" applyFont="1" applyBorder="1" applyAlignment="1" applyProtection="1">
      <alignment horizontal="right" vertical="center" indent="1"/>
      <protection locked="0"/>
    </xf>
    <xf numFmtId="3" fontId="35" fillId="0" borderId="69" xfId="0" applyNumberFormat="1" applyFont="1" applyBorder="1" applyAlignment="1" applyProtection="1">
      <alignment horizontal="right" vertical="center" indent="1"/>
      <protection locked="0"/>
    </xf>
    <xf numFmtId="3" fontId="35" fillId="0" borderId="70" xfId="0" applyNumberFormat="1" applyFont="1" applyBorder="1" applyAlignment="1" applyProtection="1">
      <alignment horizontal="right" vertical="center" indent="1"/>
      <protection locked="0"/>
    </xf>
    <xf numFmtId="3" fontId="35" fillId="0" borderId="71" xfId="0" applyNumberFormat="1" applyFont="1" applyBorder="1" applyAlignment="1" applyProtection="1">
      <alignment horizontal="right" vertical="center" indent="1"/>
      <protection locked="0"/>
    </xf>
    <xf numFmtId="3" fontId="35" fillId="0" borderId="72" xfId="0" applyNumberFormat="1" applyFont="1" applyBorder="1" applyAlignment="1" applyProtection="1">
      <alignment horizontal="right" vertical="center" indent="1"/>
      <protection locked="0"/>
    </xf>
    <xf numFmtId="3" fontId="28" fillId="0" borderId="52" xfId="0" applyNumberFormat="1" applyFont="1" applyBorder="1" applyAlignment="1" applyProtection="1">
      <alignment horizontal="right" vertical="center" indent="1"/>
      <protection hidden="1"/>
    </xf>
    <xf numFmtId="3" fontId="28" fillId="0" borderId="54" xfId="0" applyNumberFormat="1" applyFont="1" applyBorder="1" applyAlignment="1" applyProtection="1">
      <alignment horizontal="right" vertical="center" indent="1"/>
      <protection hidden="1"/>
    </xf>
    <xf numFmtId="0" fontId="19" fillId="0" borderId="223" xfId="0" applyFont="1" applyBorder="1" applyAlignment="1" applyProtection="1">
      <alignment horizontal="center" vertical="center" wrapText="1"/>
      <protection locked="0"/>
    </xf>
    <xf numFmtId="0" fontId="18" fillId="0" borderId="224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9" fillId="0" borderId="226" xfId="0" applyFont="1" applyBorder="1" applyAlignment="1" applyProtection="1">
      <alignment horizontal="center" vertical="center" wrapText="1"/>
      <protection locked="0"/>
    </xf>
    <xf numFmtId="0" fontId="18" fillId="0" borderId="227" xfId="0" applyFont="1" applyBorder="1" applyAlignment="1" applyProtection="1">
      <alignment horizontal="center" vertical="center" wrapText="1"/>
      <protection locked="0"/>
    </xf>
    <xf numFmtId="0" fontId="19" fillId="0" borderId="228" xfId="0" applyFont="1" applyBorder="1" applyAlignment="1" applyProtection="1">
      <alignment horizontal="center" vertical="center" wrapText="1"/>
      <protection locked="0"/>
    </xf>
    <xf numFmtId="0" fontId="18" fillId="0" borderId="229" xfId="0" applyFont="1" applyBorder="1" applyAlignment="1" applyProtection="1">
      <alignment horizontal="center" vertical="center" wrapText="1"/>
      <protection locked="0"/>
    </xf>
    <xf numFmtId="0" fontId="19" fillId="0" borderId="230" xfId="0" applyFont="1" applyBorder="1" applyAlignment="1" applyProtection="1">
      <alignment horizontal="center" vertical="center" wrapText="1"/>
      <protection locked="0"/>
    </xf>
    <xf numFmtId="0" fontId="18" fillId="0" borderId="231" xfId="0" applyFont="1" applyBorder="1" applyAlignment="1" applyProtection="1">
      <alignment horizontal="center" vertical="center" wrapText="1"/>
      <protection locked="0"/>
    </xf>
    <xf numFmtId="0" fontId="19" fillId="0" borderId="232" xfId="0" applyFont="1" applyBorder="1" applyAlignment="1" applyProtection="1">
      <alignment horizontal="center" vertical="center" wrapText="1"/>
      <protection locked="0"/>
    </xf>
    <xf numFmtId="0" fontId="19" fillId="0" borderId="73" xfId="0" applyFont="1" applyBorder="1" applyAlignment="1" applyProtection="1">
      <alignment horizontal="center" vertical="center" wrapText="1"/>
      <protection locked="0"/>
    </xf>
    <xf numFmtId="0" fontId="18" fillId="0" borderId="233" xfId="0" applyFont="1" applyBorder="1" applyAlignment="1" applyProtection="1">
      <alignment horizontal="center" vertical="center" wrapText="1"/>
      <protection locked="0"/>
    </xf>
    <xf numFmtId="3" fontId="35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5" fillId="0" borderId="74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4" xfId="0" applyNumberFormat="1" applyFont="1" applyBorder="1" applyAlignment="1" applyProtection="1">
      <alignment horizontal="right" vertical="center" wrapText="1" indent="1"/>
      <protection locked="0"/>
    </xf>
    <xf numFmtId="3" fontId="35" fillId="0" borderId="75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5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7" xfId="0" applyNumberFormat="1" applyFont="1" applyBorder="1" applyAlignment="1" applyProtection="1">
      <alignment horizontal="right" vertical="center" wrapText="1" indent="1"/>
      <protection locked="0"/>
    </xf>
    <xf numFmtId="3" fontId="28" fillId="0" borderId="229" xfId="0" applyNumberFormat="1" applyFont="1" applyBorder="1" applyAlignment="1" applyProtection="1">
      <alignment horizontal="right" vertical="center" wrapText="1" indent="1"/>
      <protection hidden="1"/>
    </xf>
    <xf numFmtId="3" fontId="28" fillId="0" borderId="225" xfId="0" applyNumberFormat="1" applyFont="1" applyBorder="1" applyAlignment="1" applyProtection="1">
      <alignment horizontal="right" vertical="center" wrapText="1" indent="1"/>
      <protection hidden="1"/>
    </xf>
    <xf numFmtId="3" fontId="28" fillId="0" borderId="224" xfId="0" applyNumberFormat="1" applyFont="1" applyBorder="1" applyAlignment="1" applyProtection="1">
      <alignment horizontal="right" vertical="center" wrapText="1" indent="1"/>
      <protection hidden="1"/>
    </xf>
    <xf numFmtId="3" fontId="21" fillId="0" borderId="39" xfId="0" applyNumberFormat="1" applyFont="1" applyBorder="1" applyAlignment="1" applyProtection="1">
      <alignment horizontal="right" vertical="center" indent="3"/>
      <protection locked="0"/>
    </xf>
    <xf numFmtId="3" fontId="21" fillId="0" borderId="40" xfId="0" applyNumberFormat="1" applyFont="1" applyBorder="1" applyAlignment="1" applyProtection="1">
      <alignment horizontal="right" vertical="center" indent="3"/>
      <protection locked="0"/>
    </xf>
    <xf numFmtId="3" fontId="20" fillId="0" borderId="13" xfId="0" applyNumberFormat="1" applyFont="1" applyBorder="1" applyAlignment="1" applyProtection="1">
      <alignment horizontal="right" vertical="center" indent="3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top"/>
      <protection locked="0"/>
    </xf>
    <xf numFmtId="0" fontId="7" fillId="0" borderId="23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7" fillId="0" borderId="35" xfId="0" applyFont="1" applyBorder="1" applyAlignment="1" applyProtection="1">
      <alignment horizontal="center" vertical="top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top"/>
      <protection locked="0"/>
    </xf>
    <xf numFmtId="0" fontId="7" fillId="0" borderId="76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3" fontId="35" fillId="0" borderId="46" xfId="0" applyNumberFormat="1" applyFont="1" applyBorder="1" applyAlignment="1" applyProtection="1">
      <alignment horizontal="right" vertical="center" indent="1"/>
      <protection locked="0"/>
    </xf>
    <xf numFmtId="3" fontId="35" fillId="0" borderId="49" xfId="0" applyNumberFormat="1" applyFont="1" applyBorder="1" applyAlignment="1" applyProtection="1">
      <alignment horizontal="right" vertical="center" indent="1"/>
      <protection locked="0"/>
    </xf>
    <xf numFmtId="3" fontId="35" fillId="0" borderId="74" xfId="0" applyNumberFormat="1" applyFont="1" applyBorder="1" applyAlignment="1" applyProtection="1">
      <alignment horizontal="right" vertical="center" indent="1"/>
      <protection locked="0"/>
    </xf>
    <xf numFmtId="3" fontId="35" fillId="0" borderId="37" xfId="0" applyNumberFormat="1" applyFont="1" applyBorder="1" applyAlignment="1" applyProtection="1">
      <alignment horizontal="right" vertical="center" indent="1"/>
      <protection locked="0"/>
    </xf>
    <xf numFmtId="3" fontId="35" fillId="0" borderId="34" xfId="0" applyNumberFormat="1" applyFont="1" applyBorder="1" applyAlignment="1" applyProtection="1">
      <alignment horizontal="right" vertical="center" indent="1"/>
      <protection locked="0"/>
    </xf>
    <xf numFmtId="3" fontId="35" fillId="0" borderId="39" xfId="0" applyNumberFormat="1" applyFont="1" applyBorder="1" applyAlignment="1" applyProtection="1">
      <alignment horizontal="right" vertical="center" indent="1"/>
      <protection locked="0"/>
    </xf>
    <xf numFmtId="3" fontId="35" fillId="0" borderId="75" xfId="0" applyNumberFormat="1" applyFont="1" applyBorder="1" applyAlignment="1" applyProtection="1">
      <alignment horizontal="right" vertical="center" indent="1"/>
      <protection locked="0"/>
    </xf>
    <xf numFmtId="3" fontId="35" fillId="0" borderId="23" xfId="0" applyNumberFormat="1" applyFont="1" applyBorder="1" applyAlignment="1" applyProtection="1">
      <alignment horizontal="right" vertical="center" indent="1"/>
      <protection locked="0"/>
    </xf>
    <xf numFmtId="3" fontId="35" fillId="0" borderId="41" xfId="0" applyNumberFormat="1" applyFont="1" applyBorder="1" applyAlignment="1" applyProtection="1">
      <alignment horizontal="right" vertical="center" indent="1"/>
      <protection locked="0"/>
    </xf>
    <xf numFmtId="3" fontId="28" fillId="0" borderId="48" xfId="0" applyNumberFormat="1" applyFont="1" applyBorder="1" applyAlignment="1" applyProtection="1">
      <alignment horizontal="right" vertical="center" indent="1"/>
      <protection hidden="1"/>
    </xf>
    <xf numFmtId="3" fontId="28" fillId="0" borderId="17" xfId="0" applyNumberFormat="1" applyFont="1" applyBorder="1" applyAlignment="1" applyProtection="1">
      <alignment horizontal="right" vertical="center" indent="1"/>
      <protection hidden="1"/>
    </xf>
    <xf numFmtId="3" fontId="28" fillId="0" borderId="43" xfId="0" applyNumberFormat="1" applyFont="1" applyBorder="1" applyAlignment="1" applyProtection="1">
      <alignment horizontal="right" vertical="center" indent="1"/>
      <protection hidden="1"/>
    </xf>
    <xf numFmtId="3" fontId="28" fillId="0" borderId="13" xfId="0" applyNumberFormat="1" applyFont="1" applyBorder="1" applyAlignment="1" applyProtection="1">
      <alignment horizontal="right" vertical="center" indent="1"/>
      <protection hidden="1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3" fontId="21" fillId="0" borderId="13" xfId="0" applyNumberFormat="1" applyFont="1" applyBorder="1" applyAlignment="1" applyProtection="1">
      <alignment horizontal="right" vertical="center" indent="3"/>
      <protection locked="0"/>
    </xf>
    <xf numFmtId="3" fontId="21" fillId="0" borderId="77" xfId="0" applyNumberFormat="1" applyFont="1" applyBorder="1" applyAlignment="1" applyProtection="1">
      <alignment horizontal="right" vertical="center" indent="3"/>
      <protection locked="0"/>
    </xf>
    <xf numFmtId="3" fontId="20" fillId="0" borderId="43" xfId="0" applyNumberFormat="1" applyFont="1" applyBorder="1" applyAlignment="1" applyProtection="1">
      <alignment horizontal="center" vertical="center"/>
      <protection locked="0"/>
    </xf>
    <xf numFmtId="3" fontId="21" fillId="0" borderId="43" xfId="0" applyNumberFormat="1" applyFont="1" applyBorder="1" applyAlignment="1" applyProtection="1">
      <alignment horizontal="center" vertical="center"/>
      <protection locked="0"/>
    </xf>
    <xf numFmtId="3" fontId="21" fillId="0" borderId="50" xfId="0" applyNumberFormat="1" applyFont="1" applyBorder="1" applyAlignment="1" applyProtection="1">
      <alignment horizontal="center" vertical="center"/>
      <protection locked="0"/>
    </xf>
    <xf numFmtId="3" fontId="35" fillId="0" borderId="63" xfId="0" applyNumberFormat="1" applyFont="1" applyBorder="1" applyAlignment="1" applyProtection="1">
      <alignment horizontal="right" vertical="center" indent="1"/>
      <protection locked="0"/>
    </xf>
    <xf numFmtId="3" fontId="35" fillId="0" borderId="64" xfId="0" applyNumberFormat="1" applyFont="1" applyBorder="1" applyAlignment="1" applyProtection="1">
      <alignment horizontal="right" vertical="center" indent="1"/>
      <protection locked="0"/>
    </xf>
    <xf numFmtId="3" fontId="28" fillId="0" borderId="78" xfId="0" applyNumberFormat="1" applyFont="1" applyBorder="1" applyAlignment="1" applyProtection="1">
      <alignment horizontal="right" vertical="center" indent="1"/>
      <protection hidden="1"/>
    </xf>
    <xf numFmtId="3" fontId="28" fillId="0" borderId="36" xfId="0" applyNumberFormat="1" applyFont="1" applyBorder="1" applyAlignment="1" applyProtection="1">
      <alignment horizontal="right" vertical="center" indent="1"/>
      <protection hidden="1"/>
    </xf>
    <xf numFmtId="3" fontId="35" fillId="0" borderId="7" xfId="0" applyNumberFormat="1" applyFont="1" applyBorder="1" applyAlignment="1" applyProtection="1">
      <alignment horizontal="right" vertical="center" indent="1"/>
      <protection locked="0"/>
    </xf>
    <xf numFmtId="3" fontId="35" fillId="0" borderId="21" xfId="0" applyNumberFormat="1" applyFont="1" applyBorder="1" applyAlignment="1" applyProtection="1">
      <alignment horizontal="right" vertical="center" indent="1"/>
      <protection locked="0"/>
    </xf>
    <xf numFmtId="0" fontId="18" fillId="0" borderId="64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8" fillId="0" borderId="60" xfId="0" applyFont="1" applyBorder="1" applyAlignment="1" applyProtection="1">
      <alignment horizontal="center" vertical="center"/>
    </xf>
    <xf numFmtId="0" fontId="18" fillId="0" borderId="79" xfId="0" applyFont="1" applyBorder="1" applyAlignment="1" applyProtection="1">
      <alignment horizontal="center" vertical="center"/>
    </xf>
    <xf numFmtId="0" fontId="18" fillId="0" borderId="78" xfId="0" applyFont="1" applyBorder="1" applyAlignment="1" applyProtection="1">
      <alignment horizontal="center" vertical="center"/>
    </xf>
    <xf numFmtId="0" fontId="18" fillId="0" borderId="80" xfId="0" applyFont="1" applyBorder="1" applyAlignment="1" applyProtection="1">
      <alignment horizontal="center" vertical="center"/>
    </xf>
    <xf numFmtId="3" fontId="35" fillId="0" borderId="50" xfId="0" applyNumberFormat="1" applyFont="1" applyBorder="1" applyAlignment="1" applyProtection="1">
      <alignment horizontal="right" vertical="center" indent="1"/>
      <protection hidden="1"/>
    </xf>
    <xf numFmtId="3" fontId="35" fillId="0" borderId="7" xfId="0" applyNumberFormat="1" applyFont="1" applyBorder="1" applyAlignment="1" applyProtection="1">
      <alignment horizontal="right" vertical="center" indent="1"/>
      <protection hidden="1"/>
    </xf>
    <xf numFmtId="0" fontId="26" fillId="0" borderId="0" xfId="0" applyFont="1" applyAlignment="1" applyProtection="1">
      <alignment vertical="top" wrapText="1"/>
      <protection locked="0"/>
    </xf>
    <xf numFmtId="3" fontId="35" fillId="0" borderId="49" xfId="0" applyNumberFormat="1" applyFont="1" applyBorder="1" applyAlignment="1" applyProtection="1">
      <alignment horizontal="right" indent="1"/>
      <protection locked="0"/>
    </xf>
    <xf numFmtId="3" fontId="35" fillId="0" borderId="60" xfId="0" applyNumberFormat="1" applyFont="1" applyBorder="1" applyAlignment="1" applyProtection="1">
      <alignment horizontal="right" indent="1"/>
      <protection locked="0"/>
    </xf>
    <xf numFmtId="3" fontId="35" fillId="0" borderId="17" xfId="0" applyNumberFormat="1" applyFont="1" applyBorder="1" applyAlignment="1" applyProtection="1">
      <alignment horizontal="right" indent="1"/>
      <protection locked="0"/>
    </xf>
    <xf numFmtId="3" fontId="35" fillId="0" borderId="13" xfId="0" applyNumberFormat="1" applyFont="1" applyBorder="1" applyAlignment="1" applyProtection="1">
      <alignment horizontal="right" indent="1"/>
      <protection locked="0"/>
    </xf>
    <xf numFmtId="3" fontId="35" fillId="0" borderId="22" xfId="0" applyNumberFormat="1" applyFont="1" applyBorder="1" applyAlignment="1" applyProtection="1">
      <alignment horizontal="right" indent="1"/>
      <protection locked="0"/>
    </xf>
    <xf numFmtId="3" fontId="35" fillId="0" borderId="38" xfId="0" applyNumberFormat="1" applyFont="1" applyBorder="1" applyAlignment="1" applyProtection="1">
      <alignment horizontal="right" indent="1"/>
      <protection locked="0"/>
    </xf>
    <xf numFmtId="3" fontId="35" fillId="0" borderId="10" xfId="0" applyNumberFormat="1" applyFont="1" applyBorder="1" applyAlignment="1" applyProtection="1">
      <alignment horizontal="right" indent="1"/>
      <protection locked="0"/>
    </xf>
    <xf numFmtId="3" fontId="35" fillId="0" borderId="8" xfId="0" applyNumberFormat="1" applyFont="1" applyBorder="1" applyAlignment="1" applyProtection="1">
      <alignment horizontal="right" indent="1"/>
      <protection locked="0"/>
    </xf>
    <xf numFmtId="3" fontId="35" fillId="0" borderId="46" xfId="0" applyNumberFormat="1" applyFont="1" applyBorder="1" applyAlignment="1" applyProtection="1">
      <alignment horizontal="right" indent="1"/>
      <protection locked="0"/>
    </xf>
    <xf numFmtId="3" fontId="35" fillId="0" borderId="48" xfId="0" applyNumberFormat="1" applyFont="1" applyBorder="1" applyAlignment="1" applyProtection="1">
      <alignment horizontal="right" indent="1"/>
      <protection locked="0"/>
    </xf>
    <xf numFmtId="3" fontId="35" fillId="0" borderId="47" xfId="0" applyNumberFormat="1" applyFont="1" applyBorder="1" applyAlignment="1" applyProtection="1">
      <alignment horizontal="right" indent="1"/>
      <protection locked="0"/>
    </xf>
    <xf numFmtId="3" fontId="35" fillId="0" borderId="45" xfId="0" applyNumberFormat="1" applyFont="1" applyBorder="1" applyAlignment="1" applyProtection="1">
      <alignment horizontal="right" indent="1"/>
      <protection locked="0"/>
    </xf>
    <xf numFmtId="3" fontId="35" fillId="0" borderId="81" xfId="0" applyNumberFormat="1" applyFont="1" applyBorder="1" applyAlignment="1" applyProtection="1">
      <alignment horizontal="right" indent="1"/>
      <protection locked="0"/>
    </xf>
    <xf numFmtId="3" fontId="35" fillId="0" borderId="82" xfId="0" applyNumberFormat="1" applyFont="1" applyBorder="1" applyAlignment="1" applyProtection="1">
      <alignment horizontal="right" indent="1"/>
      <protection locked="0"/>
    </xf>
    <xf numFmtId="3" fontId="35" fillId="0" borderId="83" xfId="0" applyNumberFormat="1" applyFont="1" applyBorder="1" applyAlignment="1" applyProtection="1">
      <alignment horizontal="right" indent="1"/>
      <protection locked="0"/>
    </xf>
    <xf numFmtId="3" fontId="35" fillId="0" borderId="84" xfId="0" applyNumberFormat="1" applyFont="1" applyBorder="1" applyAlignment="1" applyProtection="1">
      <alignment horizontal="right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85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3" fontId="35" fillId="0" borderId="26" xfId="0" applyNumberFormat="1" applyFont="1" applyBorder="1" applyAlignment="1" applyProtection="1">
      <alignment horizontal="right" vertical="center" wrapText="1" inden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3" fontId="35" fillId="0" borderId="27" xfId="0" applyNumberFormat="1" applyFont="1" applyBorder="1" applyAlignment="1" applyProtection="1">
      <alignment horizontal="right" vertical="center" wrapText="1" indent="1"/>
      <protection locked="0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3" fontId="28" fillId="0" borderId="6" xfId="0" applyNumberFormat="1" applyFont="1" applyBorder="1" applyAlignment="1" applyProtection="1">
      <alignment horizontal="right" vertical="center" wrapText="1" indent="1"/>
      <protection hidden="1"/>
    </xf>
    <xf numFmtId="3" fontId="35" fillId="0" borderId="34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Protection="1">
      <protection locked="0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28" fillId="0" borderId="39" xfId="0" applyNumberFormat="1" applyFont="1" applyBorder="1" applyAlignment="1" applyProtection="1">
      <alignment horizontal="right" vertical="center" wrapText="1" indent="1"/>
      <protection hidden="1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56" xfId="0" applyNumberFormat="1" applyFont="1" applyBorder="1" applyAlignment="1" applyProtection="1">
      <alignment horizontal="right" vertical="center" wrapText="1" indent="1"/>
      <protection locked="0"/>
    </xf>
    <xf numFmtId="3" fontId="28" fillId="0" borderId="59" xfId="0" applyNumberFormat="1" applyFont="1" applyBorder="1" applyAlignment="1" applyProtection="1">
      <alignment horizontal="right" vertical="center" wrapText="1" indent="1"/>
      <protection hidden="1"/>
    </xf>
    <xf numFmtId="3" fontId="28" fillId="0" borderId="25" xfId="0" applyNumberFormat="1" applyFont="1" applyBorder="1" applyAlignment="1" applyProtection="1">
      <alignment horizontal="right" vertical="center" wrapText="1" indent="1"/>
      <protection hidden="1"/>
    </xf>
    <xf numFmtId="3" fontId="28" fillId="0" borderId="3" xfId="0" applyNumberFormat="1" applyFont="1" applyBorder="1" applyAlignment="1" applyProtection="1">
      <alignment horizontal="right" vertical="center" wrapText="1" inden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8" fillId="0" borderId="25" xfId="0" applyNumberFormat="1" applyFont="1" applyBorder="1" applyAlignment="1" applyProtection="1">
      <alignment horizontal="right" vertical="center" wrapText="1" indent="1"/>
      <protection locked="0"/>
    </xf>
    <xf numFmtId="3" fontId="28" fillId="0" borderId="36" xfId="0" applyNumberFormat="1" applyFont="1" applyBorder="1" applyAlignment="1" applyProtection="1">
      <alignment horizontal="right" vertical="center" wrapText="1" indent="1"/>
      <protection hidden="1"/>
    </xf>
    <xf numFmtId="0" fontId="35" fillId="0" borderId="57" xfId="0" applyFont="1" applyBorder="1" applyAlignment="1" applyProtection="1">
      <alignment horizontal="left" vertical="center" wrapText="1" indent="1"/>
      <protection locked="0"/>
    </xf>
    <xf numFmtId="0" fontId="35" fillId="0" borderId="64" xfId="0" applyFont="1" applyBorder="1" applyAlignment="1" applyProtection="1">
      <alignment horizontal="left" vertical="center" wrapText="1" indent="1"/>
      <protection locked="0"/>
    </xf>
    <xf numFmtId="0" fontId="35" fillId="0" borderId="58" xfId="0" applyFont="1" applyBorder="1" applyAlignment="1" applyProtection="1">
      <alignment horizontal="left" vertical="center" wrapText="1" indent="1"/>
      <protection locked="0"/>
    </xf>
    <xf numFmtId="3" fontId="35" fillId="0" borderId="87" xfId="0" applyNumberFormat="1" applyFont="1" applyBorder="1" applyAlignment="1" applyProtection="1">
      <alignment horizontal="right" vertical="center" indent="1"/>
      <protection locked="0"/>
    </xf>
    <xf numFmtId="0" fontId="14" fillId="0" borderId="86" xfId="0" applyFont="1" applyBorder="1" applyAlignment="1" applyProtection="1">
      <alignment horizontal="left" vertical="top"/>
      <protection locked="0"/>
    </xf>
    <xf numFmtId="0" fontId="25" fillId="0" borderId="86" xfId="0" applyFont="1" applyBorder="1" applyAlignment="1" applyProtection="1">
      <alignment horizontal="left" vertical="center" wrapText="1"/>
      <protection locked="0"/>
    </xf>
    <xf numFmtId="3" fontId="36" fillId="0" borderId="86" xfId="0" applyNumberFormat="1" applyFont="1" applyBorder="1" applyAlignment="1" applyProtection="1">
      <alignment horizontal="right" vertical="center" wrapText="1" indent="1"/>
      <protection locked="0"/>
    </xf>
    <xf numFmtId="0" fontId="14" fillId="0" borderId="26" xfId="0" applyFont="1" applyBorder="1" applyAlignment="1" applyProtection="1">
      <alignment horizontal="left" vertical="top"/>
      <protection locked="0"/>
    </xf>
    <xf numFmtId="0" fontId="25" fillId="0" borderId="26" xfId="0" applyFont="1" applyBorder="1" applyAlignment="1" applyProtection="1">
      <alignment horizontal="left" vertical="center" wrapText="1"/>
      <protection locked="0"/>
    </xf>
    <xf numFmtId="3" fontId="36" fillId="0" borderId="26" xfId="0" applyNumberFormat="1" applyFont="1" applyBorder="1" applyAlignment="1" applyProtection="1">
      <alignment horizontal="right" vertical="center" wrapText="1" inden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3" fontId="36" fillId="0" borderId="0" xfId="0" applyNumberFormat="1" applyFont="1" applyBorder="1" applyAlignment="1" applyProtection="1">
      <alignment horizontal="right" vertical="center" wrapText="1" indent="1"/>
      <protection locked="0"/>
    </xf>
    <xf numFmtId="0" fontId="14" fillId="0" borderId="86" xfId="0" applyFont="1" applyBorder="1" applyAlignment="1" applyProtection="1">
      <alignment horizontal="left" vertical="center"/>
      <protection locked="0"/>
    </xf>
    <xf numFmtId="0" fontId="14" fillId="0" borderId="26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3" fontId="38" fillId="0" borderId="0" xfId="0" applyNumberFormat="1" applyFont="1" applyBorder="1" applyAlignment="1" applyProtection="1">
      <alignment horizontal="right" vertical="center" wrapText="1" indent="1"/>
      <protection locked="0"/>
    </xf>
    <xf numFmtId="3" fontId="38" fillId="0" borderId="86" xfId="0" applyNumberFormat="1" applyFont="1" applyBorder="1" applyAlignment="1" applyProtection="1">
      <alignment horizontal="right" vertical="center" wrapText="1" indent="1"/>
      <protection locked="0"/>
    </xf>
    <xf numFmtId="3" fontId="38" fillId="0" borderId="26" xfId="0" applyNumberFormat="1" applyFont="1" applyBorder="1" applyAlignment="1" applyProtection="1">
      <alignment horizontal="right" vertical="center" wrapText="1" indent="1"/>
      <protection locked="0"/>
    </xf>
    <xf numFmtId="0" fontId="15" fillId="0" borderId="88" xfId="0" applyFont="1" applyBorder="1" applyAlignment="1" applyProtection="1">
      <alignment horizontal="left" vertical="center"/>
      <protection locked="0"/>
    </xf>
    <xf numFmtId="0" fontId="37" fillId="0" borderId="88" xfId="0" applyFont="1" applyBorder="1" applyAlignment="1" applyProtection="1">
      <alignment horizontal="left" vertical="center" wrapText="1"/>
      <protection locked="0"/>
    </xf>
    <xf numFmtId="3" fontId="38" fillId="0" borderId="88" xfId="0" applyNumberFormat="1" applyFont="1" applyBorder="1" applyAlignment="1" applyProtection="1">
      <alignment horizontal="right" vertical="center" wrapText="1" indent="1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37" fillId="0" borderId="18" xfId="0" applyFont="1" applyBorder="1" applyAlignment="1" applyProtection="1">
      <alignment horizontal="left" vertical="center" wrapText="1"/>
      <protection locked="0"/>
    </xf>
    <xf numFmtId="3" fontId="38" fillId="0" borderId="18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49" fontId="21" fillId="0" borderId="0" xfId="0" applyNumberFormat="1" applyFont="1" applyAlignment="1" applyProtection="1">
      <alignment horizontal="left"/>
      <protection locked="0"/>
    </xf>
    <xf numFmtId="0" fontId="21" fillId="0" borderId="136" xfId="0" applyFont="1" applyBorder="1" applyAlignment="1" applyProtection="1">
      <alignment horizontal="left" vertical="center" indent="1"/>
      <protection locked="0"/>
    </xf>
    <xf numFmtId="0" fontId="21" fillId="0" borderId="26" xfId="0" applyFont="1" applyBorder="1" applyAlignment="1" applyProtection="1">
      <alignment horizontal="left" vertical="center" indent="1"/>
      <protection locked="0"/>
    </xf>
    <xf numFmtId="3" fontId="21" fillId="0" borderId="19" xfId="0" applyNumberFormat="1" applyFont="1" applyBorder="1" applyAlignment="1" applyProtection="1">
      <alignment horizontal="right" vertical="center" indent="1"/>
      <protection locked="0"/>
    </xf>
    <xf numFmtId="3" fontId="21" fillId="0" borderId="26" xfId="0" applyNumberFormat="1" applyFont="1" applyBorder="1" applyAlignment="1" applyProtection="1">
      <alignment horizontal="right" vertical="center" indent="1"/>
      <protection locked="0"/>
    </xf>
    <xf numFmtId="3" fontId="21" fillId="0" borderId="33" xfId="0" applyNumberFormat="1" applyFont="1" applyBorder="1" applyAlignment="1" applyProtection="1">
      <alignment horizontal="right" vertical="top" indent="1"/>
      <protection hidden="1"/>
    </xf>
    <xf numFmtId="3" fontId="21" fillId="0" borderId="183" xfId="0" applyNumberFormat="1" applyFont="1" applyBorder="1" applyAlignment="1" applyProtection="1">
      <alignment horizontal="right" vertical="top" indent="1"/>
      <protection hidden="1"/>
    </xf>
    <xf numFmtId="0" fontId="21" fillId="0" borderId="123" xfId="0" applyFont="1" applyBorder="1" applyAlignment="1" applyProtection="1">
      <alignment horizontal="left" vertical="center" indent="1"/>
      <protection locked="0"/>
    </xf>
    <xf numFmtId="0" fontId="21" fillId="0" borderId="6" xfId="0" applyFont="1" applyBorder="1" applyAlignment="1" applyProtection="1">
      <alignment horizontal="left" vertical="center" indent="1"/>
      <protection locked="0"/>
    </xf>
    <xf numFmtId="3" fontId="21" fillId="0" borderId="16" xfId="0" applyNumberFormat="1" applyFont="1" applyBorder="1" applyAlignment="1" applyProtection="1">
      <alignment horizontal="right" vertical="center" indent="1"/>
      <protection locked="0"/>
    </xf>
    <xf numFmtId="3" fontId="21" fillId="0" borderId="6" xfId="0" applyNumberFormat="1" applyFont="1" applyBorder="1" applyAlignment="1" applyProtection="1">
      <alignment horizontal="right" vertical="center" indent="1"/>
      <protection locked="0"/>
    </xf>
    <xf numFmtId="3" fontId="21" fillId="0" borderId="7" xfId="0" applyNumberFormat="1" applyFont="1" applyBorder="1" applyAlignment="1" applyProtection="1">
      <alignment horizontal="right" vertical="top" indent="1"/>
      <protection hidden="1"/>
    </xf>
    <xf numFmtId="3" fontId="21" fillId="0" borderId="138" xfId="0" applyNumberFormat="1" applyFont="1" applyBorder="1" applyAlignment="1" applyProtection="1">
      <alignment horizontal="right" vertical="top" indent="1"/>
      <protection hidden="1"/>
    </xf>
    <xf numFmtId="0" fontId="21" fillId="0" borderId="182" xfId="0" applyFont="1" applyBorder="1" applyAlignment="1" applyProtection="1">
      <alignment horizontal="left" vertical="center" indent="1"/>
      <protection locked="0"/>
    </xf>
    <xf numFmtId="0" fontId="21" fillId="0" borderId="20" xfId="0" applyFont="1" applyBorder="1" applyAlignment="1" applyProtection="1">
      <alignment horizontal="left" vertical="center" indent="1"/>
      <protection locked="0"/>
    </xf>
    <xf numFmtId="3" fontId="21" fillId="0" borderId="58" xfId="0" applyNumberFormat="1" applyFont="1" applyBorder="1" applyAlignment="1" applyProtection="1">
      <alignment horizontal="right" vertical="center" indent="1"/>
      <protection locked="0"/>
    </xf>
    <xf numFmtId="3" fontId="21" fillId="0" borderId="20" xfId="0" applyNumberFormat="1" applyFont="1" applyBorder="1" applyAlignment="1" applyProtection="1">
      <alignment horizontal="right" vertical="center" indent="1"/>
      <protection locked="0"/>
    </xf>
    <xf numFmtId="3" fontId="21" fillId="0" borderId="111" xfId="0" applyNumberFormat="1" applyFont="1" applyBorder="1" applyAlignment="1" applyProtection="1">
      <alignment horizontal="right" vertical="top" indent="1"/>
      <protection hidden="1"/>
    </xf>
    <xf numFmtId="3" fontId="21" fillId="0" borderId="112" xfId="0" applyNumberFormat="1" applyFont="1" applyBorder="1" applyAlignment="1" applyProtection="1">
      <alignment horizontal="right" vertical="top" indent="1"/>
      <protection hidden="1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19" fillId="0" borderId="103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3" fontId="20" fillId="0" borderId="3" xfId="0" applyNumberFormat="1" applyFont="1" applyBorder="1" applyAlignment="1" applyProtection="1">
      <alignment horizontal="right" vertical="center" indent="1"/>
      <protection hidden="1"/>
    </xf>
    <xf numFmtId="3" fontId="20" fillId="0" borderId="25" xfId="0" applyNumberFormat="1" applyFont="1" applyBorder="1" applyAlignment="1" applyProtection="1">
      <alignment horizontal="right" vertical="center" indent="1"/>
      <protection hidden="1"/>
    </xf>
    <xf numFmtId="3" fontId="20" fillId="0" borderId="165" xfId="0" applyNumberFormat="1" applyFont="1" applyBorder="1" applyAlignment="1" applyProtection="1">
      <alignment horizontal="right" vertical="center" indent="1"/>
      <protection hidden="1"/>
    </xf>
    <xf numFmtId="3" fontId="20" fillId="0" borderId="166" xfId="0" applyNumberFormat="1" applyFont="1" applyBorder="1" applyAlignment="1" applyProtection="1">
      <alignment horizontal="right" vertical="center" indent="1"/>
      <protection hidden="1"/>
    </xf>
    <xf numFmtId="3" fontId="21" fillId="0" borderId="19" xfId="0" applyNumberFormat="1" applyFont="1" applyBorder="1" applyAlignment="1" applyProtection="1">
      <alignment horizontal="right" vertical="center" wrapText="1" indent="1"/>
      <protection locked="0"/>
    </xf>
    <xf numFmtId="3" fontId="21" fillId="0" borderId="26" xfId="0" applyNumberFormat="1" applyFont="1" applyBorder="1" applyAlignment="1" applyProtection="1">
      <alignment horizontal="right" vertical="center" wrapText="1" indent="1"/>
      <protection locked="0"/>
    </xf>
    <xf numFmtId="3" fontId="21" fillId="0" borderId="83" xfId="0" applyNumberFormat="1" applyFont="1" applyBorder="1" applyAlignment="1" applyProtection="1">
      <alignment horizontal="right" vertical="top" indent="1"/>
      <protection hidden="1"/>
    </xf>
    <xf numFmtId="3" fontId="21" fillId="0" borderId="92" xfId="0" applyNumberFormat="1" applyFont="1" applyBorder="1" applyAlignment="1" applyProtection="1">
      <alignment horizontal="right" vertical="top" indent="1"/>
      <protection hidden="1"/>
    </xf>
    <xf numFmtId="0" fontId="18" fillId="0" borderId="123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7" fillId="0" borderId="84" xfId="0" applyFont="1" applyBorder="1" applyAlignment="1" applyProtection="1">
      <alignment horizontal="center" vertical="top"/>
      <protection locked="0"/>
    </xf>
    <xf numFmtId="0" fontId="7" fillId="0" borderId="54" xfId="0" applyFont="1" applyBorder="1" applyAlignment="1" applyProtection="1">
      <alignment horizontal="center" vertical="top"/>
      <protection locked="0"/>
    </xf>
    <xf numFmtId="0" fontId="19" fillId="0" borderId="155" xfId="0" applyFont="1" applyBorder="1" applyAlignment="1" applyProtection="1">
      <alignment horizontal="left" vertical="center" wrapText="1"/>
      <protection locked="0"/>
    </xf>
    <xf numFmtId="0" fontId="19" fillId="0" borderId="156" xfId="0" applyFont="1" applyBorder="1" applyAlignment="1" applyProtection="1">
      <alignment horizontal="left" vertical="center" wrapText="1"/>
      <protection locked="0"/>
    </xf>
    <xf numFmtId="0" fontId="19" fillId="0" borderId="115" xfId="0" applyFont="1" applyBorder="1" applyAlignment="1" applyProtection="1">
      <alignment horizontal="left" vertical="center" wrapText="1"/>
      <protection locked="0"/>
    </xf>
    <xf numFmtId="3" fontId="20" fillId="0" borderId="156" xfId="0" applyNumberFormat="1" applyFont="1" applyBorder="1" applyAlignment="1" applyProtection="1">
      <alignment horizontal="right" vertical="center" indent="1"/>
      <protection hidden="1"/>
    </xf>
    <xf numFmtId="3" fontId="20" fillId="0" borderId="115" xfId="0" applyNumberFormat="1" applyFont="1" applyBorder="1" applyAlignment="1" applyProtection="1">
      <alignment horizontal="right" vertical="center" indent="1"/>
      <protection hidden="1"/>
    </xf>
    <xf numFmtId="3" fontId="20" fillId="0" borderId="61" xfId="0" applyNumberFormat="1" applyFont="1" applyBorder="1" applyAlignment="1" applyProtection="1">
      <alignment horizontal="right" vertical="center" indent="1"/>
      <protection hidden="1"/>
    </xf>
    <xf numFmtId="3" fontId="20" fillId="0" borderId="116" xfId="0" applyNumberFormat="1" applyFont="1" applyBorder="1" applyAlignment="1" applyProtection="1">
      <alignment horizontal="right" vertical="center" indent="1"/>
      <protection hidden="1"/>
    </xf>
    <xf numFmtId="0" fontId="7" fillId="0" borderId="0" xfId="0" applyFont="1" applyBorder="1" applyAlignment="1" applyProtection="1">
      <alignment horizontal="left" vertical="center"/>
      <protection locked="0"/>
    </xf>
    <xf numFmtId="0" fontId="19" fillId="0" borderId="153" xfId="0" applyFont="1" applyBorder="1" applyAlignment="1" applyProtection="1">
      <alignment horizontal="center" vertical="center"/>
      <protection locked="0"/>
    </xf>
    <xf numFmtId="0" fontId="19" fillId="0" borderId="174" xfId="0" applyFont="1" applyBorder="1" applyAlignment="1" applyProtection="1">
      <alignment horizontal="center" vertical="center"/>
      <protection locked="0"/>
    </xf>
    <xf numFmtId="0" fontId="19" fillId="0" borderId="176" xfId="0" applyFont="1" applyBorder="1" applyAlignment="1" applyProtection="1">
      <alignment horizontal="center" vertical="center"/>
      <protection locked="0"/>
    </xf>
    <xf numFmtId="0" fontId="19" fillId="0" borderId="154" xfId="0" applyFont="1" applyBorder="1" applyAlignment="1" applyProtection="1">
      <alignment horizontal="center" vertical="center"/>
      <protection locked="0"/>
    </xf>
    <xf numFmtId="0" fontId="19" fillId="0" borderId="170" xfId="0" applyFont="1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 wrapText="1"/>
      <protection locked="0"/>
    </xf>
    <xf numFmtId="0" fontId="19" fillId="0" borderId="108" xfId="0" applyFont="1" applyBorder="1" applyAlignment="1" applyProtection="1">
      <alignment horizontal="center" vertical="center" wrapText="1"/>
      <protection locked="0"/>
    </xf>
    <xf numFmtId="0" fontId="19" fillId="0" borderId="69" xfId="0" applyFont="1" applyBorder="1" applyAlignment="1" applyProtection="1">
      <alignment horizontal="center" vertical="center" wrapText="1"/>
      <protection locked="0"/>
    </xf>
    <xf numFmtId="0" fontId="19" fillId="0" borderId="53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56" xfId="0" applyFont="1" applyBorder="1" applyAlignment="1" applyProtection="1">
      <alignment horizontal="center" vertical="center" wrapText="1"/>
      <protection locked="0"/>
    </xf>
    <xf numFmtId="0" fontId="19" fillId="0" borderId="181" xfId="0" applyFont="1" applyBorder="1" applyAlignment="1" applyProtection="1">
      <alignment horizontal="center" vertical="center" wrapText="1"/>
      <protection locked="0"/>
    </xf>
    <xf numFmtId="0" fontId="18" fillId="0" borderId="342" xfId="0" applyFont="1" applyBorder="1" applyAlignment="1" applyProtection="1">
      <alignment horizontal="left" vertical="center"/>
      <protection locked="0"/>
    </xf>
    <xf numFmtId="3" fontId="8" fillId="0" borderId="296" xfId="0" applyNumberFormat="1" applyFont="1" applyBorder="1" applyAlignment="1" applyProtection="1">
      <alignment horizontal="center" vertical="center"/>
      <protection locked="0"/>
    </xf>
    <xf numFmtId="3" fontId="8" fillId="0" borderId="281" xfId="0" applyNumberFormat="1" applyFont="1" applyBorder="1" applyAlignment="1" applyProtection="1">
      <alignment horizontal="center" vertical="center"/>
      <protection locked="0"/>
    </xf>
    <xf numFmtId="3" fontId="8" fillId="0" borderId="258" xfId="0" applyNumberFormat="1" applyFont="1" applyBorder="1" applyAlignment="1" applyProtection="1">
      <alignment horizontal="center" vertical="center"/>
      <protection locked="0"/>
    </xf>
    <xf numFmtId="3" fontId="8" fillId="0" borderId="259" xfId="0" applyNumberFormat="1" applyFont="1" applyBorder="1" applyAlignment="1" applyProtection="1">
      <alignment horizontal="center" vertical="center"/>
      <protection locked="0"/>
    </xf>
    <xf numFmtId="0" fontId="8" fillId="0" borderId="294" xfId="0" applyFont="1" applyBorder="1" applyAlignment="1" applyProtection="1">
      <alignment horizontal="center" vertical="center" wrapText="1"/>
      <protection locked="0"/>
    </xf>
    <xf numFmtId="0" fontId="8" fillId="0" borderId="258" xfId="0" applyFont="1" applyBorder="1" applyAlignment="1" applyProtection="1">
      <alignment horizontal="center" vertical="center" wrapText="1"/>
      <protection locked="0"/>
    </xf>
    <xf numFmtId="0" fontId="8" fillId="0" borderId="295" xfId="0" applyFont="1" applyBorder="1" applyAlignment="1" applyProtection="1">
      <alignment horizontal="center" vertical="center" wrapText="1"/>
      <protection locked="0"/>
    </xf>
    <xf numFmtId="0" fontId="8" fillId="0" borderId="296" xfId="0" applyFont="1" applyBorder="1" applyAlignment="1" applyProtection="1">
      <alignment horizontal="center" vertical="center" wrapText="1"/>
      <protection locked="0"/>
    </xf>
    <xf numFmtId="0" fontId="27" fillId="0" borderId="260" xfId="0" applyFont="1" applyBorder="1" applyAlignment="1" applyProtection="1">
      <alignment horizontal="left" vertical="center" wrapText="1"/>
      <protection locked="0"/>
    </xf>
    <xf numFmtId="0" fontId="27" fillId="0" borderId="261" xfId="0" applyFont="1" applyBorder="1" applyAlignment="1" applyProtection="1">
      <alignment horizontal="left" vertical="center" wrapText="1"/>
      <protection locked="0"/>
    </xf>
    <xf numFmtId="3" fontId="19" fillId="0" borderId="290" xfId="0" applyNumberFormat="1" applyFont="1" applyBorder="1" applyAlignment="1" applyProtection="1">
      <alignment horizontal="center"/>
      <protection locked="0"/>
    </xf>
    <xf numFmtId="3" fontId="19" fillId="0" borderId="229" xfId="0" applyNumberFormat="1" applyFont="1" applyBorder="1" applyAlignment="1" applyProtection="1">
      <alignment horizontal="center"/>
      <protection locked="0"/>
    </xf>
    <xf numFmtId="3" fontId="19" fillId="0" borderId="287" xfId="0" applyNumberFormat="1" applyFont="1" applyBorder="1" applyAlignment="1" applyProtection="1">
      <alignment horizontal="center"/>
      <protection locked="0"/>
    </xf>
    <xf numFmtId="3" fontId="19" fillId="0" borderId="288" xfId="0" applyNumberFormat="1" applyFont="1" applyBorder="1" applyAlignment="1" applyProtection="1">
      <alignment horizontal="center"/>
      <protection locked="0"/>
    </xf>
    <xf numFmtId="3" fontId="19" fillId="0" borderId="289" xfId="0" applyNumberFormat="1" applyFont="1" applyBorder="1" applyAlignment="1" applyProtection="1">
      <alignment horizontal="center"/>
      <protection locked="0"/>
    </xf>
    <xf numFmtId="0" fontId="18" fillId="0" borderId="107" xfId="0" applyFont="1" applyBorder="1" applyAlignment="1" applyProtection="1">
      <alignment horizontal="left" vertical="center"/>
      <protection locked="0"/>
    </xf>
    <xf numFmtId="0" fontId="18" fillId="0" borderId="108" xfId="0" applyFont="1" applyBorder="1" applyAlignment="1" applyProtection="1">
      <alignment horizontal="left" vertical="center"/>
      <protection locked="0"/>
    </xf>
    <xf numFmtId="0" fontId="18" fillId="0" borderId="182" xfId="0" applyFont="1" applyBorder="1" applyAlignment="1" applyProtection="1">
      <alignment horizontal="left" vertical="center"/>
      <protection locked="0"/>
    </xf>
    <xf numFmtId="0" fontId="18" fillId="0" borderId="20" xfId="0" applyFont="1" applyBorder="1" applyAlignment="1" applyProtection="1">
      <alignment horizontal="left" vertical="center"/>
      <protection locked="0"/>
    </xf>
    <xf numFmtId="0" fontId="19" fillId="0" borderId="123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  <xf numFmtId="0" fontId="19" fillId="0" borderId="346" xfId="0" applyFont="1" applyBorder="1" applyAlignment="1" applyProtection="1">
      <alignment horizontal="center" vertical="center" wrapText="1"/>
      <protection locked="0"/>
    </xf>
    <xf numFmtId="0" fontId="19" fillId="0" borderId="347" xfId="0" applyFont="1" applyBorder="1" applyAlignment="1" applyProtection="1">
      <alignment horizontal="center" vertical="center" wrapText="1"/>
      <protection locked="0"/>
    </xf>
    <xf numFmtId="0" fontId="19" fillId="0" borderId="341" xfId="0" applyFont="1" applyBorder="1" applyAlignment="1" applyProtection="1">
      <alignment horizontal="center" vertical="center" wrapText="1"/>
      <protection locked="0"/>
    </xf>
    <xf numFmtId="0" fontId="19" fillId="0" borderId="342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3" fontId="35" fillId="0" borderId="33" xfId="0" applyNumberFormat="1" applyFont="1" applyBorder="1" applyAlignment="1" applyProtection="1">
      <alignment horizontal="right" vertical="center" indent="1"/>
      <protection hidden="1"/>
    </xf>
    <xf numFmtId="3" fontId="35" fillId="0" borderId="183" xfId="0" applyNumberFormat="1" applyFont="1" applyBorder="1" applyAlignment="1" applyProtection="1">
      <alignment horizontal="right" vertical="center" indent="1"/>
      <protection hidden="1"/>
    </xf>
    <xf numFmtId="0" fontId="19" fillId="0" borderId="123" xfId="0" applyFont="1" applyBorder="1" applyAlignment="1" applyProtection="1">
      <alignment horizontal="left" vertical="center" wrapText="1"/>
      <protection locked="0"/>
    </xf>
    <xf numFmtId="0" fontId="19" fillId="0" borderId="124" xfId="0" applyFont="1" applyBorder="1" applyAlignment="1" applyProtection="1">
      <alignment horizontal="left" vertical="center" wrapText="1"/>
      <protection locked="0"/>
    </xf>
    <xf numFmtId="0" fontId="21" fillId="0" borderId="199" xfId="0" applyFont="1" applyBorder="1" applyAlignment="1" applyProtection="1">
      <alignment horizontal="left" vertical="top" wrapText="1"/>
      <protection locked="0"/>
    </xf>
    <xf numFmtId="0" fontId="25" fillId="0" borderId="30" xfId="0" applyFont="1" applyBorder="1" applyAlignment="1" applyProtection="1">
      <alignment horizontal="left" wrapText="1"/>
      <protection locked="0"/>
    </xf>
    <xf numFmtId="0" fontId="25" fillId="0" borderId="89" xfId="0" applyFont="1" applyBorder="1" applyAlignment="1" applyProtection="1">
      <alignment horizontal="left" wrapText="1"/>
      <protection locked="0"/>
    </xf>
    <xf numFmtId="0" fontId="20" fillId="0" borderId="89" xfId="0" applyFont="1" applyBorder="1" applyAlignment="1" applyProtection="1">
      <alignment vertical="center"/>
      <protection locked="0"/>
    </xf>
    <xf numFmtId="0" fontId="20" fillId="0" borderId="64" xfId="0" applyFont="1" applyBorder="1" applyAlignment="1" applyProtection="1">
      <alignment vertical="center"/>
      <protection locked="0"/>
    </xf>
    <xf numFmtId="3" fontId="20" fillId="0" borderId="85" xfId="0" applyNumberFormat="1" applyFont="1" applyBorder="1" applyAlignment="1" applyProtection="1">
      <alignment vertical="center"/>
      <protection locked="0"/>
    </xf>
    <xf numFmtId="3" fontId="20" fillId="0" borderId="89" xfId="0" applyNumberFormat="1" applyFont="1" applyBorder="1" applyAlignment="1" applyProtection="1">
      <alignment vertical="center"/>
      <protection locked="0"/>
    </xf>
    <xf numFmtId="3" fontId="20" fillId="0" borderId="90" xfId="0" applyNumberFormat="1" applyFont="1" applyBorder="1" applyAlignment="1" applyProtection="1">
      <alignment vertical="center"/>
      <protection locked="0"/>
    </xf>
    <xf numFmtId="0" fontId="19" fillId="0" borderId="128" xfId="0" applyFont="1" applyBorder="1" applyAlignment="1" applyProtection="1">
      <alignment horizontal="center" vertical="center" wrapText="1"/>
      <protection locked="0"/>
    </xf>
    <xf numFmtId="0" fontId="19" fillId="0" borderId="20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9" fillId="0" borderId="148" xfId="0" applyFont="1" applyBorder="1" applyAlignment="1" applyProtection="1">
      <alignment horizontal="center" vertical="center" wrapText="1"/>
      <protection locked="0"/>
    </xf>
    <xf numFmtId="0" fontId="14" fillId="0" borderId="136" xfId="0" applyFont="1" applyBorder="1" applyAlignment="1" applyProtection="1">
      <alignment horizontal="left" vertical="center"/>
      <protection locked="0"/>
    </xf>
    <xf numFmtId="0" fontId="14" fillId="0" borderId="26" xfId="0" applyFont="1" applyBorder="1" applyAlignment="1" applyProtection="1">
      <alignment horizontal="left" vertical="center"/>
      <protection locked="0"/>
    </xf>
    <xf numFmtId="0" fontId="25" fillId="0" borderId="33" xfId="0" applyFont="1" applyBorder="1" applyAlignment="1" applyProtection="1">
      <alignment horizontal="left" vertical="center" wrapText="1"/>
      <protection locked="0"/>
    </xf>
    <xf numFmtId="0" fontId="25" fillId="0" borderId="26" xfId="0" applyFont="1" applyBorder="1" applyAlignment="1" applyProtection="1">
      <alignment horizontal="left" vertical="center" wrapText="1"/>
      <protection locked="0"/>
    </xf>
    <xf numFmtId="0" fontId="25" fillId="0" borderId="188" xfId="0" applyFont="1" applyBorder="1" applyAlignment="1" applyProtection="1">
      <alignment horizontal="left" vertical="center" wrapText="1"/>
      <protection locked="0"/>
    </xf>
    <xf numFmtId="3" fontId="36" fillId="0" borderId="33" xfId="0" applyNumberFormat="1" applyFont="1" applyBorder="1" applyAlignment="1" applyProtection="1">
      <alignment horizontal="right" vertical="center" wrapText="1" indent="1"/>
      <protection locked="0"/>
    </xf>
    <xf numFmtId="3" fontId="36" fillId="0" borderId="26" xfId="0" applyNumberFormat="1" applyFont="1" applyBorder="1" applyAlignment="1" applyProtection="1">
      <alignment horizontal="right" vertical="center" wrapText="1" indent="1"/>
      <protection locked="0"/>
    </xf>
    <xf numFmtId="3" fontId="36" fillId="0" borderId="183" xfId="0" applyNumberFormat="1" applyFont="1" applyBorder="1" applyAlignment="1" applyProtection="1">
      <alignment horizontal="right" vertical="center" wrapText="1" indent="1"/>
      <protection locked="0"/>
    </xf>
    <xf numFmtId="0" fontId="25" fillId="0" borderId="131" xfId="0" applyFont="1" applyBorder="1" applyAlignment="1" applyProtection="1">
      <alignment horizontal="center"/>
      <protection locked="0"/>
    </xf>
    <xf numFmtId="0" fontId="25" fillId="0" borderId="25" xfId="0" applyFont="1" applyBorder="1" applyAlignment="1" applyProtection="1">
      <alignment horizontal="center"/>
      <protection locked="0"/>
    </xf>
    <xf numFmtId="0" fontId="14" fillId="0" borderId="143" xfId="0" applyFont="1" applyBorder="1" applyAlignment="1" applyProtection="1">
      <alignment horizontal="left" vertical="center"/>
      <protection locked="0"/>
    </xf>
    <xf numFmtId="0" fontId="14" fillId="0" borderId="27" xfId="0" applyFont="1" applyBorder="1" applyAlignment="1" applyProtection="1">
      <alignment horizontal="left" vertical="center"/>
      <protection locked="0"/>
    </xf>
    <xf numFmtId="0" fontId="25" fillId="0" borderId="34" xfId="0" applyFont="1" applyBorder="1" applyAlignment="1" applyProtection="1">
      <alignment horizontal="left" vertical="center" wrapText="1"/>
      <protection locked="0"/>
    </xf>
    <xf numFmtId="0" fontId="25" fillId="0" borderId="27" xfId="0" applyFont="1" applyBorder="1" applyAlignment="1" applyProtection="1">
      <alignment horizontal="left" vertical="center" wrapText="1"/>
      <protection locked="0"/>
    </xf>
    <xf numFmtId="0" fontId="25" fillId="0" borderId="100" xfId="0" applyFont="1" applyBorder="1" applyAlignment="1" applyProtection="1">
      <alignment horizontal="left" vertical="center" wrapText="1"/>
      <protection locked="0"/>
    </xf>
    <xf numFmtId="3" fontId="36" fillId="0" borderId="34" xfId="0" applyNumberFormat="1" applyFont="1" applyBorder="1" applyAlignment="1" applyProtection="1">
      <alignment horizontal="right" vertical="center" wrapText="1" indent="1"/>
      <protection locked="0"/>
    </xf>
    <xf numFmtId="3" fontId="36" fillId="0" borderId="27" xfId="0" applyNumberFormat="1" applyFont="1" applyBorder="1" applyAlignment="1" applyProtection="1">
      <alignment horizontal="right" vertical="center" wrapText="1" indent="1"/>
      <protection locked="0"/>
    </xf>
    <xf numFmtId="3" fontId="36" fillId="0" borderId="135" xfId="0" applyNumberFormat="1" applyFont="1" applyBorder="1" applyAlignment="1" applyProtection="1">
      <alignment horizontal="right" vertical="center" wrapText="1" indent="1"/>
      <protection locked="0"/>
    </xf>
    <xf numFmtId="0" fontId="14" fillId="0" borderId="182" xfId="0" applyFont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left" vertical="center"/>
      <protection locked="0"/>
    </xf>
    <xf numFmtId="0" fontId="25" fillId="0" borderId="35" xfId="0" applyFont="1" applyBorder="1" applyAlignment="1" applyProtection="1">
      <alignment horizontal="left" vertical="center" wrapText="1"/>
      <protection locked="0"/>
    </xf>
    <xf numFmtId="0" fontId="25" fillId="0" borderId="20" xfId="0" applyFont="1" applyBorder="1" applyAlignment="1" applyProtection="1">
      <alignment horizontal="left" vertical="center" wrapText="1"/>
      <protection locked="0"/>
    </xf>
    <xf numFmtId="0" fontId="25" fillId="0" borderId="101" xfId="0" applyFont="1" applyBorder="1" applyAlignment="1" applyProtection="1">
      <alignment horizontal="left" vertical="center" wrapText="1"/>
      <protection locked="0"/>
    </xf>
    <xf numFmtId="3" fontId="36" fillId="0" borderId="35" xfId="0" applyNumberFormat="1" applyFont="1" applyBorder="1" applyAlignment="1" applyProtection="1">
      <alignment horizontal="right" vertical="center" wrapText="1" indent="1"/>
      <protection locked="0"/>
    </xf>
    <xf numFmtId="3" fontId="36" fillId="0" borderId="20" xfId="0" applyNumberFormat="1" applyFont="1" applyBorder="1" applyAlignment="1" applyProtection="1">
      <alignment horizontal="right" vertical="center" wrapText="1" indent="1"/>
      <protection locked="0"/>
    </xf>
    <xf numFmtId="3" fontId="36" fillId="0" borderId="72" xfId="0" applyNumberFormat="1" applyFont="1" applyBorder="1" applyAlignment="1" applyProtection="1">
      <alignment horizontal="right" vertical="center" wrapText="1" indent="1"/>
      <protection locked="0"/>
    </xf>
    <xf numFmtId="0" fontId="15" fillId="0" borderId="131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37" fillId="0" borderId="4" xfId="0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left" vertical="center" wrapText="1"/>
      <protection locked="0"/>
    </xf>
    <xf numFmtId="0" fontId="37" fillId="0" borderId="105" xfId="0" applyFont="1" applyBorder="1" applyAlignment="1" applyProtection="1">
      <alignment horizontal="left" vertical="center" wrapText="1"/>
      <protection locked="0"/>
    </xf>
    <xf numFmtId="3" fontId="38" fillId="0" borderId="4" xfId="0" applyNumberFormat="1" applyFont="1" applyBorder="1" applyAlignment="1" applyProtection="1">
      <alignment horizontal="right" vertical="center" wrapText="1" indent="1"/>
      <protection hidden="1"/>
    </xf>
    <xf numFmtId="3" fontId="38" fillId="0" borderId="25" xfId="0" applyNumberFormat="1" applyFont="1" applyBorder="1" applyAlignment="1" applyProtection="1">
      <alignment horizontal="right" vertical="center" wrapText="1" indent="1"/>
      <protection hidden="1"/>
    </xf>
    <xf numFmtId="3" fontId="38" fillId="0" borderId="132" xfId="0" applyNumberFormat="1" applyFont="1" applyBorder="1" applyAlignment="1" applyProtection="1">
      <alignment horizontal="right" vertical="center" wrapText="1" indent="1"/>
      <protection hidden="1"/>
    </xf>
    <xf numFmtId="3" fontId="36" fillId="0" borderId="63" xfId="0" applyNumberFormat="1" applyFont="1" applyBorder="1" applyAlignment="1" applyProtection="1">
      <alignment horizontal="right" vertical="center" wrapText="1" indent="1"/>
      <protection locked="0"/>
    </xf>
    <xf numFmtId="3" fontId="36" fillId="0" borderId="134" xfId="0" applyNumberFormat="1" applyFont="1" applyBorder="1" applyAlignment="1" applyProtection="1">
      <alignment horizontal="right" vertical="center" wrapText="1" indent="1"/>
      <protection locked="0"/>
    </xf>
    <xf numFmtId="0" fontId="14" fillId="0" borderId="177" xfId="0" applyFont="1" applyBorder="1" applyAlignment="1" applyProtection="1">
      <alignment horizontal="left" vertical="center"/>
      <protection locked="0"/>
    </xf>
    <xf numFmtId="0" fontId="14" fillId="0" borderId="93" xfId="0" applyFont="1" applyBorder="1" applyAlignment="1" applyProtection="1">
      <alignment horizontal="left" vertical="center"/>
      <protection locked="0"/>
    </xf>
    <xf numFmtId="0" fontId="25" fillId="0" borderId="63" xfId="0" applyFont="1" applyBorder="1" applyAlignment="1" applyProtection="1">
      <alignment horizontal="left" vertical="center" wrapText="1"/>
      <protection locked="0"/>
    </xf>
    <xf numFmtId="0" fontId="25" fillId="0" borderId="93" xfId="0" applyFont="1" applyBorder="1" applyAlignment="1" applyProtection="1">
      <alignment horizontal="left" vertical="center" wrapText="1"/>
      <protection locked="0"/>
    </xf>
    <xf numFmtId="0" fontId="25" fillId="0" borderId="106" xfId="0" applyFont="1" applyBorder="1" applyAlignment="1" applyProtection="1">
      <alignment horizontal="left" vertical="center" wrapText="1"/>
      <protection locked="0"/>
    </xf>
    <xf numFmtId="3" fontId="36" fillId="0" borderId="93" xfId="0" applyNumberFormat="1" applyFont="1" applyBorder="1" applyAlignment="1" applyProtection="1">
      <alignment horizontal="right" vertical="center" wrapText="1" indent="1"/>
      <protection locked="0"/>
    </xf>
    <xf numFmtId="0" fontId="14" fillId="0" borderId="110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left" vertical="center"/>
      <protection locked="0"/>
    </xf>
    <xf numFmtId="0" fontId="37" fillId="0" borderId="43" xfId="0" applyFont="1" applyBorder="1" applyAlignment="1" applyProtection="1">
      <alignment horizontal="left" vertical="center" wrapText="1"/>
      <protection locked="0"/>
    </xf>
    <xf numFmtId="0" fontId="37" fillId="0" borderId="18" xfId="0" applyFont="1" applyBorder="1" applyAlignment="1" applyProtection="1">
      <alignment horizontal="left" vertical="center" wrapText="1"/>
      <protection locked="0"/>
    </xf>
    <xf numFmtId="0" fontId="37" fillId="0" borderId="222" xfId="0" applyFont="1" applyBorder="1" applyAlignment="1" applyProtection="1">
      <alignment horizontal="left" vertical="center" wrapText="1"/>
      <protection locked="0"/>
    </xf>
    <xf numFmtId="3" fontId="38" fillId="0" borderId="43" xfId="0" applyNumberFormat="1" applyFont="1" applyBorder="1" applyAlignment="1" applyProtection="1">
      <alignment horizontal="right" vertical="center" wrapText="1" indent="1"/>
      <protection hidden="1"/>
    </xf>
    <xf numFmtId="3" fontId="38" fillId="0" borderId="18" xfId="0" applyNumberFormat="1" applyFont="1" applyBorder="1" applyAlignment="1" applyProtection="1">
      <alignment horizontal="right" vertical="center" wrapText="1" indent="1"/>
      <protection hidden="1"/>
    </xf>
    <xf numFmtId="3" fontId="38" fillId="0" borderId="109" xfId="0" applyNumberFormat="1" applyFont="1" applyBorder="1" applyAlignment="1" applyProtection="1">
      <alignment horizontal="right" vertical="center" wrapText="1" indent="1"/>
      <protection hidden="1"/>
    </xf>
    <xf numFmtId="0" fontId="15" fillId="0" borderId="28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37" fillId="0" borderId="165" xfId="0" applyFont="1" applyBorder="1" applyAlignment="1" applyProtection="1">
      <alignment horizontal="left" vertical="center" wrapText="1"/>
      <protection locked="0"/>
    </xf>
    <xf numFmtId="0" fontId="37" fillId="0" borderId="103" xfId="0" applyFont="1" applyBorder="1" applyAlignment="1" applyProtection="1">
      <alignment horizontal="left" vertical="center" wrapText="1"/>
      <protection locked="0"/>
    </xf>
    <xf numFmtId="0" fontId="37" fillId="0" borderId="164" xfId="0" applyFont="1" applyBorder="1" applyAlignment="1" applyProtection="1">
      <alignment horizontal="left" vertical="center" wrapText="1"/>
      <protection locked="0"/>
    </xf>
    <xf numFmtId="3" fontId="38" fillId="0" borderId="165" xfId="0" applyNumberFormat="1" applyFont="1" applyBorder="1" applyAlignment="1" applyProtection="1">
      <alignment horizontal="right" vertical="center" wrapText="1" indent="1"/>
      <protection hidden="1"/>
    </xf>
    <xf numFmtId="3" fontId="38" fillId="0" borderId="3" xfId="0" applyNumberFormat="1" applyFont="1" applyBorder="1" applyAlignment="1" applyProtection="1">
      <alignment horizontal="right" vertical="center" wrapText="1" indent="1"/>
      <protection hidden="1"/>
    </xf>
    <xf numFmtId="3" fontId="38" fillId="0" borderId="166" xfId="0" applyNumberFormat="1" applyFont="1" applyBorder="1" applyAlignment="1" applyProtection="1">
      <alignment horizontal="right" vertical="center" wrapText="1" indent="1"/>
      <protection hidden="1"/>
    </xf>
    <xf numFmtId="3" fontId="38" fillId="0" borderId="63" xfId="0" applyNumberFormat="1" applyFont="1" applyBorder="1" applyAlignment="1" applyProtection="1">
      <alignment horizontal="right" vertical="center" wrapText="1" indent="1"/>
      <protection locked="0"/>
    </xf>
    <xf numFmtId="3" fontId="38" fillId="0" borderId="93" xfId="0" applyNumberFormat="1" applyFont="1" applyBorder="1" applyAlignment="1" applyProtection="1">
      <alignment horizontal="right" vertical="center" wrapText="1" indent="1"/>
      <protection locked="0"/>
    </xf>
    <xf numFmtId="3" fontId="38" fillId="0" borderId="134" xfId="0" applyNumberFormat="1" applyFont="1" applyBorder="1" applyAlignment="1" applyProtection="1">
      <alignment horizontal="right" vertical="center" wrapText="1" indent="1"/>
      <protection locked="0"/>
    </xf>
    <xf numFmtId="0" fontId="25" fillId="0" borderId="43" xfId="0" applyFont="1" applyBorder="1" applyAlignment="1" applyProtection="1">
      <alignment horizontal="left" vertical="center" wrapText="1"/>
      <protection locked="0"/>
    </xf>
    <xf numFmtId="0" fontId="25" fillId="0" borderId="18" xfId="0" applyFont="1" applyBorder="1" applyAlignment="1" applyProtection="1">
      <alignment horizontal="left" vertical="center" wrapText="1"/>
      <protection locked="0"/>
    </xf>
    <xf numFmtId="0" fontId="25" fillId="0" borderId="222" xfId="0" applyFont="1" applyBorder="1" applyAlignment="1" applyProtection="1">
      <alignment horizontal="left" vertical="center" wrapText="1"/>
      <protection locked="0"/>
    </xf>
    <xf numFmtId="3" fontId="38" fillId="0" borderId="43" xfId="0" applyNumberFormat="1" applyFont="1" applyBorder="1" applyAlignment="1" applyProtection="1">
      <alignment horizontal="right" vertical="center" wrapText="1" indent="1"/>
      <protection locked="0"/>
    </xf>
    <xf numFmtId="3" fontId="38" fillId="0" borderId="18" xfId="0" applyNumberFormat="1" applyFont="1" applyBorder="1" applyAlignment="1" applyProtection="1">
      <alignment horizontal="right" vertical="center" wrapText="1" indent="1"/>
      <protection locked="0"/>
    </xf>
    <xf numFmtId="3" fontId="38" fillId="0" borderId="109" xfId="0" applyNumberFormat="1" applyFont="1" applyBorder="1" applyAlignment="1" applyProtection="1">
      <alignment horizontal="right" vertical="center" wrapText="1" indent="1"/>
      <protection locked="0"/>
    </xf>
    <xf numFmtId="0" fontId="25" fillId="0" borderId="82" xfId="0" applyFont="1" applyBorder="1" applyAlignment="1" applyProtection="1">
      <alignment horizontal="left" vertical="center" wrapText="1"/>
      <protection locked="0"/>
    </xf>
    <xf numFmtId="0" fontId="25" fillId="0" borderId="98" xfId="0" applyFont="1" applyBorder="1" applyAlignment="1" applyProtection="1">
      <alignment horizontal="left" vertical="center" wrapText="1"/>
      <protection locked="0"/>
    </xf>
    <xf numFmtId="0" fontId="25" fillId="0" borderId="48" xfId="0" applyFont="1" applyBorder="1" applyAlignment="1" applyProtection="1">
      <alignment horizontal="left" vertical="center" wrapText="1"/>
      <protection locked="0"/>
    </xf>
    <xf numFmtId="0" fontId="25" fillId="0" borderId="83" xfId="0" applyFont="1" applyBorder="1" applyAlignment="1" applyProtection="1">
      <alignment horizontal="left" vertical="center" wrapText="1"/>
      <protection locked="0"/>
    </xf>
    <xf numFmtId="0" fontId="25" fillId="0" borderId="91" xfId="0" applyFont="1" applyBorder="1" applyAlignment="1" applyProtection="1">
      <alignment horizontal="left" vertical="center" wrapText="1"/>
      <protection locked="0"/>
    </xf>
    <xf numFmtId="0" fontId="25" fillId="0" borderId="47" xfId="0" applyFont="1" applyBorder="1" applyAlignment="1" applyProtection="1">
      <alignment horizontal="left" vertical="center" wrapText="1"/>
      <protection locked="0"/>
    </xf>
    <xf numFmtId="3" fontId="36" fillId="0" borderId="83" xfId="0" applyNumberFormat="1" applyFont="1" applyBorder="1" applyAlignment="1" applyProtection="1">
      <alignment horizontal="right" vertical="center" wrapText="1" indent="1"/>
      <protection locked="0"/>
    </xf>
    <xf numFmtId="3" fontId="36" fillId="0" borderId="19" xfId="0" applyNumberFormat="1" applyFont="1" applyBorder="1" applyAlignment="1" applyProtection="1">
      <alignment horizontal="right" vertical="center" wrapText="1" indent="1"/>
      <protection locked="0"/>
    </xf>
    <xf numFmtId="3" fontId="36" fillId="0" borderId="92" xfId="0" applyNumberFormat="1" applyFont="1" applyBorder="1" applyAlignment="1" applyProtection="1">
      <alignment horizontal="right" vertical="center" wrapText="1" indent="1"/>
      <protection locked="0"/>
    </xf>
    <xf numFmtId="0" fontId="25" fillId="0" borderId="85" xfId="0" applyFont="1" applyBorder="1" applyAlignment="1" applyProtection="1">
      <alignment horizontal="left" vertical="center" wrapText="1"/>
      <protection locked="0"/>
    </xf>
    <xf numFmtId="0" fontId="25" fillId="0" borderId="89" xfId="0" applyFont="1" applyBorder="1" applyAlignment="1" applyProtection="1">
      <alignment horizontal="left" vertical="center" wrapText="1"/>
      <protection locked="0"/>
    </xf>
    <xf numFmtId="0" fontId="25" fillId="0" borderId="74" xfId="0" applyFont="1" applyBorder="1" applyAlignment="1" applyProtection="1">
      <alignment horizontal="left" vertical="center" wrapText="1"/>
      <protection locked="0"/>
    </xf>
    <xf numFmtId="3" fontId="36" fillId="0" borderId="85" xfId="0" applyNumberFormat="1" applyFont="1" applyBorder="1" applyAlignment="1" applyProtection="1">
      <alignment horizontal="right" vertical="center" wrapText="1" indent="1"/>
      <protection locked="0"/>
    </xf>
    <xf numFmtId="3" fontId="36" fillId="0" borderId="64" xfId="0" applyNumberFormat="1" applyFont="1" applyBorder="1" applyAlignment="1" applyProtection="1">
      <alignment horizontal="right" vertical="center" wrapText="1" indent="1"/>
      <protection locked="0"/>
    </xf>
    <xf numFmtId="3" fontId="36" fillId="0" borderId="90" xfId="0" applyNumberFormat="1" applyFont="1" applyBorder="1" applyAlignment="1" applyProtection="1">
      <alignment horizontal="right" vertical="center" wrapText="1" indent="1"/>
      <protection locked="0"/>
    </xf>
    <xf numFmtId="0" fontId="25" fillId="0" borderId="111" xfId="0" applyFont="1" applyBorder="1" applyAlignment="1" applyProtection="1">
      <alignment horizontal="left" vertical="center" wrapText="1"/>
      <protection locked="0"/>
    </xf>
    <xf numFmtId="0" fontId="25" fillId="0" borderId="70" xfId="0" applyFont="1" applyBorder="1" applyAlignment="1" applyProtection="1">
      <alignment horizontal="left" vertical="center" wrapText="1"/>
      <protection locked="0"/>
    </xf>
    <xf numFmtId="0" fontId="25" fillId="0" borderId="75" xfId="0" applyFont="1" applyBorder="1" applyAlignment="1" applyProtection="1">
      <alignment horizontal="left" vertical="center" wrapText="1"/>
      <protection locked="0"/>
    </xf>
    <xf numFmtId="3" fontId="36" fillId="0" borderId="111" xfId="0" applyNumberFormat="1" applyFont="1" applyBorder="1" applyAlignment="1" applyProtection="1">
      <alignment horizontal="right" vertical="center" wrapText="1" indent="1"/>
      <protection locked="0"/>
    </xf>
    <xf numFmtId="3" fontId="36" fillId="0" borderId="58" xfId="0" applyNumberFormat="1" applyFont="1" applyBorder="1" applyAlignment="1" applyProtection="1">
      <alignment horizontal="right" vertical="center" wrapText="1" indent="1"/>
      <protection locked="0"/>
    </xf>
    <xf numFmtId="3" fontId="36" fillId="0" borderId="112" xfId="0" applyNumberFormat="1" applyFont="1" applyBorder="1" applyAlignment="1" applyProtection="1">
      <alignment horizontal="right" vertical="center" wrapText="1" indent="1"/>
      <protection locked="0"/>
    </xf>
    <xf numFmtId="0" fontId="14" fillId="0" borderId="131" xfId="0" applyFont="1" applyBorder="1" applyAlignment="1" applyProtection="1">
      <alignment horizontal="left" vertical="center"/>
      <protection locked="0"/>
    </xf>
    <xf numFmtId="0" fontId="14" fillId="0" borderId="25" xfId="0" applyFont="1" applyBorder="1" applyAlignment="1" applyProtection="1">
      <alignment horizontal="left" vertical="center"/>
      <protection locked="0"/>
    </xf>
    <xf numFmtId="0" fontId="25" fillId="0" borderId="165" xfId="0" applyFont="1" applyBorder="1" applyAlignment="1" applyProtection="1">
      <alignment horizontal="left" vertical="center" wrapText="1"/>
      <protection locked="0"/>
    </xf>
    <xf numFmtId="0" fontId="25" fillId="0" borderId="103" xfId="0" applyFont="1" applyBorder="1" applyAlignment="1" applyProtection="1">
      <alignment horizontal="left" vertical="center" wrapText="1"/>
      <protection locked="0"/>
    </xf>
    <xf numFmtId="0" fontId="25" fillId="0" borderId="164" xfId="0" applyFont="1" applyBorder="1" applyAlignment="1" applyProtection="1">
      <alignment horizontal="left" vertical="center" wrapText="1"/>
      <protection locked="0"/>
    </xf>
    <xf numFmtId="3" fontId="38" fillId="0" borderId="165" xfId="0" applyNumberFormat="1" applyFont="1" applyBorder="1" applyAlignment="1" applyProtection="1">
      <alignment horizontal="right" vertical="center" wrapText="1" indent="1"/>
      <protection locked="0"/>
    </xf>
    <xf numFmtId="3" fontId="38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5" fillId="0" borderId="89" xfId="0" applyNumberFormat="1" applyFont="1" applyBorder="1" applyAlignment="1" applyProtection="1">
      <alignment horizontal="right" vertical="center" indent="1"/>
      <protection locked="0"/>
    </xf>
    <xf numFmtId="3" fontId="35" fillId="0" borderId="64" xfId="0" applyNumberFormat="1" applyFont="1" applyBorder="1" applyAlignment="1" applyProtection="1">
      <alignment horizontal="right" vertical="center" indent="1"/>
      <protection locked="0"/>
    </xf>
    <xf numFmtId="3" fontId="38" fillId="0" borderId="3" xfId="0" applyNumberFormat="1" applyFont="1" applyBorder="1" applyAlignment="1" applyProtection="1">
      <alignment horizontal="right" vertical="center" wrapText="1" indent="1"/>
      <protection locked="0"/>
    </xf>
    <xf numFmtId="0" fontId="19" fillId="0" borderId="169" xfId="0" applyFont="1" applyBorder="1" applyAlignment="1" applyProtection="1">
      <alignment horizontal="center" vertical="center" wrapText="1"/>
      <protection locked="0"/>
    </xf>
    <xf numFmtId="0" fontId="19" fillId="0" borderId="118" xfId="0" applyFont="1" applyBorder="1" applyAlignment="1" applyProtection="1">
      <alignment horizontal="center" vertical="center" wrapText="1"/>
      <protection locked="0"/>
    </xf>
    <xf numFmtId="0" fontId="20" fillId="0" borderId="167" xfId="0" applyFont="1" applyBorder="1" applyAlignment="1" applyProtection="1">
      <alignment horizontal="left" vertical="center" wrapText="1" indent="1"/>
      <protection locked="0"/>
    </xf>
    <xf numFmtId="0" fontId="20" fillId="0" borderId="67" xfId="0" applyFont="1" applyBorder="1" applyAlignment="1" applyProtection="1">
      <alignment horizontal="left" vertical="center" wrapText="1" indent="1"/>
      <protection locked="0"/>
    </xf>
    <xf numFmtId="0" fontId="20" fillId="0" borderId="32" xfId="0" applyFont="1" applyBorder="1" applyAlignment="1" applyProtection="1">
      <alignment horizontal="left" vertical="center" wrapText="1" indent="1"/>
      <protection locked="0"/>
    </xf>
    <xf numFmtId="0" fontId="20" fillId="0" borderId="52" xfId="0" applyFont="1" applyBorder="1" applyAlignment="1" applyProtection="1">
      <alignment horizontal="left" vertical="center" wrapText="1" indent="1"/>
      <protection locked="0"/>
    </xf>
    <xf numFmtId="0" fontId="21" fillId="0" borderId="291" xfId="0" applyFont="1" applyBorder="1" applyAlignment="1" applyProtection="1">
      <alignment horizontal="left" vertical="center"/>
      <protection locked="0"/>
    </xf>
    <xf numFmtId="0" fontId="21" fillId="0" borderId="229" xfId="0" applyFont="1" applyBorder="1" applyAlignment="1" applyProtection="1">
      <alignment horizontal="left" vertical="center"/>
      <protection locked="0"/>
    </xf>
    <xf numFmtId="3" fontId="21" fillId="0" borderId="227" xfId="0" applyNumberFormat="1" applyFont="1" applyBorder="1" applyAlignment="1" applyProtection="1">
      <alignment horizontal="right" vertical="center"/>
      <protection locked="0"/>
    </xf>
    <xf numFmtId="3" fontId="21" fillId="0" borderId="229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7" fillId="0" borderId="290" xfId="0" applyFont="1" applyBorder="1" applyAlignment="1" applyProtection="1">
      <alignment horizontal="left" vertical="center" wrapText="1"/>
      <protection locked="0"/>
    </xf>
    <xf numFmtId="0" fontId="27" fillId="0" borderId="291" xfId="0" applyFont="1" applyBorder="1" applyAlignment="1" applyProtection="1">
      <alignment horizontal="left" vertical="center" wrapText="1"/>
      <protection locked="0"/>
    </xf>
    <xf numFmtId="0" fontId="15" fillId="0" borderId="123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37" fillId="0" borderId="84" xfId="0" applyFont="1" applyBorder="1" applyAlignment="1" applyProtection="1">
      <alignment horizontal="left" vertical="center" wrapText="1"/>
      <protection locked="0"/>
    </xf>
    <xf numFmtId="0" fontId="37" fillId="0" borderId="52" xfId="0" applyFont="1" applyBorder="1" applyAlignment="1" applyProtection="1">
      <alignment horizontal="left" vertical="center" wrapText="1"/>
      <protection locked="0"/>
    </xf>
    <xf numFmtId="0" fontId="37" fillId="0" borderId="45" xfId="0" applyFont="1" applyBorder="1" applyAlignment="1" applyProtection="1">
      <alignment horizontal="left" vertical="center" wrapText="1"/>
      <protection locked="0"/>
    </xf>
    <xf numFmtId="3" fontId="38" fillId="0" borderId="84" xfId="0" applyNumberFormat="1" applyFont="1" applyBorder="1" applyAlignment="1" applyProtection="1">
      <alignment horizontal="right" vertical="center" wrapText="1" indent="1"/>
      <protection locked="0"/>
    </xf>
    <xf numFmtId="3" fontId="38" fillId="0" borderId="16" xfId="0" applyNumberFormat="1" applyFont="1" applyBorder="1" applyAlignment="1" applyProtection="1">
      <alignment horizontal="right" vertical="center" wrapText="1" indent="1"/>
      <protection locked="0"/>
    </xf>
    <xf numFmtId="3" fontId="38" fillId="0" borderId="54" xfId="0" applyNumberFormat="1" applyFont="1" applyBorder="1" applyAlignment="1" applyProtection="1">
      <alignment horizontal="right" vertical="center" wrapText="1" indent="1"/>
      <protection locked="0"/>
    </xf>
    <xf numFmtId="0" fontId="21" fillId="0" borderId="248" xfId="0" applyFont="1" applyBorder="1" applyAlignment="1" applyProtection="1">
      <alignment horizontal="left" vertical="center"/>
      <protection locked="0"/>
    </xf>
    <xf numFmtId="0" fontId="21" fillId="0" borderId="240" xfId="0" applyFont="1" applyBorder="1" applyAlignment="1" applyProtection="1">
      <alignment horizontal="left" vertical="center"/>
      <protection locked="0"/>
    </xf>
    <xf numFmtId="3" fontId="21" fillId="0" borderId="241" xfId="0" applyNumberFormat="1" applyFont="1" applyBorder="1" applyAlignment="1" applyProtection="1">
      <alignment horizontal="right" vertical="center"/>
      <protection locked="0"/>
    </xf>
    <xf numFmtId="3" fontId="21" fillId="0" borderId="240" xfId="0" applyNumberFormat="1" applyFont="1" applyBorder="1" applyAlignment="1" applyProtection="1">
      <alignment horizontal="right" vertical="center"/>
      <protection locked="0"/>
    </xf>
    <xf numFmtId="3" fontId="21" fillId="0" borderId="249" xfId="0" applyNumberFormat="1" applyFont="1" applyBorder="1" applyAlignment="1" applyProtection="1">
      <alignment horizontal="right" vertical="center"/>
      <protection locked="0"/>
    </xf>
    <xf numFmtId="3" fontId="21" fillId="0" borderId="286" xfId="0" applyNumberFormat="1" applyFont="1" applyBorder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7" fillId="0" borderId="250" xfId="0" applyFont="1" applyBorder="1" applyAlignment="1" applyProtection="1">
      <alignment horizontal="left" vertical="center" wrapText="1"/>
      <protection locked="0"/>
    </xf>
    <xf numFmtId="0" fontId="27" fillId="0" borderId="248" xfId="0" applyFont="1" applyBorder="1" applyAlignment="1" applyProtection="1">
      <alignment horizontal="left" vertical="center" wrapText="1"/>
      <protection locked="0"/>
    </xf>
    <xf numFmtId="0" fontId="19" fillId="0" borderId="171" xfId="0" applyFont="1" applyBorder="1" applyAlignment="1" applyProtection="1">
      <alignment horizontal="center" vertical="center" wrapText="1"/>
      <protection locked="0"/>
    </xf>
    <xf numFmtId="0" fontId="19" fillId="0" borderId="172" xfId="0" applyFont="1" applyBorder="1" applyAlignment="1" applyProtection="1">
      <alignment horizontal="center" vertical="center" wrapText="1"/>
      <protection locked="0"/>
    </xf>
    <xf numFmtId="0" fontId="19" fillId="0" borderId="170" xfId="0" applyFont="1" applyBorder="1" applyAlignment="1" applyProtection="1">
      <alignment horizontal="center" vertical="center" wrapText="1"/>
      <protection locked="0"/>
    </xf>
    <xf numFmtId="0" fontId="19" fillId="0" borderId="67" xfId="0" applyFont="1" applyBorder="1" applyAlignment="1" applyProtection="1">
      <alignment horizontal="center" vertical="center" wrapText="1"/>
      <protection locked="0"/>
    </xf>
    <xf numFmtId="0" fontId="19" fillId="0" borderId="168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9" fillId="0" borderId="155" xfId="0" applyFont="1" applyBorder="1" applyAlignment="1" applyProtection="1">
      <alignment horizontal="center" vertical="center"/>
      <protection locked="0"/>
    </xf>
    <xf numFmtId="0" fontId="19" fillId="0" borderId="156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19" fillId="0" borderId="157" xfId="0" applyFont="1" applyBorder="1" applyAlignment="1" applyProtection="1">
      <alignment horizontal="center" vertical="center"/>
      <protection locked="0"/>
    </xf>
    <xf numFmtId="0" fontId="19" fillId="0" borderId="158" xfId="0" applyFont="1" applyBorder="1" applyAlignment="1" applyProtection="1">
      <alignment horizontal="center" vertical="center"/>
      <protection locked="0"/>
    </xf>
    <xf numFmtId="0" fontId="19" fillId="0" borderId="193" xfId="0" applyFont="1" applyBorder="1" applyAlignment="1" applyProtection="1">
      <alignment horizontal="center" vertical="center"/>
      <protection locked="0"/>
    </xf>
    <xf numFmtId="0" fontId="18" fillId="0" borderId="84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167" xfId="0" applyFont="1" applyBorder="1" applyAlignment="1" applyProtection="1">
      <alignment horizontal="left" vertical="center"/>
      <protection locked="0"/>
    </xf>
    <xf numFmtId="0" fontId="18" fillId="0" borderId="67" xfId="0" applyFont="1" applyBorder="1" applyAlignment="1" applyProtection="1">
      <alignment horizontal="left" vertical="center"/>
      <protection locked="0"/>
    </xf>
    <xf numFmtId="0" fontId="18" fillId="0" borderId="57" xfId="0" applyFont="1" applyBorder="1" applyAlignment="1" applyProtection="1">
      <alignment horizontal="left" vertical="center"/>
      <protection locked="0"/>
    </xf>
    <xf numFmtId="3" fontId="35" fillId="0" borderId="67" xfId="0" applyNumberFormat="1" applyFont="1" applyBorder="1" applyAlignment="1" applyProtection="1">
      <alignment horizontal="right" vertical="center" indent="1"/>
      <protection locked="0"/>
    </xf>
    <xf numFmtId="3" fontId="35" fillId="0" borderId="57" xfId="0" applyNumberFormat="1" applyFont="1" applyBorder="1" applyAlignment="1" applyProtection="1">
      <alignment horizontal="right" vertical="center" indent="1"/>
      <protection locked="0"/>
    </xf>
    <xf numFmtId="3" fontId="28" fillId="0" borderId="81" xfId="0" applyNumberFormat="1" applyFont="1" applyBorder="1" applyAlignment="1" applyProtection="1">
      <alignment horizontal="right" vertical="center" wrapText="1" indent="1"/>
      <protection hidden="1"/>
    </xf>
    <xf numFmtId="3" fontId="28" fillId="0" borderId="168" xfId="0" applyNumberFormat="1" applyFont="1" applyBorder="1" applyAlignment="1" applyProtection="1">
      <alignment horizontal="right" vertical="center" wrapText="1" indent="1"/>
      <protection hidden="1"/>
    </xf>
    <xf numFmtId="0" fontId="18" fillId="0" borderId="30" xfId="0" applyFont="1" applyBorder="1" applyAlignment="1" applyProtection="1">
      <alignment horizontal="left" vertical="center"/>
      <protection locked="0"/>
    </xf>
    <xf numFmtId="0" fontId="18" fillId="0" borderId="89" xfId="0" applyFont="1" applyBorder="1" applyAlignment="1" applyProtection="1">
      <alignment horizontal="left" vertical="center"/>
      <protection locked="0"/>
    </xf>
    <xf numFmtId="0" fontId="18" fillId="0" borderId="64" xfId="0" applyFont="1" applyBorder="1" applyAlignment="1" applyProtection="1">
      <alignment horizontal="left" vertical="center"/>
      <protection locked="0"/>
    </xf>
    <xf numFmtId="3" fontId="28" fillId="0" borderId="85" xfId="0" applyNumberFormat="1" applyFont="1" applyBorder="1" applyAlignment="1" applyProtection="1">
      <alignment horizontal="right" vertical="center" wrapText="1" indent="1"/>
      <protection hidden="1"/>
    </xf>
    <xf numFmtId="3" fontId="28" fillId="0" borderId="90" xfId="0" applyNumberFormat="1" applyFont="1" applyBorder="1" applyAlignment="1" applyProtection="1">
      <alignment horizontal="right" vertical="center" wrapText="1" indent="1"/>
      <protection hidden="1"/>
    </xf>
    <xf numFmtId="0" fontId="18" fillId="0" borderId="30" xfId="0" applyFont="1" applyBorder="1" applyAlignment="1" applyProtection="1">
      <alignment horizontal="left" vertical="center" wrapText="1"/>
      <protection locked="0"/>
    </xf>
    <xf numFmtId="0" fontId="18" fillId="0" borderId="89" xfId="0" applyFont="1" applyBorder="1" applyAlignment="1" applyProtection="1">
      <alignment horizontal="left" vertical="center" wrapText="1"/>
      <protection locked="0"/>
    </xf>
    <xf numFmtId="0" fontId="18" fillId="0" borderId="64" xfId="0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0" fontId="18" fillId="0" borderId="91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3" fontId="35" fillId="0" borderId="91" xfId="0" applyNumberFormat="1" applyFont="1" applyBorder="1" applyAlignment="1" applyProtection="1">
      <alignment horizontal="right" vertical="center" indent="1"/>
      <protection locked="0"/>
    </xf>
    <xf numFmtId="3" fontId="35" fillId="0" borderId="19" xfId="0" applyNumberFormat="1" applyFont="1" applyBorder="1" applyAlignment="1" applyProtection="1">
      <alignment horizontal="right" vertical="center" indent="1"/>
      <protection locked="0"/>
    </xf>
    <xf numFmtId="3" fontId="28" fillId="0" borderId="83" xfId="0" applyNumberFormat="1" applyFont="1" applyBorder="1" applyAlignment="1" applyProtection="1">
      <alignment horizontal="right" vertical="center" wrapText="1" indent="1"/>
      <protection hidden="1"/>
    </xf>
    <xf numFmtId="3" fontId="28" fillId="0" borderId="92" xfId="0" applyNumberFormat="1" applyFont="1" applyBorder="1" applyAlignment="1" applyProtection="1">
      <alignment horizontal="right" vertical="center" wrapText="1" indent="1"/>
      <protection hidden="1"/>
    </xf>
    <xf numFmtId="0" fontId="18" fillId="0" borderId="32" xfId="0" applyFont="1" applyBorder="1" applyAlignment="1" applyProtection="1">
      <alignment horizontal="left" vertical="center" wrapText="1"/>
      <protection locked="0"/>
    </xf>
    <xf numFmtId="0" fontId="18" fillId="0" borderId="52" xfId="0" applyFont="1" applyBorder="1" applyAlignment="1" applyProtection="1">
      <alignment horizontal="left" vertical="center" wrapText="1"/>
      <protection locked="0"/>
    </xf>
    <xf numFmtId="0" fontId="18" fillId="0" borderId="16" xfId="0" applyFont="1" applyBorder="1" applyAlignment="1" applyProtection="1">
      <alignment horizontal="left" vertical="center" wrapText="1"/>
      <protection locked="0"/>
    </xf>
    <xf numFmtId="3" fontId="35" fillId="0" borderId="52" xfId="0" applyNumberFormat="1" applyFont="1" applyBorder="1" applyAlignment="1" applyProtection="1">
      <alignment horizontal="right" vertical="center" indent="1"/>
      <protection locked="0"/>
    </xf>
    <xf numFmtId="3" fontId="35" fillId="0" borderId="16" xfId="0" applyNumberFormat="1" applyFont="1" applyBorder="1" applyAlignment="1" applyProtection="1">
      <alignment horizontal="right" vertical="center" indent="1"/>
      <protection locked="0"/>
    </xf>
    <xf numFmtId="3" fontId="28" fillId="0" borderId="84" xfId="0" applyNumberFormat="1" applyFont="1" applyBorder="1" applyAlignment="1" applyProtection="1">
      <alignment horizontal="right" vertical="center" wrapText="1" indent="1"/>
      <protection hidden="1"/>
    </xf>
    <xf numFmtId="3" fontId="28" fillId="0" borderId="54" xfId="0" applyNumberFormat="1" applyFont="1" applyBorder="1" applyAlignment="1" applyProtection="1">
      <alignment horizontal="right" vertical="center" wrapText="1" indent="1"/>
      <protection hidden="1"/>
    </xf>
    <xf numFmtId="0" fontId="19" fillId="0" borderId="0" xfId="0" applyFont="1" applyBorder="1" applyAlignment="1" applyProtection="1">
      <alignment horizontal="justify" vertical="center" wrapText="1"/>
      <protection locked="0"/>
    </xf>
    <xf numFmtId="0" fontId="21" fillId="0" borderId="0" xfId="0" applyFont="1" applyBorder="1" applyAlignment="1" applyProtection="1">
      <alignment horizontal="left" vertical="top"/>
      <protection locked="0"/>
    </xf>
    <xf numFmtId="0" fontId="19" fillId="0" borderId="55" xfId="0" applyFont="1" applyBorder="1" applyAlignment="1" applyProtection="1">
      <alignment horizontal="center" vertical="center" wrapText="1"/>
      <protection locked="0"/>
    </xf>
    <xf numFmtId="0" fontId="19" fillId="0" borderId="162" xfId="0" applyFont="1" applyBorder="1" applyAlignment="1" applyProtection="1">
      <alignment horizontal="center" vertical="center" wrapText="1"/>
      <protection locked="0"/>
    </xf>
    <xf numFmtId="0" fontId="19" fillId="0" borderId="161" xfId="0" applyFont="1" applyBorder="1" applyAlignment="1" applyProtection="1">
      <alignment horizontal="center" vertical="center" wrapText="1"/>
      <protection locked="0"/>
    </xf>
    <xf numFmtId="0" fontId="1" fillId="0" borderId="141" xfId="0" applyFont="1" applyBorder="1" applyAlignment="1" applyProtection="1">
      <alignment horizontal="center" vertical="center" wrapText="1"/>
      <protection locked="0"/>
    </xf>
    <xf numFmtId="0" fontId="1" fillId="0" borderId="161" xfId="0" applyFont="1" applyBorder="1" applyAlignment="1" applyProtection="1">
      <alignment horizontal="center" vertical="center" wrapText="1"/>
      <protection locked="0"/>
    </xf>
    <xf numFmtId="0" fontId="19" fillId="0" borderId="142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left" vertical="top"/>
      <protection locked="0"/>
    </xf>
    <xf numFmtId="0" fontId="14" fillId="0" borderId="57" xfId="0" applyFont="1" applyBorder="1" applyAlignment="1" applyProtection="1">
      <alignment horizontal="left" vertical="top"/>
      <protection locked="0"/>
    </xf>
    <xf numFmtId="0" fontId="25" fillId="0" borderId="81" xfId="0" applyFont="1" applyBorder="1" applyAlignment="1" applyProtection="1">
      <alignment horizontal="left" vertical="center" wrapText="1"/>
      <protection locked="0"/>
    </xf>
    <xf numFmtId="0" fontId="25" fillId="0" borderId="67" xfId="0" applyFont="1" applyBorder="1" applyAlignment="1" applyProtection="1">
      <alignment horizontal="left" vertical="center" wrapText="1"/>
      <protection locked="0"/>
    </xf>
    <xf numFmtId="0" fontId="25" fillId="0" borderId="57" xfId="0" applyFont="1" applyBorder="1" applyAlignment="1" applyProtection="1">
      <alignment horizontal="left" vertical="center" wrapText="1"/>
      <protection locked="0"/>
    </xf>
    <xf numFmtId="3" fontId="36" fillId="0" borderId="81" xfId="0" applyNumberFormat="1" applyFont="1" applyBorder="1" applyAlignment="1" applyProtection="1">
      <alignment horizontal="right" vertical="center" wrapText="1" indent="1"/>
      <protection locked="0"/>
    </xf>
    <xf numFmtId="3" fontId="36" fillId="0" borderId="57" xfId="0" applyNumberFormat="1" applyFont="1" applyBorder="1" applyAlignment="1" applyProtection="1">
      <alignment horizontal="right" vertical="center" wrapText="1" indent="1"/>
      <protection locked="0"/>
    </xf>
    <xf numFmtId="3" fontId="36" fillId="0" borderId="168" xfId="0" applyNumberFormat="1" applyFont="1" applyBorder="1" applyAlignment="1" applyProtection="1">
      <alignment horizontal="right" vertical="center" wrapText="1" indent="1"/>
      <protection locked="0"/>
    </xf>
    <xf numFmtId="0" fontId="14" fillId="0" borderId="30" xfId="0" applyFont="1" applyBorder="1" applyAlignment="1" applyProtection="1">
      <alignment horizontal="left" vertical="top"/>
      <protection locked="0"/>
    </xf>
    <xf numFmtId="0" fontId="14" fillId="0" borderId="64" xfId="0" applyFont="1" applyBorder="1" applyAlignment="1" applyProtection="1">
      <alignment horizontal="left" vertical="top"/>
      <protection locked="0"/>
    </xf>
    <xf numFmtId="0" fontId="25" fillId="0" borderId="64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left" vertical="top"/>
      <protection locked="0"/>
    </xf>
    <xf numFmtId="0" fontId="14" fillId="0" borderId="58" xfId="0" applyFont="1" applyBorder="1" applyAlignment="1" applyProtection="1">
      <alignment horizontal="left" vertical="top"/>
      <protection locked="0"/>
    </xf>
    <xf numFmtId="0" fontId="25" fillId="0" borderId="58" xfId="0" applyFont="1" applyBorder="1" applyAlignment="1" applyProtection="1">
      <alignment horizontal="left" vertical="center" wrapText="1"/>
      <protection locked="0"/>
    </xf>
    <xf numFmtId="0" fontId="14" fillId="0" borderId="28" xfId="0" applyFont="1" applyBorder="1" applyAlignment="1" applyProtection="1">
      <alignment horizontal="left" vertical="top"/>
      <protection locked="0"/>
    </xf>
    <xf numFmtId="0" fontId="14" fillId="0" borderId="3" xfId="0" applyFont="1" applyBorder="1" applyAlignment="1" applyProtection="1">
      <alignment horizontal="left" vertical="top"/>
      <protection locked="0"/>
    </xf>
    <xf numFmtId="0" fontId="37" fillId="0" borderId="3" xfId="0" applyFont="1" applyBorder="1" applyAlignment="1" applyProtection="1">
      <alignment horizontal="left" vertical="center" wrapText="1"/>
      <protection locked="0"/>
    </xf>
    <xf numFmtId="0" fontId="14" fillId="0" borderId="29" xfId="0" applyFont="1" applyBorder="1" applyAlignment="1" applyProtection="1">
      <alignment horizontal="left" vertical="top"/>
      <protection locked="0"/>
    </xf>
    <xf numFmtId="0" fontId="14" fillId="0" borderId="19" xfId="0" applyFont="1" applyBorder="1" applyAlignment="1" applyProtection="1">
      <alignment horizontal="left" vertical="top"/>
      <protection locked="0"/>
    </xf>
    <xf numFmtId="0" fontId="25" fillId="0" borderId="19" xfId="0" applyFont="1" applyBorder="1" applyAlignment="1" applyProtection="1">
      <alignment horizontal="left" vertical="center" wrapText="1"/>
      <protection locked="0"/>
    </xf>
    <xf numFmtId="0" fontId="25" fillId="0" borderId="3" xfId="0" applyFont="1" applyBorder="1" applyAlignment="1" applyProtection="1">
      <alignment horizontal="left" vertical="center" wrapText="1"/>
      <protection locked="0"/>
    </xf>
    <xf numFmtId="0" fontId="14" fillId="0" borderId="154" xfId="0" applyFont="1" applyBorder="1" applyAlignment="1" applyProtection="1">
      <alignment horizontal="left" vertical="center"/>
      <protection locked="0"/>
    </xf>
    <xf numFmtId="0" fontId="14" fillId="0" borderId="53" xfId="0" applyFont="1" applyBorder="1" applyAlignment="1" applyProtection="1">
      <alignment horizontal="left" vertical="center"/>
      <protection locked="0"/>
    </xf>
    <xf numFmtId="0" fontId="25" fillId="0" borderId="171" xfId="0" applyFont="1" applyBorder="1" applyAlignment="1" applyProtection="1">
      <alignment horizontal="left" vertical="center" wrapText="1"/>
      <protection locked="0"/>
    </xf>
    <xf numFmtId="0" fontId="25" fillId="0" borderId="170" xfId="0" applyFont="1" applyBorder="1" applyAlignment="1" applyProtection="1">
      <alignment horizontal="left" vertical="center" wrapText="1"/>
      <protection locked="0"/>
    </xf>
    <xf numFmtId="0" fontId="25" fillId="0" borderId="53" xfId="0" applyFont="1" applyBorder="1" applyAlignment="1" applyProtection="1">
      <alignment horizontal="left" vertical="center" wrapText="1"/>
      <protection locked="0"/>
    </xf>
    <xf numFmtId="3" fontId="36" fillId="0" borderId="171" xfId="0" applyNumberFormat="1" applyFont="1" applyBorder="1" applyAlignment="1" applyProtection="1">
      <alignment horizontal="right" vertical="center" wrapText="1" indent="1"/>
      <protection locked="0"/>
    </xf>
    <xf numFmtId="3" fontId="36" fillId="0" borderId="53" xfId="0" applyNumberFormat="1" applyFont="1" applyBorder="1" applyAlignment="1" applyProtection="1">
      <alignment horizontal="right" vertical="center" wrapText="1" indent="1"/>
      <protection locked="0"/>
    </xf>
    <xf numFmtId="3" fontId="36" fillId="0" borderId="172" xfId="0" applyNumberFormat="1" applyFont="1" applyBorder="1" applyAlignment="1" applyProtection="1">
      <alignment horizontal="right" vertical="center" wrapText="1" indent="1"/>
      <protection locked="0"/>
    </xf>
    <xf numFmtId="0" fontId="14" fillId="0" borderId="94" xfId="0" applyFont="1" applyBorder="1" applyAlignment="1" applyProtection="1">
      <alignment horizontal="left" vertical="top"/>
      <protection locked="0"/>
    </xf>
    <xf numFmtId="0" fontId="14" fillId="0" borderId="79" xfId="0" applyFont="1" applyBorder="1" applyAlignment="1" applyProtection="1">
      <alignment horizontal="left" vertical="top"/>
      <protection locked="0"/>
    </xf>
    <xf numFmtId="0" fontId="25" fillId="0" borderId="96" xfId="0" applyFont="1" applyBorder="1" applyAlignment="1" applyProtection="1">
      <alignment horizontal="left" vertical="center" wrapText="1"/>
      <protection locked="0"/>
    </xf>
    <xf numFmtId="0" fontId="25" fillId="0" borderId="95" xfId="0" applyFont="1" applyBorder="1" applyAlignment="1" applyProtection="1">
      <alignment horizontal="left" vertical="center" wrapText="1"/>
      <protection locked="0"/>
    </xf>
    <xf numFmtId="0" fontId="25" fillId="0" borderId="79" xfId="0" applyFont="1" applyBorder="1" applyAlignment="1" applyProtection="1">
      <alignment horizontal="left" vertical="center" wrapText="1"/>
      <protection locked="0"/>
    </xf>
    <xf numFmtId="3" fontId="36" fillId="0" borderId="96" xfId="0" applyNumberFormat="1" applyFont="1" applyBorder="1" applyAlignment="1" applyProtection="1">
      <alignment horizontal="right" vertical="center" wrapText="1" indent="1"/>
      <protection locked="0"/>
    </xf>
    <xf numFmtId="3" fontId="36" fillId="0" borderId="79" xfId="0" applyNumberFormat="1" applyFont="1" applyBorder="1" applyAlignment="1" applyProtection="1">
      <alignment horizontal="right" vertical="center" wrapText="1" indent="1"/>
      <protection locked="0"/>
    </xf>
    <xf numFmtId="3" fontId="36" fillId="0" borderId="97" xfId="0" applyNumberFormat="1" applyFont="1" applyBorder="1" applyAlignment="1" applyProtection="1">
      <alignment horizontal="right" vertical="center" wrapText="1" indent="1"/>
      <protection locked="0"/>
    </xf>
    <xf numFmtId="0" fontId="14" fillId="0" borderId="30" xfId="0" applyFont="1" applyBorder="1" applyAlignment="1" applyProtection="1">
      <alignment horizontal="left" vertical="center"/>
      <protection locked="0"/>
    </xf>
    <xf numFmtId="0" fontId="14" fillId="0" borderId="64" xfId="0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left" vertical="center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3" fontId="36" fillId="0" borderId="165" xfId="0" applyNumberFormat="1" applyFont="1" applyBorder="1" applyAlignment="1" applyProtection="1">
      <alignment horizontal="right" vertical="center" wrapText="1" indent="1"/>
      <protection locked="0"/>
    </xf>
    <xf numFmtId="3" fontId="36" fillId="0" borderId="3" xfId="0" applyNumberFormat="1" applyFont="1" applyBorder="1" applyAlignment="1" applyProtection="1">
      <alignment horizontal="right" vertical="center" wrapText="1" indent="1"/>
      <protection locked="0"/>
    </xf>
    <xf numFmtId="3" fontId="36" fillId="0" borderId="166" xfId="0" applyNumberFormat="1" applyFont="1" applyBorder="1" applyAlignment="1" applyProtection="1">
      <alignment horizontal="right" vertical="center" wrapText="1" indent="1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14" fillId="0" borderId="78" xfId="0" applyFont="1" applyBorder="1" applyAlignment="1" applyProtection="1">
      <alignment horizontal="left" vertical="center"/>
      <protection locked="0"/>
    </xf>
    <xf numFmtId="0" fontId="37" fillId="0" borderId="82" xfId="0" applyFont="1" applyBorder="1" applyAlignment="1" applyProtection="1">
      <alignment horizontal="left" vertical="center" wrapText="1"/>
      <protection locked="0"/>
    </xf>
    <xf numFmtId="0" fontId="37" fillId="0" borderId="98" xfId="0" applyFont="1" applyBorder="1" applyAlignment="1" applyProtection="1">
      <alignment horizontal="left" vertical="center" wrapText="1"/>
      <protection locked="0"/>
    </xf>
    <xf numFmtId="0" fontId="37" fillId="0" borderId="78" xfId="0" applyFont="1" applyBorder="1" applyAlignment="1" applyProtection="1">
      <alignment horizontal="left" vertical="center" wrapText="1"/>
      <protection locked="0"/>
    </xf>
    <xf numFmtId="3" fontId="38" fillId="0" borderId="82" xfId="0" applyNumberFormat="1" applyFont="1" applyBorder="1" applyAlignment="1" applyProtection="1">
      <alignment horizontal="right" vertical="center" wrapText="1" indent="1"/>
      <protection hidden="1"/>
    </xf>
    <xf numFmtId="3" fontId="38" fillId="0" borderId="78" xfId="0" applyNumberFormat="1" applyFont="1" applyBorder="1" applyAlignment="1" applyProtection="1">
      <alignment horizontal="right" vertical="center" wrapText="1" indent="1"/>
      <protection hidden="1"/>
    </xf>
    <xf numFmtId="3" fontId="38" fillId="0" borderId="99" xfId="0" applyNumberFormat="1" applyFont="1" applyBorder="1" applyAlignment="1" applyProtection="1">
      <alignment horizontal="right" vertical="center" wrapText="1" indent="1"/>
      <protection hidden="1"/>
    </xf>
    <xf numFmtId="0" fontId="14" fillId="0" borderId="29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0" fontId="15" fillId="0" borderId="32" xfId="0" applyFont="1" applyBorder="1" applyAlignment="1" applyProtection="1">
      <alignment horizontal="left"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37" fillId="0" borderId="16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4" fillId="0" borderId="155" xfId="0" applyFont="1" applyBorder="1" applyAlignment="1" applyProtection="1">
      <alignment horizontal="left" vertical="top"/>
      <protection locked="0"/>
    </xf>
    <xf numFmtId="0" fontId="14" fillId="0" borderId="115" xfId="0" applyFont="1" applyBorder="1" applyAlignment="1" applyProtection="1">
      <alignment horizontal="left" vertical="top"/>
      <protection locked="0"/>
    </xf>
    <xf numFmtId="0" fontId="25" fillId="0" borderId="179" xfId="0" applyFont="1" applyBorder="1" applyAlignment="1" applyProtection="1">
      <alignment horizontal="left" vertical="center" wrapText="1"/>
      <protection locked="0"/>
    </xf>
    <xf numFmtId="0" fontId="25" fillId="0" borderId="156" xfId="0" applyFont="1" applyBorder="1" applyAlignment="1" applyProtection="1">
      <alignment horizontal="left" vertical="center" wrapText="1"/>
      <protection locked="0"/>
    </xf>
    <xf numFmtId="0" fontId="25" fillId="0" borderId="178" xfId="0" applyFont="1" applyBorder="1" applyAlignment="1" applyProtection="1">
      <alignment horizontal="left" vertical="center" wrapText="1"/>
      <protection locked="0"/>
    </xf>
    <xf numFmtId="3" fontId="38" fillId="0" borderId="179" xfId="0" applyNumberFormat="1" applyFont="1" applyBorder="1" applyAlignment="1" applyProtection="1">
      <alignment horizontal="right" vertical="center" wrapText="1" indent="1"/>
      <protection locked="0"/>
    </xf>
    <xf numFmtId="3" fontId="38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8" fillId="0" borderId="180" xfId="0" applyNumberFormat="1" applyFont="1" applyBorder="1" applyAlignment="1" applyProtection="1">
      <alignment horizontal="right" vertical="center" wrapText="1" indent="1"/>
      <protection locked="0"/>
    </xf>
    <xf numFmtId="0" fontId="19" fillId="0" borderId="117" xfId="0" applyFont="1" applyBorder="1" applyAlignment="1" applyProtection="1">
      <alignment horizontal="center" vertical="center" wrapText="1"/>
      <protection locked="0"/>
    </xf>
    <xf numFmtId="0" fontId="19" fillId="0" borderId="160" xfId="0" applyFont="1" applyBorder="1" applyAlignment="1" applyProtection="1">
      <alignment horizontal="center" vertical="center" wrapText="1"/>
      <protection locked="0"/>
    </xf>
    <xf numFmtId="0" fontId="19" fillId="0" borderId="119" xfId="0" applyFont="1" applyBorder="1" applyAlignment="1" applyProtection="1">
      <alignment horizontal="center" vertical="center" wrapText="1"/>
      <protection locked="0"/>
    </xf>
    <xf numFmtId="0" fontId="1" fillId="0" borderId="169" xfId="0" applyFont="1" applyBorder="1" applyAlignment="1" applyProtection="1">
      <alignment horizontal="center" vertical="center" wrapText="1"/>
      <protection locked="0"/>
    </xf>
    <xf numFmtId="0" fontId="1" fillId="0" borderId="160" xfId="0" applyFont="1" applyBorder="1" applyAlignment="1" applyProtection="1">
      <alignment horizontal="center" vertical="center" wrapText="1"/>
      <protection locked="0"/>
    </xf>
    <xf numFmtId="0" fontId="15" fillId="0" borderId="110" xfId="0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19" fillId="0" borderId="146" xfId="0" applyFont="1" applyBorder="1" applyAlignment="1" applyProtection="1">
      <alignment horizontal="center" vertical="center" wrapText="1"/>
      <protection locked="0"/>
    </xf>
    <xf numFmtId="0" fontId="27" fillId="0" borderId="287" xfId="0" applyFont="1" applyBorder="1" applyAlignment="1" applyProtection="1">
      <alignment horizontal="left" vertical="center" wrapText="1"/>
      <protection locked="0"/>
    </xf>
    <xf numFmtId="0" fontId="27" fillId="0" borderId="288" xfId="0" applyFont="1" applyBorder="1" applyAlignment="1" applyProtection="1">
      <alignment horizontal="left" vertical="center" wrapText="1"/>
      <protection locked="0"/>
    </xf>
    <xf numFmtId="0" fontId="21" fillId="0" borderId="288" xfId="0" applyFont="1" applyBorder="1" applyAlignment="1" applyProtection="1">
      <alignment horizontal="left" vertical="center"/>
      <protection locked="0"/>
    </xf>
    <xf numFmtId="0" fontId="21" fillId="0" borderId="234" xfId="0" applyFont="1" applyBorder="1" applyAlignment="1" applyProtection="1">
      <alignment horizontal="left" vertical="center"/>
      <protection locked="0"/>
    </xf>
    <xf numFmtId="3" fontId="21" fillId="0" borderId="237" xfId="0" applyNumberFormat="1" applyFont="1" applyBorder="1" applyAlignment="1" applyProtection="1">
      <alignment horizontal="right" vertical="center"/>
      <protection locked="0"/>
    </xf>
    <xf numFmtId="3" fontId="21" fillId="0" borderId="234" xfId="0" applyNumberFormat="1" applyFont="1" applyBorder="1" applyAlignment="1" applyProtection="1">
      <alignment horizontal="right" vertical="center"/>
      <protection locked="0"/>
    </xf>
    <xf numFmtId="3" fontId="21" fillId="0" borderId="289" xfId="0" applyNumberFormat="1" applyFont="1" applyBorder="1" applyAlignment="1" applyProtection="1">
      <alignment horizontal="right" vertical="center"/>
      <protection locked="0"/>
    </xf>
    <xf numFmtId="0" fontId="8" fillId="0" borderId="292" xfId="0" applyFont="1" applyBorder="1" applyAlignment="1" applyProtection="1">
      <alignment horizontal="center" vertical="center"/>
      <protection locked="0"/>
    </xf>
    <xf numFmtId="0" fontId="8" fillId="0" borderId="293" xfId="0" applyFont="1" applyBorder="1" applyAlignment="1" applyProtection="1">
      <alignment horizontal="center" vertical="center"/>
      <protection locked="0"/>
    </xf>
    <xf numFmtId="0" fontId="8" fillId="0" borderId="227" xfId="0" applyFont="1" applyBorder="1" applyAlignment="1" applyProtection="1">
      <alignment horizontal="center" vertical="center"/>
      <protection locked="0"/>
    </xf>
    <xf numFmtId="0" fontId="8" fillId="0" borderId="229" xfId="0" applyFont="1" applyBorder="1" applyAlignment="1" applyProtection="1">
      <alignment horizontal="center" vertical="center"/>
      <protection locked="0"/>
    </xf>
    <xf numFmtId="0" fontId="42" fillId="0" borderId="346" xfId="0" applyFont="1" applyBorder="1" applyAlignment="1" applyProtection="1">
      <alignment horizontal="center" vertical="center" wrapText="1"/>
      <protection locked="0"/>
    </xf>
    <xf numFmtId="0" fontId="42" fillId="0" borderId="347" xfId="0" applyFont="1" applyBorder="1" applyAlignment="1" applyProtection="1">
      <alignment horizontal="center" vertical="center" wrapText="1"/>
      <protection locked="0"/>
    </xf>
    <xf numFmtId="0" fontId="42" fillId="0" borderId="341" xfId="0" applyFont="1" applyBorder="1" applyAlignment="1" applyProtection="1">
      <alignment horizontal="center" vertical="center" wrapText="1"/>
      <protection locked="0"/>
    </xf>
    <xf numFmtId="0" fontId="42" fillId="0" borderId="342" xfId="0" applyFont="1" applyBorder="1" applyAlignment="1" applyProtection="1">
      <alignment horizontal="center" vertical="center" wrapText="1"/>
      <protection locked="0"/>
    </xf>
    <xf numFmtId="0" fontId="8" fillId="0" borderId="258" xfId="0" applyFont="1" applyBorder="1" applyAlignment="1" applyProtection="1">
      <alignment horizontal="center" vertical="center"/>
      <protection locked="0"/>
    </xf>
    <xf numFmtId="0" fontId="8" fillId="0" borderId="321" xfId="0" applyFont="1" applyBorder="1" applyAlignment="1" applyProtection="1">
      <alignment horizontal="center" vertical="center"/>
      <protection locked="0"/>
    </xf>
    <xf numFmtId="0" fontId="8" fillId="0" borderId="296" xfId="0" applyFont="1" applyBorder="1" applyAlignment="1" applyProtection="1">
      <alignment horizontal="center" vertical="center"/>
      <protection locked="0"/>
    </xf>
    <xf numFmtId="0" fontId="8" fillId="0" borderId="322" xfId="0" applyFont="1" applyBorder="1" applyAlignment="1" applyProtection="1">
      <alignment horizontal="center" vertical="center"/>
      <protection locked="0"/>
    </xf>
    <xf numFmtId="0" fontId="8" fillId="0" borderId="237" xfId="0" applyFont="1" applyBorder="1" applyAlignment="1" applyProtection="1">
      <alignment horizontal="center" vertical="center"/>
      <protection locked="0"/>
    </xf>
    <xf numFmtId="0" fontId="8" fillId="0" borderId="288" xfId="0" applyFont="1" applyBorder="1" applyAlignment="1" applyProtection="1">
      <alignment horizontal="center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21" fillId="0" borderId="250" xfId="0" applyNumberFormat="1" applyFont="1" applyBorder="1" applyAlignment="1" applyProtection="1">
      <alignment horizontal="left" vertical="center" wrapText="1"/>
      <protection locked="0"/>
    </xf>
    <xf numFmtId="0" fontId="21" fillId="0" borderId="248" xfId="0" applyNumberFormat="1" applyFont="1" applyBorder="1" applyAlignment="1" applyProtection="1">
      <alignment horizontal="left" vertical="center" wrapText="1"/>
      <protection locked="0"/>
    </xf>
    <xf numFmtId="3" fontId="21" fillId="0" borderId="248" xfId="0" applyNumberFormat="1" applyFont="1" applyBorder="1" applyAlignment="1" applyProtection="1">
      <alignment horizontal="right" vertical="center" wrapText="1"/>
      <protection locked="0"/>
    </xf>
    <xf numFmtId="3" fontId="21" fillId="0" borderId="249" xfId="0" applyNumberFormat="1" applyFont="1" applyBorder="1" applyAlignment="1" applyProtection="1">
      <alignment horizontal="right" vertical="center" wrapText="1"/>
      <protection locked="0"/>
    </xf>
    <xf numFmtId="0" fontId="21" fillId="0" borderId="290" xfId="0" applyNumberFormat="1" applyFont="1" applyBorder="1" applyAlignment="1" applyProtection="1">
      <alignment horizontal="left" vertical="center" wrapText="1"/>
      <protection locked="0"/>
    </xf>
    <xf numFmtId="0" fontId="21" fillId="0" borderId="291" xfId="0" applyNumberFormat="1" applyFont="1" applyBorder="1" applyAlignment="1" applyProtection="1">
      <alignment horizontal="left" vertical="center" wrapText="1"/>
      <protection locked="0"/>
    </xf>
    <xf numFmtId="3" fontId="21" fillId="0" borderId="291" xfId="0" applyNumberFormat="1" applyFont="1" applyBorder="1" applyAlignment="1" applyProtection="1">
      <alignment horizontal="right" vertical="center" wrapText="1"/>
      <protection locked="0"/>
    </xf>
    <xf numFmtId="3" fontId="21" fillId="0" borderId="286" xfId="0" applyNumberFormat="1" applyFont="1" applyBorder="1" applyAlignment="1" applyProtection="1">
      <alignment horizontal="right" vertical="center" wrapText="1"/>
      <protection locked="0"/>
    </xf>
    <xf numFmtId="0" fontId="7" fillId="0" borderId="290" xfId="0" applyFont="1" applyBorder="1" applyAlignment="1" applyProtection="1">
      <alignment horizontal="center" vertical="center" wrapText="1"/>
      <protection locked="0"/>
    </xf>
    <xf numFmtId="0" fontId="7" fillId="0" borderId="291" xfId="0" applyFont="1" applyBorder="1" applyAlignment="1" applyProtection="1">
      <alignment horizontal="center" vertical="center" wrapText="1"/>
      <protection locked="0"/>
    </xf>
    <xf numFmtId="0" fontId="7" fillId="0" borderId="286" xfId="0" applyFont="1" applyBorder="1" applyAlignment="1" applyProtection="1">
      <alignment horizontal="center" vertical="center" wrapText="1"/>
      <protection locked="0"/>
    </xf>
    <xf numFmtId="0" fontId="21" fillId="0" borderId="287" xfId="0" applyNumberFormat="1" applyFont="1" applyBorder="1" applyAlignment="1" applyProtection="1">
      <alignment horizontal="left" vertical="center" wrapText="1"/>
      <protection locked="0"/>
    </xf>
    <xf numFmtId="0" fontId="21" fillId="0" borderId="288" xfId="0" applyNumberFormat="1" applyFont="1" applyBorder="1" applyAlignment="1" applyProtection="1">
      <alignment horizontal="left" vertical="center" wrapText="1"/>
      <protection locked="0"/>
    </xf>
    <xf numFmtId="3" fontId="21" fillId="0" borderId="288" xfId="0" applyNumberFormat="1" applyFont="1" applyBorder="1" applyAlignment="1" applyProtection="1">
      <alignment horizontal="right" vertical="center" wrapText="1"/>
      <protection locked="0"/>
    </xf>
    <xf numFmtId="3" fontId="21" fillId="0" borderId="289" xfId="0" applyNumberFormat="1" applyFont="1" applyBorder="1" applyAlignment="1" applyProtection="1">
      <alignment horizontal="right" vertical="center" wrapText="1"/>
      <protection locked="0"/>
    </xf>
    <xf numFmtId="0" fontId="8" fillId="0" borderId="366" xfId="0" applyFont="1" applyBorder="1" applyAlignment="1" applyProtection="1">
      <alignment horizontal="center" vertical="center" wrapText="1"/>
      <protection locked="0"/>
    </xf>
    <xf numFmtId="0" fontId="8" fillId="0" borderId="364" xfId="0" applyFont="1" applyBorder="1" applyAlignment="1" applyProtection="1">
      <alignment horizontal="center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350" xfId="0" applyFont="1" applyBorder="1" applyAlignment="1" applyProtection="1">
      <alignment horizontal="center" vertical="center" wrapText="1"/>
      <protection locked="0"/>
    </xf>
    <xf numFmtId="0" fontId="8" fillId="0" borderId="352" xfId="0" applyFont="1" applyBorder="1" applyAlignment="1" applyProtection="1">
      <alignment horizontal="center" vertical="center" wrapText="1"/>
      <protection locked="0"/>
    </xf>
    <xf numFmtId="0" fontId="18" fillId="0" borderId="342" xfId="0" applyFont="1" applyBorder="1" applyAlignment="1" applyProtection="1">
      <alignment horizontal="left" vertical="center" wrapText="1"/>
      <protection locked="0"/>
    </xf>
    <xf numFmtId="0" fontId="18" fillId="0" borderId="250" xfId="0" applyFont="1" applyBorder="1" applyAlignment="1" applyProtection="1">
      <alignment horizontal="left" vertical="center" wrapText="1" indent="1"/>
      <protection locked="0"/>
    </xf>
    <xf numFmtId="0" fontId="18" fillId="0" borderId="248" xfId="0" applyFont="1" applyBorder="1" applyAlignment="1" applyProtection="1">
      <alignment horizontal="left" vertical="center" wrapText="1" indent="1"/>
      <protection locked="0"/>
    </xf>
    <xf numFmtId="3" fontId="21" fillId="0" borderId="248" xfId="0" applyNumberFormat="1" applyFont="1" applyBorder="1" applyAlignment="1" applyProtection="1">
      <alignment horizontal="center" vertical="center" wrapText="1"/>
      <protection locked="0"/>
    </xf>
    <xf numFmtId="3" fontId="21" fillId="0" borderId="240" xfId="0" applyNumberFormat="1" applyFont="1" applyBorder="1" applyAlignment="1" applyProtection="1">
      <alignment horizontal="center" vertical="center" wrapText="1"/>
      <protection locked="0"/>
    </xf>
    <xf numFmtId="3" fontId="21" fillId="0" borderId="241" xfId="0" applyNumberFormat="1" applyFont="1" applyBorder="1" applyAlignment="1" applyProtection="1">
      <alignment horizontal="right" vertical="center" wrapText="1" indent="3"/>
      <protection locked="0"/>
    </xf>
    <xf numFmtId="3" fontId="21" fillId="0" borderId="240" xfId="0" applyNumberFormat="1" applyFont="1" applyBorder="1" applyAlignment="1" applyProtection="1">
      <alignment horizontal="right" vertical="center" wrapText="1" indent="3"/>
      <protection locked="0"/>
    </xf>
    <xf numFmtId="3" fontId="21" fillId="0" borderId="249" xfId="0" applyNumberFormat="1" applyFont="1" applyBorder="1" applyAlignment="1" applyProtection="1">
      <alignment horizontal="right" vertical="center" wrapText="1" indent="3"/>
      <protection locked="0"/>
    </xf>
    <xf numFmtId="0" fontId="7" fillId="0" borderId="227" xfId="0" applyFont="1" applyBorder="1" applyAlignment="1" applyProtection="1">
      <alignment horizontal="center" vertical="center" wrapText="1"/>
      <protection locked="0"/>
    </xf>
    <xf numFmtId="0" fontId="7" fillId="0" borderId="229" xfId="0" applyFont="1" applyBorder="1" applyAlignment="1" applyProtection="1">
      <alignment horizontal="center" vertical="center" wrapText="1"/>
      <protection locked="0"/>
    </xf>
    <xf numFmtId="0" fontId="18" fillId="0" borderId="287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 wrapText="1" indent="1"/>
      <protection locked="0"/>
    </xf>
    <xf numFmtId="3" fontId="21" fillId="0" borderId="288" xfId="0" applyNumberFormat="1" applyFont="1" applyBorder="1" applyAlignment="1" applyProtection="1">
      <alignment horizontal="center" vertical="center" wrapText="1"/>
      <protection locked="0"/>
    </xf>
    <xf numFmtId="3" fontId="21" fillId="0" borderId="234" xfId="0" applyNumberFormat="1" applyFont="1" applyBorder="1" applyAlignment="1" applyProtection="1">
      <alignment horizontal="center" vertical="center" wrapText="1"/>
      <protection locked="0"/>
    </xf>
    <xf numFmtId="0" fontId="8" fillId="0" borderId="351" xfId="0" applyFont="1" applyBorder="1" applyAlignment="1" applyProtection="1">
      <alignment horizontal="center" vertical="center" wrapText="1"/>
      <protection locked="0"/>
    </xf>
    <xf numFmtId="0" fontId="8" fillId="0" borderId="228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8" fillId="0" borderId="290" xfId="0" applyFont="1" applyBorder="1" applyAlignment="1" applyProtection="1">
      <alignment horizontal="left" vertical="center" wrapText="1" indent="1"/>
      <protection locked="0"/>
    </xf>
    <xf numFmtId="0" fontId="18" fillId="0" borderId="291" xfId="0" applyFont="1" applyBorder="1" applyAlignment="1" applyProtection="1">
      <alignment horizontal="left" vertical="center" wrapText="1" indent="1"/>
      <protection locked="0"/>
    </xf>
    <xf numFmtId="3" fontId="21" fillId="0" borderId="291" xfId="0" applyNumberFormat="1" applyFont="1" applyBorder="1" applyAlignment="1" applyProtection="1">
      <alignment horizontal="center" vertical="center" wrapText="1"/>
      <protection locked="0"/>
    </xf>
    <xf numFmtId="3" fontId="21" fillId="0" borderId="229" xfId="0" applyNumberFormat="1" applyFont="1" applyBorder="1" applyAlignment="1" applyProtection="1">
      <alignment horizontal="center" vertical="center" wrapText="1"/>
      <protection locked="0"/>
    </xf>
    <xf numFmtId="3" fontId="21" fillId="0" borderId="227" xfId="0" applyNumberFormat="1" applyFont="1" applyBorder="1" applyAlignment="1" applyProtection="1">
      <alignment horizontal="right" vertical="center" wrapText="1" indent="3"/>
      <protection locked="0"/>
    </xf>
    <xf numFmtId="3" fontId="21" fillId="0" borderId="229" xfId="0" applyNumberFormat="1" applyFont="1" applyBorder="1" applyAlignment="1" applyProtection="1">
      <alignment horizontal="right" vertical="center" wrapText="1" indent="3"/>
      <protection locked="0"/>
    </xf>
    <xf numFmtId="3" fontId="21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8" fillId="0" borderId="110" xfId="0" applyFont="1" applyBorder="1" applyAlignment="1" applyProtection="1">
      <alignment horizontal="left" vertical="center"/>
      <protection locked="0"/>
    </xf>
    <xf numFmtId="0" fontId="18" fillId="0" borderId="18" xfId="0" applyFont="1" applyBorder="1" applyAlignment="1" applyProtection="1">
      <alignment horizontal="left" vertical="center"/>
      <protection locked="0"/>
    </xf>
    <xf numFmtId="0" fontId="18" fillId="0" borderId="131" xfId="0" applyFont="1" applyBorder="1" applyAlignment="1" applyProtection="1">
      <alignment horizontal="left" vertical="center"/>
      <protection locked="0"/>
    </xf>
    <xf numFmtId="0" fontId="18" fillId="0" borderId="25" xfId="0" applyFont="1" applyBorder="1" applyAlignment="1" applyProtection="1">
      <alignment horizontal="left" vertical="center"/>
      <protection locked="0"/>
    </xf>
    <xf numFmtId="0" fontId="18" fillId="0" borderId="120" xfId="0" applyFont="1" applyBorder="1" applyAlignment="1" applyProtection="1">
      <alignment horizontal="left" vertical="center" wrapText="1"/>
      <protection locked="0"/>
    </xf>
    <xf numFmtId="0" fontId="18" fillId="0" borderId="88" xfId="0" applyFont="1" applyBorder="1" applyAlignment="1" applyProtection="1">
      <alignment horizontal="left" vertical="center" wrapText="1"/>
      <protection locked="0"/>
    </xf>
    <xf numFmtId="0" fontId="18" fillId="0" borderId="121" xfId="0" applyFont="1" applyBorder="1" applyAlignment="1" applyProtection="1">
      <alignment horizontal="left" vertical="center" wrapText="1"/>
      <protection locked="0"/>
    </xf>
    <xf numFmtId="0" fontId="18" fillId="0" borderId="123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124" xfId="0" applyFont="1" applyBorder="1" applyAlignment="1" applyProtection="1">
      <alignment horizontal="left" vertical="center" wrapText="1"/>
      <protection locked="0"/>
    </xf>
    <xf numFmtId="3" fontId="9" fillId="0" borderId="64" xfId="0" applyNumberFormat="1" applyFont="1" applyBorder="1" applyAlignment="1" applyProtection="1">
      <alignment horizontal="center" wrapText="1"/>
      <protection locked="0"/>
    </xf>
    <xf numFmtId="3" fontId="9" fillId="0" borderId="27" xfId="0" applyNumberFormat="1" applyFont="1" applyBorder="1" applyAlignment="1" applyProtection="1">
      <alignment horizontal="center" wrapText="1"/>
      <protection locked="0"/>
    </xf>
    <xf numFmtId="3" fontId="9" fillId="0" borderId="135" xfId="0" applyNumberFormat="1" applyFont="1" applyBorder="1" applyAlignment="1" applyProtection="1">
      <alignment horizontal="center" wrapText="1"/>
      <protection locked="0"/>
    </xf>
    <xf numFmtId="3" fontId="9" fillId="0" borderId="16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0" fontId="10" fillId="0" borderId="12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321" xfId="0" applyFont="1" applyBorder="1" applyAlignment="1" applyProtection="1">
      <alignment horizontal="center" vertical="center" wrapText="1"/>
      <protection locked="0"/>
    </xf>
    <xf numFmtId="0" fontId="8" fillId="0" borderId="365" xfId="0" applyFont="1" applyBorder="1" applyAlignment="1" applyProtection="1">
      <alignment horizontal="center" vertical="center" wrapText="1"/>
      <protection locked="0"/>
    </xf>
    <xf numFmtId="3" fontId="9" fillId="0" borderId="144" xfId="0" applyNumberFormat="1" applyFont="1" applyBorder="1" applyAlignment="1" applyProtection="1">
      <alignment horizontal="center" wrapText="1"/>
      <protection locked="0"/>
    </xf>
    <xf numFmtId="0" fontId="18" fillId="0" borderId="113" xfId="0" applyFont="1" applyBorder="1" applyAlignment="1" applyProtection="1">
      <alignment horizontal="left" vertical="center"/>
      <protection locked="0"/>
    </xf>
    <xf numFmtId="0" fontId="18" fillId="0" borderId="114" xfId="0" applyFont="1" applyBorder="1" applyAlignment="1" applyProtection="1">
      <alignment horizontal="left" vertical="center"/>
      <protection locked="0"/>
    </xf>
    <xf numFmtId="3" fontId="21" fillId="0" borderId="237" xfId="0" applyNumberFormat="1" applyFont="1" applyBorder="1" applyAlignment="1" applyProtection="1">
      <alignment horizontal="right" vertical="center" wrapText="1" indent="3"/>
      <protection locked="0"/>
    </xf>
    <xf numFmtId="3" fontId="21" fillId="0" borderId="234" xfId="0" applyNumberFormat="1" applyFont="1" applyBorder="1" applyAlignment="1" applyProtection="1">
      <alignment horizontal="right" vertical="center" wrapText="1" indent="3"/>
      <protection locked="0"/>
    </xf>
    <xf numFmtId="3" fontId="21" fillId="0" borderId="289" xfId="0" applyNumberFormat="1" applyFont="1" applyBorder="1" applyAlignment="1" applyProtection="1">
      <alignment horizontal="right" vertical="center" wrapText="1" indent="3"/>
      <protection locked="0"/>
    </xf>
    <xf numFmtId="0" fontId="10" fillId="0" borderId="67" xfId="0" applyFont="1" applyBorder="1" applyAlignment="1" applyProtection="1">
      <alignment horizontal="center" wrapText="1"/>
      <protection locked="0"/>
    </xf>
    <xf numFmtId="0" fontId="10" fillId="0" borderId="168" xfId="0" applyFont="1" applyBorder="1" applyAlignment="1" applyProtection="1">
      <alignment horizontal="center" wrapText="1"/>
      <protection locked="0"/>
    </xf>
    <xf numFmtId="0" fontId="18" fillId="0" borderId="290" xfId="0" applyFont="1" applyBorder="1" applyAlignment="1" applyProtection="1">
      <alignment horizontal="left" vertical="center" wrapText="1"/>
      <protection locked="0"/>
    </xf>
    <xf numFmtId="0" fontId="18" fillId="0" borderId="291" xfId="0" applyFont="1" applyBorder="1" applyAlignment="1" applyProtection="1">
      <alignment horizontal="left" vertical="center" wrapText="1"/>
      <protection locked="0"/>
    </xf>
    <xf numFmtId="3" fontId="20" fillId="0" borderId="29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29" xfId="0" applyNumberFormat="1" applyFont="1" applyBorder="1" applyAlignment="1" applyProtection="1">
      <alignment horizontal="right" vertical="center" wrapText="1" indent="3"/>
      <protection locked="0"/>
    </xf>
    <xf numFmtId="3" fontId="20" fillId="0" borderId="227" xfId="0" applyNumberFormat="1" applyFont="1" applyBorder="1" applyAlignment="1" applyProtection="1">
      <alignment horizontal="right" vertical="center" wrapText="1" indent="3"/>
      <protection locked="0"/>
    </xf>
    <xf numFmtId="3" fontId="20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8" fillId="0" borderId="250" xfId="0" applyFont="1" applyBorder="1" applyAlignment="1" applyProtection="1">
      <alignment horizontal="left" vertical="center" wrapText="1"/>
      <protection locked="0"/>
    </xf>
    <xf numFmtId="0" fontId="18" fillId="0" borderId="248" xfId="0" applyFont="1" applyBorder="1" applyAlignment="1" applyProtection="1">
      <alignment horizontal="left" vertical="center" wrapText="1"/>
      <protection locked="0"/>
    </xf>
    <xf numFmtId="3" fontId="20" fillId="0" borderId="248" xfId="0" applyNumberFormat="1" applyFont="1" applyBorder="1" applyAlignment="1" applyProtection="1">
      <alignment horizontal="right" vertical="center" wrapText="1" indent="3"/>
      <protection locked="0"/>
    </xf>
    <xf numFmtId="3" fontId="20" fillId="0" borderId="240" xfId="0" applyNumberFormat="1" applyFont="1" applyBorder="1" applyAlignment="1" applyProtection="1">
      <alignment horizontal="right" vertical="center" wrapText="1" indent="3"/>
      <protection locked="0"/>
    </xf>
    <xf numFmtId="3" fontId="20" fillId="0" borderId="24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49" xfId="0" applyNumberFormat="1" applyFont="1" applyBorder="1" applyAlignment="1" applyProtection="1">
      <alignment horizontal="right" vertical="center" wrapText="1" indent="3"/>
      <protection locked="0"/>
    </xf>
    <xf numFmtId="0" fontId="8" fillId="0" borderId="265" xfId="0" applyFont="1" applyBorder="1" applyAlignment="1" applyProtection="1">
      <alignment horizontal="center" vertical="center" wrapText="1"/>
      <protection locked="0"/>
    </xf>
    <xf numFmtId="0" fontId="8" fillId="0" borderId="266" xfId="0" applyFont="1" applyBorder="1" applyAlignment="1" applyProtection="1">
      <alignment horizontal="center" vertical="center" wrapText="1"/>
      <protection locked="0"/>
    </xf>
    <xf numFmtId="0" fontId="8" fillId="0" borderId="267" xfId="0" applyFont="1" applyBorder="1" applyAlignment="1" applyProtection="1">
      <alignment horizontal="center" vertical="center" wrapText="1"/>
      <protection locked="0"/>
    </xf>
    <xf numFmtId="0" fontId="8" fillId="0" borderId="335" xfId="0" applyFont="1" applyBorder="1" applyAlignment="1" applyProtection="1">
      <alignment horizontal="center" vertical="center" wrapText="1"/>
      <protection locked="0"/>
    </xf>
    <xf numFmtId="0" fontId="8" fillId="0" borderId="336" xfId="0" applyFont="1" applyBorder="1" applyAlignment="1" applyProtection="1">
      <alignment horizontal="center" vertical="center" wrapText="1"/>
      <protection locked="0"/>
    </xf>
    <xf numFmtId="0" fontId="18" fillId="0" borderId="287" xfId="0" applyFont="1" applyBorder="1" applyAlignment="1" applyProtection="1">
      <alignment horizontal="left" vertical="center" wrapText="1"/>
      <protection locked="0"/>
    </xf>
    <xf numFmtId="0" fontId="18" fillId="0" borderId="288" xfId="0" applyFont="1" applyBorder="1" applyAlignment="1" applyProtection="1">
      <alignment horizontal="left" vertical="center" wrapText="1"/>
      <protection locked="0"/>
    </xf>
    <xf numFmtId="3" fontId="20" fillId="0" borderId="288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4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7" xfId="0" applyNumberFormat="1" applyFont="1" applyBorder="1" applyAlignment="1" applyProtection="1">
      <alignment horizontal="right" vertical="center" wrapText="1" indent="3"/>
      <protection locked="0"/>
    </xf>
    <xf numFmtId="3" fontId="20" fillId="0" borderId="289" xfId="0" applyNumberFormat="1" applyFont="1" applyBorder="1" applyAlignment="1" applyProtection="1">
      <alignment horizontal="right" vertical="center" wrapText="1" indent="3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3" fontId="21" fillId="0" borderId="248" xfId="0" applyNumberFormat="1" applyFont="1" applyBorder="1" applyAlignment="1" applyProtection="1">
      <alignment horizontal="right" vertical="center" wrapText="1" indent="2"/>
      <protection locked="0"/>
    </xf>
    <xf numFmtId="3" fontId="21" fillId="0" borderId="240" xfId="0" applyNumberFormat="1" applyFont="1" applyBorder="1" applyAlignment="1" applyProtection="1">
      <alignment horizontal="right" vertical="center" wrapText="1" indent="2"/>
      <protection locked="0"/>
    </xf>
    <xf numFmtId="3" fontId="21" fillId="0" borderId="241" xfId="0" applyNumberFormat="1" applyFont="1" applyBorder="1" applyAlignment="1" applyProtection="1">
      <alignment horizontal="right" vertical="center" wrapText="1" indent="2"/>
      <protection locked="0"/>
    </xf>
    <xf numFmtId="3" fontId="21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3" fontId="21" fillId="0" borderId="291" xfId="0" applyNumberFormat="1" applyFont="1" applyBorder="1" applyAlignment="1" applyProtection="1">
      <alignment horizontal="right" vertical="center" wrapText="1" indent="2"/>
      <protection locked="0"/>
    </xf>
    <xf numFmtId="3" fontId="21" fillId="0" borderId="229" xfId="0" applyNumberFormat="1" applyFont="1" applyBorder="1" applyAlignment="1" applyProtection="1">
      <alignment horizontal="right" vertical="center" wrapText="1" indent="2"/>
      <protection locked="0"/>
    </xf>
    <xf numFmtId="3" fontId="21" fillId="0" borderId="227" xfId="0" applyNumberFormat="1" applyFont="1" applyBorder="1" applyAlignment="1" applyProtection="1">
      <alignment horizontal="right" vertical="center" wrapText="1" indent="2"/>
      <protection locked="0"/>
    </xf>
    <xf numFmtId="3" fontId="21" fillId="0" borderId="286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9" fillId="0" borderId="294" xfId="0" applyFont="1" applyBorder="1" applyAlignment="1" applyProtection="1">
      <alignment horizontal="center" vertical="center" wrapText="1"/>
      <protection locked="0"/>
    </xf>
    <xf numFmtId="0" fontId="19" fillId="0" borderId="258" xfId="0" applyFont="1" applyBorder="1" applyAlignment="1" applyProtection="1">
      <alignment horizontal="center" vertical="center" wrapText="1"/>
      <protection locked="0"/>
    </xf>
    <xf numFmtId="0" fontId="19" fillId="0" borderId="321" xfId="0" applyFont="1" applyBorder="1" applyAlignment="1" applyProtection="1">
      <alignment horizontal="center" vertical="center" wrapText="1"/>
      <protection locked="0"/>
    </xf>
    <xf numFmtId="0" fontId="19" fillId="0" borderId="295" xfId="0" applyFont="1" applyBorder="1" applyAlignment="1" applyProtection="1">
      <alignment horizontal="center" vertical="center" wrapText="1"/>
      <protection locked="0"/>
    </xf>
    <xf numFmtId="0" fontId="19" fillId="0" borderId="296" xfId="0" applyFont="1" applyBorder="1" applyAlignment="1" applyProtection="1">
      <alignment horizontal="center" vertical="center" wrapText="1"/>
      <protection locked="0"/>
    </xf>
    <xf numFmtId="0" fontId="19" fillId="0" borderId="322" xfId="0" applyFont="1" applyBorder="1" applyAlignment="1" applyProtection="1">
      <alignment horizontal="center" vertical="center" wrapText="1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29" xfId="0" applyFont="1" applyBorder="1" applyAlignment="1" applyProtection="1">
      <alignment horizontal="center" vertical="center" wrapText="1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0" fontId="8" fillId="0" borderId="293" xfId="0" applyFont="1" applyBorder="1" applyAlignment="1" applyProtection="1">
      <alignment horizontal="center" vertical="center" wrapText="1"/>
      <protection locked="0"/>
    </xf>
    <xf numFmtId="0" fontId="18" fillId="0" borderId="287" xfId="0" applyFont="1" applyFill="1" applyBorder="1" applyAlignment="1" applyProtection="1">
      <alignment horizontal="left" vertical="center" wrapText="1"/>
      <protection locked="0"/>
    </xf>
    <xf numFmtId="0" fontId="18" fillId="0" borderId="288" xfId="0" applyFont="1" applyFill="1" applyBorder="1" applyAlignment="1" applyProtection="1">
      <alignment horizontal="left" vertical="center" wrapText="1"/>
      <protection locked="0"/>
    </xf>
    <xf numFmtId="0" fontId="18" fillId="0" borderId="234" xfId="0" applyFont="1" applyFill="1" applyBorder="1" applyAlignment="1" applyProtection="1">
      <alignment horizontal="left" vertical="center" wrapText="1"/>
      <protection locked="0"/>
    </xf>
    <xf numFmtId="3" fontId="21" fillId="0" borderId="28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37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89" xfId="0" applyNumberFormat="1" applyFont="1" applyFill="1" applyBorder="1" applyAlignment="1" applyProtection="1">
      <alignment horizontal="right" vertical="center" wrapText="1" indent="2"/>
      <protection locked="0"/>
    </xf>
    <xf numFmtId="3" fontId="20" fillId="0" borderId="242" xfId="0" applyNumberFormat="1" applyFont="1" applyBorder="1" applyAlignment="1" applyProtection="1">
      <alignment horizontal="right" vertical="center" wrapText="1" indent="3"/>
      <protection locked="0"/>
    </xf>
    <xf numFmtId="0" fontId="18" fillId="0" borderId="234" xfId="0" applyFont="1" applyBorder="1" applyAlignment="1" applyProtection="1">
      <alignment horizontal="left" vertical="center" wrapText="1"/>
      <protection locked="0"/>
    </xf>
    <xf numFmtId="3" fontId="20" fillId="0" borderId="238" xfId="0" applyNumberFormat="1" applyFont="1" applyBorder="1" applyAlignment="1" applyProtection="1">
      <alignment horizontal="right" vertical="center" wrapText="1" indent="3"/>
      <protection locked="0"/>
    </xf>
    <xf numFmtId="0" fontId="18" fillId="0" borderId="143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18" fillId="0" borderId="143" xfId="0" applyFont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177" xfId="0" applyFont="1" applyBorder="1" applyAlignment="1" applyProtection="1">
      <alignment horizontal="left" vertical="center"/>
      <protection locked="0"/>
    </xf>
    <xf numFmtId="0" fontId="18" fillId="0" borderId="93" xfId="0" applyFont="1" applyBorder="1" applyAlignment="1" applyProtection="1">
      <alignment horizontal="left" vertical="center"/>
      <protection locked="0"/>
    </xf>
    <xf numFmtId="0" fontId="18" fillId="0" borderId="123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107" xfId="0" applyFont="1" applyBorder="1" applyAlignment="1" applyProtection="1">
      <alignment horizontal="left" vertical="center" wrapText="1"/>
      <protection locked="0"/>
    </xf>
    <xf numFmtId="0" fontId="18" fillId="0" borderId="108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/>
      <protection locked="0"/>
    </xf>
    <xf numFmtId="0" fontId="19" fillId="0" borderId="265" xfId="0" applyFont="1" applyBorder="1" applyAlignment="1" applyProtection="1">
      <alignment horizontal="center" vertical="center" wrapText="1"/>
      <protection locked="0"/>
    </xf>
    <xf numFmtId="0" fontId="19" fillId="0" borderId="266" xfId="0" applyFont="1" applyBorder="1" applyAlignment="1" applyProtection="1">
      <alignment horizontal="center" vertical="center" wrapText="1"/>
      <protection locked="0"/>
    </xf>
    <xf numFmtId="0" fontId="19" fillId="0" borderId="267" xfId="0" applyFont="1" applyBorder="1" applyAlignment="1" applyProtection="1">
      <alignment horizontal="center" vertical="center" wrapText="1"/>
      <protection locked="0"/>
    </xf>
    <xf numFmtId="0" fontId="19" fillId="0" borderId="363" xfId="0" applyFont="1" applyBorder="1" applyAlignment="1" applyProtection="1">
      <alignment horizontal="center" vertical="center" wrapText="1"/>
      <protection locked="0"/>
    </xf>
    <xf numFmtId="0" fontId="19" fillId="0" borderId="336" xfId="0" applyFont="1" applyBorder="1" applyAlignment="1" applyProtection="1">
      <alignment horizontal="center" vertical="center"/>
      <protection locked="0"/>
    </xf>
    <xf numFmtId="0" fontId="19" fillId="0" borderId="266" xfId="0" applyFont="1" applyBorder="1" applyAlignment="1" applyProtection="1">
      <alignment horizontal="center" vertical="center"/>
      <protection locked="0"/>
    </xf>
    <xf numFmtId="0" fontId="19" fillId="0" borderId="335" xfId="0" applyFont="1" applyBorder="1" applyAlignment="1" applyProtection="1">
      <alignment horizontal="center" vertical="center"/>
      <protection locked="0"/>
    </xf>
    <xf numFmtId="0" fontId="18" fillId="0" borderId="128" xfId="0" applyFont="1" applyBorder="1" applyAlignment="1" applyProtection="1">
      <alignment horizontal="left" vertical="center"/>
      <protection locked="0"/>
    </xf>
    <xf numFmtId="0" fontId="18" fillId="0" borderId="129" xfId="0" applyFont="1" applyBorder="1" applyAlignment="1" applyProtection="1">
      <alignment horizontal="left" vertical="center"/>
      <protection locked="0"/>
    </xf>
    <xf numFmtId="3" fontId="20" fillId="0" borderId="231" xfId="0" applyNumberFormat="1" applyFont="1" applyBorder="1" applyAlignment="1" applyProtection="1">
      <alignment horizontal="right" vertical="center" wrapText="1" indent="3"/>
      <protection locked="0"/>
    </xf>
    <xf numFmtId="0" fontId="19" fillId="0" borderId="125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 applyProtection="1">
      <alignment horizontal="center" vertical="center" wrapText="1"/>
      <protection locked="0"/>
    </xf>
    <xf numFmtId="3" fontId="20" fillId="0" borderId="89" xfId="0" applyNumberFormat="1" applyFont="1" applyBorder="1" applyAlignment="1" applyProtection="1">
      <alignment horizontal="right" vertical="center" indent="1"/>
      <protection locked="0"/>
    </xf>
    <xf numFmtId="3" fontId="20" fillId="0" borderId="64" xfId="0" applyNumberFormat="1" applyFont="1" applyBorder="1" applyAlignment="1" applyProtection="1">
      <alignment horizontal="right" vertical="center" indent="1"/>
      <protection locked="0"/>
    </xf>
    <xf numFmtId="3" fontId="20" fillId="0" borderId="85" xfId="0" applyNumberFormat="1" applyFont="1" applyBorder="1" applyAlignment="1" applyProtection="1">
      <alignment horizontal="right" vertical="center" indent="1"/>
      <protection locked="0"/>
    </xf>
    <xf numFmtId="3" fontId="20" fillId="0" borderId="90" xfId="0" applyNumberFormat="1" applyFont="1" applyBorder="1" applyAlignment="1" applyProtection="1">
      <alignment horizontal="right" vertical="center" indent="1"/>
      <protection locked="0"/>
    </xf>
    <xf numFmtId="3" fontId="20" fillId="0" borderId="52" xfId="0" applyNumberFormat="1" applyFont="1" applyBorder="1" applyAlignment="1" applyProtection="1">
      <alignment horizontal="right" vertical="center" indent="1"/>
      <protection locked="0"/>
    </xf>
    <xf numFmtId="3" fontId="20" fillId="0" borderId="16" xfId="0" applyNumberFormat="1" applyFont="1" applyBorder="1" applyAlignment="1" applyProtection="1">
      <alignment horizontal="right" vertical="center" indent="1"/>
      <protection locked="0"/>
    </xf>
    <xf numFmtId="3" fontId="20" fillId="0" borderId="84" xfId="0" applyNumberFormat="1" applyFont="1" applyBorder="1" applyAlignment="1" applyProtection="1">
      <alignment horizontal="right" vertical="center" indent="1"/>
      <protection locked="0"/>
    </xf>
    <xf numFmtId="3" fontId="20" fillId="0" borderId="54" xfId="0" applyNumberFormat="1" applyFont="1" applyBorder="1" applyAlignment="1" applyProtection="1">
      <alignment horizontal="right" vertical="center" indent="1"/>
      <protection locked="0"/>
    </xf>
    <xf numFmtId="0" fontId="18" fillId="0" borderId="1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horizontal="left" vertical="center" wrapText="1"/>
      <protection locked="0"/>
    </xf>
    <xf numFmtId="3" fontId="20" fillId="0" borderId="67" xfId="0" applyNumberFormat="1" applyFont="1" applyBorder="1" applyAlignment="1" applyProtection="1">
      <alignment horizontal="right" vertical="center" indent="1"/>
      <protection locked="0"/>
    </xf>
    <xf numFmtId="3" fontId="20" fillId="0" borderId="57" xfId="0" applyNumberFormat="1" applyFont="1" applyBorder="1" applyAlignment="1" applyProtection="1">
      <alignment horizontal="right" vertical="center" indent="1"/>
      <protection locked="0"/>
    </xf>
    <xf numFmtId="3" fontId="20" fillId="0" borderId="81" xfId="0" applyNumberFormat="1" applyFont="1" applyBorder="1" applyAlignment="1" applyProtection="1">
      <alignment horizontal="right" vertical="center" indent="1"/>
      <protection locked="0"/>
    </xf>
    <xf numFmtId="3" fontId="20" fillId="0" borderId="168" xfId="0" applyNumberFormat="1" applyFont="1" applyBorder="1" applyAlignment="1" applyProtection="1">
      <alignment horizontal="right" vertical="center" indent="1"/>
      <protection locked="0"/>
    </xf>
    <xf numFmtId="0" fontId="21" fillId="0" borderId="260" xfId="0" applyFont="1" applyBorder="1" applyAlignment="1" applyProtection="1">
      <alignment horizontal="left" vertical="center" wrapText="1" indent="1"/>
      <protection locked="0"/>
    </xf>
    <xf numFmtId="0" fontId="21" fillId="0" borderId="261" xfId="0" applyFont="1" applyBorder="1" applyAlignment="1" applyProtection="1">
      <alignment horizontal="left" vertical="center" wrapText="1" indent="1"/>
      <protection locked="0"/>
    </xf>
    <xf numFmtId="3" fontId="21" fillId="0" borderId="261" xfId="0" applyNumberFormat="1" applyFont="1" applyBorder="1" applyAlignment="1" applyProtection="1">
      <alignment horizontal="right" vertical="center" indent="3"/>
      <protection locked="0"/>
    </xf>
    <xf numFmtId="3" fontId="21" fillId="0" borderId="262" xfId="0" applyNumberFormat="1" applyFont="1" applyBorder="1" applyAlignment="1" applyProtection="1">
      <alignment horizontal="right" vertical="center" indent="3"/>
      <protection locked="0"/>
    </xf>
    <xf numFmtId="3" fontId="21" fillId="0" borderId="263" xfId="0" applyNumberFormat="1" applyFont="1" applyBorder="1" applyAlignment="1" applyProtection="1">
      <alignment horizontal="right" vertical="center" indent="3"/>
      <protection locked="0"/>
    </xf>
    <xf numFmtId="3" fontId="21" fillId="0" borderId="264" xfId="0" applyNumberFormat="1" applyFont="1" applyBorder="1" applyAlignment="1" applyProtection="1">
      <alignment horizontal="right" vertical="center" indent="3"/>
      <protection locked="0"/>
    </xf>
    <xf numFmtId="0" fontId="21" fillId="0" borderId="298" xfId="0" applyFont="1" applyBorder="1" applyAlignment="1" applyProtection="1">
      <alignment horizontal="left" vertical="center" wrapText="1" indent="1"/>
      <protection locked="0"/>
    </xf>
    <xf numFmtId="0" fontId="21" fillId="0" borderId="299" xfId="0" applyFont="1" applyBorder="1" applyAlignment="1" applyProtection="1">
      <alignment horizontal="left" vertical="center" wrapText="1" indent="1"/>
      <protection locked="0"/>
    </xf>
    <xf numFmtId="3" fontId="21" fillId="0" borderId="299" xfId="0" applyNumberFormat="1" applyFont="1" applyBorder="1" applyAlignment="1" applyProtection="1">
      <alignment horizontal="right" vertical="center" indent="3"/>
      <protection locked="0"/>
    </xf>
    <xf numFmtId="3" fontId="21" fillId="0" borderId="300" xfId="0" applyNumberFormat="1" applyFont="1" applyBorder="1" applyAlignment="1" applyProtection="1">
      <alignment horizontal="right" vertical="center" indent="3"/>
      <protection locked="0"/>
    </xf>
    <xf numFmtId="3" fontId="21" fillId="0" borderId="292" xfId="0" applyNumberFormat="1" applyFont="1" applyBorder="1" applyAlignment="1" applyProtection="1">
      <alignment horizontal="right" vertical="center" indent="3"/>
      <protection locked="0"/>
    </xf>
    <xf numFmtId="3" fontId="21" fillId="0" borderId="293" xfId="0" applyNumberFormat="1" applyFont="1" applyBorder="1" applyAlignment="1" applyProtection="1">
      <alignment horizontal="right" vertical="center" indent="3"/>
      <protection locked="0"/>
    </xf>
    <xf numFmtId="0" fontId="21" fillId="0" borderId="250" xfId="0" applyFont="1" applyBorder="1" applyAlignment="1" applyProtection="1">
      <alignment horizontal="left" vertical="center" wrapText="1" indent="1"/>
      <protection locked="0"/>
    </xf>
    <xf numFmtId="0" fontId="21" fillId="0" borderId="248" xfId="0" applyFont="1" applyBorder="1" applyAlignment="1" applyProtection="1">
      <alignment horizontal="left" vertical="center" wrapText="1" indent="1"/>
      <protection locked="0"/>
    </xf>
    <xf numFmtId="3" fontId="21" fillId="0" borderId="248" xfId="0" applyNumberFormat="1" applyFont="1" applyBorder="1" applyAlignment="1" applyProtection="1">
      <alignment horizontal="right" vertical="center" indent="3"/>
      <protection locked="0"/>
    </xf>
    <xf numFmtId="3" fontId="21" fillId="0" borderId="240" xfId="0" applyNumberFormat="1" applyFont="1" applyBorder="1" applyAlignment="1" applyProtection="1">
      <alignment horizontal="right" vertical="center" indent="3"/>
      <protection locked="0"/>
    </xf>
    <xf numFmtId="3" fontId="21" fillId="0" borderId="241" xfId="0" applyNumberFormat="1" applyFont="1" applyBorder="1" applyAlignment="1" applyProtection="1">
      <alignment horizontal="right" vertical="center" indent="3"/>
      <protection locked="0"/>
    </xf>
    <xf numFmtId="3" fontId="21" fillId="0" borderId="249" xfId="0" applyNumberFormat="1" applyFont="1" applyBorder="1" applyAlignment="1" applyProtection="1">
      <alignment horizontal="right" vertical="center" indent="3"/>
      <protection locked="0"/>
    </xf>
    <xf numFmtId="0" fontId="21" fillId="0" borderId="251" xfId="0" applyFont="1" applyBorder="1" applyAlignment="1" applyProtection="1">
      <alignment horizontal="left" vertical="center" wrapText="1" indent="1"/>
      <protection locked="0"/>
    </xf>
    <xf numFmtId="0" fontId="21" fillId="0" borderId="252" xfId="0" applyFont="1" applyBorder="1" applyAlignment="1" applyProtection="1">
      <alignment horizontal="left" vertical="center" wrapText="1" indent="1"/>
      <protection locked="0"/>
    </xf>
    <xf numFmtId="3" fontId="21" fillId="0" borderId="252" xfId="0" applyNumberFormat="1" applyFont="1" applyBorder="1" applyAlignment="1" applyProtection="1">
      <alignment horizontal="right" vertical="center" indent="3"/>
      <protection locked="0"/>
    </xf>
    <xf numFmtId="3" fontId="21" fillId="0" borderId="244" xfId="0" applyNumberFormat="1" applyFont="1" applyBorder="1" applyAlignment="1" applyProtection="1">
      <alignment horizontal="right" vertical="center" indent="3"/>
      <protection locked="0"/>
    </xf>
    <xf numFmtId="3" fontId="21" fillId="0" borderId="245" xfId="0" applyNumberFormat="1" applyFont="1" applyBorder="1" applyAlignment="1" applyProtection="1">
      <alignment horizontal="right" vertical="center" indent="3"/>
      <protection locked="0"/>
    </xf>
    <xf numFmtId="3" fontId="21" fillId="0" borderId="268" xfId="0" applyNumberFormat="1" applyFont="1" applyBorder="1" applyAlignment="1" applyProtection="1">
      <alignment horizontal="right" vertical="center" indent="3"/>
      <protection locked="0"/>
    </xf>
    <xf numFmtId="0" fontId="19" fillId="0" borderId="269" xfId="0" applyFont="1" applyBorder="1" applyAlignment="1" applyProtection="1">
      <alignment horizontal="left" vertical="center" wrapText="1"/>
      <protection locked="0"/>
    </xf>
    <xf numFmtId="0" fontId="19" fillId="0" borderId="270" xfId="0" applyFont="1" applyBorder="1" applyAlignment="1" applyProtection="1">
      <alignment horizontal="left" vertical="center" wrapText="1"/>
      <protection locked="0"/>
    </xf>
    <xf numFmtId="3" fontId="20" fillId="0" borderId="354" xfId="0" applyNumberFormat="1" applyFont="1" applyBorder="1" applyAlignment="1" applyProtection="1">
      <alignment horizontal="right" vertical="center" indent="3"/>
      <protection hidden="1"/>
    </xf>
    <xf numFmtId="3" fontId="20" fillId="0" borderId="355" xfId="0" applyNumberFormat="1" applyFont="1" applyBorder="1" applyAlignment="1" applyProtection="1">
      <alignment horizontal="right" vertical="center" indent="3"/>
      <protection hidden="1"/>
    </xf>
    <xf numFmtId="3" fontId="20" fillId="0" borderId="356" xfId="0" applyNumberFormat="1" applyFont="1" applyBorder="1" applyAlignment="1" applyProtection="1">
      <alignment horizontal="right" vertical="center" indent="3"/>
      <protection hidden="1"/>
    </xf>
    <xf numFmtId="3" fontId="20" fillId="0" borderId="357" xfId="0" applyNumberFormat="1" applyFont="1" applyBorder="1" applyAlignment="1" applyProtection="1">
      <alignment horizontal="right" vertical="center" indent="3"/>
      <protection hidden="1"/>
    </xf>
    <xf numFmtId="0" fontId="19" fillId="0" borderId="353" xfId="0" applyFont="1" applyBorder="1" applyAlignment="1" applyProtection="1">
      <alignment horizontal="left" vertical="center" wrapText="1"/>
      <protection locked="0"/>
    </xf>
    <xf numFmtId="0" fontId="19" fillId="0" borderId="354" xfId="0" applyFont="1" applyBorder="1" applyAlignment="1" applyProtection="1">
      <alignment horizontal="left" vertical="center" wrapText="1"/>
      <protection locked="0"/>
    </xf>
    <xf numFmtId="0" fontId="18" fillId="0" borderId="253" xfId="0" applyFont="1" applyBorder="1" applyAlignment="1" applyProtection="1">
      <alignment horizontal="left" vertical="center" wrapText="1"/>
      <protection locked="0"/>
    </xf>
    <xf numFmtId="0" fontId="18" fillId="0" borderId="254" xfId="0" applyFont="1" applyBorder="1" applyAlignment="1" applyProtection="1">
      <alignment horizontal="left" vertical="center" wrapText="1"/>
      <protection locked="0"/>
    </xf>
    <xf numFmtId="3" fontId="21" fillId="0" borderId="254" xfId="0" applyNumberFormat="1" applyFont="1" applyBorder="1" applyAlignment="1" applyProtection="1">
      <alignment horizontal="right" vertical="center" indent="3"/>
      <protection locked="0"/>
    </xf>
    <xf numFmtId="3" fontId="21" fillId="0" borderId="255" xfId="0" applyNumberFormat="1" applyFont="1" applyBorder="1" applyAlignment="1" applyProtection="1">
      <alignment horizontal="right" vertical="center" indent="3"/>
      <protection locked="0"/>
    </xf>
    <xf numFmtId="3" fontId="21" fillId="0" borderId="301" xfId="0" applyNumberFormat="1" applyFont="1" applyBorder="1" applyAlignment="1" applyProtection="1">
      <alignment horizontal="right" vertical="center" indent="3"/>
      <protection locked="0"/>
    </xf>
    <xf numFmtId="3" fontId="21" fillId="0" borderId="302" xfId="0" applyNumberFormat="1" applyFont="1" applyBorder="1" applyAlignment="1" applyProtection="1">
      <alignment horizontal="right" vertical="center" indent="3"/>
      <protection locked="0"/>
    </xf>
    <xf numFmtId="0" fontId="21" fillId="0" borderId="358" xfId="0" applyFont="1" applyBorder="1" applyAlignment="1" applyProtection="1">
      <alignment horizontal="left" vertical="center" wrapText="1" indent="1"/>
      <protection locked="0"/>
    </xf>
    <xf numFmtId="0" fontId="21" fillId="0" borderId="359" xfId="0" applyFont="1" applyBorder="1" applyAlignment="1" applyProtection="1">
      <alignment horizontal="left" vertical="center" wrapText="1" indent="1"/>
      <protection locked="0"/>
    </xf>
    <xf numFmtId="3" fontId="21" fillId="0" borderId="359" xfId="0" applyNumberFormat="1" applyFont="1" applyBorder="1" applyAlignment="1" applyProtection="1">
      <alignment horizontal="right" vertical="center" indent="3"/>
      <protection locked="0"/>
    </xf>
    <xf numFmtId="3" fontId="21" fillId="0" borderId="360" xfId="0" applyNumberFormat="1" applyFont="1" applyBorder="1" applyAlignment="1" applyProtection="1">
      <alignment horizontal="right" vertical="center" indent="3"/>
      <protection locked="0"/>
    </xf>
    <xf numFmtId="3" fontId="21" fillId="0" borderId="361" xfId="0" applyNumberFormat="1" applyFont="1" applyBorder="1" applyAlignment="1" applyProtection="1">
      <alignment horizontal="right" vertical="center" indent="3"/>
      <protection locked="0"/>
    </xf>
    <xf numFmtId="3" fontId="21" fillId="0" borderId="362" xfId="0" applyNumberFormat="1" applyFont="1" applyBorder="1" applyAlignment="1" applyProtection="1">
      <alignment horizontal="right" vertical="center" indent="3"/>
      <protection locked="0"/>
    </xf>
    <xf numFmtId="0" fontId="18" fillId="0" borderId="349" xfId="0" applyFont="1" applyBorder="1" applyAlignment="1" applyProtection="1">
      <alignment horizontal="left" vertical="center" wrapText="1"/>
      <protection locked="0"/>
    </xf>
    <xf numFmtId="0" fontId="18" fillId="0" borderId="350" xfId="0" applyFont="1" applyBorder="1" applyAlignment="1" applyProtection="1">
      <alignment horizontal="left" vertical="center" wrapText="1"/>
      <protection locked="0"/>
    </xf>
    <xf numFmtId="3" fontId="21" fillId="0" borderId="350" xfId="0" applyNumberFormat="1" applyFont="1" applyBorder="1" applyAlignment="1" applyProtection="1">
      <alignment horizontal="right" vertical="center" indent="3"/>
      <protection locked="0"/>
    </xf>
    <xf numFmtId="3" fontId="21" fillId="0" borderId="228" xfId="0" applyNumberFormat="1" applyFont="1" applyBorder="1" applyAlignment="1" applyProtection="1">
      <alignment horizontal="right" vertical="center" indent="3"/>
      <protection locked="0"/>
    </xf>
    <xf numFmtId="3" fontId="21" fillId="0" borderId="351" xfId="0" applyNumberFormat="1" applyFont="1" applyBorder="1" applyAlignment="1" applyProtection="1">
      <alignment horizontal="right" vertical="center" indent="3"/>
      <protection locked="0"/>
    </xf>
    <xf numFmtId="3" fontId="21" fillId="0" borderId="352" xfId="0" applyNumberFormat="1" applyFont="1" applyBorder="1" applyAlignment="1" applyProtection="1">
      <alignment horizontal="right" vertical="center" indent="3"/>
      <protection locked="0"/>
    </xf>
    <xf numFmtId="0" fontId="19" fillId="0" borderId="57" xfId="0" applyFont="1" applyBorder="1" applyAlignment="1" applyProtection="1">
      <alignment horizontal="center" vertical="top" wrapText="1"/>
      <protection locked="0"/>
    </xf>
    <xf numFmtId="0" fontId="19" fillId="0" borderId="108" xfId="0" applyFont="1" applyBorder="1" applyAlignment="1" applyProtection="1">
      <alignment horizontal="center" vertical="top" wrapText="1"/>
      <protection locked="0"/>
    </xf>
    <xf numFmtId="0" fontId="19" fillId="0" borderId="69" xfId="0" applyFont="1" applyBorder="1" applyAlignment="1" applyProtection="1">
      <alignment horizontal="center" vertical="top" wrapText="1"/>
      <protection locked="0"/>
    </xf>
    <xf numFmtId="0" fontId="19" fillId="0" borderId="64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135" xfId="0" applyFont="1" applyBorder="1" applyAlignment="1" applyProtection="1">
      <alignment horizontal="center" vertical="center"/>
      <protection locked="0"/>
    </xf>
    <xf numFmtId="0" fontId="19" fillId="0" borderId="125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8" fillId="0" borderId="182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left" vertical="center" wrapText="1"/>
      <protection locked="0"/>
    </xf>
    <xf numFmtId="3" fontId="21" fillId="0" borderId="182" xfId="0" applyNumberFormat="1" applyFont="1" applyBorder="1" applyAlignment="1" applyProtection="1">
      <alignment horizontal="right" vertical="center" indent="3"/>
      <protection locked="0"/>
    </xf>
    <xf numFmtId="3" fontId="21" fillId="0" borderId="20" xfId="0" applyNumberFormat="1" applyFont="1" applyBorder="1" applyAlignment="1" applyProtection="1">
      <alignment horizontal="right" vertical="center" indent="3"/>
      <protection locked="0"/>
    </xf>
    <xf numFmtId="3" fontId="21" fillId="0" borderId="35" xfId="0" applyNumberFormat="1" applyFont="1" applyBorder="1" applyAlignment="1" applyProtection="1">
      <alignment horizontal="right" vertical="center" indent="3"/>
      <protection locked="0"/>
    </xf>
    <xf numFmtId="3" fontId="21" fillId="0" borderId="72" xfId="0" applyNumberFormat="1" applyFont="1" applyBorder="1" applyAlignment="1" applyProtection="1">
      <alignment horizontal="right" vertical="center" indent="3"/>
      <protection locked="0"/>
    </xf>
    <xf numFmtId="3" fontId="20" fillId="0" borderId="123" xfId="0" applyNumberFormat="1" applyFont="1" applyBorder="1" applyAlignment="1" applyProtection="1">
      <alignment horizontal="right" vertical="top" indent="3"/>
      <protection hidden="1"/>
    </xf>
    <xf numFmtId="3" fontId="20" fillId="0" borderId="6" xfId="0" applyNumberFormat="1" applyFont="1" applyBorder="1" applyAlignment="1" applyProtection="1">
      <alignment horizontal="right" vertical="top" indent="3"/>
      <protection hidden="1"/>
    </xf>
    <xf numFmtId="3" fontId="20" fillId="0" borderId="7" xfId="0" applyNumberFormat="1" applyFont="1" applyBorder="1" applyAlignment="1" applyProtection="1">
      <alignment horizontal="right" vertical="top" indent="3"/>
      <protection hidden="1"/>
    </xf>
    <xf numFmtId="3" fontId="20" fillId="0" borderId="138" xfId="0" applyNumberFormat="1" applyFont="1" applyBorder="1" applyAlignment="1" applyProtection="1">
      <alignment horizontal="right" vertical="top" indent="3"/>
      <protection hidden="1"/>
    </xf>
    <xf numFmtId="0" fontId="19" fillId="0" borderId="57" xfId="0" applyFont="1" applyBorder="1" applyAlignment="1" applyProtection="1">
      <alignment horizontal="center" vertical="center"/>
      <protection locked="0"/>
    </xf>
    <xf numFmtId="0" fontId="19" fillId="0" borderId="108" xfId="0" applyFont="1" applyBorder="1" applyAlignment="1" applyProtection="1">
      <alignment horizontal="center" vertical="center"/>
      <protection locked="0"/>
    </xf>
    <xf numFmtId="0" fontId="19" fillId="0" borderId="68" xfId="0" applyFont="1" applyBorder="1" applyAlignment="1" applyProtection="1">
      <alignment horizontal="center" vertical="center"/>
      <protection locked="0"/>
    </xf>
    <xf numFmtId="0" fontId="19" fillId="0" borderId="14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21" fillId="0" borderId="143" xfId="0" applyNumberFormat="1" applyFont="1" applyBorder="1" applyAlignment="1" applyProtection="1">
      <alignment horizontal="right" vertical="center" indent="3"/>
      <protection locked="0"/>
    </xf>
    <xf numFmtId="3" fontId="21" fillId="0" borderId="27" xfId="0" applyNumberFormat="1" applyFont="1" applyBorder="1" applyAlignment="1" applyProtection="1">
      <alignment horizontal="right" vertical="center" indent="3"/>
      <protection locked="0"/>
    </xf>
    <xf numFmtId="3" fontId="21" fillId="0" borderId="34" xfId="0" applyNumberFormat="1" applyFont="1" applyBorder="1" applyAlignment="1" applyProtection="1">
      <alignment horizontal="right" vertical="center" indent="3"/>
      <protection locked="0"/>
    </xf>
    <xf numFmtId="3" fontId="21" fillId="0" borderId="135" xfId="0" applyNumberFormat="1" applyFont="1" applyBorder="1" applyAlignment="1" applyProtection="1">
      <alignment horizontal="right" vertical="center" indent="3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343" xfId="0" applyFont="1" applyBorder="1" applyAlignment="1" applyProtection="1">
      <alignment horizontal="center" vertical="center" wrapText="1"/>
      <protection locked="0"/>
    </xf>
    <xf numFmtId="0" fontId="8" fillId="0" borderId="344" xfId="0" applyFont="1" applyBorder="1" applyAlignment="1" applyProtection="1">
      <alignment horizontal="center" vertical="center" wrapText="1"/>
      <protection locked="0"/>
    </xf>
    <xf numFmtId="0" fontId="8" fillId="0" borderId="345" xfId="0" applyFont="1" applyBorder="1" applyAlignment="1" applyProtection="1">
      <alignment horizontal="center" vertical="center" wrapText="1"/>
      <protection locked="0"/>
    </xf>
    <xf numFmtId="0" fontId="19" fillId="0" borderId="348" xfId="0" applyFont="1" applyBorder="1" applyAlignment="1" applyProtection="1">
      <alignment horizontal="center" vertical="center" wrapText="1"/>
      <protection locked="0"/>
    </xf>
    <xf numFmtId="0" fontId="21" fillId="0" borderId="240" xfId="0" applyNumberFormat="1" applyFont="1" applyBorder="1" applyAlignment="1" applyProtection="1">
      <alignment horizontal="left" vertical="center" wrapText="1"/>
      <protection locked="0"/>
    </xf>
    <xf numFmtId="0" fontId="18" fillId="0" borderId="341" xfId="0" applyFont="1" applyBorder="1" applyAlignment="1" applyProtection="1">
      <alignment horizontal="center" vertical="center" wrapText="1"/>
      <protection locked="0"/>
    </xf>
    <xf numFmtId="0" fontId="18" fillId="0" borderId="342" xfId="0" applyFont="1" applyBorder="1" applyAlignment="1" applyProtection="1">
      <alignment horizontal="center" vertical="center" wrapText="1"/>
      <protection locked="0"/>
    </xf>
    <xf numFmtId="0" fontId="21" fillId="0" borderId="234" xfId="0" applyNumberFormat="1" applyFont="1" applyBorder="1" applyAlignment="1" applyProtection="1">
      <alignment horizontal="left" vertical="center" wrapText="1"/>
      <protection locked="0"/>
    </xf>
    <xf numFmtId="0" fontId="19" fillId="0" borderId="341" xfId="0" applyFont="1" applyBorder="1" applyAlignment="1" applyProtection="1">
      <alignment horizontal="left" vertical="center" wrapText="1"/>
      <protection locked="0"/>
    </xf>
    <xf numFmtId="0" fontId="19" fillId="0" borderId="34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7" fillId="0" borderId="220" xfId="0" applyFont="1" applyBorder="1" applyAlignment="1" applyProtection="1">
      <alignment horizontal="center" vertical="center" wrapText="1"/>
      <protection locked="0"/>
    </xf>
    <xf numFmtId="0" fontId="7" fillId="0" borderId="22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19" fillId="0" borderId="110" xfId="0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8" fillId="0" borderId="177" xfId="0" applyFont="1" applyBorder="1" applyAlignment="1" applyProtection="1">
      <alignment horizontal="left" vertical="center" wrapText="1"/>
      <protection locked="0"/>
    </xf>
    <xf numFmtId="0" fontId="18" fillId="0" borderId="93" xfId="0" applyFont="1" applyBorder="1" applyAlignment="1" applyProtection="1">
      <alignment horizontal="left" vertical="center" wrapText="1"/>
      <protection locked="0"/>
    </xf>
    <xf numFmtId="0" fontId="19" fillId="0" borderId="128" xfId="0" applyFont="1" applyBorder="1" applyAlignment="1" applyProtection="1">
      <alignment horizontal="left" vertical="center" wrapText="1"/>
      <protection locked="0"/>
    </xf>
    <xf numFmtId="0" fontId="19" fillId="0" borderId="129" xfId="0" applyFont="1" applyBorder="1" applyAlignment="1" applyProtection="1">
      <alignment horizontal="left" vertical="center" wrapText="1"/>
      <protection locked="0"/>
    </xf>
    <xf numFmtId="0" fontId="8" fillId="0" borderId="117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69" xfId="0" applyFont="1" applyBorder="1" applyAlignment="1" applyProtection="1">
      <alignment horizontal="center" vertical="center"/>
      <protection locked="0"/>
    </xf>
    <xf numFmtId="3" fontId="20" fillId="0" borderId="156" xfId="0" applyNumberFormat="1" applyFont="1" applyBorder="1" applyAlignment="1" applyProtection="1">
      <alignment horizontal="right" vertical="center" indent="3"/>
      <protection hidden="1"/>
    </xf>
    <xf numFmtId="3" fontId="20" fillId="0" borderId="115" xfId="0" applyNumberFormat="1" applyFont="1" applyBorder="1" applyAlignment="1" applyProtection="1">
      <alignment horizontal="right" vertical="center" indent="3"/>
      <protection hidden="1"/>
    </xf>
    <xf numFmtId="3" fontId="20" fillId="0" borderId="179" xfId="0" applyNumberFormat="1" applyFont="1" applyBorder="1" applyAlignment="1" applyProtection="1">
      <alignment horizontal="right" vertical="center" indent="3"/>
      <protection hidden="1"/>
    </xf>
    <xf numFmtId="3" fontId="20" fillId="0" borderId="180" xfId="0" applyNumberFormat="1" applyFont="1" applyBorder="1" applyAlignment="1" applyProtection="1">
      <alignment horizontal="right" vertical="center" indent="3"/>
      <protection hidden="1"/>
    </xf>
    <xf numFmtId="0" fontId="19" fillId="0" borderId="0" xfId="0" applyFont="1" applyBorder="1" applyAlignment="1" applyProtection="1">
      <alignment horizontal="left" vertical="top" wrapText="1"/>
      <protection locked="0"/>
    </xf>
    <xf numFmtId="3" fontId="21" fillId="0" borderId="95" xfId="0" applyNumberFormat="1" applyFont="1" applyBorder="1" applyAlignment="1" applyProtection="1">
      <alignment horizontal="right" vertical="center" indent="3"/>
      <protection locked="0"/>
    </xf>
    <xf numFmtId="3" fontId="21" fillId="0" borderId="79" xfId="0" applyNumberFormat="1" applyFont="1" applyBorder="1" applyAlignment="1" applyProtection="1">
      <alignment horizontal="right" vertical="center" indent="3"/>
      <protection locked="0"/>
    </xf>
    <xf numFmtId="3" fontId="21" fillId="0" borderId="96" xfId="0" applyNumberFormat="1" applyFont="1" applyBorder="1" applyAlignment="1" applyProtection="1">
      <alignment horizontal="right" vertical="center" indent="3"/>
      <protection locked="0"/>
    </xf>
    <xf numFmtId="3" fontId="21" fillId="0" borderId="97" xfId="0" applyNumberFormat="1" applyFont="1" applyBorder="1" applyAlignment="1" applyProtection="1">
      <alignment horizontal="right" vertical="center" indent="3"/>
      <protection locked="0"/>
    </xf>
    <xf numFmtId="0" fontId="21" fillId="0" borderId="24" xfId="0" applyFont="1" applyBorder="1" applyAlignment="1" applyProtection="1">
      <alignment horizontal="left" vertical="center" indent="1"/>
      <protection locked="0"/>
    </xf>
    <xf numFmtId="0" fontId="21" fillId="0" borderId="98" xfId="0" applyFont="1" applyBorder="1" applyAlignment="1" applyProtection="1">
      <alignment horizontal="left" vertical="center" indent="1"/>
      <protection locked="0"/>
    </xf>
    <xf numFmtId="3" fontId="21" fillId="0" borderId="98" xfId="0" applyNumberFormat="1" applyFont="1" applyBorder="1" applyAlignment="1" applyProtection="1">
      <alignment horizontal="right" vertical="center" indent="3"/>
      <protection locked="0"/>
    </xf>
    <xf numFmtId="3" fontId="21" fillId="0" borderId="78" xfId="0" applyNumberFormat="1" applyFont="1" applyBorder="1" applyAlignment="1" applyProtection="1">
      <alignment horizontal="right" vertical="center" indent="3"/>
      <protection locked="0"/>
    </xf>
    <xf numFmtId="3" fontId="21" fillId="0" borderId="82" xfId="0" applyNumberFormat="1" applyFont="1" applyBorder="1" applyAlignment="1" applyProtection="1">
      <alignment horizontal="right" vertical="center" indent="3"/>
      <protection locked="0"/>
    </xf>
    <xf numFmtId="3" fontId="21" fillId="0" borderId="99" xfId="0" applyNumberFormat="1" applyFont="1" applyBorder="1" applyAlignment="1" applyProtection="1">
      <alignment horizontal="right" vertical="center" indent="3"/>
      <protection locked="0"/>
    </xf>
    <xf numFmtId="3" fontId="21" fillId="0" borderId="70" xfId="0" applyNumberFormat="1" applyFont="1" applyBorder="1" applyAlignment="1" applyProtection="1">
      <alignment horizontal="right" vertical="center" indent="3"/>
      <protection locked="0"/>
    </xf>
    <xf numFmtId="3" fontId="21" fillId="0" borderId="58" xfId="0" applyNumberFormat="1" applyFont="1" applyBorder="1" applyAlignment="1" applyProtection="1">
      <alignment horizontal="right" vertical="center" indent="3"/>
      <protection locked="0"/>
    </xf>
    <xf numFmtId="3" fontId="21" fillId="0" borderId="111" xfId="0" applyNumberFormat="1" applyFont="1" applyBorder="1" applyAlignment="1" applyProtection="1">
      <alignment horizontal="right" vertical="center" indent="3"/>
      <protection locked="0"/>
    </xf>
    <xf numFmtId="3" fontId="21" fillId="0" borderId="112" xfId="0" applyNumberFormat="1" applyFont="1" applyBorder="1" applyAlignment="1" applyProtection="1">
      <alignment horizontal="right" vertical="center" indent="3"/>
      <protection locked="0"/>
    </xf>
    <xf numFmtId="3" fontId="20" fillId="0" borderId="98" xfId="0" applyNumberFormat="1" applyFont="1" applyBorder="1" applyAlignment="1" applyProtection="1">
      <alignment horizontal="right" vertical="center" indent="3"/>
      <protection hidden="1"/>
    </xf>
    <xf numFmtId="3" fontId="20" fillId="0" borderId="78" xfId="0" applyNumberFormat="1" applyFont="1" applyBorder="1" applyAlignment="1" applyProtection="1">
      <alignment horizontal="right" vertical="center" indent="3"/>
      <protection hidden="1"/>
    </xf>
    <xf numFmtId="3" fontId="20" fillId="0" borderId="82" xfId="0" applyNumberFormat="1" applyFont="1" applyBorder="1" applyAlignment="1" applyProtection="1">
      <alignment horizontal="right" vertical="center" indent="3"/>
      <protection hidden="1"/>
    </xf>
    <xf numFmtId="3" fontId="20" fillId="0" borderId="99" xfId="0" applyNumberFormat="1" applyFont="1" applyBorder="1" applyAlignment="1" applyProtection="1">
      <alignment horizontal="right" vertical="center" indent="3"/>
      <protection hidden="1"/>
    </xf>
    <xf numFmtId="3" fontId="20" fillId="0" borderId="103" xfId="0" applyNumberFormat="1" applyFont="1" applyBorder="1" applyAlignment="1" applyProtection="1">
      <alignment horizontal="right" vertical="center" indent="3"/>
      <protection hidden="1"/>
    </xf>
    <xf numFmtId="3" fontId="20" fillId="0" borderId="3" xfId="0" applyNumberFormat="1" applyFont="1" applyBorder="1" applyAlignment="1" applyProtection="1">
      <alignment horizontal="right" vertical="center" indent="3"/>
      <protection hidden="1"/>
    </xf>
    <xf numFmtId="3" fontId="20" fillId="0" borderId="165" xfId="0" applyNumberFormat="1" applyFont="1" applyBorder="1" applyAlignment="1" applyProtection="1">
      <alignment horizontal="right" vertical="center" indent="3"/>
      <protection hidden="1"/>
    </xf>
    <xf numFmtId="3" fontId="20" fillId="0" borderId="166" xfId="0" applyNumberFormat="1" applyFont="1" applyBorder="1" applyAlignment="1" applyProtection="1">
      <alignment horizontal="right" vertical="center" indent="3"/>
      <protection hidden="1"/>
    </xf>
    <xf numFmtId="0" fontId="18" fillId="0" borderId="24" xfId="0" applyFont="1" applyBorder="1" applyAlignment="1" applyProtection="1">
      <alignment horizontal="left" vertical="center"/>
      <protection locked="0"/>
    </xf>
    <xf numFmtId="0" fontId="18" fillId="0" borderId="98" xfId="0" applyFont="1" applyBorder="1" applyAlignment="1" applyProtection="1">
      <alignment horizontal="left" vertical="center"/>
      <protection locked="0"/>
    </xf>
    <xf numFmtId="0" fontId="21" fillId="0" borderId="94" xfId="0" applyFont="1" applyBorder="1" applyAlignment="1" applyProtection="1">
      <alignment horizontal="left" vertical="center" indent="1"/>
      <protection locked="0"/>
    </xf>
    <xf numFmtId="0" fontId="21" fillId="0" borderId="95" xfId="0" applyFont="1" applyBorder="1" applyAlignment="1" applyProtection="1">
      <alignment horizontal="left" vertical="center" indent="1"/>
      <protection locked="0"/>
    </xf>
    <xf numFmtId="0" fontId="21" fillId="0" borderId="177" xfId="0" applyFont="1" applyBorder="1" applyAlignment="1" applyProtection="1">
      <alignment horizontal="left" vertical="center" wrapText="1" indent="1"/>
      <protection locked="0"/>
    </xf>
    <xf numFmtId="0" fontId="21" fillId="0" borderId="93" xfId="0" applyFont="1" applyBorder="1" applyAlignment="1" applyProtection="1">
      <alignment horizontal="left" vertical="center" wrapText="1" indent="1"/>
      <protection locked="0"/>
    </xf>
    <xf numFmtId="0" fontId="21" fillId="0" borderId="190" xfId="0" applyFont="1" applyBorder="1" applyAlignment="1" applyProtection="1">
      <alignment horizontal="left" vertical="center" wrapText="1" indent="1"/>
      <protection locked="0"/>
    </xf>
    <xf numFmtId="3" fontId="20" fillId="0" borderId="89" xfId="0" applyNumberFormat="1" applyFont="1" applyBorder="1" applyAlignment="1" applyProtection="1">
      <alignment horizontal="right" vertical="center" indent="3"/>
      <protection hidden="1"/>
    </xf>
    <xf numFmtId="3" fontId="20" fillId="0" borderId="64" xfId="0" applyNumberFormat="1" applyFont="1" applyBorder="1" applyAlignment="1" applyProtection="1">
      <alignment horizontal="right" vertical="center" indent="3"/>
      <protection hidden="1"/>
    </xf>
    <xf numFmtId="3" fontId="20" fillId="0" borderId="85" xfId="0" applyNumberFormat="1" applyFont="1" applyBorder="1" applyAlignment="1" applyProtection="1">
      <alignment horizontal="right" vertical="center" indent="3"/>
      <protection hidden="1"/>
    </xf>
    <xf numFmtId="3" fontId="20" fillId="0" borderId="90" xfId="0" applyNumberFormat="1" applyFont="1" applyBorder="1" applyAlignment="1" applyProtection="1">
      <alignment horizontal="right" vertical="center" indent="3"/>
      <protection hidden="1"/>
    </xf>
    <xf numFmtId="0" fontId="21" fillId="0" borderId="29" xfId="0" applyFont="1" applyBorder="1" applyAlignment="1" applyProtection="1">
      <alignment horizontal="left" vertical="center" indent="1"/>
      <protection locked="0"/>
    </xf>
    <xf numFmtId="0" fontId="21" fillId="0" borderId="91" xfId="0" applyFont="1" applyBorder="1" applyAlignment="1" applyProtection="1">
      <alignment horizontal="left" vertical="center" indent="1"/>
      <protection locked="0"/>
    </xf>
    <xf numFmtId="3" fontId="21" fillId="0" borderId="91" xfId="0" applyNumberFormat="1" applyFont="1" applyBorder="1" applyAlignment="1" applyProtection="1">
      <alignment horizontal="right" vertical="center" indent="3"/>
      <protection locked="0"/>
    </xf>
    <xf numFmtId="3" fontId="21" fillId="0" borderId="19" xfId="0" applyNumberFormat="1" applyFont="1" applyBorder="1" applyAlignment="1" applyProtection="1">
      <alignment horizontal="right" vertical="center" indent="3"/>
      <protection locked="0"/>
    </xf>
    <xf numFmtId="3" fontId="21" fillId="0" borderId="83" xfId="0" applyNumberFormat="1" applyFont="1" applyBorder="1" applyAlignment="1" applyProtection="1">
      <alignment horizontal="right" vertical="center" indent="3"/>
      <protection locked="0"/>
    </xf>
    <xf numFmtId="3" fontId="21" fillId="0" borderId="92" xfId="0" applyNumberFormat="1" applyFont="1" applyBorder="1" applyAlignment="1" applyProtection="1">
      <alignment horizontal="right" vertical="center" indent="3"/>
      <protection locked="0"/>
    </xf>
    <xf numFmtId="0" fontId="21" fillId="0" borderId="32" xfId="0" applyFont="1" applyBorder="1" applyAlignment="1" applyProtection="1">
      <alignment horizontal="left" vertical="center" indent="1"/>
      <protection locked="0"/>
    </xf>
    <xf numFmtId="0" fontId="21" fillId="0" borderId="52" xfId="0" applyFont="1" applyBorder="1" applyAlignment="1" applyProtection="1">
      <alignment horizontal="left" vertical="center" indent="1"/>
      <protection locked="0"/>
    </xf>
    <xf numFmtId="3" fontId="21" fillId="0" borderId="52" xfId="0" applyNumberFormat="1" applyFont="1" applyBorder="1" applyAlignment="1" applyProtection="1">
      <alignment horizontal="right" vertical="center" indent="3"/>
      <protection locked="0"/>
    </xf>
    <xf numFmtId="3" fontId="21" fillId="0" borderId="16" xfId="0" applyNumberFormat="1" applyFont="1" applyBorder="1" applyAlignment="1" applyProtection="1">
      <alignment horizontal="right" vertical="center" indent="3"/>
      <protection locked="0"/>
    </xf>
    <xf numFmtId="3" fontId="21" fillId="0" borderId="84" xfId="0" applyNumberFormat="1" applyFont="1" applyBorder="1" applyAlignment="1" applyProtection="1">
      <alignment horizontal="right" vertical="center" indent="3"/>
      <protection locked="0"/>
    </xf>
    <xf numFmtId="3" fontId="21" fillId="0" borderId="54" xfId="0" applyNumberFormat="1" applyFont="1" applyBorder="1" applyAlignment="1" applyProtection="1">
      <alignment horizontal="right" vertical="center" indent="3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3" fontId="23" fillId="0" borderId="67" xfId="0" applyNumberFormat="1" applyFont="1" applyBorder="1" applyAlignment="1" applyProtection="1">
      <alignment horizontal="right" vertical="center" indent="3"/>
      <protection locked="0"/>
    </xf>
    <xf numFmtId="3" fontId="23" fillId="0" borderId="57" xfId="0" applyNumberFormat="1" applyFont="1" applyBorder="1" applyAlignment="1" applyProtection="1">
      <alignment horizontal="right" vertical="center" indent="3"/>
      <protection locked="0"/>
    </xf>
    <xf numFmtId="3" fontId="23" fillId="0" borderId="81" xfId="0" applyNumberFormat="1" applyFont="1" applyBorder="1" applyAlignment="1" applyProtection="1">
      <alignment horizontal="right" vertical="center" indent="3"/>
      <protection locked="0"/>
    </xf>
    <xf numFmtId="3" fontId="23" fillId="0" borderId="168" xfId="0" applyNumberFormat="1" applyFont="1" applyBorder="1" applyAlignment="1" applyProtection="1">
      <alignment horizontal="right" vertical="center" indent="3"/>
      <protection locked="0"/>
    </xf>
    <xf numFmtId="3" fontId="23" fillId="0" borderId="85" xfId="0" applyNumberFormat="1" applyFont="1" applyBorder="1" applyAlignment="1" applyProtection="1">
      <alignment horizontal="right" vertical="center" indent="3"/>
      <protection locked="0"/>
    </xf>
    <xf numFmtId="3" fontId="23" fillId="0" borderId="89" xfId="0" applyNumberFormat="1" applyFont="1" applyBorder="1" applyAlignment="1" applyProtection="1">
      <alignment horizontal="right" vertical="center" indent="3"/>
      <protection locked="0"/>
    </xf>
    <xf numFmtId="3" fontId="23" fillId="0" borderId="90" xfId="0" applyNumberFormat="1" applyFont="1" applyBorder="1" applyAlignment="1" applyProtection="1">
      <alignment horizontal="right" vertical="center" indent="3"/>
      <protection locked="0"/>
    </xf>
    <xf numFmtId="3" fontId="23" fillId="0" borderId="64" xfId="0" applyNumberFormat="1" applyFont="1" applyBorder="1" applyAlignment="1" applyProtection="1">
      <alignment horizontal="right" vertical="center" indent="3"/>
      <protection locked="0"/>
    </xf>
    <xf numFmtId="0" fontId="19" fillId="0" borderId="32" xfId="0" applyFont="1" applyBorder="1" applyAlignment="1" applyProtection="1">
      <alignment horizontal="left" vertical="center"/>
      <protection locked="0"/>
    </xf>
    <xf numFmtId="0" fontId="19" fillId="0" borderId="52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3" fontId="24" fillId="0" borderId="52" xfId="0" applyNumberFormat="1" applyFont="1" applyBorder="1" applyAlignment="1" applyProtection="1">
      <alignment horizontal="right" vertical="center" indent="3"/>
      <protection hidden="1"/>
    </xf>
    <xf numFmtId="3" fontId="24" fillId="0" borderId="16" xfId="0" applyNumberFormat="1" applyFont="1" applyBorder="1" applyAlignment="1" applyProtection="1">
      <alignment horizontal="right" vertical="center" indent="3"/>
      <protection hidden="1"/>
    </xf>
    <xf numFmtId="3" fontId="24" fillId="0" borderId="84" xfId="0" applyNumberFormat="1" applyFont="1" applyBorder="1" applyAlignment="1" applyProtection="1">
      <alignment horizontal="right" vertical="center" indent="3"/>
      <protection hidden="1"/>
    </xf>
    <xf numFmtId="3" fontId="24" fillId="0" borderId="54" xfId="0" applyNumberFormat="1" applyFont="1" applyBorder="1" applyAlignment="1" applyProtection="1">
      <alignment horizontal="right" vertical="center" indent="3"/>
      <protection hidden="1"/>
    </xf>
    <xf numFmtId="3" fontId="21" fillId="0" borderId="214" xfId="0" applyNumberFormat="1" applyFont="1" applyBorder="1" applyAlignment="1" applyProtection="1">
      <alignment horizontal="right" vertical="center" indent="1"/>
      <protection locked="0"/>
    </xf>
    <xf numFmtId="3" fontId="21" fillId="0" borderId="215" xfId="0" applyNumberFormat="1" applyFont="1" applyBorder="1" applyAlignment="1" applyProtection="1">
      <alignment horizontal="right" vertical="center" indent="1"/>
      <protection locked="0"/>
    </xf>
    <xf numFmtId="0" fontId="18" fillId="0" borderId="138" xfId="0" applyFont="1" applyBorder="1" applyAlignment="1" applyProtection="1">
      <alignment horizontal="center" vertical="center"/>
      <protection locked="0"/>
    </xf>
    <xf numFmtId="0" fontId="19" fillId="0" borderId="303" xfId="0" applyFont="1" applyBorder="1" applyAlignment="1" applyProtection="1">
      <alignment horizontal="left" vertical="center" wrapText="1"/>
      <protection locked="0"/>
    </xf>
    <xf numFmtId="0" fontId="19" fillId="0" borderId="282" xfId="0" applyFont="1" applyBorder="1" applyAlignment="1" applyProtection="1">
      <alignment horizontal="left" vertical="center" wrapText="1"/>
      <protection locked="0"/>
    </xf>
    <xf numFmtId="3" fontId="20" fillId="0" borderId="282" xfId="0" applyNumberFormat="1" applyFont="1" applyBorder="1" applyAlignment="1" applyProtection="1">
      <alignment horizontal="right" vertical="center" indent="3"/>
      <protection hidden="1"/>
    </xf>
    <xf numFmtId="3" fontId="20" fillId="0" borderId="283" xfId="0" applyNumberFormat="1" applyFont="1" applyBorder="1" applyAlignment="1" applyProtection="1">
      <alignment horizontal="right" vertical="center" indent="3"/>
      <protection hidden="1"/>
    </xf>
    <xf numFmtId="3" fontId="20" fillId="0" borderId="284" xfId="0" applyNumberFormat="1" applyFont="1" applyBorder="1" applyAlignment="1" applyProtection="1">
      <alignment horizontal="right" vertical="center" indent="3"/>
      <protection hidden="1"/>
    </xf>
    <xf numFmtId="3" fontId="20" fillId="0" borderId="285" xfId="0" applyNumberFormat="1" applyFont="1" applyBorder="1" applyAlignment="1" applyProtection="1">
      <alignment horizontal="right" vertical="center" indent="3"/>
      <protection hidden="1"/>
    </xf>
    <xf numFmtId="0" fontId="18" fillId="0" borderId="135" xfId="0" applyFont="1" applyBorder="1" applyAlignment="1" applyProtection="1">
      <alignment horizontal="left" vertical="center"/>
      <protection locked="0"/>
    </xf>
    <xf numFmtId="3" fontId="23" fillId="0" borderId="70" xfId="0" applyNumberFormat="1" applyFont="1" applyBorder="1" applyAlignment="1" applyProtection="1">
      <alignment horizontal="right" vertical="center" indent="3"/>
      <protection locked="0"/>
    </xf>
    <xf numFmtId="3" fontId="23" fillId="0" borderId="58" xfId="0" applyNumberFormat="1" applyFont="1" applyBorder="1" applyAlignment="1" applyProtection="1">
      <alignment horizontal="right" vertical="center" indent="3"/>
      <protection locked="0"/>
    </xf>
    <xf numFmtId="3" fontId="23" fillId="0" borderId="111" xfId="0" applyNumberFormat="1" applyFont="1" applyBorder="1" applyAlignment="1" applyProtection="1">
      <alignment horizontal="right" vertical="center" indent="3"/>
      <protection locked="0"/>
    </xf>
    <xf numFmtId="3" fontId="23" fillId="0" borderId="112" xfId="0" applyNumberFormat="1" applyFont="1" applyBorder="1" applyAlignment="1" applyProtection="1">
      <alignment horizontal="right" vertical="center" indent="3"/>
      <protection locked="0"/>
    </xf>
    <xf numFmtId="3" fontId="21" fillId="0" borderId="83" xfId="0" applyNumberFormat="1" applyFont="1" applyBorder="1" applyAlignment="1" applyProtection="1">
      <alignment horizontal="right" vertical="center" wrapText="1" indent="1"/>
      <protection locked="0"/>
    </xf>
    <xf numFmtId="3" fontId="21" fillId="0" borderId="91" xfId="0" applyNumberFormat="1" applyFont="1" applyBorder="1" applyAlignment="1" applyProtection="1">
      <alignment horizontal="right" vertical="center" wrapText="1" indent="1"/>
      <protection locked="0"/>
    </xf>
    <xf numFmtId="3" fontId="21" fillId="0" borderId="91" xfId="0" applyNumberFormat="1" applyFont="1" applyBorder="1" applyAlignment="1" applyProtection="1">
      <alignment horizontal="right" vertical="center" indent="1"/>
      <protection locked="0"/>
    </xf>
    <xf numFmtId="3" fontId="21" fillId="0" borderId="83" xfId="0" applyNumberFormat="1" applyFont="1" applyBorder="1" applyAlignment="1" applyProtection="1">
      <alignment horizontal="right" vertical="center" indent="1"/>
      <protection locked="0"/>
    </xf>
    <xf numFmtId="3" fontId="21" fillId="0" borderId="92" xfId="0" applyNumberFormat="1" applyFont="1" applyBorder="1" applyAlignment="1" applyProtection="1">
      <alignment horizontal="right" vertical="center" indent="1"/>
      <protection locked="0"/>
    </xf>
    <xf numFmtId="0" fontId="23" fillId="0" borderId="212" xfId="0" applyFont="1" applyBorder="1" applyAlignment="1" applyProtection="1">
      <alignment horizontal="left" vertical="center" wrapText="1" indent="1"/>
      <protection locked="0"/>
    </xf>
    <xf numFmtId="0" fontId="23" fillId="0" borderId="65" xfId="0" applyFont="1" applyBorder="1" applyAlignment="1" applyProtection="1">
      <alignment horizontal="left" vertical="center" wrapText="1" indent="1"/>
      <protection locked="0"/>
    </xf>
    <xf numFmtId="3" fontId="21" fillId="0" borderId="213" xfId="0" applyNumberFormat="1" applyFont="1" applyBorder="1" applyAlignment="1" applyProtection="1">
      <alignment horizontal="right" vertical="center" wrapText="1" indent="1"/>
      <protection locked="0"/>
    </xf>
    <xf numFmtId="3" fontId="21" fillId="0" borderId="65" xfId="0" applyNumberFormat="1" applyFont="1" applyBorder="1" applyAlignment="1" applyProtection="1">
      <alignment horizontal="right" vertical="center" wrapText="1" indent="1"/>
      <protection locked="0"/>
    </xf>
    <xf numFmtId="3" fontId="21" fillId="0" borderId="214" xfId="0" applyNumberFormat="1" applyFont="1" applyBorder="1" applyAlignment="1" applyProtection="1">
      <alignment horizontal="right" vertical="center" wrapText="1" indent="1"/>
      <protection locked="0"/>
    </xf>
    <xf numFmtId="3" fontId="21" fillId="0" borderId="213" xfId="0" applyNumberFormat="1" applyFont="1" applyBorder="1" applyAlignment="1" applyProtection="1">
      <alignment horizontal="right" vertical="center" indent="1"/>
      <protection locked="0"/>
    </xf>
    <xf numFmtId="3" fontId="21" fillId="0" borderId="65" xfId="0" applyNumberFormat="1" applyFont="1" applyBorder="1" applyAlignment="1" applyProtection="1">
      <alignment horizontal="right" vertical="center" indent="1"/>
      <protection locked="0"/>
    </xf>
    <xf numFmtId="3" fontId="21" fillId="0" borderId="299" xfId="0" applyNumberFormat="1" applyFont="1" applyBorder="1" applyAlignment="1" applyProtection="1">
      <alignment horizontal="right" vertical="center" indent="1"/>
      <protection locked="0"/>
    </xf>
    <xf numFmtId="3" fontId="21" fillId="0" borderId="300" xfId="0" applyNumberFormat="1" applyFont="1" applyBorder="1" applyAlignment="1" applyProtection="1">
      <alignment horizontal="right" vertical="center" indent="1"/>
      <protection locked="0"/>
    </xf>
    <xf numFmtId="3" fontId="21" fillId="0" borderId="292" xfId="0" applyNumberFormat="1" applyFont="1" applyBorder="1" applyAlignment="1" applyProtection="1">
      <alignment horizontal="right" vertical="center" indent="1"/>
      <protection locked="0"/>
    </xf>
    <xf numFmtId="3" fontId="21" fillId="0" borderId="293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3" fontId="21" fillId="0" borderId="85" xfId="0" applyNumberFormat="1" applyFont="1" applyBorder="1" applyAlignment="1" applyProtection="1">
      <alignment horizontal="right" vertical="center" indent="1"/>
      <protection locked="0"/>
    </xf>
    <xf numFmtId="3" fontId="21" fillId="0" borderId="64" xfId="0" applyNumberFormat="1" applyFont="1" applyBorder="1" applyAlignment="1" applyProtection="1">
      <alignment horizontal="right" vertical="center" indent="1"/>
      <protection locked="0"/>
    </xf>
    <xf numFmtId="3" fontId="21" fillId="0" borderId="89" xfId="0" applyNumberFormat="1" applyFont="1" applyBorder="1" applyAlignment="1" applyProtection="1">
      <alignment horizontal="right" vertical="center" indent="1"/>
      <protection locked="0"/>
    </xf>
    <xf numFmtId="3" fontId="21" fillId="0" borderId="90" xfId="0" applyNumberFormat="1" applyFont="1" applyBorder="1" applyAlignment="1" applyProtection="1">
      <alignment horizontal="right" vertical="center" indent="1"/>
      <protection locked="0"/>
    </xf>
    <xf numFmtId="0" fontId="23" fillId="0" borderId="29" xfId="0" applyFont="1" applyBorder="1" applyAlignment="1" applyProtection="1">
      <alignment horizontal="left" vertical="center" wrapText="1" indent="1"/>
      <protection locked="0"/>
    </xf>
    <xf numFmtId="0" fontId="23" fillId="0" borderId="19" xfId="0" applyFont="1" applyBorder="1" applyAlignment="1" applyProtection="1">
      <alignment horizontal="left" vertical="center" wrapText="1" indent="1"/>
      <protection locked="0"/>
    </xf>
    <xf numFmtId="0" fontId="19" fillId="0" borderId="339" xfId="0" applyFont="1" applyBorder="1" applyAlignment="1" applyProtection="1">
      <alignment horizontal="left" vertical="center"/>
      <protection locked="0"/>
    </xf>
    <xf numFmtId="0" fontId="19" fillId="0" borderId="25" xfId="0" applyFont="1" applyBorder="1" applyAlignment="1" applyProtection="1">
      <alignment horizontal="left" vertical="center"/>
      <protection locked="0"/>
    </xf>
    <xf numFmtId="0" fontId="19" fillId="0" borderId="340" xfId="0" applyFont="1" applyBorder="1" applyAlignment="1" applyProtection="1">
      <alignment horizontal="left" vertical="center"/>
      <protection locked="0"/>
    </xf>
    <xf numFmtId="3" fontId="20" fillId="0" borderId="337" xfId="0" applyNumberFormat="1" applyFont="1" applyBorder="1" applyAlignment="1" applyProtection="1">
      <alignment horizontal="right" vertical="center" indent="1"/>
      <protection hidden="1"/>
    </xf>
    <xf numFmtId="3" fontId="20" fillId="0" borderId="105" xfId="0" applyNumberFormat="1" applyFont="1" applyBorder="1" applyAlignment="1" applyProtection="1">
      <alignment horizontal="right" vertical="center" indent="1"/>
      <protection hidden="1"/>
    </xf>
    <xf numFmtId="3" fontId="20" fillId="0" borderId="4" xfId="0" applyNumberFormat="1" applyFont="1" applyBorder="1" applyAlignment="1" applyProtection="1">
      <alignment horizontal="right" vertical="center" indent="1"/>
      <protection hidden="1"/>
    </xf>
    <xf numFmtId="3" fontId="20" fillId="0" borderId="338" xfId="0" applyNumberFormat="1" applyFont="1" applyBorder="1" applyAlignment="1" applyProtection="1">
      <alignment horizontal="right" vertical="center" indent="1"/>
      <protection hidden="1"/>
    </xf>
    <xf numFmtId="3" fontId="21" fillId="0" borderId="261" xfId="0" applyNumberFormat="1" applyFont="1" applyBorder="1" applyAlignment="1" applyProtection="1">
      <alignment horizontal="right" vertical="center" indent="1"/>
      <protection locked="0"/>
    </xf>
    <xf numFmtId="3" fontId="21" fillId="0" borderId="262" xfId="0" applyNumberFormat="1" applyFont="1" applyBorder="1" applyAlignment="1" applyProtection="1">
      <alignment horizontal="right" vertical="center" indent="1"/>
      <protection locked="0"/>
    </xf>
    <xf numFmtId="3" fontId="21" fillId="0" borderId="263" xfId="0" applyNumberFormat="1" applyFont="1" applyBorder="1" applyAlignment="1" applyProtection="1">
      <alignment horizontal="right" vertical="center" indent="1"/>
      <protection locked="0"/>
    </xf>
    <xf numFmtId="3" fontId="21" fillId="0" borderId="264" xfId="0" applyNumberFormat="1" applyFont="1" applyBorder="1" applyAlignment="1" applyProtection="1">
      <alignment horizontal="right" vertical="center" indent="1"/>
      <protection locked="0"/>
    </xf>
    <xf numFmtId="3" fontId="21" fillId="0" borderId="252" xfId="0" applyNumberFormat="1" applyFont="1" applyBorder="1" applyAlignment="1" applyProtection="1">
      <alignment horizontal="right" vertical="center" indent="1"/>
      <protection locked="0"/>
    </xf>
    <xf numFmtId="3" fontId="21" fillId="0" borderId="244" xfId="0" applyNumberFormat="1" applyFont="1" applyBorder="1" applyAlignment="1" applyProtection="1">
      <alignment horizontal="right" vertical="center" indent="1"/>
      <protection locked="0"/>
    </xf>
    <xf numFmtId="3" fontId="21" fillId="0" borderId="245" xfId="0" applyNumberFormat="1" applyFont="1" applyBorder="1" applyAlignment="1" applyProtection="1">
      <alignment horizontal="right" vertical="center" indent="1"/>
      <protection locked="0"/>
    </xf>
    <xf numFmtId="3" fontId="21" fillId="0" borderId="268" xfId="0" applyNumberFormat="1" applyFont="1" applyBorder="1" applyAlignment="1" applyProtection="1">
      <alignment horizontal="right" vertical="center" indent="1"/>
      <protection locked="0"/>
    </xf>
    <xf numFmtId="0" fontId="19" fillId="0" borderId="216" xfId="0" applyFont="1" applyBorder="1" applyAlignment="1" applyProtection="1">
      <alignment horizontal="center" vertical="center" wrapText="1"/>
      <protection locked="0"/>
    </xf>
    <xf numFmtId="0" fontId="19" fillId="0" borderId="22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93" xfId="0" applyFont="1" applyBorder="1" applyAlignment="1" applyProtection="1">
      <alignment horizontal="center" vertical="center"/>
      <protection locked="0"/>
    </xf>
    <xf numFmtId="0" fontId="19" fillId="0" borderId="173" xfId="0" applyFont="1" applyBorder="1" applyAlignment="1" applyProtection="1">
      <alignment horizontal="center" vertical="center" wrapText="1"/>
      <protection locked="0"/>
    </xf>
    <xf numFmtId="0" fontId="19" fillId="0" borderId="174" xfId="0" applyFont="1" applyBorder="1" applyAlignment="1" applyProtection="1">
      <alignment horizontal="center" vertical="center" wrapText="1"/>
      <protection locked="0"/>
    </xf>
    <xf numFmtId="0" fontId="19" fillId="0" borderId="175" xfId="0" applyFont="1" applyBorder="1" applyAlignment="1" applyProtection="1">
      <alignment horizontal="center" vertical="center" wrapText="1"/>
      <protection locked="0"/>
    </xf>
    <xf numFmtId="3" fontId="21" fillId="0" borderId="64" xfId="0" applyNumberFormat="1" applyFont="1" applyBorder="1" applyAlignment="1" applyProtection="1">
      <alignment horizontal="right" vertical="center" wrapText="1" indent="1"/>
      <protection locked="0"/>
    </xf>
    <xf numFmtId="3" fontId="21" fillId="0" borderId="27" xfId="0" applyNumberFormat="1" applyFont="1" applyBorder="1" applyAlignment="1" applyProtection="1">
      <alignment horizontal="right" vertical="center" wrapText="1" inden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19" fillId="0" borderId="153" xfId="0" applyFont="1" applyBorder="1" applyAlignment="1" applyProtection="1">
      <alignment horizontal="center" vertical="center" wrapText="1"/>
      <protection locked="0"/>
    </xf>
    <xf numFmtId="0" fontId="19" fillId="0" borderId="154" xfId="0" applyFont="1" applyBorder="1" applyAlignment="1" applyProtection="1">
      <alignment horizontal="center" vertical="center" wrapText="1"/>
      <protection locked="0"/>
    </xf>
    <xf numFmtId="3" fontId="20" fillId="0" borderId="15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79" xfId="0" applyNumberFormat="1" applyFont="1" applyBorder="1" applyAlignment="1" applyProtection="1">
      <alignment horizontal="right" vertical="center" indent="1"/>
      <protection hidden="1"/>
    </xf>
    <xf numFmtId="3" fontId="20" fillId="0" borderId="180" xfId="0" applyNumberFormat="1" applyFont="1" applyBorder="1" applyAlignment="1" applyProtection="1">
      <alignment horizontal="right" vertical="center" indent="1"/>
      <protection hidden="1"/>
    </xf>
    <xf numFmtId="0" fontId="20" fillId="0" borderId="177" xfId="0" applyFont="1" applyBorder="1" applyAlignment="1" applyProtection="1">
      <alignment horizontal="left" vertical="center" indent="1"/>
      <protection locked="0"/>
    </xf>
    <xf numFmtId="0" fontId="20" fillId="0" borderId="93" xfId="0" applyFont="1" applyBorder="1" applyAlignment="1" applyProtection="1">
      <alignment horizontal="left" vertical="center" indent="1"/>
      <protection locked="0"/>
    </xf>
    <xf numFmtId="3" fontId="21" fillId="0" borderId="79" xfId="0" applyNumberFormat="1" applyFont="1" applyBorder="1" applyAlignment="1" applyProtection="1">
      <alignment horizontal="right" vertical="center" wrapText="1" indent="1"/>
      <protection locked="0"/>
    </xf>
    <xf numFmtId="3" fontId="21" fillId="0" borderId="93" xfId="0" applyNumberFormat="1" applyFont="1" applyBorder="1" applyAlignment="1" applyProtection="1">
      <alignment horizontal="right" vertical="center" wrapText="1" indent="1"/>
      <protection locked="0"/>
    </xf>
    <xf numFmtId="3" fontId="21" fillId="0" borderId="96" xfId="0" applyNumberFormat="1" applyFont="1" applyBorder="1" applyAlignment="1" applyProtection="1">
      <alignment horizontal="right" vertical="center" indent="1"/>
      <protection locked="0"/>
    </xf>
    <xf numFmtId="3" fontId="21" fillId="0" borderId="79" xfId="0" applyNumberFormat="1" applyFont="1" applyBorder="1" applyAlignment="1" applyProtection="1">
      <alignment horizontal="right" vertical="center" indent="1"/>
      <protection locked="0"/>
    </xf>
    <xf numFmtId="3" fontId="21" fillId="0" borderId="95" xfId="0" applyNumberFormat="1" applyFont="1" applyBorder="1" applyAlignment="1" applyProtection="1">
      <alignment horizontal="right" vertical="center" indent="1"/>
      <protection locked="0"/>
    </xf>
    <xf numFmtId="3" fontId="21" fillId="0" borderId="97" xfId="0" applyNumberFormat="1" applyFont="1" applyBorder="1" applyAlignment="1" applyProtection="1">
      <alignment horizontal="right" vertical="center" indent="1"/>
      <protection locked="0"/>
    </xf>
    <xf numFmtId="0" fontId="20" fillId="0" borderId="182" xfId="0" applyFont="1" applyBorder="1" applyAlignment="1" applyProtection="1">
      <alignment horizontal="left" vertical="center" indent="1"/>
      <protection locked="0"/>
    </xf>
    <xf numFmtId="0" fontId="20" fillId="0" borderId="20" xfId="0" applyFont="1" applyBorder="1" applyAlignment="1" applyProtection="1">
      <alignment horizontal="left" vertical="center" indent="1"/>
      <protection locked="0"/>
    </xf>
    <xf numFmtId="3" fontId="21" fillId="0" borderId="58" xfId="0" applyNumberFormat="1" applyFont="1" applyBorder="1" applyAlignment="1" applyProtection="1">
      <alignment horizontal="right" vertical="center" wrapText="1" indent="1"/>
      <protection locked="0"/>
    </xf>
    <xf numFmtId="3" fontId="21" fillId="0" borderId="20" xfId="0" applyNumberFormat="1" applyFont="1" applyBorder="1" applyAlignment="1" applyProtection="1">
      <alignment horizontal="right" vertical="center" wrapText="1" indent="1"/>
      <protection locked="0"/>
    </xf>
    <xf numFmtId="3" fontId="21" fillId="0" borderId="111" xfId="0" applyNumberFormat="1" applyFont="1" applyBorder="1" applyAlignment="1" applyProtection="1">
      <alignment horizontal="right" vertical="center" indent="1"/>
      <protection locked="0"/>
    </xf>
    <xf numFmtId="3" fontId="21" fillId="0" borderId="70" xfId="0" applyNumberFormat="1" applyFont="1" applyBorder="1" applyAlignment="1" applyProtection="1">
      <alignment horizontal="right" vertical="center" indent="1"/>
      <protection locked="0"/>
    </xf>
    <xf numFmtId="3" fontId="21" fillId="0" borderId="112" xfId="0" applyNumberFormat="1" applyFont="1" applyBorder="1" applyAlignment="1" applyProtection="1">
      <alignment horizontal="right" vertical="center" inden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3" fontId="20" fillId="0" borderId="98" xfId="0" applyNumberFormat="1" applyFont="1" applyBorder="1" applyAlignment="1" applyProtection="1">
      <alignment horizontal="right" vertical="center" wrapText="1" indent="1"/>
      <protection hidden="1"/>
    </xf>
    <xf numFmtId="3" fontId="20" fillId="0" borderId="78" xfId="0" applyNumberFormat="1" applyFont="1" applyBorder="1" applyAlignment="1" applyProtection="1">
      <alignment horizontal="right" vertical="center" wrapText="1" indent="1"/>
      <protection hidden="1"/>
    </xf>
    <xf numFmtId="3" fontId="20" fillId="0" borderId="82" xfId="0" applyNumberFormat="1" applyFont="1" applyBorder="1" applyAlignment="1" applyProtection="1">
      <alignment horizontal="right" vertical="center" indent="1"/>
      <protection hidden="1"/>
    </xf>
    <xf numFmtId="3" fontId="20" fillId="0" borderId="78" xfId="0" applyNumberFormat="1" applyFont="1" applyBorder="1" applyAlignment="1" applyProtection="1">
      <alignment horizontal="right" vertical="center" indent="1"/>
      <protection hidden="1"/>
    </xf>
    <xf numFmtId="3" fontId="20" fillId="0" borderId="98" xfId="0" applyNumberFormat="1" applyFont="1" applyBorder="1" applyAlignment="1" applyProtection="1">
      <alignment horizontal="right" vertical="center" indent="1"/>
      <protection hidden="1"/>
    </xf>
    <xf numFmtId="3" fontId="20" fillId="0" borderId="99" xfId="0" applyNumberFormat="1" applyFont="1" applyBorder="1" applyAlignment="1" applyProtection="1">
      <alignment horizontal="right" vertical="center" indent="1"/>
      <protection hidden="1"/>
    </xf>
    <xf numFmtId="0" fontId="20" fillId="0" borderId="143" xfId="0" applyFont="1" applyBorder="1" applyAlignment="1" applyProtection="1">
      <alignment horizontal="left" vertical="center" indent="1"/>
      <protection locked="0"/>
    </xf>
    <xf numFmtId="0" fontId="20" fillId="0" borderId="27" xfId="0" applyFont="1" applyBorder="1" applyAlignment="1" applyProtection="1">
      <alignment horizontal="left" vertical="center" indent="1"/>
      <protection locked="0"/>
    </xf>
    <xf numFmtId="0" fontId="19" fillId="0" borderId="113" xfId="0" applyFont="1" applyBorder="1" applyAlignment="1" applyProtection="1">
      <alignment horizontal="center" vertical="center" wrapText="1"/>
      <protection locked="0"/>
    </xf>
    <xf numFmtId="0" fontId="19" fillId="0" borderId="114" xfId="0" applyFont="1" applyBorder="1" applyAlignment="1" applyProtection="1">
      <alignment horizontal="center" vertical="center" wrapText="1"/>
      <protection locked="0"/>
    </xf>
    <xf numFmtId="0" fontId="20" fillId="0" borderId="123" xfId="0" applyFont="1" applyBorder="1" applyAlignment="1" applyProtection="1">
      <alignment horizontal="left" vertical="center" indent="1"/>
      <protection locked="0"/>
    </xf>
    <xf numFmtId="0" fontId="20" fillId="0" borderId="6" xfId="0" applyFont="1" applyBorder="1" applyAlignment="1" applyProtection="1">
      <alignment horizontal="left" vertical="center" indent="1"/>
      <protection locked="0"/>
    </xf>
    <xf numFmtId="0" fontId="20" fillId="0" borderId="124" xfId="0" applyFont="1" applyBorder="1" applyAlignment="1" applyProtection="1">
      <alignment horizontal="left" vertical="center" indent="1"/>
      <protection locked="0"/>
    </xf>
    <xf numFmtId="3" fontId="21" fillId="0" borderId="52" xfId="0" applyNumberFormat="1" applyFont="1" applyBorder="1" applyAlignment="1" applyProtection="1">
      <alignment horizontal="right" vertical="center" wrapText="1" indent="1"/>
      <protection locked="0"/>
    </xf>
    <xf numFmtId="3" fontId="21" fillId="0" borderId="16" xfId="0" applyNumberFormat="1" applyFont="1" applyBorder="1" applyAlignment="1" applyProtection="1">
      <alignment horizontal="right" vertical="center" wrapText="1" indent="1"/>
      <protection locked="0"/>
    </xf>
    <xf numFmtId="3" fontId="21" fillId="0" borderId="84" xfId="0" applyNumberFormat="1" applyFont="1" applyBorder="1" applyAlignment="1" applyProtection="1">
      <alignment horizontal="right" vertical="center" indent="1"/>
      <protection locked="0"/>
    </xf>
    <xf numFmtId="3" fontId="21" fillId="0" borderId="52" xfId="0" applyNumberFormat="1" applyFont="1" applyBorder="1" applyAlignment="1" applyProtection="1">
      <alignment horizontal="right" vertical="center" indent="1"/>
      <protection locked="0"/>
    </xf>
    <xf numFmtId="3" fontId="21" fillId="0" borderId="54" xfId="0" applyNumberFormat="1" applyFont="1" applyBorder="1" applyAlignment="1" applyProtection="1">
      <alignment horizontal="right" vertical="center" indent="1"/>
      <protection locked="0"/>
    </xf>
    <xf numFmtId="0" fontId="8" fillId="0" borderId="216" xfId="0" applyFont="1" applyBorder="1" applyAlignment="1" applyProtection="1">
      <alignment horizontal="center" vertical="center"/>
      <protection locked="0"/>
    </xf>
    <xf numFmtId="0" fontId="8" fillId="0" borderId="218" xfId="0" applyFont="1" applyBorder="1" applyAlignment="1" applyProtection="1">
      <alignment horizontal="center" vertical="center"/>
      <protection locked="0"/>
    </xf>
    <xf numFmtId="0" fontId="8" fillId="0" borderId="217" xfId="0" applyFont="1" applyBorder="1" applyAlignment="1" applyProtection="1">
      <alignment horizontal="center" vertical="center"/>
      <protection locked="0"/>
    </xf>
    <xf numFmtId="3" fontId="20" fillId="0" borderId="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4" xfId="0" applyNumberFormat="1" applyFont="1" applyBorder="1" applyAlignment="1" applyProtection="1">
      <alignment horizontal="right" vertical="center" wrapText="1" indent="1"/>
      <protection hidden="1"/>
    </xf>
    <xf numFmtId="3" fontId="20" fillId="0" borderId="61" xfId="0" applyNumberFormat="1" applyFont="1" applyBorder="1" applyAlignment="1" applyProtection="1">
      <alignment horizontal="right" vertical="center" wrapText="1" indent="1"/>
      <protection hidden="1"/>
    </xf>
    <xf numFmtId="3" fontId="20" fillId="0" borderId="21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43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7" xfId="0" applyNumberFormat="1" applyFont="1" applyBorder="1" applyAlignment="1" applyProtection="1">
      <alignment horizontal="right" vertical="center" wrapText="1" indent="1"/>
      <protection hidden="1"/>
    </xf>
    <xf numFmtId="0" fontId="23" fillId="0" borderId="31" xfId="0" applyFont="1" applyBorder="1" applyAlignment="1" applyProtection="1">
      <alignment horizontal="left" vertical="center" wrapText="1" indent="1"/>
      <protection locked="0"/>
    </xf>
    <xf numFmtId="0" fontId="23" fillId="0" borderId="58" xfId="0" applyFont="1" applyBorder="1" applyAlignment="1" applyProtection="1">
      <alignment horizontal="left" vertical="center" wrapText="1" indent="1"/>
      <protection locked="0"/>
    </xf>
    <xf numFmtId="3" fontId="21" fillId="0" borderId="70" xfId="0" applyNumberFormat="1" applyFont="1" applyBorder="1" applyAlignment="1" applyProtection="1">
      <alignment horizontal="right" vertical="center" wrapText="1" indent="1"/>
      <protection locked="0"/>
    </xf>
    <xf numFmtId="3" fontId="21" fillId="0" borderId="111" xfId="0" applyNumberFormat="1" applyFont="1" applyBorder="1" applyAlignment="1" applyProtection="1">
      <alignment horizontal="right" vertical="center" wrapText="1" indent="1"/>
      <protection locked="0"/>
    </xf>
    <xf numFmtId="0" fontId="18" fillId="0" borderId="0" xfId="0" applyFont="1" applyBorder="1" applyAlignment="1" applyProtection="1">
      <alignment horizontal="center" vertical="top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138" xfId="0" applyFont="1" applyBorder="1" applyAlignment="1" applyProtection="1">
      <alignment horizontal="center" vertical="top"/>
      <protection locked="0"/>
    </xf>
    <xf numFmtId="0" fontId="19" fillId="0" borderId="217" xfId="0" applyFont="1" applyBorder="1" applyAlignment="1" applyProtection="1">
      <alignment horizontal="center" vertical="center" wrapText="1"/>
      <protection locked="0"/>
    </xf>
    <xf numFmtId="0" fontId="19" fillId="0" borderId="218" xfId="0" applyFont="1" applyBorder="1" applyAlignment="1" applyProtection="1">
      <alignment horizontal="center" vertical="center" wrapText="1"/>
      <protection locked="0"/>
    </xf>
    <xf numFmtId="0" fontId="19" fillId="0" borderId="167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center" vertical="center"/>
      <protection locked="0"/>
    </xf>
    <xf numFmtId="0" fontId="19" fillId="0" borderId="168" xfId="0" applyFont="1" applyBorder="1" applyAlignment="1" applyProtection="1">
      <alignment horizontal="center" vertical="center"/>
      <protection locked="0"/>
    </xf>
    <xf numFmtId="0" fontId="19" fillId="0" borderId="180" xfId="0" applyFont="1" applyBorder="1" applyAlignment="1" applyProtection="1">
      <alignment horizontal="center" vertical="center"/>
      <protection locked="0"/>
    </xf>
    <xf numFmtId="0" fontId="19" fillId="0" borderId="208" xfId="0" applyFont="1" applyBorder="1" applyAlignment="1" applyProtection="1">
      <alignment horizontal="center" vertical="center"/>
      <protection locked="0"/>
    </xf>
    <xf numFmtId="0" fontId="21" fillId="0" borderId="253" xfId="0" applyFont="1" applyBorder="1" applyAlignment="1" applyProtection="1">
      <alignment horizontal="left" vertical="center" wrapText="1" indent="1"/>
      <protection locked="0"/>
    </xf>
    <xf numFmtId="0" fontId="21" fillId="0" borderId="254" xfId="0" applyFont="1" applyBorder="1" applyAlignment="1" applyProtection="1">
      <alignment horizontal="left" vertical="center" wrapText="1" indent="1"/>
      <protection locked="0"/>
    </xf>
    <xf numFmtId="3" fontId="21" fillId="0" borderId="254" xfId="0" applyNumberFormat="1" applyFont="1" applyBorder="1" applyAlignment="1" applyProtection="1">
      <alignment horizontal="right" vertical="center" indent="1"/>
      <protection locked="0"/>
    </xf>
    <xf numFmtId="3" fontId="21" fillId="0" borderId="255" xfId="0" applyNumberFormat="1" applyFont="1" applyBorder="1" applyAlignment="1" applyProtection="1">
      <alignment horizontal="right" vertical="center" indent="1"/>
      <protection locked="0"/>
    </xf>
    <xf numFmtId="3" fontId="21" fillId="0" borderId="301" xfId="0" applyNumberFormat="1" applyFont="1" applyBorder="1" applyAlignment="1" applyProtection="1">
      <alignment horizontal="right" vertical="center" indent="1"/>
      <protection locked="0"/>
    </xf>
    <xf numFmtId="3" fontId="21" fillId="0" borderId="302" xfId="0" applyNumberFormat="1" applyFont="1" applyBorder="1" applyAlignment="1" applyProtection="1">
      <alignment horizontal="right" vertical="center" indent="1"/>
      <protection locked="0"/>
    </xf>
    <xf numFmtId="0" fontId="19" fillId="0" borderId="335" xfId="0" applyFont="1" applyBorder="1" applyAlignment="1" applyProtection="1">
      <alignment horizontal="center" vertical="center" wrapText="1"/>
      <protection locked="0"/>
    </xf>
    <xf numFmtId="0" fontId="19" fillId="0" borderId="336" xfId="0" applyFont="1" applyBorder="1" applyAlignment="1" applyProtection="1">
      <alignment horizontal="center" vertical="center" wrapText="1"/>
      <protection locked="0"/>
    </xf>
    <xf numFmtId="3" fontId="20" fillId="0" borderId="282" xfId="0" applyNumberFormat="1" applyFont="1" applyBorder="1" applyAlignment="1" applyProtection="1">
      <alignment horizontal="right" vertical="center" indent="1"/>
      <protection hidden="1"/>
    </xf>
    <xf numFmtId="3" fontId="20" fillId="0" borderId="283" xfId="0" applyNumberFormat="1" applyFont="1" applyBorder="1" applyAlignment="1" applyProtection="1">
      <alignment horizontal="right" vertical="center" indent="1"/>
      <protection hidden="1"/>
    </xf>
    <xf numFmtId="3" fontId="20" fillId="0" borderId="284" xfId="0" applyNumberFormat="1" applyFont="1" applyBorder="1" applyAlignment="1" applyProtection="1">
      <alignment horizontal="right" vertical="center" indent="1"/>
      <protection hidden="1"/>
    </xf>
    <xf numFmtId="3" fontId="20" fillId="0" borderId="285" xfId="0" applyNumberFormat="1" applyFont="1" applyBorder="1" applyAlignment="1" applyProtection="1">
      <alignment horizontal="right" vertical="center" indent="1"/>
      <protection hidden="1"/>
    </xf>
    <xf numFmtId="0" fontId="35" fillId="0" borderId="212" xfId="0" applyFont="1" applyBorder="1" applyAlignment="1" applyProtection="1">
      <alignment horizontal="left" vertical="center" indent="1"/>
      <protection locked="0"/>
    </xf>
    <xf numFmtId="0" fontId="35" fillId="0" borderId="213" xfId="0" applyFont="1" applyBorder="1" applyAlignment="1" applyProtection="1">
      <alignment horizontal="left" vertical="center" indent="1"/>
      <protection locked="0"/>
    </xf>
    <xf numFmtId="3" fontId="35" fillId="0" borderId="66" xfId="0" applyNumberFormat="1" applyFont="1" applyBorder="1" applyAlignment="1" applyProtection="1">
      <alignment horizontal="right" vertical="center" wrapText="1" indent="1"/>
      <protection locked="0"/>
    </xf>
    <xf numFmtId="0" fontId="39" fillId="0" borderId="203" xfId="0" applyFont="1" applyBorder="1"/>
    <xf numFmtId="3" fontId="35" fillId="0" borderId="214" xfId="0" applyNumberFormat="1" applyFont="1" applyBorder="1" applyAlignment="1" applyProtection="1">
      <alignment horizontal="right" vertical="center" indent="1"/>
      <protection locked="0"/>
    </xf>
    <xf numFmtId="3" fontId="35" fillId="0" borderId="215" xfId="0" applyNumberFormat="1" applyFont="1" applyBorder="1" applyAlignment="1" applyProtection="1">
      <alignment horizontal="right" vertical="center" indent="1"/>
      <protection locked="0"/>
    </xf>
    <xf numFmtId="3" fontId="35" fillId="0" borderId="35" xfId="0" applyNumberFormat="1" applyFont="1" applyBorder="1" applyAlignment="1" applyProtection="1">
      <alignment horizontal="right" vertical="center" wrapText="1" indent="1"/>
      <protection locked="0"/>
    </xf>
    <xf numFmtId="0" fontId="39" fillId="0" borderId="101" xfId="0" applyFont="1" applyBorder="1"/>
    <xf numFmtId="3" fontId="35" fillId="0" borderId="111" xfId="0" applyNumberFormat="1" applyFont="1" applyBorder="1" applyAlignment="1" applyProtection="1">
      <alignment horizontal="right" vertical="center" indent="1"/>
      <protection locked="0"/>
    </xf>
    <xf numFmtId="3" fontId="35" fillId="0" borderId="112" xfId="0" applyNumberFormat="1" applyFont="1" applyBorder="1" applyAlignment="1" applyProtection="1">
      <alignment horizontal="right" vertical="center" indent="1"/>
      <protection locked="0"/>
    </xf>
    <xf numFmtId="0" fontId="20" fillId="0" borderId="136" xfId="0" applyFont="1" applyBorder="1" applyAlignment="1" applyProtection="1">
      <alignment horizontal="left" vertical="center" indent="1"/>
      <protection locked="0"/>
    </xf>
    <xf numFmtId="0" fontId="20" fillId="0" borderId="26" xfId="0" applyFont="1" applyBorder="1" applyAlignment="1" applyProtection="1">
      <alignment horizontal="left" vertical="center" indent="1"/>
      <protection locked="0"/>
    </xf>
    <xf numFmtId="0" fontId="20" fillId="0" borderId="131" xfId="0" applyFont="1" applyBorder="1" applyAlignment="1" applyProtection="1">
      <alignment horizontal="left"/>
      <protection locked="0"/>
    </xf>
    <xf numFmtId="0" fontId="20" fillId="0" borderId="25" xfId="0" applyFont="1" applyBorder="1" applyAlignment="1" applyProtection="1">
      <alignment horizontal="left"/>
      <protection locked="0"/>
    </xf>
    <xf numFmtId="0" fontId="20" fillId="0" borderId="132" xfId="0" applyFont="1" applyBorder="1" applyAlignment="1" applyProtection="1">
      <alignment horizontal="left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0" fontId="39" fillId="0" borderId="100" xfId="0" applyFont="1" applyBorder="1"/>
    <xf numFmtId="3" fontId="35" fillId="0" borderId="85" xfId="0" applyNumberFormat="1" applyFont="1" applyBorder="1" applyAlignment="1" applyProtection="1">
      <alignment horizontal="right" vertical="center" indent="1"/>
      <protection locked="0"/>
    </xf>
    <xf numFmtId="3" fontId="35" fillId="0" borderId="90" xfId="0" applyNumberFormat="1" applyFont="1" applyBorder="1" applyAlignment="1" applyProtection="1">
      <alignment horizontal="right" vertical="center" indent="1"/>
      <protection locked="0"/>
    </xf>
    <xf numFmtId="0" fontId="35" fillId="0" borderId="29" xfId="0" applyFont="1" applyBorder="1" applyAlignment="1" applyProtection="1">
      <alignment horizontal="left" vertical="center" indent="1"/>
      <protection locked="0"/>
    </xf>
    <xf numFmtId="0" fontId="35" fillId="0" borderId="91" xfId="0" applyFont="1" applyBorder="1" applyAlignment="1" applyProtection="1">
      <alignment horizontal="left" vertical="center" indent="1"/>
      <protection locked="0"/>
    </xf>
    <xf numFmtId="3" fontId="35" fillId="0" borderId="63" xfId="0" applyNumberFormat="1" applyFont="1" applyBorder="1" applyAlignment="1" applyProtection="1">
      <alignment horizontal="right" vertical="center" wrapText="1" indent="1"/>
      <protection locked="0"/>
    </xf>
    <xf numFmtId="0" fontId="39" fillId="0" borderId="106" xfId="0" applyFont="1" applyBorder="1"/>
    <xf numFmtId="3" fontId="35" fillId="0" borderId="96" xfId="0" applyNumberFormat="1" applyFont="1" applyBorder="1" applyAlignment="1" applyProtection="1">
      <alignment horizontal="right" vertical="center" indent="1"/>
      <protection locked="0"/>
    </xf>
    <xf numFmtId="3" fontId="35" fillId="0" borderId="97" xfId="0" applyNumberFormat="1" applyFont="1" applyBorder="1" applyAlignment="1" applyProtection="1">
      <alignment horizontal="right" vertical="center" indent="1"/>
      <protection locked="0"/>
    </xf>
    <xf numFmtId="0" fontId="35" fillId="0" borderId="30" xfId="0" applyFont="1" applyBorder="1" applyAlignment="1" applyProtection="1">
      <alignment horizontal="left" vertical="center" indent="1"/>
      <protection locked="0"/>
    </xf>
    <xf numFmtId="0" fontId="35" fillId="0" borderId="89" xfId="0" applyFont="1" applyBorder="1" applyAlignment="1" applyProtection="1">
      <alignment horizontal="left" vertical="center" indent="1"/>
      <protection locked="0"/>
    </xf>
    <xf numFmtId="0" fontId="35" fillId="0" borderId="31" xfId="0" applyFont="1" applyBorder="1" applyAlignment="1" applyProtection="1">
      <alignment horizontal="left" vertical="center" indent="1"/>
      <protection locked="0"/>
    </xf>
    <xf numFmtId="0" fontId="35" fillId="0" borderId="70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35" fillId="0" borderId="31" xfId="0" applyFont="1" applyBorder="1" applyAlignment="1" applyProtection="1">
      <alignment horizontal="left" vertical="center"/>
      <protection locked="0"/>
    </xf>
    <xf numFmtId="0" fontId="35" fillId="0" borderId="70" xfId="0" applyFont="1" applyBorder="1" applyAlignment="1" applyProtection="1">
      <alignment horizontal="left" vertical="center"/>
      <protection locked="0"/>
    </xf>
    <xf numFmtId="3" fontId="35" fillId="0" borderId="35" xfId="0" applyNumberFormat="1" applyFont="1" applyBorder="1" applyAlignment="1" applyProtection="1">
      <alignment horizontal="right" vertical="center" indent="1"/>
      <protection locked="0"/>
    </xf>
    <xf numFmtId="3" fontId="35" fillId="0" borderId="101" xfId="0" applyNumberFormat="1" applyFont="1" applyBorder="1" applyAlignment="1" applyProtection="1">
      <alignment horizontal="right" vertical="center" indent="1"/>
      <protection locked="0"/>
    </xf>
    <xf numFmtId="0" fontId="20" fillId="0" borderId="110" xfId="0" applyFont="1" applyBorder="1" applyAlignment="1" applyProtection="1">
      <alignment horizontal="left"/>
      <protection locked="0"/>
    </xf>
    <xf numFmtId="0" fontId="20" fillId="0" borderId="18" xfId="0" applyFont="1" applyBorder="1" applyAlignment="1" applyProtection="1">
      <alignment horizontal="left"/>
      <protection locked="0"/>
    </xf>
    <xf numFmtId="0" fontId="20" fillId="0" borderId="109" xfId="0" applyFont="1" applyBorder="1" applyAlignment="1" applyProtection="1">
      <alignment horizontal="left"/>
      <protection locked="0"/>
    </xf>
    <xf numFmtId="0" fontId="35" fillId="0" borderId="30" xfId="0" applyFont="1" applyBorder="1" applyAlignment="1" applyProtection="1">
      <alignment horizontal="left" vertical="center"/>
      <protection locked="0"/>
    </xf>
    <xf numFmtId="0" fontId="35" fillId="0" borderId="89" xfId="0" applyFont="1" applyBorder="1" applyAlignment="1" applyProtection="1">
      <alignment horizontal="left" vertical="center"/>
      <protection locked="0"/>
    </xf>
    <xf numFmtId="3" fontId="35" fillId="0" borderId="34" xfId="0" applyNumberFormat="1" applyFont="1" applyBorder="1" applyAlignment="1" applyProtection="1">
      <alignment horizontal="right" vertical="center" indent="1"/>
      <protection locked="0"/>
    </xf>
    <xf numFmtId="3" fontId="35" fillId="0" borderId="100" xfId="0" applyNumberFormat="1" applyFont="1" applyBorder="1" applyAlignment="1" applyProtection="1">
      <alignment horizontal="right" vertical="center" indent="1"/>
      <protection locked="0"/>
    </xf>
    <xf numFmtId="0" fontId="20" fillId="0" borderId="113" xfId="0" applyFont="1" applyBorder="1" applyAlignment="1" applyProtection="1">
      <alignment horizontal="left"/>
      <protection locked="0"/>
    </xf>
    <xf numFmtId="0" fontId="20" fillId="0" borderId="114" xfId="0" applyFont="1" applyBorder="1" applyAlignment="1" applyProtection="1">
      <alignment horizontal="left"/>
      <protection locked="0"/>
    </xf>
    <xf numFmtId="0" fontId="20" fillId="0" borderId="116" xfId="0" applyFont="1" applyBorder="1" applyAlignment="1" applyProtection="1">
      <alignment horizontal="left"/>
      <protection locked="0"/>
    </xf>
    <xf numFmtId="0" fontId="35" fillId="0" borderId="29" xfId="0" applyFont="1" applyBorder="1" applyAlignment="1" applyProtection="1">
      <alignment horizontal="left" vertical="center"/>
      <protection locked="0"/>
    </xf>
    <xf numFmtId="0" fontId="35" fillId="0" borderId="91" xfId="0" applyFont="1" applyBorder="1" applyAlignment="1" applyProtection="1">
      <alignment horizontal="left" vertical="center"/>
      <protection locked="0"/>
    </xf>
    <xf numFmtId="3" fontId="35" fillId="0" borderId="63" xfId="0" applyNumberFormat="1" applyFont="1" applyBorder="1" applyAlignment="1" applyProtection="1">
      <alignment horizontal="right" vertical="center" indent="1"/>
      <protection locked="0"/>
    </xf>
    <xf numFmtId="3" fontId="35" fillId="0" borderId="106" xfId="0" applyNumberFormat="1" applyFont="1" applyBorder="1" applyAlignment="1" applyProtection="1">
      <alignment horizontal="right" vertical="center" indent="1"/>
      <protection locked="0"/>
    </xf>
    <xf numFmtId="0" fontId="19" fillId="0" borderId="42" xfId="0" applyFont="1" applyBorder="1" applyAlignment="1" applyProtection="1">
      <alignment horizontal="center" vertical="center" wrapText="1"/>
      <protection locked="0"/>
    </xf>
    <xf numFmtId="0" fontId="19" fillId="0" borderId="198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19" fillId="0" borderId="192" xfId="0" applyFont="1" applyBorder="1" applyAlignment="1" applyProtection="1">
      <alignment horizontal="center" vertical="center" wrapText="1"/>
      <protection locked="0"/>
    </xf>
    <xf numFmtId="0" fontId="19" fillId="0" borderId="211" xfId="0" applyFont="1" applyBorder="1" applyAlignment="1" applyProtection="1">
      <alignment horizontal="center" vertical="center" wrapText="1"/>
      <protection locked="0"/>
    </xf>
    <xf numFmtId="0" fontId="0" fillId="0" borderId="139" xfId="0" applyBorder="1"/>
    <xf numFmtId="0" fontId="0" fillId="0" borderId="15" xfId="0" applyBorder="1"/>
    <xf numFmtId="0" fontId="0" fillId="0" borderId="197" xfId="0" applyBorder="1"/>
    <xf numFmtId="0" fontId="19" fillId="0" borderId="148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right" vertical="center" indent="1"/>
      <protection locked="0"/>
    </xf>
    <xf numFmtId="0" fontId="21" fillId="0" borderId="45" xfId="0" applyFont="1" applyBorder="1" applyAlignment="1" applyProtection="1">
      <alignment horizontal="right" vertical="center" indent="1"/>
      <protection locked="0"/>
    </xf>
    <xf numFmtId="185" fontId="21" fillId="0" borderId="81" xfId="0" applyNumberFormat="1" applyFont="1" applyBorder="1" applyAlignment="1" applyProtection="1">
      <alignment horizontal="right" vertical="top" indent="1"/>
      <protection locked="0"/>
    </xf>
    <xf numFmtId="185" fontId="21" fillId="0" borderId="57" xfId="0" applyNumberFormat="1" applyFont="1" applyBorder="1" applyAlignment="1" applyProtection="1">
      <alignment horizontal="right" vertical="top" indent="1"/>
      <protection locked="0"/>
    </xf>
    <xf numFmtId="185" fontId="21" fillId="0" borderId="84" xfId="0" applyNumberFormat="1" applyFont="1" applyBorder="1" applyAlignment="1" applyProtection="1">
      <alignment horizontal="right" vertical="top" indent="1"/>
      <protection locked="0"/>
    </xf>
    <xf numFmtId="185" fontId="21" fillId="0" borderId="16" xfId="0" applyNumberFormat="1" applyFont="1" applyBorder="1" applyAlignment="1" applyProtection="1">
      <alignment horizontal="right" vertical="top" indent="1"/>
      <protection locked="0"/>
    </xf>
    <xf numFmtId="0" fontId="18" fillId="0" borderId="124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9" fillId="0" borderId="126" xfId="0" applyFont="1" applyBorder="1" applyAlignment="1" applyProtection="1">
      <alignment horizontal="center" vertical="center"/>
      <protection locked="0"/>
    </xf>
    <xf numFmtId="0" fontId="19" fillId="0" borderId="122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9" fillId="0" borderId="117" xfId="0" applyFont="1" applyBorder="1" applyAlignment="1" applyProtection="1">
      <alignment horizontal="center" vertical="center"/>
      <protection locked="0"/>
    </xf>
    <xf numFmtId="0" fontId="19" fillId="0" borderId="160" xfId="0" applyFont="1" applyBorder="1" applyAlignment="1" applyProtection="1">
      <alignment horizontal="center" vertical="center"/>
      <protection locked="0"/>
    </xf>
    <xf numFmtId="0" fontId="19" fillId="0" borderId="118" xfId="0" applyFont="1" applyBorder="1" applyAlignment="1" applyProtection="1">
      <alignment horizontal="center" vertical="center"/>
      <protection locked="0"/>
    </xf>
    <xf numFmtId="0" fontId="19" fillId="0" borderId="146" xfId="0" applyFont="1" applyBorder="1" applyAlignment="1" applyProtection="1">
      <alignment horizontal="center" vertical="center"/>
      <protection locked="0"/>
    </xf>
    <xf numFmtId="0" fontId="19" fillId="0" borderId="169" xfId="0" applyFont="1" applyBorder="1" applyAlignment="1" applyProtection="1">
      <alignment horizontal="center" vertical="center"/>
      <protection locked="0"/>
    </xf>
    <xf numFmtId="0" fontId="20" fillId="0" borderId="167" xfId="0" applyFont="1" applyBorder="1" applyAlignment="1" applyProtection="1">
      <alignment horizontal="left" vertical="center" indent="1"/>
      <protection locked="0"/>
    </xf>
    <xf numFmtId="0" fontId="20" fillId="0" borderId="67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32" xfId="0" applyFont="1" applyBorder="1" applyAlignment="1" applyProtection="1">
      <alignment horizontal="left" vertical="center" indent="1"/>
      <protection locked="0"/>
    </xf>
    <xf numFmtId="0" fontId="20" fillId="0" borderId="52" xfId="0" applyFont="1" applyBorder="1" applyAlignment="1" applyProtection="1">
      <alignment horizontal="left" vertical="center" indent="1"/>
      <protection locked="0"/>
    </xf>
    <xf numFmtId="0" fontId="20" fillId="0" borderId="16" xfId="0" applyFont="1" applyBorder="1" applyAlignment="1" applyProtection="1">
      <alignment horizontal="left" vertical="center" indent="1"/>
      <protection locked="0"/>
    </xf>
    <xf numFmtId="0" fontId="21" fillId="0" borderId="67" xfId="0" applyFont="1" applyBorder="1" applyAlignment="1" applyProtection="1">
      <alignment horizontal="right" vertical="center" indent="1"/>
      <protection locked="0"/>
    </xf>
    <xf numFmtId="0" fontId="21" fillId="0" borderId="46" xfId="0" applyFont="1" applyBorder="1" applyAlignment="1" applyProtection="1">
      <alignment horizontal="right" vertical="center" indent="1"/>
      <protection locked="0"/>
    </xf>
    <xf numFmtId="0" fontId="18" fillId="0" borderId="78" xfId="0" applyFont="1" applyBorder="1" applyAlignment="1" applyProtection="1">
      <alignment horizontal="left" vertical="center"/>
      <protection locked="0"/>
    </xf>
    <xf numFmtId="3" fontId="21" fillId="0" borderId="98" xfId="0" applyNumberFormat="1" applyFont="1" applyBorder="1" applyAlignment="1" applyProtection="1">
      <alignment horizontal="right" vertical="top" indent="3"/>
      <protection locked="0"/>
    </xf>
    <xf numFmtId="3" fontId="21" fillId="0" borderId="78" xfId="0" applyNumberFormat="1" applyFont="1" applyBorder="1" applyAlignment="1" applyProtection="1">
      <alignment horizontal="right" vertical="top" indent="3"/>
      <protection locked="0"/>
    </xf>
    <xf numFmtId="3" fontId="21" fillId="0" borderId="82" xfId="0" applyNumberFormat="1" applyFont="1" applyBorder="1" applyAlignment="1" applyProtection="1">
      <alignment horizontal="right" vertical="top" indent="3"/>
      <protection locked="0"/>
    </xf>
    <xf numFmtId="3" fontId="21" fillId="0" borderId="99" xfId="0" applyNumberFormat="1" applyFont="1" applyBorder="1" applyAlignment="1" applyProtection="1">
      <alignment horizontal="right" vertical="top" indent="3"/>
      <protection locked="0"/>
    </xf>
    <xf numFmtId="3" fontId="20" fillId="0" borderId="16" xfId="0" applyNumberFormat="1" applyFont="1" applyBorder="1" applyAlignment="1" applyProtection="1">
      <alignment horizontal="right" vertical="top" indent="3"/>
      <protection hidden="1"/>
    </xf>
    <xf numFmtId="0" fontId="18" fillId="0" borderId="31" xfId="0" applyFont="1" applyBorder="1" applyAlignment="1" applyProtection="1">
      <alignment horizontal="left" vertical="center"/>
      <protection locked="0"/>
    </xf>
    <xf numFmtId="0" fontId="18" fillId="0" borderId="70" xfId="0" applyFont="1" applyBorder="1" applyAlignment="1" applyProtection="1">
      <alignment horizontal="left" vertical="center"/>
      <protection locked="0"/>
    </xf>
    <xf numFmtId="0" fontId="18" fillId="0" borderId="58" xfId="0" applyFont="1" applyBorder="1" applyAlignment="1" applyProtection="1">
      <alignment horizontal="left" vertical="center"/>
      <protection locked="0"/>
    </xf>
    <xf numFmtId="3" fontId="21" fillId="0" borderId="70" xfId="0" applyNumberFormat="1" applyFont="1" applyBorder="1" applyAlignment="1" applyProtection="1">
      <alignment horizontal="right" vertical="top" indent="3"/>
      <protection locked="0"/>
    </xf>
    <xf numFmtId="3" fontId="21" fillId="0" borderId="58" xfId="0" applyNumberFormat="1" applyFont="1" applyBorder="1" applyAlignment="1" applyProtection="1">
      <alignment horizontal="right" vertical="top" indent="3"/>
      <protection locked="0"/>
    </xf>
    <xf numFmtId="3" fontId="21" fillId="0" borderId="111" xfId="0" applyNumberFormat="1" applyFont="1" applyBorder="1" applyAlignment="1" applyProtection="1">
      <alignment horizontal="right" vertical="top" indent="3"/>
      <protection locked="0"/>
    </xf>
    <xf numFmtId="3" fontId="21" fillId="0" borderId="112" xfId="0" applyNumberFormat="1" applyFont="1" applyBorder="1" applyAlignment="1" applyProtection="1">
      <alignment horizontal="right" vertical="top" indent="3"/>
      <protection locked="0"/>
    </xf>
    <xf numFmtId="3" fontId="20" fillId="0" borderId="98" xfId="0" applyNumberFormat="1" applyFont="1" applyBorder="1" applyAlignment="1" applyProtection="1">
      <alignment horizontal="right" vertical="top" indent="3"/>
      <protection hidden="1"/>
    </xf>
    <xf numFmtId="3" fontId="20" fillId="0" borderId="78" xfId="0" applyNumberFormat="1" applyFont="1" applyBorder="1" applyAlignment="1" applyProtection="1">
      <alignment horizontal="right" vertical="top" indent="3"/>
      <protection hidden="1"/>
    </xf>
    <xf numFmtId="3" fontId="20" fillId="0" borderId="82" xfId="0" applyNumberFormat="1" applyFont="1" applyBorder="1" applyAlignment="1" applyProtection="1">
      <alignment horizontal="right" vertical="top" indent="3"/>
      <protection hidden="1"/>
    </xf>
    <xf numFmtId="3" fontId="20" fillId="0" borderId="99" xfId="0" applyNumberFormat="1" applyFont="1" applyBorder="1" applyAlignment="1" applyProtection="1">
      <alignment horizontal="right" vertical="top" indent="3"/>
      <protection hidden="1"/>
    </xf>
    <xf numFmtId="0" fontId="18" fillId="0" borderId="94" xfId="0" applyFont="1" applyBorder="1" applyAlignment="1" applyProtection="1">
      <alignment horizontal="left" vertical="center" wrapText="1"/>
      <protection locked="0"/>
    </xf>
    <xf numFmtId="0" fontId="18" fillId="0" borderId="95" xfId="0" applyFont="1" applyBorder="1" applyAlignment="1" applyProtection="1">
      <alignment horizontal="left" vertical="center" wrapText="1"/>
      <protection locked="0"/>
    </xf>
    <xf numFmtId="0" fontId="18" fillId="0" borderId="79" xfId="0" applyFont="1" applyBorder="1" applyAlignment="1" applyProtection="1">
      <alignment horizontal="left" vertical="center" wrapText="1"/>
      <protection locked="0"/>
    </xf>
    <xf numFmtId="3" fontId="21" fillId="0" borderId="89" xfId="0" applyNumberFormat="1" applyFont="1" applyBorder="1" applyAlignment="1" applyProtection="1">
      <alignment horizontal="right" vertical="top" indent="3"/>
      <protection locked="0"/>
    </xf>
    <xf numFmtId="3" fontId="21" fillId="0" borderId="64" xfId="0" applyNumberFormat="1" applyFont="1" applyBorder="1" applyAlignment="1" applyProtection="1">
      <alignment horizontal="right" vertical="top" indent="3"/>
      <protection locked="0"/>
    </xf>
    <xf numFmtId="3" fontId="21" fillId="0" borderId="85" xfId="0" applyNumberFormat="1" applyFont="1" applyBorder="1" applyAlignment="1" applyProtection="1">
      <alignment horizontal="right" vertical="top" indent="3"/>
      <protection locked="0"/>
    </xf>
    <xf numFmtId="3" fontId="21" fillId="0" borderId="90" xfId="0" applyNumberFormat="1" applyFont="1" applyBorder="1" applyAlignment="1" applyProtection="1">
      <alignment horizontal="right" vertical="top" indent="3"/>
      <protection locked="0"/>
    </xf>
    <xf numFmtId="0" fontId="7" fillId="0" borderId="167" xfId="0" applyFont="1" applyBorder="1" applyAlignment="1" applyProtection="1">
      <alignment horizontal="left"/>
      <protection locked="0"/>
    </xf>
    <xf numFmtId="0" fontId="7" fillId="0" borderId="67" xfId="0" applyFont="1" applyBorder="1" applyAlignment="1" applyProtection="1">
      <alignment horizontal="left"/>
      <protection locked="0"/>
    </xf>
    <xf numFmtId="0" fontId="7" fillId="0" borderId="57" xfId="0" applyFont="1" applyBorder="1" applyAlignment="1" applyProtection="1">
      <alignment horizontal="left"/>
      <protection locked="0"/>
    </xf>
    <xf numFmtId="3" fontId="21" fillId="0" borderId="81" xfId="0" applyNumberFormat="1" applyFont="1" applyBorder="1" applyAlignment="1" applyProtection="1">
      <alignment horizontal="right" indent="3"/>
      <protection locked="0"/>
    </xf>
    <xf numFmtId="3" fontId="21" fillId="0" borderId="67" xfId="0" applyNumberFormat="1" applyFont="1" applyBorder="1" applyAlignment="1" applyProtection="1">
      <alignment horizontal="right" indent="3"/>
      <protection locked="0"/>
    </xf>
    <xf numFmtId="3" fontId="21" fillId="0" borderId="168" xfId="0" applyNumberFormat="1" applyFont="1" applyBorder="1" applyAlignment="1" applyProtection="1">
      <alignment horizontal="right" indent="3"/>
      <protection locked="0"/>
    </xf>
    <xf numFmtId="0" fontId="27" fillId="0" borderId="297" xfId="0" applyFont="1" applyBorder="1" applyAlignment="1" applyProtection="1">
      <alignment horizontal="left" vertical="center" wrapText="1"/>
      <protection locked="0"/>
    </xf>
    <xf numFmtId="0" fontId="27" fillId="0" borderId="27" xfId="0" applyFont="1" applyBorder="1" applyAlignment="1" applyProtection="1">
      <alignment horizontal="left" vertical="center" wrapText="1"/>
      <protection locked="0"/>
    </xf>
    <xf numFmtId="0" fontId="27" fillId="0" borderId="273" xfId="0" applyFont="1" applyBorder="1" applyAlignment="1" applyProtection="1">
      <alignment horizontal="left" vertical="center" wrapText="1"/>
      <protection locked="0"/>
    </xf>
    <xf numFmtId="3" fontId="20" fillId="0" borderId="297" xfId="0" applyNumberFormat="1" applyFont="1" applyBorder="1" applyAlignment="1" applyProtection="1">
      <alignment horizontal="right" vertical="center" indent="1"/>
      <protection locked="0"/>
    </xf>
    <xf numFmtId="3" fontId="20" fillId="0" borderId="100" xfId="0" applyNumberFormat="1" applyFont="1" applyBorder="1" applyAlignment="1" applyProtection="1">
      <alignment horizontal="right" vertical="center" indent="1"/>
      <protection locked="0"/>
    </xf>
    <xf numFmtId="3" fontId="21" fillId="0" borderId="89" xfId="0" applyNumberFormat="1" applyFont="1" applyBorder="1" applyAlignment="1" applyProtection="1">
      <alignment horizontal="right" vertical="center" wrapText="1" indent="1"/>
      <protection locked="0"/>
    </xf>
    <xf numFmtId="0" fontId="19" fillId="0" borderId="32" xfId="0" applyFont="1" applyBorder="1" applyAlignment="1" applyProtection="1">
      <alignment horizontal="left" wrapText="1"/>
      <protection locked="0"/>
    </xf>
    <xf numFmtId="0" fontId="19" fillId="0" borderId="52" xfId="0" applyFont="1" applyBorder="1" applyAlignment="1" applyProtection="1">
      <alignment horizontal="left" wrapText="1"/>
      <protection locked="0"/>
    </xf>
    <xf numFmtId="0" fontId="20" fillId="0" borderId="287" xfId="0" applyFont="1" applyBorder="1" applyAlignment="1" applyProtection="1">
      <alignment horizontal="left" vertical="center" wrapText="1" indent="1"/>
      <protection locked="0"/>
    </xf>
    <xf numFmtId="0" fontId="20" fillId="0" borderId="288" xfId="0" applyFont="1" applyBorder="1" applyAlignment="1" applyProtection="1">
      <alignment horizontal="left" vertical="center" wrapText="1" indent="1"/>
      <protection locked="0"/>
    </xf>
    <xf numFmtId="0" fontId="20" fillId="0" borderId="234" xfId="0" applyFont="1" applyBorder="1" applyAlignment="1" applyProtection="1">
      <alignment horizontal="left" vertical="center" wrapText="1" inden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52" xfId="0" applyFont="1" applyBorder="1" applyAlignment="1" applyProtection="1">
      <alignment horizontal="left" vertical="center" wrapText="1"/>
      <protection locked="0"/>
    </xf>
    <xf numFmtId="3" fontId="20" fillId="0" borderId="5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6" xfId="0" applyNumberFormat="1" applyFont="1" applyBorder="1" applyAlignment="1" applyProtection="1">
      <alignment horizontal="right" vertical="center" wrapText="1" indent="1"/>
      <protection hidden="1"/>
    </xf>
    <xf numFmtId="3" fontId="21" fillId="0" borderId="67" xfId="0" applyNumberFormat="1" applyFont="1" applyBorder="1" applyAlignment="1" applyProtection="1">
      <alignment horizontal="right" vertical="center" indent="2"/>
      <protection locked="0"/>
    </xf>
    <xf numFmtId="3" fontId="21" fillId="0" borderId="57" xfId="0" applyNumberFormat="1" applyFont="1" applyBorder="1" applyAlignment="1" applyProtection="1">
      <alignment horizontal="right" vertical="center" indent="2"/>
      <protection locked="0"/>
    </xf>
    <xf numFmtId="3" fontId="21" fillId="0" borderId="81" xfId="0" applyNumberFormat="1" applyFont="1" applyBorder="1" applyAlignment="1" applyProtection="1">
      <alignment horizontal="right" vertical="center" indent="2"/>
      <protection locked="0"/>
    </xf>
    <xf numFmtId="3" fontId="21" fillId="0" borderId="168" xfId="0" applyNumberFormat="1" applyFont="1" applyBorder="1" applyAlignment="1" applyProtection="1">
      <alignment horizontal="right" vertical="center" indent="2"/>
      <protection locked="0"/>
    </xf>
    <xf numFmtId="3" fontId="21" fillId="0" borderId="95" xfId="0" applyNumberFormat="1" applyFont="1" applyBorder="1" applyAlignment="1" applyProtection="1">
      <alignment horizontal="right" vertical="center" indent="2"/>
      <protection locked="0"/>
    </xf>
    <xf numFmtId="3" fontId="21" fillId="0" borderId="79" xfId="0" applyNumberFormat="1" applyFont="1" applyBorder="1" applyAlignment="1" applyProtection="1">
      <alignment horizontal="right" vertical="center" indent="2"/>
      <protection locked="0"/>
    </xf>
    <xf numFmtId="0" fontId="21" fillId="0" borderId="0" xfId="0" applyFont="1" applyAlignment="1" applyProtection="1">
      <alignment horizontal="justify" vertical="top"/>
      <protection locked="0"/>
    </xf>
    <xf numFmtId="0" fontId="18" fillId="0" borderId="31" xfId="0" applyFont="1" applyBorder="1" applyAlignment="1" applyProtection="1">
      <alignment horizontal="left" vertical="center" wrapText="1"/>
      <protection locked="0"/>
    </xf>
    <xf numFmtId="0" fontId="18" fillId="0" borderId="70" xfId="0" applyFont="1" applyBorder="1" applyAlignment="1" applyProtection="1">
      <alignment horizontal="left" vertical="center" wrapText="1"/>
      <protection locked="0"/>
    </xf>
    <xf numFmtId="3" fontId="21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1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1" fillId="0" borderId="237" xfId="0" applyNumberFormat="1" applyFont="1" applyBorder="1" applyAlignment="1" applyProtection="1">
      <alignment horizontal="right" indent="1"/>
      <protection locked="0"/>
    </xf>
    <xf numFmtId="3" fontId="21" fillId="0" borderId="289" xfId="0" applyNumberFormat="1" applyFont="1" applyBorder="1" applyAlignment="1" applyProtection="1">
      <alignment horizontal="right" inden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104" xfId="0" applyFont="1" applyBorder="1" applyAlignment="1" applyProtection="1">
      <alignment horizontal="center" vertical="center" wrapText="1"/>
      <protection locked="0"/>
    </xf>
    <xf numFmtId="3" fontId="20" fillId="0" borderId="84" xfId="0" applyNumberFormat="1" applyFont="1" applyBorder="1" applyAlignment="1" applyProtection="1">
      <alignment horizontal="right" vertical="center" wrapText="1" indent="1"/>
      <protection hidden="1"/>
    </xf>
    <xf numFmtId="3" fontId="20" fillId="0" borderId="54" xfId="0" applyNumberFormat="1" applyFont="1" applyBorder="1" applyAlignment="1" applyProtection="1">
      <alignment horizontal="right" vertical="center" wrapText="1" indent="1"/>
      <protection hidden="1"/>
    </xf>
    <xf numFmtId="3" fontId="35" fillId="0" borderId="4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8" xfId="0" applyNumberFormat="1" applyFont="1" applyBorder="1" applyAlignment="1" applyProtection="1">
      <alignment horizontal="right" vertical="center" wrapText="1" indent="1"/>
      <protection locked="0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3" fontId="28" fillId="0" borderId="6" xfId="0" applyNumberFormat="1" applyFont="1" applyBorder="1" applyAlignment="1" applyProtection="1">
      <alignment horizontal="right" vertical="center" wrapText="1" indent="1"/>
      <protection hidden="1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9" fillId="0" borderId="139" xfId="0" applyFont="1" applyBorder="1" applyAlignment="1" applyProtection="1">
      <alignment horizontal="center" vertical="center" wrapText="1"/>
      <protection locked="0"/>
    </xf>
    <xf numFmtId="0" fontId="19" fillId="0" borderId="176" xfId="0" applyFont="1" applyBorder="1" applyAlignment="1" applyProtection="1">
      <alignment horizontal="center" vertical="center" wrapText="1"/>
      <protection locked="0"/>
    </xf>
    <xf numFmtId="0" fontId="19" fillId="0" borderId="197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9" fillId="0" borderId="126" xfId="0" applyFont="1" applyBorder="1" applyAlignment="1" applyProtection="1">
      <alignment horizontal="center" vertical="center" wrapText="1"/>
      <protection locked="0"/>
    </xf>
    <xf numFmtId="0" fontId="19" fillId="0" borderId="122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left" wrapText="1"/>
      <protection locked="0"/>
    </xf>
    <xf numFmtId="0" fontId="18" fillId="0" borderId="70" xfId="0" applyFont="1" applyBorder="1" applyAlignment="1" applyProtection="1">
      <alignment horizontal="left" wrapText="1"/>
      <protection locked="0"/>
    </xf>
    <xf numFmtId="3" fontId="21" fillId="0" borderId="70" xfId="0" applyNumberFormat="1" applyFont="1" applyBorder="1" applyAlignment="1" applyProtection="1">
      <alignment horizontal="right" vertical="center" indent="2"/>
      <protection locked="0"/>
    </xf>
    <xf numFmtId="3" fontId="21" fillId="0" borderId="58" xfId="0" applyNumberFormat="1" applyFont="1" applyBorder="1" applyAlignment="1" applyProtection="1">
      <alignment horizontal="right" vertical="center" indent="2"/>
      <protection locked="0"/>
    </xf>
    <xf numFmtId="3" fontId="21" fillId="0" borderId="85" xfId="0" applyNumberFormat="1" applyFont="1" applyBorder="1" applyAlignment="1" applyProtection="1">
      <alignment horizontal="right" vertical="center" wrapText="1" indent="1"/>
      <protection hidden="1"/>
    </xf>
    <xf numFmtId="3" fontId="21" fillId="0" borderId="90" xfId="0" applyNumberFormat="1" applyFont="1" applyBorder="1" applyAlignment="1" applyProtection="1">
      <alignment horizontal="right" vertical="center" wrapText="1" indent="1"/>
      <protection hidden="1"/>
    </xf>
    <xf numFmtId="3" fontId="21" fillId="0" borderId="111" xfId="0" applyNumberFormat="1" applyFont="1" applyBorder="1" applyAlignment="1" applyProtection="1">
      <alignment horizontal="right" vertical="center" indent="2"/>
      <protection locked="0"/>
    </xf>
    <xf numFmtId="3" fontId="21" fillId="0" borderId="112" xfId="0" applyNumberFormat="1" applyFont="1" applyBorder="1" applyAlignment="1" applyProtection="1">
      <alignment horizontal="right" vertical="center" indent="2"/>
      <protection locked="0"/>
    </xf>
    <xf numFmtId="3" fontId="21" fillId="0" borderId="96" xfId="0" applyNumberFormat="1" applyFont="1" applyBorder="1" applyAlignment="1" applyProtection="1">
      <alignment horizontal="right" vertical="center" indent="2"/>
      <protection locked="0"/>
    </xf>
    <xf numFmtId="3" fontId="21" fillId="0" borderId="97" xfId="0" applyNumberFormat="1" applyFont="1" applyBorder="1" applyAlignment="1" applyProtection="1">
      <alignment horizontal="right" vertical="center" indent="2"/>
      <protection locked="0"/>
    </xf>
    <xf numFmtId="0" fontId="18" fillId="0" borderId="68" xfId="0" applyFont="1" applyBorder="1" applyAlignment="1" applyProtection="1">
      <alignment horizontal="left" vertical="center" wrapText="1"/>
      <protection locked="0"/>
    </xf>
    <xf numFmtId="3" fontId="20" fillId="0" borderId="52" xfId="0" applyNumberFormat="1" applyFont="1" applyBorder="1" applyAlignment="1" applyProtection="1">
      <alignment horizontal="right" vertical="center" indent="2"/>
      <protection hidden="1"/>
    </xf>
    <xf numFmtId="3" fontId="20" fillId="0" borderId="16" xfId="0" applyNumberFormat="1" applyFont="1" applyBorder="1" applyAlignment="1" applyProtection="1">
      <alignment horizontal="right" vertical="center" indent="2"/>
      <protection hidden="1"/>
    </xf>
    <xf numFmtId="3" fontId="20" fillId="0" borderId="84" xfId="0" applyNumberFormat="1" applyFont="1" applyBorder="1" applyAlignment="1" applyProtection="1">
      <alignment horizontal="right" vertical="center" indent="2"/>
      <protection hidden="1"/>
    </xf>
    <xf numFmtId="3" fontId="20" fillId="0" borderId="54" xfId="0" applyNumberFormat="1" applyFont="1" applyBorder="1" applyAlignment="1" applyProtection="1">
      <alignment horizontal="right" vertical="center" indent="2"/>
      <protection hidden="1"/>
    </xf>
    <xf numFmtId="0" fontId="19" fillId="0" borderId="28" xfId="0" applyFont="1" applyBorder="1" applyAlignment="1" applyProtection="1">
      <alignment horizontal="left" wrapText="1"/>
      <protection locked="0"/>
    </xf>
    <xf numFmtId="0" fontId="19" fillId="0" borderId="103" xfId="0" applyFont="1" applyBorder="1" applyAlignment="1" applyProtection="1">
      <alignment horizontal="left" wrapText="1"/>
      <protection locked="0"/>
    </xf>
    <xf numFmtId="3" fontId="20" fillId="0" borderId="103" xfId="0" applyNumberFormat="1" applyFont="1" applyBorder="1" applyAlignment="1" applyProtection="1">
      <alignment horizontal="right" vertical="center" indent="2"/>
      <protection hidden="1"/>
    </xf>
    <xf numFmtId="3" fontId="20" fillId="0" borderId="3" xfId="0" applyNumberFormat="1" applyFont="1" applyBorder="1" applyAlignment="1" applyProtection="1">
      <alignment horizontal="right" vertical="center" indent="2"/>
      <protection hidden="1"/>
    </xf>
    <xf numFmtId="3" fontId="20" fillId="0" borderId="165" xfId="0" applyNumberFormat="1" applyFont="1" applyBorder="1" applyAlignment="1" applyProtection="1">
      <alignment horizontal="right" vertical="center" indent="2"/>
      <protection hidden="1"/>
    </xf>
    <xf numFmtId="3" fontId="20" fillId="0" borderId="166" xfId="0" applyNumberFormat="1" applyFont="1" applyBorder="1" applyAlignment="1" applyProtection="1">
      <alignment horizontal="right" vertical="center" indent="2"/>
      <protection hidden="1"/>
    </xf>
    <xf numFmtId="0" fontId="18" fillId="0" borderId="94" xfId="0" applyFont="1" applyBorder="1" applyAlignment="1" applyProtection="1">
      <alignment horizontal="left" wrapText="1"/>
      <protection locked="0"/>
    </xf>
    <xf numFmtId="0" fontId="18" fillId="0" borderId="95" xfId="0" applyFont="1" applyBorder="1" applyAlignment="1" applyProtection="1">
      <alignment horizontal="left" wrapText="1"/>
      <protection locked="0"/>
    </xf>
    <xf numFmtId="0" fontId="19" fillId="0" borderId="155" xfId="0" applyFont="1" applyBorder="1" applyAlignment="1" applyProtection="1">
      <alignment horizontal="center" vertical="center" wrapText="1"/>
      <protection locked="0"/>
    </xf>
    <xf numFmtId="0" fontId="19" fillId="0" borderId="156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9" fillId="0" borderId="103" xfId="0" applyFont="1" applyBorder="1" applyAlignment="1" applyProtection="1">
      <alignment horizontal="center" vertical="center" wrapText="1"/>
      <protection locked="0"/>
    </xf>
    <xf numFmtId="0" fontId="19" fillId="0" borderId="185" xfId="0" applyFont="1" applyBorder="1" applyAlignment="1" applyProtection="1">
      <alignment horizontal="center" vertical="center" wrapText="1"/>
      <protection locked="0"/>
    </xf>
    <xf numFmtId="0" fontId="19" fillId="0" borderId="184" xfId="0" applyFont="1" applyBorder="1" applyAlignment="1" applyProtection="1">
      <alignment horizontal="center" vertical="center" wrapText="1"/>
      <protection locked="0"/>
    </xf>
    <xf numFmtId="3" fontId="21" fillId="0" borderId="64" xfId="0" applyNumberFormat="1" applyFont="1" applyBorder="1" applyAlignment="1" applyProtection="1">
      <alignment horizontal="right" indent="2"/>
      <protection locked="0"/>
    </xf>
    <xf numFmtId="3" fontId="21" fillId="0" borderId="27" xfId="0" applyNumberFormat="1" applyFont="1" applyBorder="1" applyAlignment="1" applyProtection="1">
      <alignment horizontal="right" indent="2"/>
      <protection locked="0"/>
    </xf>
    <xf numFmtId="3" fontId="21" fillId="0" borderId="34" xfId="0" applyNumberFormat="1" applyFont="1" applyBorder="1" applyAlignment="1" applyProtection="1">
      <alignment horizontal="right" indent="2"/>
      <protection locked="0"/>
    </xf>
    <xf numFmtId="0" fontId="18" fillId="0" borderId="143" xfId="0" applyFont="1" applyBorder="1" applyAlignment="1" applyProtection="1">
      <alignment horizontal="left"/>
      <protection locked="0"/>
    </xf>
    <xf numFmtId="0" fontId="18" fillId="0" borderId="27" xfId="0" applyFont="1" applyBorder="1" applyAlignment="1" applyProtection="1">
      <alignment horizontal="left"/>
      <protection locked="0"/>
    </xf>
    <xf numFmtId="0" fontId="18" fillId="0" borderId="144" xfId="0" applyFont="1" applyBorder="1" applyAlignment="1" applyProtection="1">
      <alignment horizontal="left"/>
      <protection locked="0"/>
    </xf>
    <xf numFmtId="3" fontId="21" fillId="0" borderId="89" xfId="0" applyNumberFormat="1" applyFont="1" applyBorder="1" applyAlignment="1" applyProtection="1">
      <alignment horizontal="right" vertical="center" indent="2"/>
      <protection locked="0"/>
    </xf>
    <xf numFmtId="3" fontId="21" fillId="0" borderId="64" xfId="0" applyNumberFormat="1" applyFont="1" applyBorder="1" applyAlignment="1" applyProtection="1">
      <alignment horizontal="right" vertical="center" indent="2"/>
      <protection locked="0"/>
    </xf>
    <xf numFmtId="3" fontId="21" fillId="0" borderId="67" xfId="0" applyNumberFormat="1" applyFont="1" applyBorder="1" applyAlignment="1" applyProtection="1">
      <alignment horizontal="right" vertical="center" indent="3"/>
      <protection locked="0"/>
    </xf>
    <xf numFmtId="3" fontId="21" fillId="0" borderId="57" xfId="0" applyNumberFormat="1" applyFont="1" applyBorder="1" applyAlignment="1" applyProtection="1">
      <alignment horizontal="right" vertical="center" indent="3"/>
      <protection locked="0"/>
    </xf>
    <xf numFmtId="3" fontId="21" fillId="0" borderId="81" xfId="0" applyNumberFormat="1" applyFont="1" applyBorder="1" applyAlignment="1" applyProtection="1">
      <alignment horizontal="right" vertical="center" indent="3"/>
      <protection locked="0"/>
    </xf>
    <xf numFmtId="3" fontId="21" fillId="0" borderId="168" xfId="0" applyNumberFormat="1" applyFont="1" applyBorder="1" applyAlignment="1" applyProtection="1">
      <alignment horizontal="right" vertical="center" indent="3"/>
      <protection locked="0"/>
    </xf>
    <xf numFmtId="0" fontId="19" fillId="0" borderId="98" xfId="0" applyFont="1" applyBorder="1" applyAlignment="1" applyProtection="1">
      <alignment horizontal="center" vertical="center" wrapText="1"/>
      <protection locked="0"/>
    </xf>
    <xf numFmtId="0" fontId="19" fillId="0" borderId="78" xfId="0" applyFont="1" applyBorder="1" applyAlignment="1" applyProtection="1">
      <alignment horizontal="center" vertical="center" wrapText="1"/>
      <protection locked="0"/>
    </xf>
    <xf numFmtId="0" fontId="19" fillId="0" borderId="80" xfId="0" applyFont="1" applyBorder="1" applyAlignment="1" applyProtection="1">
      <alignment horizontal="center" vertical="center" wrapText="1"/>
      <protection locked="0"/>
    </xf>
    <xf numFmtId="0" fontId="19" fillId="0" borderId="111" xfId="0" applyFont="1" applyBorder="1" applyAlignment="1" applyProtection="1">
      <alignment horizontal="center" vertical="center" wrapText="1"/>
      <protection locked="0"/>
    </xf>
    <xf numFmtId="0" fontId="19" fillId="0" borderId="70" xfId="0" applyFont="1" applyBorder="1" applyAlignment="1" applyProtection="1">
      <alignment horizontal="center" vertical="center" wrapText="1"/>
      <protection locked="0"/>
    </xf>
    <xf numFmtId="0" fontId="19" fillId="0" borderId="112" xfId="0" applyFont="1" applyBorder="1" applyAlignment="1" applyProtection="1">
      <alignment horizontal="center" vertical="center" wrapText="1"/>
      <protection locked="0"/>
    </xf>
    <xf numFmtId="0" fontId="19" fillId="0" borderId="209" xfId="0" applyFont="1" applyBorder="1" applyAlignment="1" applyProtection="1">
      <alignment horizontal="center" vertical="center" wrapText="1"/>
      <protection locked="0"/>
    </xf>
    <xf numFmtId="0" fontId="19" fillId="0" borderId="210" xfId="0" applyFont="1" applyBorder="1" applyAlignment="1" applyProtection="1">
      <alignment horizontal="center" vertical="center" wrapText="1"/>
      <protection locked="0"/>
    </xf>
    <xf numFmtId="3" fontId="21" fillId="0" borderId="89" xfId="0" applyNumberFormat="1" applyFont="1" applyBorder="1" applyAlignment="1" applyProtection="1">
      <alignment horizontal="right" vertical="center" indent="3"/>
      <protection locked="0"/>
    </xf>
    <xf numFmtId="3" fontId="21" fillId="0" borderId="64" xfId="0" applyNumberFormat="1" applyFont="1" applyBorder="1" applyAlignment="1" applyProtection="1">
      <alignment horizontal="right" vertical="center" indent="3"/>
      <protection locked="0"/>
    </xf>
    <xf numFmtId="3" fontId="21" fillId="0" borderId="85" xfId="0" applyNumberFormat="1" applyFont="1" applyBorder="1" applyAlignment="1" applyProtection="1">
      <alignment horizontal="right" vertical="center" indent="3"/>
      <protection locked="0"/>
    </xf>
    <xf numFmtId="3" fontId="21" fillId="0" borderId="90" xfId="0" applyNumberFormat="1" applyFont="1" applyBorder="1" applyAlignment="1" applyProtection="1">
      <alignment horizontal="right" vertical="center" indent="3"/>
      <protection locked="0"/>
    </xf>
    <xf numFmtId="3" fontId="20" fillId="0" borderId="52" xfId="0" applyNumberFormat="1" applyFont="1" applyBorder="1" applyAlignment="1" applyProtection="1">
      <alignment horizontal="right" indent="3"/>
      <protection hidden="1"/>
    </xf>
    <xf numFmtId="3" fontId="20" fillId="0" borderId="16" xfId="0" applyNumberFormat="1" applyFont="1" applyBorder="1" applyAlignment="1" applyProtection="1">
      <alignment horizontal="right" indent="3"/>
      <protection hidden="1"/>
    </xf>
    <xf numFmtId="3" fontId="20" fillId="0" borderId="84" xfId="0" applyNumberFormat="1" applyFont="1" applyBorder="1" applyAlignment="1" applyProtection="1">
      <alignment horizontal="right" indent="3"/>
      <protection hidden="1"/>
    </xf>
    <xf numFmtId="3" fontId="20" fillId="0" borderId="54" xfId="0" applyNumberFormat="1" applyFont="1" applyBorder="1" applyAlignment="1" applyProtection="1">
      <alignment horizontal="right" indent="3"/>
      <protection hidden="1"/>
    </xf>
    <xf numFmtId="0" fontId="19" fillId="0" borderId="35" xfId="0" applyFont="1" applyBorder="1" applyAlignment="1" applyProtection="1">
      <alignment horizontal="center" vertical="center" wrapText="1"/>
      <protection locked="0"/>
    </xf>
    <xf numFmtId="0" fontId="19" fillId="0" borderId="133" xfId="0" applyFont="1" applyBorder="1" applyAlignment="1" applyProtection="1">
      <alignment horizontal="center" vertical="center" wrapText="1"/>
      <protection locked="0"/>
    </xf>
    <xf numFmtId="0" fontId="19" fillId="0" borderId="158" xfId="0" applyFont="1" applyBorder="1" applyAlignment="1" applyProtection="1">
      <alignment horizontal="center" vertical="center" wrapText="1"/>
      <protection locked="0"/>
    </xf>
    <xf numFmtId="0" fontId="19" fillId="0" borderId="193" xfId="0" applyFont="1" applyBorder="1" applyAlignment="1" applyProtection="1">
      <alignment horizontal="center" vertical="center" wrapText="1"/>
      <protection locked="0"/>
    </xf>
    <xf numFmtId="0" fontId="19" fillId="0" borderId="157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3" fontId="21" fillId="0" borderId="67" xfId="0" applyNumberFormat="1" applyFont="1" applyBorder="1" applyAlignment="1" applyProtection="1">
      <alignment horizontal="right" vertical="center" wrapText="1" indent="1"/>
      <protection locked="0"/>
    </xf>
    <xf numFmtId="3" fontId="21" fillId="0" borderId="57" xfId="0" applyNumberFormat="1" applyFont="1" applyBorder="1" applyAlignment="1" applyProtection="1">
      <alignment horizontal="right" vertical="center" wrapText="1" indent="1"/>
      <protection locked="0"/>
    </xf>
    <xf numFmtId="3" fontId="21" fillId="0" borderId="81" xfId="0" applyNumberFormat="1" applyFont="1" applyBorder="1" applyAlignment="1" applyProtection="1">
      <alignment horizontal="right" vertical="center" wrapText="1" indent="1"/>
      <protection hidden="1"/>
    </xf>
    <xf numFmtId="3" fontId="21" fillId="0" borderId="168" xfId="0" applyNumberFormat="1" applyFont="1" applyBorder="1" applyAlignment="1" applyProtection="1">
      <alignment horizontal="right" vertical="center" wrapText="1" indent="1"/>
      <protection hidden="1"/>
    </xf>
    <xf numFmtId="3" fontId="21" fillId="0" borderId="85" xfId="0" applyNumberFormat="1" applyFont="1" applyBorder="1" applyAlignment="1" applyProtection="1">
      <alignment horizontal="right" vertical="center" indent="2"/>
      <protection locked="0"/>
    </xf>
    <xf numFmtId="3" fontId="21" fillId="0" borderId="85" xfId="0" applyNumberFormat="1" applyFont="1" applyBorder="1" applyAlignment="1" applyProtection="1">
      <alignment horizontal="right" vertical="center" indent="2"/>
      <protection hidden="1"/>
    </xf>
    <xf numFmtId="3" fontId="21" fillId="0" borderId="90" xfId="0" applyNumberFormat="1" applyFont="1" applyBorder="1" applyAlignment="1" applyProtection="1">
      <alignment horizontal="right" vertical="center" indent="2"/>
      <protection hidden="1"/>
    </xf>
    <xf numFmtId="0" fontId="18" fillId="0" borderId="0" xfId="0" applyFont="1" applyAlignment="1" applyProtection="1">
      <alignment horizontal="left"/>
      <protection locked="0"/>
    </xf>
    <xf numFmtId="0" fontId="19" fillId="0" borderId="207" xfId="0" applyFont="1" applyBorder="1" applyAlignment="1" applyProtection="1">
      <alignment horizontal="center" vertical="center" wrapText="1"/>
      <protection locked="0"/>
    </xf>
    <xf numFmtId="0" fontId="19" fillId="0" borderId="208" xfId="0" applyFont="1" applyBorder="1" applyAlignment="1" applyProtection="1">
      <alignment horizontal="center" vertical="center" wrapText="1"/>
      <protection locked="0"/>
    </xf>
    <xf numFmtId="3" fontId="21" fillId="0" borderId="27" xfId="0" applyNumberFormat="1" applyFont="1" applyBorder="1" applyAlignment="1" applyProtection="1">
      <alignment horizontal="right" vertical="center" indent="2"/>
      <protection locked="0"/>
    </xf>
    <xf numFmtId="3" fontId="21" fillId="0" borderId="34" xfId="0" applyNumberFormat="1" applyFont="1" applyBorder="1" applyAlignment="1" applyProtection="1">
      <alignment horizontal="right" vertical="center" indent="2"/>
      <protection locked="0"/>
    </xf>
    <xf numFmtId="3" fontId="21" fillId="0" borderId="34" xfId="0" applyNumberFormat="1" applyFont="1" applyBorder="1" applyAlignment="1" applyProtection="1">
      <alignment horizontal="right" vertical="center" indent="2"/>
      <protection hidden="1"/>
    </xf>
    <xf numFmtId="3" fontId="21" fillId="0" borderId="135" xfId="0" applyNumberFormat="1" applyFont="1" applyBorder="1" applyAlignment="1" applyProtection="1">
      <alignment horizontal="right" vertical="center" indent="2"/>
      <protection hidden="1"/>
    </xf>
    <xf numFmtId="0" fontId="18" fillId="0" borderId="143" xfId="0" applyFont="1" applyBorder="1" applyAlignment="1" applyProtection="1">
      <alignment horizontal="left" wrapText="1"/>
      <protection locked="0"/>
    </xf>
    <xf numFmtId="0" fontId="18" fillId="0" borderId="27" xfId="0" applyFont="1" applyBorder="1" applyAlignment="1" applyProtection="1">
      <alignment horizontal="left" wrapText="1"/>
      <protection locked="0"/>
    </xf>
    <xf numFmtId="0" fontId="18" fillId="0" borderId="144" xfId="0" applyFont="1" applyBorder="1" applyAlignment="1" applyProtection="1">
      <alignment horizontal="left" wrapText="1"/>
      <protection locked="0"/>
    </xf>
    <xf numFmtId="0" fontId="19" fillId="0" borderId="32" xfId="0" applyFont="1" applyBorder="1" applyAlignment="1" applyProtection="1">
      <alignment horizontal="left"/>
      <protection locked="0"/>
    </xf>
    <xf numFmtId="0" fontId="19" fillId="0" borderId="52" xfId="0" applyFont="1" applyBorder="1" applyAlignment="1" applyProtection="1">
      <alignment horizontal="left"/>
      <protection locked="0"/>
    </xf>
    <xf numFmtId="3" fontId="20" fillId="0" borderId="52" xfId="0" applyNumberFormat="1" applyFont="1" applyBorder="1" applyAlignment="1" applyProtection="1">
      <alignment horizontal="right" indent="2"/>
      <protection hidden="1"/>
    </xf>
    <xf numFmtId="3" fontId="20" fillId="0" borderId="16" xfId="0" applyNumberFormat="1" applyFont="1" applyBorder="1" applyAlignment="1" applyProtection="1">
      <alignment horizontal="right" indent="2"/>
      <protection hidden="1"/>
    </xf>
    <xf numFmtId="3" fontId="20" fillId="0" borderId="84" xfId="0" applyNumberFormat="1" applyFont="1" applyBorder="1" applyAlignment="1" applyProtection="1">
      <alignment horizontal="right" indent="2"/>
      <protection hidden="1"/>
    </xf>
    <xf numFmtId="3" fontId="20" fillId="0" borderId="50" xfId="0" applyNumberFormat="1" applyFont="1" applyBorder="1" applyAlignment="1" applyProtection="1">
      <alignment horizontal="right" indent="2"/>
      <protection hidden="1"/>
    </xf>
    <xf numFmtId="3" fontId="20" fillId="0" borderId="130" xfId="0" applyNumberFormat="1" applyFont="1" applyBorder="1" applyAlignment="1" applyProtection="1">
      <alignment horizontal="right" indent="2"/>
      <protection hidden="1"/>
    </xf>
    <xf numFmtId="3" fontId="21" fillId="0" borderId="83" xfId="0" applyNumberFormat="1" applyFont="1" applyBorder="1" applyAlignment="1" applyProtection="1">
      <alignment horizontal="right" vertical="center" wrapText="1" indent="1"/>
      <protection hidden="1"/>
    </xf>
    <xf numFmtId="3" fontId="21" fillId="0" borderId="92" xfId="0" applyNumberFormat="1" applyFont="1" applyBorder="1" applyAlignment="1" applyProtection="1">
      <alignment horizontal="right" vertical="center" wrapText="1" indent="1"/>
      <protection hidden="1"/>
    </xf>
    <xf numFmtId="3" fontId="21" fillId="0" borderId="111" xfId="0" applyNumberFormat="1" applyFont="1" applyBorder="1" applyAlignment="1" applyProtection="1">
      <alignment horizontal="right" indent="2"/>
      <protection hidden="1"/>
    </xf>
    <xf numFmtId="3" fontId="21" fillId="0" borderId="112" xfId="0" applyNumberFormat="1" applyFont="1" applyBorder="1" applyAlignment="1" applyProtection="1">
      <alignment horizontal="right" indent="2"/>
      <protection hidden="1"/>
    </xf>
    <xf numFmtId="0" fontId="19" fillId="0" borderId="28" xfId="0" applyFont="1" applyBorder="1" applyAlignment="1" applyProtection="1">
      <alignment horizontal="left"/>
      <protection locked="0"/>
    </xf>
    <xf numFmtId="0" fontId="19" fillId="0" borderId="103" xfId="0" applyFont="1" applyBorder="1" applyAlignment="1" applyProtection="1">
      <alignment horizontal="left"/>
      <protection locked="0"/>
    </xf>
    <xf numFmtId="3" fontId="20" fillId="0" borderId="103" xfId="0" applyNumberFormat="1" applyFont="1" applyBorder="1" applyAlignment="1" applyProtection="1">
      <alignment horizontal="right" indent="2"/>
      <protection hidden="1"/>
    </xf>
    <xf numFmtId="3" fontId="20" fillId="0" borderId="3" xfId="0" applyNumberFormat="1" applyFont="1" applyBorder="1" applyAlignment="1" applyProtection="1">
      <alignment horizontal="right" indent="2"/>
      <protection hidden="1"/>
    </xf>
    <xf numFmtId="3" fontId="20" fillId="0" borderId="165" xfId="0" applyNumberFormat="1" applyFont="1" applyBorder="1" applyAlignment="1" applyProtection="1">
      <alignment horizontal="right" indent="2"/>
      <protection hidden="1"/>
    </xf>
    <xf numFmtId="3" fontId="21" fillId="0" borderId="34" xfId="0" applyNumberFormat="1" applyFont="1" applyBorder="1" applyAlignment="1" applyProtection="1">
      <alignment horizontal="right" indent="2"/>
      <protection hidden="1"/>
    </xf>
    <xf numFmtId="3" fontId="21" fillId="0" borderId="135" xfId="0" applyNumberFormat="1" applyFont="1" applyBorder="1" applyAlignment="1" applyProtection="1">
      <alignment horizontal="right" indent="2"/>
      <protection hidden="1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70" xfId="0" applyFont="1" applyBorder="1" applyAlignment="1" applyProtection="1">
      <alignment horizontal="left"/>
      <protection locked="0"/>
    </xf>
    <xf numFmtId="3" fontId="21" fillId="0" borderId="70" xfId="0" applyNumberFormat="1" applyFont="1" applyBorder="1" applyAlignment="1" applyProtection="1">
      <alignment horizontal="right" indent="2"/>
      <protection locked="0"/>
    </xf>
    <xf numFmtId="3" fontId="21" fillId="0" borderId="58" xfId="0" applyNumberFormat="1" applyFont="1" applyBorder="1" applyAlignment="1" applyProtection="1">
      <alignment horizontal="right" indent="2"/>
      <protection locked="0"/>
    </xf>
    <xf numFmtId="3" fontId="21" fillId="0" borderId="111" xfId="0" applyNumberFormat="1" applyFont="1" applyBorder="1" applyAlignment="1" applyProtection="1">
      <alignment horizontal="right" indent="2"/>
      <protection locked="0"/>
    </xf>
    <xf numFmtId="3" fontId="21" fillId="0" borderId="89" xfId="0" applyNumberFormat="1" applyFont="1" applyBorder="1" applyAlignment="1" applyProtection="1">
      <alignment horizontal="right" indent="2"/>
      <protection locked="0"/>
    </xf>
    <xf numFmtId="3" fontId="21" fillId="0" borderId="85" xfId="0" applyNumberFormat="1" applyFont="1" applyBorder="1" applyAlignment="1" applyProtection="1">
      <alignment horizontal="right" indent="2"/>
      <protection locked="0"/>
    </xf>
    <xf numFmtId="3" fontId="21" fillId="0" borderId="85" xfId="0" applyNumberFormat="1" applyFont="1" applyBorder="1" applyAlignment="1" applyProtection="1">
      <alignment horizontal="right" indent="2"/>
      <protection hidden="1"/>
    </xf>
    <xf numFmtId="3" fontId="21" fillId="0" borderId="90" xfId="0" applyNumberFormat="1" applyFont="1" applyBorder="1" applyAlignment="1" applyProtection="1">
      <alignment horizontal="right" indent="2"/>
      <protection hidden="1"/>
    </xf>
    <xf numFmtId="0" fontId="18" fillId="0" borderId="94" xfId="0" applyFont="1" applyBorder="1" applyAlignment="1" applyProtection="1">
      <alignment horizontal="left"/>
      <protection locked="0"/>
    </xf>
    <xf numFmtId="0" fontId="18" fillId="0" borderId="95" xfId="0" applyFont="1" applyBorder="1" applyAlignment="1" applyProtection="1">
      <alignment horizontal="left"/>
      <protection locked="0"/>
    </xf>
    <xf numFmtId="3" fontId="21" fillId="0" borderId="95" xfId="0" applyNumberFormat="1" applyFont="1" applyBorder="1" applyAlignment="1" applyProtection="1">
      <alignment horizontal="right" indent="2"/>
      <protection locked="0"/>
    </xf>
    <xf numFmtId="3" fontId="21" fillId="0" borderId="79" xfId="0" applyNumberFormat="1" applyFont="1" applyBorder="1" applyAlignment="1" applyProtection="1">
      <alignment horizontal="right" indent="2"/>
      <protection locked="0"/>
    </xf>
    <xf numFmtId="3" fontId="21" fillId="0" borderId="96" xfId="0" applyNumberFormat="1" applyFont="1" applyBorder="1" applyAlignment="1" applyProtection="1">
      <alignment horizontal="right" indent="2"/>
      <protection locked="0"/>
    </xf>
    <xf numFmtId="3" fontId="21" fillId="0" borderId="96" xfId="0" applyNumberFormat="1" applyFont="1" applyBorder="1" applyAlignment="1" applyProtection="1">
      <alignment horizontal="right" indent="2"/>
      <protection hidden="1"/>
    </xf>
    <xf numFmtId="3" fontId="21" fillId="0" borderId="97" xfId="0" applyNumberFormat="1" applyFont="1" applyBorder="1" applyAlignment="1" applyProtection="1">
      <alignment horizontal="right" indent="2"/>
      <protection hidden="1"/>
    </xf>
    <xf numFmtId="3" fontId="20" fillId="0" borderId="166" xfId="0" applyNumberFormat="1" applyFont="1" applyBorder="1" applyAlignment="1" applyProtection="1">
      <alignment horizontal="right" indent="2"/>
      <protection hidden="1"/>
    </xf>
    <xf numFmtId="0" fontId="18" fillId="0" borderId="30" xfId="0" applyFont="1" applyBorder="1" applyAlignment="1" applyProtection="1">
      <alignment horizontal="left" wrapText="1"/>
      <protection locked="0"/>
    </xf>
    <xf numFmtId="0" fontId="18" fillId="0" borderId="89" xfId="0" applyFont="1" applyBorder="1" applyAlignment="1" applyProtection="1">
      <alignment horizontal="left" wrapText="1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89" xfId="0" applyFont="1" applyBorder="1" applyAlignment="1" applyProtection="1">
      <alignment horizontal="left"/>
      <protection locked="0"/>
    </xf>
    <xf numFmtId="0" fontId="18" fillId="0" borderId="154" xfId="0" applyFont="1" applyBorder="1" applyAlignment="1" applyProtection="1">
      <alignment horizontal="center" wrapText="1"/>
      <protection locked="0"/>
    </xf>
    <xf numFmtId="0" fontId="18" fillId="0" borderId="170" xfId="0" applyFont="1" applyBorder="1" applyAlignment="1" applyProtection="1">
      <alignment horizontal="center" wrapText="1"/>
      <protection locked="0"/>
    </xf>
    <xf numFmtId="0" fontId="18" fillId="0" borderId="53" xfId="0" applyFont="1" applyBorder="1" applyAlignment="1" applyProtection="1">
      <alignment horizontal="center" wrapText="1"/>
      <protection locked="0"/>
    </xf>
    <xf numFmtId="0" fontId="18" fillId="0" borderId="84" xfId="0" applyFont="1" applyBorder="1" applyAlignment="1" applyProtection="1">
      <alignment horizontal="center" wrapText="1"/>
      <protection locked="0"/>
    </xf>
    <xf numFmtId="0" fontId="18" fillId="0" borderId="16" xfId="0" applyFont="1" applyBorder="1" applyAlignment="1" applyProtection="1">
      <alignment horizontal="center" wrapText="1"/>
      <protection locked="0"/>
    </xf>
    <xf numFmtId="0" fontId="18" fillId="0" borderId="54" xfId="0" applyFont="1" applyBorder="1" applyAlignment="1" applyProtection="1">
      <alignment horizontal="center" wrapText="1"/>
      <protection locked="0"/>
    </xf>
    <xf numFmtId="3" fontId="20" fillId="0" borderId="89" xfId="0" applyNumberFormat="1" applyFont="1" applyBorder="1" applyAlignment="1" applyProtection="1">
      <alignment horizontal="right" vertical="center" wrapText="1" indent="1"/>
      <protection locked="0"/>
    </xf>
    <xf numFmtId="3" fontId="20" fillId="0" borderId="64" xfId="0" applyNumberFormat="1" applyFont="1" applyBorder="1" applyAlignment="1" applyProtection="1">
      <alignment horizontal="righ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/>
      <protection locked="0"/>
    </xf>
    <xf numFmtId="0" fontId="18" fillId="0" borderId="78" xfId="0" applyFont="1" applyBorder="1" applyAlignment="1" applyProtection="1">
      <alignment horizontal="left" vertical="center" wrapText="1"/>
      <protection locked="0"/>
    </xf>
    <xf numFmtId="3" fontId="20" fillId="0" borderId="98" xfId="0" applyNumberFormat="1" applyFont="1" applyBorder="1" applyAlignment="1" applyProtection="1">
      <alignment horizontal="right" vertical="center" wrapText="1" indent="1"/>
      <protection locked="0"/>
    </xf>
    <xf numFmtId="3" fontId="20" fillId="0" borderId="78" xfId="0" applyNumberFormat="1" applyFont="1" applyBorder="1" applyAlignment="1" applyProtection="1">
      <alignment horizontal="right" vertical="center" wrapText="1" indent="1"/>
      <protection locked="0"/>
    </xf>
    <xf numFmtId="0" fontId="19" fillId="0" borderId="16" xfId="0" applyFont="1" applyBorder="1" applyAlignment="1" applyProtection="1">
      <alignment horizontal="left" vertical="center" wrapText="1"/>
      <protection locked="0"/>
    </xf>
    <xf numFmtId="0" fontId="18" fillId="0" borderId="57" xfId="0" applyFont="1" applyBorder="1" applyAlignment="1" applyProtection="1">
      <alignment horizontal="left" vertical="center" wrapText="1"/>
      <protection locked="0"/>
    </xf>
    <xf numFmtId="3" fontId="20" fillId="0" borderId="67" xfId="0" applyNumberFormat="1" applyFont="1" applyBorder="1" applyAlignment="1" applyProtection="1">
      <alignment horizontal="right" vertical="center" wrapText="1" indent="1"/>
      <protection locked="0"/>
    </xf>
    <xf numFmtId="3" fontId="20" fillId="0" borderId="57" xfId="0" applyNumberFormat="1" applyFont="1" applyBorder="1" applyAlignment="1" applyProtection="1">
      <alignment horizontal="right" vertical="center" wrapText="1" inden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9" fillId="0" borderId="115" xfId="0" applyFont="1" applyBorder="1" applyAlignment="1" applyProtection="1">
      <alignment horizontal="center" vertical="center" wrapText="1"/>
      <protection locked="0"/>
    </xf>
    <xf numFmtId="0" fontId="19" fillId="0" borderId="180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 applyProtection="1">
      <alignment horizontal="center" wrapText="1"/>
      <protection locked="0"/>
    </xf>
    <xf numFmtId="0" fontId="18" fillId="0" borderId="110" xfId="0" applyFont="1" applyBorder="1" applyAlignment="1" applyProtection="1">
      <alignment horizontal="left" wrapText="1"/>
      <protection locked="0"/>
    </xf>
    <xf numFmtId="0" fontId="18" fillId="0" borderId="18" xfId="0" applyFont="1" applyBorder="1" applyAlignment="1" applyProtection="1">
      <alignment horizontal="left" wrapText="1"/>
      <protection locked="0"/>
    </xf>
    <xf numFmtId="0" fontId="18" fillId="0" borderId="127" xfId="0" applyFont="1" applyBorder="1" applyAlignment="1" applyProtection="1">
      <alignment horizontal="left" wrapText="1"/>
      <protection locked="0"/>
    </xf>
    <xf numFmtId="0" fontId="18" fillId="0" borderId="123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124" xfId="0" applyFont="1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3" fontId="21" fillId="0" borderId="7" xfId="0" applyNumberFormat="1" applyFont="1" applyBorder="1" applyAlignment="1" applyProtection="1">
      <alignment horizontal="right" vertical="center" indent="3"/>
      <protection hidden="1"/>
    </xf>
    <xf numFmtId="3" fontId="21" fillId="0" borderId="6" xfId="0" applyNumberFormat="1" applyFont="1" applyBorder="1" applyAlignment="1" applyProtection="1">
      <alignment horizontal="right" vertical="center" indent="3"/>
      <protection hidden="1"/>
    </xf>
    <xf numFmtId="3" fontId="21" fillId="0" borderId="108" xfId="0" applyNumberFormat="1" applyFont="1" applyBorder="1" applyAlignment="1" applyProtection="1">
      <alignment horizontal="right" vertical="center" indent="3"/>
      <protection locked="0"/>
    </xf>
    <xf numFmtId="3" fontId="21" fillId="0" borderId="2" xfId="0" applyNumberFormat="1" applyFont="1" applyBorder="1" applyAlignment="1" applyProtection="1">
      <alignment horizontal="right" vertical="center" indent="3"/>
      <protection locked="0"/>
    </xf>
    <xf numFmtId="3" fontId="21" fillId="0" borderId="2" xfId="0" applyNumberFormat="1" applyFont="1" applyBorder="1" applyAlignment="1" applyProtection="1">
      <alignment horizontal="right" vertical="center" indent="3"/>
      <protection hidden="1"/>
    </xf>
    <xf numFmtId="3" fontId="21" fillId="0" borderId="108" xfId="0" applyNumberFormat="1" applyFont="1" applyBorder="1" applyAlignment="1" applyProtection="1">
      <alignment horizontal="right" vertical="center" indent="3"/>
      <protection hidden="1"/>
    </xf>
    <xf numFmtId="3" fontId="21" fillId="0" borderId="69" xfId="0" applyNumberFormat="1" applyFont="1" applyBorder="1" applyAlignment="1" applyProtection="1">
      <alignment horizontal="right" vertical="center" indent="3"/>
      <protection hidden="1"/>
    </xf>
    <xf numFmtId="3" fontId="21" fillId="0" borderId="34" xfId="0" applyNumberFormat="1" applyFont="1" applyBorder="1" applyAlignment="1" applyProtection="1">
      <alignment horizontal="right" vertical="center" indent="3"/>
      <protection hidden="1"/>
    </xf>
    <xf numFmtId="3" fontId="21" fillId="0" borderId="27" xfId="0" applyNumberFormat="1" applyFont="1" applyBorder="1" applyAlignment="1" applyProtection="1">
      <alignment horizontal="right" vertical="center" indent="3"/>
      <protection hidden="1"/>
    </xf>
    <xf numFmtId="3" fontId="21" fillId="0" borderId="135" xfId="0" applyNumberFormat="1" applyFont="1" applyBorder="1" applyAlignment="1" applyProtection="1">
      <alignment horizontal="right" vertical="center" indent="3"/>
      <protection hidden="1"/>
    </xf>
    <xf numFmtId="0" fontId="18" fillId="0" borderId="128" xfId="0" applyFont="1" applyBorder="1" applyAlignment="1" applyProtection="1">
      <alignment horizontal="left"/>
      <protection locked="0"/>
    </xf>
    <xf numFmtId="0" fontId="18" fillId="0" borderId="129" xfId="0" applyFont="1" applyBorder="1" applyAlignment="1" applyProtection="1">
      <alignment horizontal="left"/>
      <protection locked="0"/>
    </xf>
    <xf numFmtId="0" fontId="18" fillId="0" borderId="204" xfId="0" applyFont="1" applyBorder="1" applyAlignment="1" applyProtection="1">
      <alignment horizontal="left"/>
      <protection locked="0"/>
    </xf>
    <xf numFmtId="3" fontId="21" fillId="0" borderId="65" xfId="0" applyNumberFormat="1" applyFont="1" applyBorder="1" applyAlignment="1" applyProtection="1">
      <alignment horizontal="right" vertical="center" indent="3"/>
      <protection hidden="1"/>
    </xf>
    <xf numFmtId="3" fontId="21" fillId="0" borderId="203" xfId="0" applyNumberFormat="1" applyFont="1" applyBorder="1" applyAlignment="1" applyProtection="1">
      <alignment horizontal="right" vertical="center" indent="3"/>
      <protection hidden="1"/>
    </xf>
    <xf numFmtId="0" fontId="19" fillId="0" borderId="6" xfId="0" applyFont="1" applyBorder="1" applyAlignment="1" applyProtection="1">
      <alignment horizontal="left" vertical="center" wrapText="1"/>
      <protection locked="0"/>
    </xf>
    <xf numFmtId="3" fontId="35" fillId="0" borderId="91" xfId="0" applyNumberFormat="1" applyFont="1" applyBorder="1" applyAlignment="1" applyProtection="1">
      <alignment horizontal="right" vertical="center" wrapText="1" indent="1"/>
      <protection locked="0"/>
    </xf>
    <xf numFmtId="3" fontId="35" fillId="0" borderId="19" xfId="0" applyNumberFormat="1" applyFont="1" applyBorder="1" applyAlignment="1" applyProtection="1">
      <alignment horizontal="right" vertical="center" wrapText="1" indent="1"/>
      <protection locked="0"/>
    </xf>
    <xf numFmtId="3" fontId="35" fillId="0" borderId="89" xfId="0" applyNumberFormat="1" applyFont="1" applyBorder="1" applyAlignment="1" applyProtection="1">
      <alignment horizontal="right" vertical="center" wrapText="1" indent="1"/>
      <protection locked="0"/>
    </xf>
    <xf numFmtId="3" fontId="35" fillId="0" borderId="64" xfId="0" applyNumberFormat="1" applyFont="1" applyBorder="1" applyAlignment="1" applyProtection="1">
      <alignment horizontal="right" vertical="center" wrapText="1" indent="1"/>
      <protection locked="0"/>
    </xf>
    <xf numFmtId="3" fontId="35" fillId="0" borderId="98" xfId="0" applyNumberFormat="1" applyFont="1" applyBorder="1" applyAlignment="1" applyProtection="1">
      <alignment horizontal="right" vertical="center" wrapText="1" indent="1"/>
      <protection locked="0"/>
    </xf>
    <xf numFmtId="3" fontId="35" fillId="0" borderId="78" xfId="0" applyNumberFormat="1" applyFont="1" applyBorder="1" applyAlignment="1" applyProtection="1">
      <alignment horizontal="right" vertical="center" wrapText="1" indent="1"/>
      <protection locked="0"/>
    </xf>
    <xf numFmtId="3" fontId="28" fillId="0" borderId="52" xfId="0" applyNumberFormat="1" applyFont="1" applyBorder="1" applyAlignment="1" applyProtection="1">
      <alignment horizontal="right" vertical="center" wrapText="1" indent="1"/>
      <protection hidden="1"/>
    </xf>
    <xf numFmtId="3" fontId="28" fillId="0" borderId="16" xfId="0" applyNumberFormat="1" applyFont="1" applyBorder="1" applyAlignment="1" applyProtection="1">
      <alignment horizontal="right" vertical="center" wrapText="1" indent="1"/>
      <protection hidden="1"/>
    </xf>
    <xf numFmtId="0" fontId="18" fillId="0" borderId="136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left" vertical="center" wrapText="1"/>
      <protection locked="0"/>
    </xf>
    <xf numFmtId="0" fontId="18" fillId="0" borderId="110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3" fontId="35" fillId="0" borderId="82" xfId="0" applyNumberFormat="1" applyFont="1" applyBorder="1" applyAlignment="1" applyProtection="1">
      <alignment horizontal="right" vertical="center" wrapText="1" indent="1"/>
      <protection hidden="1"/>
    </xf>
    <xf numFmtId="3" fontId="35" fillId="0" borderId="99" xfId="0" applyNumberFormat="1" applyFont="1" applyBorder="1" applyAlignment="1" applyProtection="1">
      <alignment horizontal="right" vertical="center" wrapText="1" indent="1"/>
      <protection hidden="1"/>
    </xf>
    <xf numFmtId="0" fontId="28" fillId="0" borderId="6" xfId="0" applyFont="1" applyBorder="1" applyAlignment="1" applyProtection="1">
      <alignment horizontal="right" vertical="center" wrapText="1" indent="1"/>
      <protection hidden="1"/>
    </xf>
    <xf numFmtId="0" fontId="28" fillId="0" borderId="138" xfId="0" applyFont="1" applyBorder="1" applyAlignment="1" applyProtection="1">
      <alignment horizontal="right" vertical="center" wrapText="1" indent="1"/>
      <protection hidden="1"/>
    </xf>
    <xf numFmtId="0" fontId="19" fillId="0" borderId="116" xfId="0" applyFont="1" applyBorder="1" applyAlignment="1" applyProtection="1">
      <alignment horizontal="center" vertical="center" wrapText="1"/>
      <protection locked="0"/>
    </xf>
    <xf numFmtId="0" fontId="18" fillId="0" borderId="138" xfId="0" applyFont="1" applyBorder="1" applyAlignment="1" applyProtection="1">
      <alignment horizontal="center"/>
      <protection locked="0"/>
    </xf>
    <xf numFmtId="0" fontId="19" fillId="0" borderId="88" xfId="0" applyFont="1" applyBorder="1" applyAlignment="1" applyProtection="1">
      <alignment horizontal="center" vertical="center" wrapText="1"/>
      <protection locked="0"/>
    </xf>
    <xf numFmtId="0" fontId="19" fillId="0" borderId="63" xfId="0" applyFont="1" applyBorder="1" applyAlignment="1" applyProtection="1">
      <alignment horizontal="center" vertical="center" wrapText="1"/>
      <protection locked="0"/>
    </xf>
    <xf numFmtId="0" fontId="19" fillId="0" borderId="106" xfId="0" applyFont="1" applyBorder="1" applyAlignment="1" applyProtection="1">
      <alignment horizontal="center" vertical="center" wrapTex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hidden="1"/>
    </xf>
    <xf numFmtId="3" fontId="35" fillId="0" borderId="92" xfId="0" applyNumberFormat="1" applyFont="1" applyBorder="1" applyAlignment="1" applyProtection="1">
      <alignment horizontal="right" vertical="center" wrapText="1" indent="1"/>
      <protection hidden="1"/>
    </xf>
    <xf numFmtId="0" fontId="34" fillId="0" borderId="107" xfId="0" applyFont="1" applyBorder="1" applyAlignment="1" applyProtection="1">
      <alignment horizontal="left" vertical="center" wrapText="1"/>
      <protection locked="0"/>
    </xf>
    <xf numFmtId="0" fontId="34" fillId="0" borderId="108" xfId="0" applyFont="1" applyBorder="1" applyAlignment="1" applyProtection="1">
      <alignment horizontal="left" vertical="center" wrapText="1"/>
      <protection locked="0"/>
    </xf>
    <xf numFmtId="0" fontId="34" fillId="0" borderId="136" xfId="0" applyFont="1" applyBorder="1" applyAlignment="1" applyProtection="1">
      <alignment horizontal="left" vertical="center" wrapText="1"/>
      <protection locked="0"/>
    </xf>
    <xf numFmtId="0" fontId="34" fillId="0" borderId="26" xfId="0" applyFont="1" applyBorder="1" applyAlignment="1" applyProtection="1">
      <alignment horizontal="left" vertical="center" wrapText="1"/>
      <protection locked="0"/>
    </xf>
    <xf numFmtId="0" fontId="34" fillId="0" borderId="110" xfId="0" applyFont="1" applyBorder="1" applyAlignment="1" applyProtection="1">
      <alignment horizontal="left" vertical="center" wrapText="1"/>
      <protection locked="0"/>
    </xf>
    <xf numFmtId="0" fontId="34" fillId="0" borderId="18" xfId="0" applyFont="1" applyBorder="1" applyAlignment="1" applyProtection="1">
      <alignment horizontal="left" vertical="center" wrapText="1"/>
      <protection locked="0"/>
    </xf>
    <xf numFmtId="3" fontId="35" fillId="0" borderId="82" xfId="0" applyNumberFormat="1" applyFont="1" applyBorder="1" applyAlignment="1" applyProtection="1">
      <alignment horizontal="right" vertical="center" wrapText="1" inden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locked="0"/>
    </xf>
    <xf numFmtId="3" fontId="35" fillId="0" borderId="57" xfId="0" applyNumberFormat="1" applyFont="1" applyBorder="1" applyAlignment="1" applyProtection="1">
      <alignment horizontal="right" vertical="center" wrapText="1" inden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168" xfId="0" applyNumberFormat="1" applyFont="1" applyBorder="1" applyAlignment="1" applyProtection="1">
      <alignment horizontal="right" vertical="center" wrapText="1" indent="1"/>
      <protection hidden="1"/>
    </xf>
    <xf numFmtId="3" fontId="35" fillId="0" borderId="111" xfId="0" applyNumberFormat="1" applyFont="1" applyBorder="1" applyAlignment="1" applyProtection="1">
      <alignment horizontal="right" vertical="center" wrapText="1" indent="1"/>
      <protection hidden="1"/>
    </xf>
    <xf numFmtId="3" fontId="35" fillId="0" borderId="112" xfId="0" applyNumberFormat="1" applyFont="1" applyBorder="1" applyAlignment="1" applyProtection="1">
      <alignment horizontal="right" vertical="center" wrapText="1" indent="1"/>
      <protection hidden="1"/>
    </xf>
    <xf numFmtId="0" fontId="37" fillId="0" borderId="123" xfId="0" applyFont="1" applyBorder="1" applyAlignment="1" applyProtection="1">
      <alignment horizontal="left" vertical="center" wrapText="1"/>
      <protection locked="0"/>
    </xf>
    <xf numFmtId="0" fontId="37" fillId="0" borderId="6" xfId="0" applyFont="1" applyBorder="1" applyAlignment="1" applyProtection="1">
      <alignment horizontal="left" vertical="center" wrapText="1"/>
      <protection locked="0"/>
    </xf>
    <xf numFmtId="3" fontId="35" fillId="0" borderId="85" xfId="0" applyNumberFormat="1" applyFont="1" applyBorder="1" applyAlignment="1" applyProtection="1">
      <alignment horizontal="right" vertical="center" wrapText="1" indent="1"/>
      <protection hidden="1"/>
    </xf>
    <xf numFmtId="3" fontId="35" fillId="0" borderId="90" xfId="0" applyNumberFormat="1" applyFont="1" applyBorder="1" applyAlignment="1" applyProtection="1">
      <alignment horizontal="right" vertical="center" wrapText="1" indent="1"/>
      <protection hidden="1"/>
    </xf>
    <xf numFmtId="0" fontId="34" fillId="0" borderId="143" xfId="0" applyFont="1" applyBorder="1" applyAlignment="1" applyProtection="1">
      <alignment horizontal="left" vertical="center" wrapText="1"/>
      <protection locked="0"/>
    </xf>
    <xf numFmtId="0" fontId="34" fillId="0" borderId="27" xfId="0" applyFont="1" applyBorder="1" applyAlignment="1" applyProtection="1">
      <alignment horizontal="left" vertical="center" wrapText="1"/>
      <protection locked="0"/>
    </xf>
    <xf numFmtId="0" fontId="34" fillId="0" borderId="182" xfId="0" applyFont="1" applyBorder="1" applyAlignment="1" applyProtection="1">
      <alignment horizontal="left" vertical="center" wrapText="1"/>
      <protection locked="0"/>
    </xf>
    <xf numFmtId="0" fontId="34" fillId="0" borderId="20" xfId="0" applyFont="1" applyBorder="1" applyAlignment="1" applyProtection="1">
      <alignment horizontal="left" vertical="center" wrapText="1"/>
      <protection locked="0"/>
    </xf>
    <xf numFmtId="3" fontId="35" fillId="0" borderId="85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35" fillId="0" borderId="58" xfId="0" applyNumberFormat="1" applyFont="1" applyBorder="1" applyAlignment="1" applyProtection="1">
      <alignment horizontal="right" vertical="center" wrapText="1" indent="1"/>
      <protection locked="0"/>
    </xf>
    <xf numFmtId="3" fontId="21" fillId="0" borderId="43" xfId="0" applyNumberFormat="1" applyFont="1" applyBorder="1" applyAlignment="1" applyProtection="1">
      <alignment horizontal="right" vertical="center" wrapText="1" indent="1"/>
      <protection locked="0"/>
    </xf>
    <xf numFmtId="3" fontId="21" fillId="0" borderId="18" xfId="0" applyNumberFormat="1" applyFont="1" applyBorder="1" applyAlignment="1" applyProtection="1">
      <alignment horizontal="right" vertical="center" wrapText="1" indent="1"/>
      <protection locked="0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0" fillId="0" borderId="6" xfId="0" applyNumberFormat="1" applyFont="1" applyBorder="1" applyAlignment="1" applyProtection="1">
      <alignment horizontal="right" vertical="center" wrapText="1" indent="1"/>
      <protection hidden="1"/>
    </xf>
    <xf numFmtId="3" fontId="20" fillId="0" borderId="34" xfId="0" applyNumberFormat="1" applyFont="1" applyBorder="1" applyAlignment="1" applyProtection="1">
      <alignment horizontal="right" vertical="center" indent="1"/>
      <protection hidden="1"/>
    </xf>
    <xf numFmtId="3" fontId="20" fillId="0" borderId="135" xfId="0" applyNumberFormat="1" applyFont="1" applyBorder="1" applyAlignment="1" applyProtection="1">
      <alignment horizontal="right" vertical="center" indent="1"/>
      <protection hidden="1"/>
    </xf>
    <xf numFmtId="3" fontId="20" fillId="0" borderId="43" xfId="0" applyNumberFormat="1" applyFont="1" applyBorder="1" applyAlignment="1" applyProtection="1">
      <alignment horizontal="right" vertical="center" indent="1"/>
      <protection hidden="1"/>
    </xf>
    <xf numFmtId="3" fontId="20" fillId="0" borderId="109" xfId="0" applyNumberFormat="1" applyFont="1" applyBorder="1" applyAlignment="1" applyProtection="1">
      <alignment horizontal="right" vertical="center" indent="1"/>
      <protection hidden="1"/>
    </xf>
    <xf numFmtId="3" fontId="20" fillId="0" borderId="7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3" fontId="21" fillId="0" borderId="34" xfId="0" applyNumberFormat="1" applyFont="1" applyBorder="1" applyAlignment="1" applyProtection="1">
      <alignment horizontal="right" vertical="center" wrapText="1" indent="1"/>
      <protection locked="0"/>
    </xf>
    <xf numFmtId="0" fontId="34" fillId="0" borderId="51" xfId="0" applyFont="1" applyBorder="1" applyAlignment="1" applyProtection="1">
      <alignment horizontal="center" vertical="center" wrapText="1"/>
      <protection locked="0"/>
    </xf>
    <xf numFmtId="0" fontId="34" fillId="0" borderId="148" xfId="0" applyFont="1" applyBorder="1" applyAlignment="1" applyProtection="1">
      <alignment horizontal="center" vertical="center" wrapText="1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19" fillId="0" borderId="93" xfId="0" applyFont="1" applyBorder="1" applyAlignment="1" applyProtection="1">
      <alignment horizontal="center" vertical="center" wrapText="1"/>
      <protection locked="0"/>
    </xf>
    <xf numFmtId="0" fontId="19" fillId="0" borderId="191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0" fontId="30" fillId="0" borderId="182" xfId="0" applyFont="1" applyBorder="1" applyAlignment="1" applyProtection="1">
      <alignment horizontal="left" vertical="center" wrapText="1" indent="1"/>
      <protection locked="0"/>
    </xf>
    <xf numFmtId="0" fontId="30" fillId="0" borderId="71" xfId="0" applyFont="1" applyBorder="1" applyAlignment="1" applyProtection="1">
      <alignment horizontal="left" vertical="center" wrapText="1" indent="1"/>
      <protection locked="0"/>
    </xf>
    <xf numFmtId="3" fontId="30" fillId="0" borderId="35" xfId="0" applyNumberFormat="1" applyFont="1" applyBorder="1" applyAlignment="1" applyProtection="1">
      <alignment horizontal="right" vertical="center" wrapText="1" indent="1"/>
      <protection locked="0"/>
    </xf>
    <xf numFmtId="3" fontId="30" fillId="0" borderId="20" xfId="0" applyNumberFormat="1" applyFont="1" applyBorder="1" applyAlignment="1" applyProtection="1">
      <alignment horizontal="right" vertical="center" wrapText="1" indent="1"/>
      <protection locked="0"/>
    </xf>
    <xf numFmtId="0" fontId="30" fillId="0" borderId="136" xfId="0" applyFont="1" applyBorder="1" applyAlignment="1" applyProtection="1">
      <alignment horizontal="left" vertical="center" wrapText="1" indent="1"/>
      <protection locked="0"/>
    </xf>
    <xf numFmtId="0" fontId="30" fillId="0" borderId="137" xfId="0" applyFont="1" applyBorder="1" applyAlignment="1" applyProtection="1">
      <alignment horizontal="left" vertical="center" wrapText="1" indent="1"/>
      <protection locked="0"/>
    </xf>
    <xf numFmtId="0" fontId="40" fillId="0" borderId="133" xfId="0" applyFont="1" applyBorder="1" applyAlignment="1" applyProtection="1">
      <alignment horizontal="center" vertical="center" wrapText="1"/>
      <protection locked="0"/>
    </xf>
    <xf numFmtId="0" fontId="40" fillId="0" borderId="15" xfId="0" applyFont="1" applyBorder="1" applyAlignment="1" applyProtection="1">
      <alignment horizontal="center" vertical="center" wrapText="1"/>
      <protection locked="0"/>
    </xf>
    <xf numFmtId="0" fontId="40" fillId="0" borderId="163" xfId="0" applyFont="1" applyBorder="1" applyAlignment="1" applyProtection="1">
      <alignment horizontal="center" vertical="center" wrapText="1"/>
      <protection locked="0"/>
    </xf>
    <xf numFmtId="0" fontId="40" fillId="0" borderId="149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vertical="center" wrapText="1"/>
      <protection locked="0"/>
    </xf>
    <xf numFmtId="0" fontId="20" fillId="0" borderId="25" xfId="0" applyFont="1" applyBorder="1" applyAlignment="1" applyProtection="1">
      <alignment horizontal="left" vertical="center" wrapText="1"/>
      <protection locked="0"/>
    </xf>
    <xf numFmtId="0" fontId="20" fillId="0" borderId="132" xfId="0" applyFont="1" applyBorder="1" applyAlignment="1" applyProtection="1">
      <alignment horizontal="left" vertical="center" wrapText="1"/>
      <protection locked="0"/>
    </xf>
    <xf numFmtId="3" fontId="21" fillId="0" borderId="227" xfId="0" applyNumberFormat="1" applyFont="1" applyBorder="1" applyAlignment="1" applyProtection="1">
      <alignment horizontal="right" indent="1"/>
      <protection locked="0"/>
    </xf>
    <xf numFmtId="3" fontId="21" fillId="0" borderId="286" xfId="0" applyNumberFormat="1" applyFont="1" applyBorder="1" applyAlignment="1" applyProtection="1">
      <alignment horizontal="right" indent="1"/>
      <protection locked="0"/>
    </xf>
    <xf numFmtId="0" fontId="8" fillId="0" borderId="280" xfId="0" applyFont="1" applyBorder="1" applyAlignment="1" applyProtection="1">
      <alignment horizontal="center"/>
      <protection locked="0"/>
    </xf>
    <xf numFmtId="0" fontId="8" fillId="0" borderId="322" xfId="0" applyFont="1" applyBorder="1" applyAlignment="1" applyProtection="1">
      <alignment horizontal="center"/>
      <protection locked="0"/>
    </xf>
    <xf numFmtId="0" fontId="30" fillId="0" borderId="143" xfId="0" applyFont="1" applyBorder="1" applyAlignment="1" applyProtection="1">
      <alignment horizontal="left" vertical="center" wrapText="1" indent="1"/>
      <protection locked="0"/>
    </xf>
    <xf numFmtId="0" fontId="30" fillId="0" borderId="144" xfId="0" applyFont="1" applyBorder="1" applyAlignment="1" applyProtection="1">
      <alignment horizontal="left" vertical="center" wrapText="1" indent="1"/>
      <protection locked="0"/>
    </xf>
    <xf numFmtId="0" fontId="21" fillId="0" borderId="1" xfId="0" applyFont="1" applyBorder="1" applyAlignment="1" applyProtection="1">
      <alignment horizontal="center"/>
      <protection locked="0"/>
    </xf>
    <xf numFmtId="0" fontId="20" fillId="0" borderId="290" xfId="0" applyFont="1" applyBorder="1" applyAlignment="1" applyProtection="1">
      <alignment horizontal="left" vertical="center" wrapText="1" indent="1"/>
      <protection locked="0"/>
    </xf>
    <xf numFmtId="0" fontId="20" fillId="0" borderId="291" xfId="0" applyFont="1" applyBorder="1" applyAlignment="1" applyProtection="1">
      <alignment horizontal="left" vertical="center" wrapText="1" indent="1"/>
      <protection locked="0"/>
    </xf>
    <xf numFmtId="0" fontId="20" fillId="0" borderId="229" xfId="0" applyFont="1" applyBorder="1" applyAlignment="1" applyProtection="1">
      <alignment horizontal="left" vertical="center" wrapText="1" indent="1"/>
      <protection locked="0"/>
    </xf>
    <xf numFmtId="0" fontId="21" fillId="0" borderId="334" xfId="0" applyFont="1" applyBorder="1" applyAlignment="1" applyProtection="1">
      <alignment horizontal="left" vertical="center" wrapText="1" indent="1"/>
      <protection locked="0"/>
    </xf>
    <xf numFmtId="0" fontId="21" fillId="0" borderId="288" xfId="0" applyFont="1" applyBorder="1" applyAlignment="1" applyProtection="1">
      <alignment horizontal="left" vertical="center" wrapText="1" indent="1"/>
      <protection locked="0"/>
    </xf>
    <xf numFmtId="0" fontId="21" fillId="0" borderId="238" xfId="0" applyFont="1" applyBorder="1" applyAlignment="1" applyProtection="1">
      <alignment horizontal="left" vertical="center" wrapText="1" indent="1"/>
      <protection locked="0"/>
    </xf>
    <xf numFmtId="3" fontId="21" fillId="0" borderId="138" xfId="0" applyNumberFormat="1" applyFont="1" applyBorder="1" applyAlignment="1" applyProtection="1">
      <alignment horizontal="right" vertical="center" indent="3"/>
      <protection hidden="1"/>
    </xf>
    <xf numFmtId="0" fontId="18" fillId="0" borderId="107" xfId="0" applyFont="1" applyBorder="1" applyAlignment="1" applyProtection="1">
      <alignment horizontal="left" wrapText="1"/>
      <protection locked="0"/>
    </xf>
    <xf numFmtId="0" fontId="18" fillId="0" borderId="108" xfId="0" applyFont="1" applyBorder="1" applyAlignment="1" applyProtection="1">
      <alignment horizontal="left" wrapText="1"/>
      <protection locked="0"/>
    </xf>
    <xf numFmtId="0" fontId="18" fillId="0" borderId="68" xfId="0" applyFont="1" applyBorder="1" applyAlignment="1" applyProtection="1">
      <alignment horizontal="left" wrapText="1"/>
      <protection locked="0"/>
    </xf>
    <xf numFmtId="0" fontId="20" fillId="0" borderId="189" xfId="0" applyFont="1" applyBorder="1" applyAlignment="1" applyProtection="1">
      <alignment horizontal="left" indent="1"/>
      <protection locked="0"/>
    </xf>
    <xf numFmtId="0" fontId="20" fillId="0" borderId="22" xfId="0" applyFont="1" applyBorder="1" applyAlignment="1" applyProtection="1">
      <alignment horizontal="left" indent="1"/>
      <protection locked="0"/>
    </xf>
    <xf numFmtId="3" fontId="21" fillId="0" borderId="22" xfId="0" applyNumberFormat="1" applyFont="1" applyBorder="1" applyAlignment="1" applyProtection="1">
      <alignment horizontal="right" indent="3"/>
      <protection locked="0"/>
    </xf>
    <xf numFmtId="0" fontId="20" fillId="0" borderId="150" xfId="0" applyFont="1" applyBorder="1" applyAlignment="1" applyProtection="1">
      <alignment horizontal="left" indent="1"/>
      <protection locked="0"/>
    </xf>
    <xf numFmtId="0" fontId="20" fillId="0" borderId="87" xfId="0" applyFont="1" applyBorder="1" applyAlignment="1" applyProtection="1">
      <alignment horizontal="lef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3" fontId="21" fillId="0" borderId="47" xfId="0" applyNumberFormat="1" applyFont="1" applyBorder="1" applyAlignment="1" applyProtection="1">
      <alignment horizontal="right" indent="3"/>
      <protection locked="0"/>
    </xf>
    <xf numFmtId="0" fontId="18" fillId="0" borderId="12" xfId="0" applyFont="1" applyBorder="1" applyAlignment="1" applyProtection="1">
      <alignment horizontal="left"/>
      <protection locked="0"/>
    </xf>
    <xf numFmtId="0" fontId="18" fillId="0" borderId="122" xfId="0" applyFont="1" applyBorder="1" applyAlignment="1" applyProtection="1">
      <alignment horizontal="left"/>
      <protection locked="0"/>
    </xf>
    <xf numFmtId="3" fontId="21" fillId="0" borderId="53" xfId="0" applyNumberFormat="1" applyFont="1" applyBorder="1" applyAlignment="1" applyProtection="1">
      <alignment horizontal="right" vertical="center" indent="3"/>
      <protection hidden="1"/>
    </xf>
    <xf numFmtId="3" fontId="21" fillId="0" borderId="0" xfId="0" applyNumberFormat="1" applyFont="1" applyBorder="1" applyAlignment="1" applyProtection="1">
      <alignment horizontal="right" vertical="center" indent="3"/>
      <protection hidden="1"/>
    </xf>
    <xf numFmtId="0" fontId="19" fillId="0" borderId="131" xfId="0" applyFont="1" applyBorder="1" applyAlignment="1" applyProtection="1">
      <alignment horizontal="left" vertical="center" wrapText="1"/>
      <protection locked="0"/>
    </xf>
    <xf numFmtId="0" fontId="19" fillId="0" borderId="25" xfId="0" applyFont="1" applyBorder="1" applyAlignment="1" applyProtection="1">
      <alignment horizontal="left" vertical="center" wrapText="1"/>
      <protection locked="0"/>
    </xf>
    <xf numFmtId="0" fontId="19" fillId="0" borderId="132" xfId="0" applyFont="1" applyBorder="1" applyAlignment="1" applyProtection="1">
      <alignment horizontal="left" vertical="center" wrapText="1"/>
      <protection locked="0"/>
    </xf>
    <xf numFmtId="0" fontId="19" fillId="0" borderId="131" xfId="0" applyFont="1" applyBorder="1" applyAlignment="1" applyProtection="1">
      <alignment horizontal="center" vertical="center" wrapText="1"/>
      <protection locked="0"/>
    </xf>
    <xf numFmtId="0" fontId="19" fillId="0" borderId="186" xfId="0" applyFont="1" applyBorder="1" applyAlignment="1" applyProtection="1">
      <alignment horizontal="center" vertical="center" wrapText="1"/>
      <protection locked="0"/>
    </xf>
    <xf numFmtId="0" fontId="19" fillId="0" borderId="123" xfId="0" applyFont="1" applyBorder="1" applyAlignment="1" applyProtection="1">
      <alignment horizontal="center" vertical="center" wrapText="1"/>
      <protection locked="0"/>
    </xf>
    <xf numFmtId="0" fontId="19" fillId="0" borderId="124" xfId="0" applyFont="1" applyBorder="1" applyAlignment="1" applyProtection="1">
      <alignment horizontal="center" vertical="center" wrapText="1"/>
      <protection locked="0"/>
    </xf>
    <xf numFmtId="0" fontId="18" fillId="0" borderId="177" xfId="0" applyFont="1" applyBorder="1" applyAlignment="1" applyProtection="1">
      <alignment horizontal="center" vertical="center" wrapText="1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9" fillId="0" borderId="140" xfId="0" applyFont="1" applyBorder="1" applyAlignment="1" applyProtection="1">
      <alignment horizontal="center" vertical="center" wrapText="1"/>
      <protection locked="0"/>
    </xf>
    <xf numFmtId="0" fontId="19" fillId="0" borderId="62" xfId="0" applyFont="1" applyBorder="1" applyAlignment="1" applyProtection="1">
      <alignment horizontal="center" vertical="center" wrapText="1"/>
      <protection locked="0"/>
    </xf>
    <xf numFmtId="0" fontId="18" fillId="0" borderId="147" xfId="0" applyFont="1" applyBorder="1" applyAlignment="1" applyProtection="1">
      <alignment horizontal="left" vertical="center" wrapText="1"/>
      <protection locked="0"/>
    </xf>
    <xf numFmtId="0" fontId="18" fillId="0" borderId="148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3" fontId="24" fillId="0" borderId="14" xfId="0" applyNumberFormat="1" applyFont="1" applyBorder="1" applyAlignment="1" applyProtection="1">
      <alignment horizontal="right" vertical="center" wrapText="1" indent="3"/>
      <protection locked="0"/>
    </xf>
    <xf numFmtId="3" fontId="24" fillId="0" borderId="148" xfId="0" applyNumberFormat="1" applyFont="1" applyBorder="1" applyAlignment="1" applyProtection="1">
      <alignment horizontal="right" vertical="center" wrapText="1" indent="3"/>
      <protection locked="0"/>
    </xf>
    <xf numFmtId="3" fontId="24" fillId="0" borderId="149" xfId="0" applyNumberFormat="1" applyFont="1" applyBorder="1" applyAlignment="1" applyProtection="1">
      <alignment horizontal="right" vertical="center" wrapText="1" indent="3"/>
      <protection locked="0"/>
    </xf>
    <xf numFmtId="0" fontId="19" fillId="0" borderId="145" xfId="0" applyFont="1" applyBorder="1" applyAlignment="1" applyProtection="1">
      <alignment horizontal="center" vertical="center" wrapText="1"/>
      <protection locked="0"/>
    </xf>
    <xf numFmtId="0" fontId="20" fillId="0" borderId="326" xfId="0" applyFont="1" applyBorder="1" applyAlignment="1" applyProtection="1">
      <alignment horizontal="left" vertical="center" wrapText="1" indent="1"/>
      <protection locked="0"/>
    </xf>
    <xf numFmtId="0" fontId="20" fillId="0" borderId="307" xfId="0" applyFont="1" applyBorder="1" applyAlignment="1" applyProtection="1">
      <alignment horizontal="left" vertical="center" wrapText="1" indent="1"/>
      <protection locked="0"/>
    </xf>
    <xf numFmtId="0" fontId="20" fillId="0" borderId="327" xfId="0" applyFont="1" applyBorder="1" applyAlignment="1" applyProtection="1">
      <alignment horizontal="left" vertical="center" wrapText="1" indent="1"/>
      <protection locked="0"/>
    </xf>
    <xf numFmtId="3" fontId="21" fillId="0" borderId="309" xfId="0" applyNumberFormat="1" applyFont="1" applyBorder="1" applyAlignment="1" applyProtection="1">
      <alignment horizontal="right" indent="3"/>
      <protection locked="0"/>
    </xf>
    <xf numFmtId="3" fontId="21" fillId="0" borderId="307" xfId="0" applyNumberFormat="1" applyFont="1" applyBorder="1" applyAlignment="1" applyProtection="1">
      <alignment horizontal="right" indent="3"/>
      <protection locked="0"/>
    </xf>
    <xf numFmtId="14" fontId="21" fillId="0" borderId="307" xfId="0" applyNumberFormat="1" applyFont="1" applyBorder="1" applyAlignment="1" applyProtection="1">
      <alignment horizontal="center"/>
      <protection locked="0"/>
    </xf>
    <xf numFmtId="0" fontId="21" fillId="0" borderId="307" xfId="0" applyFont="1" applyBorder="1" applyAlignment="1" applyProtection="1">
      <alignment horizontal="center"/>
      <protection locked="0"/>
    </xf>
    <xf numFmtId="0" fontId="21" fillId="0" borderId="30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3" fontId="21" fillId="0" borderId="74" xfId="0" applyNumberFormat="1" applyFont="1" applyBorder="1" applyAlignment="1" applyProtection="1">
      <alignment horizontal="right" indent="3"/>
      <protection locked="0"/>
    </xf>
    <xf numFmtId="3" fontId="21" fillId="0" borderId="37" xfId="0" applyNumberFormat="1" applyFont="1" applyBorder="1" applyAlignment="1" applyProtection="1">
      <alignment horizontal="right" indent="3"/>
      <protection locked="0"/>
    </xf>
    <xf numFmtId="3" fontId="21" fillId="0" borderId="151" xfId="0" applyNumberFormat="1" applyFont="1" applyBorder="1" applyAlignment="1" applyProtection="1">
      <alignment horizontal="right" indent="3"/>
      <protection locked="0"/>
    </xf>
    <xf numFmtId="3" fontId="21" fillId="0" borderId="87" xfId="0" applyNumberFormat="1" applyFont="1" applyBorder="1" applyAlignment="1" applyProtection="1">
      <alignment horizontal="right" indent="3"/>
      <protection locked="0"/>
    </xf>
    <xf numFmtId="3" fontId="21" fillId="0" borderId="38" xfId="0" applyNumberFormat="1" applyFont="1" applyBorder="1" applyAlignment="1" applyProtection="1">
      <alignment horizontal="right" indent="3"/>
      <protection locked="0"/>
    </xf>
    <xf numFmtId="3" fontId="21" fillId="0" borderId="39" xfId="0" applyNumberFormat="1" applyFont="1" applyBorder="1" applyAlignment="1" applyProtection="1">
      <alignment horizontal="right" indent="3"/>
      <protection locked="0"/>
    </xf>
    <xf numFmtId="0" fontId="20" fillId="0" borderId="159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4" xfId="0" applyFont="1" applyBorder="1" applyAlignment="1" applyProtection="1">
      <alignment horizontal="left" indent="1"/>
      <protection locked="0"/>
    </xf>
    <xf numFmtId="0" fontId="18" fillId="0" borderId="150" xfId="0" applyFont="1" applyBorder="1" applyAlignment="1" applyProtection="1">
      <alignment horizontal="left" vertical="center" wrapText="1"/>
      <protection locked="0"/>
    </xf>
    <xf numFmtId="0" fontId="18" fillId="0" borderId="87" xfId="0" applyFont="1" applyBorder="1" applyAlignment="1" applyProtection="1">
      <alignment horizontal="left" vertical="center" wrapText="1"/>
      <protection locked="0"/>
    </xf>
    <xf numFmtId="0" fontId="18" fillId="0" borderId="66" xfId="0" applyFont="1" applyBorder="1" applyAlignment="1" applyProtection="1">
      <alignment horizontal="left" vertical="center" wrapText="1"/>
      <protection locked="0"/>
    </xf>
    <xf numFmtId="3" fontId="24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4" fillId="0" borderId="87" xfId="0" applyNumberFormat="1" applyFont="1" applyBorder="1" applyAlignment="1" applyProtection="1">
      <alignment horizontal="right" vertical="center" wrapText="1" indent="3"/>
      <protection locked="0"/>
    </xf>
    <xf numFmtId="3" fontId="24" fillId="0" borderId="152" xfId="0" applyNumberFormat="1" applyFont="1" applyBorder="1" applyAlignment="1" applyProtection="1">
      <alignment horizontal="right" vertical="center" wrapText="1" indent="3"/>
      <protection locked="0"/>
    </xf>
    <xf numFmtId="0" fontId="19" fillId="0" borderId="187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150" xfId="0" applyFont="1" applyBorder="1" applyAlignment="1" applyProtection="1">
      <alignment horizontal="center" vertical="center"/>
      <protection locked="0"/>
    </xf>
    <xf numFmtId="0" fontId="19" fillId="0" borderId="87" xfId="0" applyFont="1" applyBorder="1" applyAlignment="1" applyProtection="1">
      <alignment horizontal="center" vertical="center"/>
      <protection locked="0"/>
    </xf>
    <xf numFmtId="0" fontId="19" fillId="0" borderId="60" xfId="0" applyFont="1" applyBorder="1" applyAlignment="1" applyProtection="1">
      <alignment horizontal="center" vertical="center"/>
      <protection locked="0"/>
    </xf>
    <xf numFmtId="0" fontId="19" fillId="0" borderId="152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192" xfId="0" applyFont="1" applyBorder="1" applyAlignment="1" applyProtection="1">
      <alignment horizontal="left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8" fillId="0" borderId="144" xfId="0" applyFont="1" applyBorder="1" applyAlignment="1" applyProtection="1">
      <alignment horizontal="center" vertical="center" wrapText="1"/>
      <protection locked="0"/>
    </xf>
    <xf numFmtId="0" fontId="19" fillId="0" borderId="149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98" xfId="0" applyFont="1" applyBorder="1" applyAlignment="1" applyProtection="1">
      <alignment horizontal="left" vertical="center" wrapText="1"/>
      <protection locked="0"/>
    </xf>
    <xf numFmtId="0" fontId="19" fillId="0" borderId="177" xfId="0" applyFont="1" applyBorder="1" applyAlignment="1" applyProtection="1">
      <alignment horizontal="center" vertical="center" wrapText="1"/>
      <protection locked="0"/>
    </xf>
    <xf numFmtId="0" fontId="19" fillId="0" borderId="190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1" fillId="0" borderId="87" xfId="0" applyFont="1" applyBorder="1" applyAlignment="1" applyProtection="1">
      <alignment horizontal="left" indent="1"/>
      <protection locked="0"/>
    </xf>
    <xf numFmtId="0" fontId="21" fillId="0" borderId="152" xfId="0" applyFont="1" applyBorder="1" applyAlignment="1" applyProtection="1">
      <alignment horizontal="left" indent="1"/>
      <protection locked="0"/>
    </xf>
    <xf numFmtId="0" fontId="19" fillId="0" borderId="205" xfId="0" applyFont="1" applyBorder="1" applyAlignment="1" applyProtection="1">
      <alignment horizontal="center" vertical="center" wrapText="1"/>
      <protection locked="0"/>
    </xf>
    <xf numFmtId="0" fontId="19" fillId="0" borderId="206" xfId="0" applyFont="1" applyBorder="1" applyAlignment="1" applyProtection="1">
      <alignment horizontal="center" vertical="center" wrapText="1"/>
      <protection locked="0"/>
    </xf>
    <xf numFmtId="0" fontId="19" fillId="0" borderId="147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3" fontId="21" fillId="0" borderId="152" xfId="0" applyNumberFormat="1" applyFont="1" applyBorder="1" applyAlignment="1" applyProtection="1">
      <alignment horizontal="right" indent="3"/>
      <protection locked="0"/>
    </xf>
    <xf numFmtId="0" fontId="20" fillId="0" borderId="189" xfId="0" applyNumberFormat="1" applyFont="1" applyBorder="1" applyAlignment="1" applyProtection="1">
      <alignment horizontal="left" indent="1"/>
      <protection locked="0"/>
    </xf>
    <xf numFmtId="0" fontId="20" fillId="0" borderId="22" xfId="0" applyNumberFormat="1" applyFont="1" applyBorder="1" applyAlignment="1" applyProtection="1">
      <alignment horizontal="left" indent="1"/>
      <protection locked="0"/>
    </xf>
    <xf numFmtId="0" fontId="20" fillId="0" borderId="33" xfId="0" applyNumberFormat="1" applyFont="1" applyBorder="1" applyAlignment="1" applyProtection="1">
      <alignment horizontal="left" indent="1"/>
      <protection locked="0"/>
    </xf>
    <xf numFmtId="0" fontId="19" fillId="0" borderId="329" xfId="0" applyFont="1" applyBorder="1" applyAlignment="1" applyProtection="1">
      <alignment horizontal="center" vertical="center" wrapText="1"/>
      <protection locked="0"/>
    </xf>
    <xf numFmtId="0" fontId="19" fillId="0" borderId="314" xfId="0" applyFont="1" applyBorder="1" applyAlignment="1" applyProtection="1">
      <alignment horizontal="center" vertical="center" wrapText="1"/>
      <protection locked="0"/>
    </xf>
    <xf numFmtId="0" fontId="19" fillId="0" borderId="330" xfId="0" applyFont="1" applyBorder="1" applyAlignment="1" applyProtection="1">
      <alignment horizontal="center" vertical="center" wrapText="1"/>
      <protection locked="0"/>
    </xf>
    <xf numFmtId="0" fontId="20" fillId="0" borderId="331" xfId="0" applyFont="1" applyBorder="1" applyAlignment="1" applyProtection="1">
      <alignment horizontal="left" vertical="center" wrapText="1" indent="1"/>
      <protection locked="0"/>
    </xf>
    <xf numFmtId="0" fontId="20" fillId="0" borderId="312" xfId="0" applyFont="1" applyBorder="1" applyAlignment="1" applyProtection="1">
      <alignment horizontal="left" vertical="center" wrapText="1" indent="1"/>
      <protection locked="0"/>
    </xf>
    <xf numFmtId="0" fontId="20" fillId="0" borderId="332" xfId="0" applyFont="1" applyBorder="1" applyAlignment="1" applyProtection="1">
      <alignment horizontal="left" vertical="center" wrapText="1" indent="1"/>
      <protection locked="0"/>
    </xf>
    <xf numFmtId="3" fontId="21" fillId="0" borderId="333" xfId="0" applyNumberFormat="1" applyFont="1" applyBorder="1" applyAlignment="1" applyProtection="1">
      <alignment horizontal="right" indent="3"/>
      <protection locked="0"/>
    </xf>
    <xf numFmtId="3" fontId="21" fillId="0" borderId="312" xfId="0" applyNumberFormat="1" applyFont="1" applyBorder="1" applyAlignment="1" applyProtection="1">
      <alignment horizontal="right" indent="3"/>
      <protection locked="0"/>
    </xf>
    <xf numFmtId="0" fontId="20" fillId="0" borderId="194" xfId="0" applyNumberFormat="1" applyFont="1" applyBorder="1" applyAlignment="1" applyProtection="1">
      <alignment horizontal="left" indent="1"/>
      <protection locked="0"/>
    </xf>
    <xf numFmtId="0" fontId="20" fillId="0" borderId="195" xfId="0" applyNumberFormat="1" applyFont="1" applyBorder="1" applyAlignment="1" applyProtection="1">
      <alignment horizontal="left" indent="1"/>
      <protection locked="0"/>
    </xf>
    <xf numFmtId="0" fontId="21" fillId="0" borderId="328" xfId="0" applyFont="1" applyBorder="1" applyAlignment="1" applyProtection="1">
      <alignment horizontal="left" vertical="center" wrapText="1" indent="1"/>
      <protection locked="0"/>
    </xf>
    <xf numFmtId="0" fontId="21" fillId="0" borderId="291" xfId="0" applyFont="1" applyBorder="1" applyAlignment="1" applyProtection="1">
      <alignment horizontal="left" vertical="center" wrapText="1" indent="1"/>
      <protection locked="0"/>
    </xf>
    <xf numFmtId="0" fontId="21" fillId="0" borderId="231" xfId="0" applyFont="1" applyBorder="1" applyAlignment="1" applyProtection="1">
      <alignment horizontal="left" vertical="center" wrapText="1" indent="1"/>
      <protection locked="0"/>
    </xf>
    <xf numFmtId="0" fontId="19" fillId="0" borderId="145" xfId="0" applyFont="1" applyBorder="1" applyAlignment="1" applyProtection="1">
      <alignment horizontal="center" vertical="center"/>
      <protection locked="0"/>
    </xf>
    <xf numFmtId="0" fontId="19" fillId="0" borderId="140" xfId="0" applyFont="1" applyBorder="1" applyAlignment="1" applyProtection="1">
      <alignment horizontal="center" vertical="center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3" fontId="20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2" xfId="0" applyNumberFormat="1" applyFont="1" applyBorder="1" applyAlignment="1" applyProtection="1">
      <alignment horizontal="right" vertical="center" wrapText="1" indent="3"/>
      <protection locked="0"/>
    </xf>
    <xf numFmtId="0" fontId="18" fillId="0" borderId="201" xfId="0" applyFont="1" applyBorder="1" applyAlignment="1" applyProtection="1">
      <alignment horizontal="center" vertical="center" wrapText="1"/>
      <protection locked="0"/>
    </xf>
    <xf numFmtId="0" fontId="18" fillId="0" borderId="202" xfId="0" applyFont="1" applyBorder="1" applyAlignment="1" applyProtection="1">
      <alignment horizontal="center" vertical="center" wrapText="1"/>
      <protection locked="0"/>
    </xf>
    <xf numFmtId="0" fontId="18" fillId="0" borderId="136" xfId="0" applyFont="1" applyBorder="1" applyAlignment="1" applyProtection="1">
      <alignment horizontal="center" vertical="center" wrapText="1"/>
      <protection locked="0"/>
    </xf>
    <xf numFmtId="0" fontId="18" fillId="0" borderId="137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left" indent="1"/>
      <protection locked="0"/>
    </xf>
    <xf numFmtId="0" fontId="21" fillId="0" borderId="38" xfId="0" applyFont="1" applyBorder="1" applyAlignment="1" applyProtection="1">
      <alignment horizontal="left" indent="1"/>
      <protection locked="0"/>
    </xf>
    <xf numFmtId="3" fontId="20" fillId="0" borderId="1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8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9" xfId="0" applyNumberFormat="1" applyFont="1" applyBorder="1" applyAlignment="1" applyProtection="1">
      <alignment horizontal="right" vertical="center" wrapText="1" indent="3"/>
      <protection locked="0"/>
    </xf>
    <xf numFmtId="3" fontId="21" fillId="0" borderId="47" xfId="0" applyNumberFormat="1" applyFont="1" applyBorder="1" applyAlignment="1" applyProtection="1">
      <alignment horizontal="right" indent="1"/>
      <protection locked="0"/>
    </xf>
    <xf numFmtId="3" fontId="21" fillId="0" borderId="22" xfId="0" applyNumberFormat="1" applyFont="1" applyBorder="1" applyAlignment="1" applyProtection="1">
      <alignment horizontal="right" indent="1"/>
      <protection locked="0"/>
    </xf>
    <xf numFmtId="3" fontId="21" fillId="0" borderId="74" xfId="0" applyNumberFormat="1" applyFont="1" applyBorder="1" applyAlignment="1" applyProtection="1">
      <alignment horizontal="right" indent="1"/>
      <protection locked="0"/>
    </xf>
    <xf numFmtId="3" fontId="21" fillId="0" borderId="37" xfId="0" applyNumberFormat="1" applyFont="1" applyBorder="1" applyAlignment="1" applyProtection="1">
      <alignment horizontal="right" indent="1"/>
      <protection locked="0"/>
    </xf>
    <xf numFmtId="3" fontId="21" fillId="0" borderId="151" xfId="0" applyNumberFormat="1" applyFont="1" applyBorder="1" applyAlignment="1" applyProtection="1">
      <alignment horizontal="right" indent="1"/>
      <protection locked="0"/>
    </xf>
    <xf numFmtId="3" fontId="21" fillId="0" borderId="87" xfId="0" applyNumberFormat="1" applyFont="1" applyBorder="1" applyAlignment="1" applyProtection="1">
      <alignment horizontal="right" indent="1"/>
      <protection locked="0"/>
    </xf>
    <xf numFmtId="3" fontId="21" fillId="0" borderId="22" xfId="0" applyNumberFormat="1" applyFont="1" applyBorder="1" applyAlignment="1" applyProtection="1">
      <alignment horizontal="right" indent="1"/>
      <protection hidden="1"/>
    </xf>
    <xf numFmtId="3" fontId="21" fillId="0" borderId="38" xfId="0" applyNumberFormat="1" applyFont="1" applyBorder="1" applyAlignment="1" applyProtection="1">
      <alignment horizontal="right" indent="1"/>
      <protection hidden="1"/>
    </xf>
    <xf numFmtId="3" fontId="21" fillId="0" borderId="37" xfId="0" applyNumberFormat="1" applyFont="1" applyBorder="1" applyAlignment="1" applyProtection="1">
      <alignment horizontal="right" indent="1"/>
      <protection hidden="1"/>
    </xf>
    <xf numFmtId="3" fontId="21" fillId="0" borderId="39" xfId="0" applyNumberFormat="1" applyFont="1" applyBorder="1" applyAlignment="1" applyProtection="1">
      <alignment horizontal="right" indent="1"/>
      <protection hidden="1"/>
    </xf>
    <xf numFmtId="3" fontId="21" fillId="0" borderId="87" xfId="0" applyNumberFormat="1" applyFont="1" applyBorder="1" applyAlignment="1" applyProtection="1">
      <alignment horizontal="right" indent="1"/>
      <protection hidden="1"/>
    </xf>
    <xf numFmtId="3" fontId="21" fillId="0" borderId="152" xfId="0" applyNumberFormat="1" applyFont="1" applyBorder="1" applyAlignment="1" applyProtection="1">
      <alignment horizontal="right" indent="1"/>
      <protection hidden="1"/>
    </xf>
    <xf numFmtId="3" fontId="21" fillId="0" borderId="34" xfId="0" applyNumberFormat="1" applyFont="1" applyBorder="1" applyAlignment="1" applyProtection="1">
      <alignment horizontal="right" vertical="top" wrapText="1" indent="3"/>
      <protection locked="0"/>
    </xf>
    <xf numFmtId="3" fontId="21" fillId="0" borderId="27" xfId="0" applyNumberFormat="1" applyFont="1" applyBorder="1" applyAlignment="1" applyProtection="1">
      <alignment horizontal="right" vertical="top" wrapText="1" indent="3"/>
      <protection locked="0"/>
    </xf>
    <xf numFmtId="3" fontId="21" fillId="0" borderId="100" xfId="0" applyNumberFormat="1" applyFont="1" applyBorder="1" applyAlignment="1" applyProtection="1">
      <alignment horizontal="right" vertical="top" wrapText="1" indent="3"/>
      <protection locked="0"/>
    </xf>
    <xf numFmtId="3" fontId="21" fillId="0" borderId="66" xfId="0" applyNumberFormat="1" applyFont="1" applyBorder="1" applyAlignment="1" applyProtection="1">
      <alignment horizontal="right" vertical="top" wrapText="1" indent="3"/>
      <protection locked="0"/>
    </xf>
    <xf numFmtId="3" fontId="21" fillId="0" borderId="195" xfId="0" applyNumberFormat="1" applyFont="1" applyBorder="1" applyAlignment="1" applyProtection="1">
      <alignment horizontal="right" vertical="top" wrapText="1" indent="3"/>
      <protection locked="0"/>
    </xf>
    <xf numFmtId="3" fontId="21" fillId="0" borderId="203" xfId="0" applyNumberFormat="1" applyFont="1" applyBorder="1" applyAlignment="1" applyProtection="1">
      <alignment horizontal="right" vertical="top" wrapText="1" indent="3"/>
      <protection locked="0"/>
    </xf>
    <xf numFmtId="3" fontId="21" fillId="0" borderId="100" xfId="0" applyNumberFormat="1" applyFont="1" applyBorder="1" applyAlignment="1" applyProtection="1">
      <alignment horizontal="right" vertical="top" indent="3"/>
      <protection locked="0"/>
    </xf>
    <xf numFmtId="3" fontId="21" fillId="0" borderId="65" xfId="0" applyNumberFormat="1" applyFont="1" applyBorder="1" applyAlignment="1" applyProtection="1">
      <alignment horizontal="right" vertical="top" indent="3"/>
      <protection locked="0"/>
    </xf>
    <xf numFmtId="3" fontId="21" fillId="0" borderId="203" xfId="0" applyNumberFormat="1" applyFont="1" applyBorder="1" applyAlignment="1" applyProtection="1">
      <alignment horizontal="right" vertical="top" indent="3"/>
      <protection locked="0"/>
    </xf>
    <xf numFmtId="0" fontId="18" fillId="0" borderId="107" xfId="0" applyFont="1" applyBorder="1" applyAlignment="1" applyProtection="1">
      <alignment horizontal="left"/>
      <protection locked="0"/>
    </xf>
    <xf numFmtId="0" fontId="18" fillId="0" borderId="108" xfId="0" applyFont="1" applyBorder="1" applyAlignment="1" applyProtection="1">
      <alignment horizontal="left"/>
      <protection locked="0"/>
    </xf>
    <xf numFmtId="0" fontId="18" fillId="0" borderId="68" xfId="0" applyFont="1" applyBorder="1" applyAlignment="1" applyProtection="1">
      <alignment horizontal="left"/>
      <protection locked="0"/>
    </xf>
    <xf numFmtId="0" fontId="20" fillId="0" borderId="136" xfId="0" applyFont="1" applyBorder="1" applyAlignment="1" applyProtection="1">
      <alignment horizontal="left" vertical="top" indent="1"/>
      <protection locked="0"/>
    </xf>
    <xf numFmtId="0" fontId="20" fillId="0" borderId="26" xfId="0" applyFont="1" applyBorder="1" applyAlignment="1" applyProtection="1">
      <alignment horizontal="left" vertical="top" indent="1"/>
      <protection locked="0"/>
    </xf>
    <xf numFmtId="0" fontId="20" fillId="0" borderId="143" xfId="0" applyFont="1" applyBorder="1" applyAlignment="1" applyProtection="1">
      <alignment horizontal="left" vertical="top" indent="1"/>
      <protection locked="0"/>
    </xf>
    <xf numFmtId="0" fontId="20" fillId="0" borderId="27" xfId="0" applyFont="1" applyBorder="1" applyAlignment="1" applyProtection="1">
      <alignment horizontal="left" vertical="top" indent="1"/>
      <protection locked="0"/>
    </xf>
    <xf numFmtId="0" fontId="18" fillId="0" borderId="153" xfId="0" applyFont="1" applyBorder="1" applyAlignment="1" applyProtection="1">
      <alignment horizontal="center" vertical="center" wrapText="1"/>
      <protection locked="0"/>
    </xf>
    <xf numFmtId="0" fontId="18" fillId="0" borderId="17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20" fillId="0" borderId="324" xfId="0" applyFont="1" applyBorder="1" applyAlignment="1" applyProtection="1">
      <alignment horizontal="left" vertical="center" wrapText="1" indent="1"/>
      <protection locked="0"/>
    </xf>
    <xf numFmtId="0" fontId="20" fillId="0" borderId="311" xfId="0" applyFont="1" applyBorder="1" applyAlignment="1" applyProtection="1">
      <alignment horizontal="left" vertical="center" wrapText="1" indent="1"/>
      <protection locked="0"/>
    </xf>
    <xf numFmtId="0" fontId="20" fillId="0" borderId="325" xfId="0" applyFont="1" applyBorder="1" applyAlignment="1" applyProtection="1">
      <alignment horizontal="left" vertical="center" wrapText="1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19" fillId="0" borderId="323" xfId="0" applyFont="1" applyBorder="1" applyAlignment="1" applyProtection="1">
      <alignment horizontal="center" vertical="center" wrapText="1"/>
      <protection locked="0"/>
    </xf>
    <xf numFmtId="3" fontId="28" fillId="0" borderId="50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9" xfId="0" applyNumberFormat="1" applyFont="1" applyBorder="1" applyAlignment="1" applyProtection="1">
      <alignment horizontal="right" vertical="center" wrapText="1" indent="1"/>
      <protection hidden="1"/>
    </xf>
    <xf numFmtId="3" fontId="28" fillId="0" borderId="50" xfId="0" applyNumberFormat="1" applyFont="1" applyBorder="1" applyAlignment="1" applyProtection="1">
      <alignment horizontal="right" vertical="center" indent="1"/>
      <protection hidden="1"/>
    </xf>
    <xf numFmtId="3" fontId="28" fillId="0" borderId="130" xfId="0" applyNumberFormat="1" applyFont="1" applyBorder="1" applyAlignment="1" applyProtection="1">
      <alignment horizontal="right" vertical="center" indent="1"/>
      <protection hidden="1"/>
    </xf>
    <xf numFmtId="3" fontId="21" fillId="0" borderId="22" xfId="0" applyNumberFormat="1" applyFont="1" applyBorder="1" applyAlignment="1" applyProtection="1">
      <alignment horizontal="right" vertical="top" wrapText="1" indent="3"/>
      <protection locked="0"/>
    </xf>
    <xf numFmtId="3" fontId="21" fillId="0" borderId="38" xfId="0" applyNumberFormat="1" applyFont="1" applyBorder="1" applyAlignment="1" applyProtection="1">
      <alignment horizontal="right" vertical="top" wrapText="1" indent="3"/>
      <protection locked="0"/>
    </xf>
    <xf numFmtId="3" fontId="21" fillId="0" borderId="37" xfId="0" applyNumberFormat="1" applyFont="1" applyBorder="1" applyAlignment="1" applyProtection="1">
      <alignment horizontal="right" vertical="top" wrapText="1" indent="3"/>
      <protection locked="0"/>
    </xf>
    <xf numFmtId="3" fontId="21" fillId="0" borderId="39" xfId="0" applyNumberFormat="1" applyFont="1" applyBorder="1" applyAlignment="1" applyProtection="1">
      <alignment horizontal="right" vertical="top" wrapText="1" indent="3"/>
      <protection locked="0"/>
    </xf>
    <xf numFmtId="3" fontId="21" fillId="0" borderId="87" xfId="0" applyNumberFormat="1" applyFont="1" applyBorder="1" applyAlignment="1" applyProtection="1">
      <alignment horizontal="right" vertical="top" wrapText="1" indent="3"/>
      <protection locked="0"/>
    </xf>
    <xf numFmtId="3" fontId="21" fillId="0" borderId="152" xfId="0" applyNumberFormat="1" applyFont="1" applyBorder="1" applyAlignment="1" applyProtection="1">
      <alignment horizontal="right" vertical="top" wrapText="1" indent="3"/>
      <protection locked="0"/>
    </xf>
    <xf numFmtId="3" fontId="21" fillId="0" borderId="19" xfId="0" applyNumberFormat="1" applyFont="1" applyBorder="1" applyAlignment="1" applyProtection="1">
      <alignment horizontal="right" vertical="top" indent="3"/>
      <protection locked="0"/>
    </xf>
    <xf numFmtId="3" fontId="21" fillId="0" borderId="188" xfId="0" applyNumberFormat="1" applyFont="1" applyBorder="1" applyAlignment="1" applyProtection="1">
      <alignment horizontal="right" vertical="top" indent="3"/>
      <protection locked="0"/>
    </xf>
    <xf numFmtId="3" fontId="21" fillId="0" borderId="229" xfId="0" applyNumberFormat="1" applyFont="1" applyBorder="1" applyAlignment="1" applyProtection="1">
      <alignment horizontal="right" inden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8" fillId="0" borderId="319" xfId="0" applyFont="1" applyBorder="1" applyAlignment="1" applyProtection="1">
      <alignment horizontal="center" vertical="center" wrapText="1"/>
      <protection locked="0"/>
    </xf>
    <xf numFmtId="0" fontId="8" fillId="0" borderId="320" xfId="0" applyFont="1" applyBorder="1" applyAlignment="1" applyProtection="1">
      <alignment horizontal="center" vertical="center" wrapText="1"/>
      <protection locked="0"/>
    </xf>
    <xf numFmtId="0" fontId="8" fillId="0" borderId="322" xfId="0" applyFont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left" vertical="center" wrapText="1"/>
      <protection locked="0"/>
    </xf>
    <xf numFmtId="0" fontId="25" fillId="0" borderId="52" xfId="0" applyFont="1" applyBorder="1" applyAlignment="1" applyProtection="1">
      <alignment horizontal="left" vertical="center" wrapText="1"/>
      <protection locked="0"/>
    </xf>
    <xf numFmtId="0" fontId="20" fillId="0" borderId="52" xfId="0" applyFont="1" applyBorder="1" applyAlignment="1" applyProtection="1">
      <alignment vertical="center"/>
      <protection locked="0"/>
    </xf>
    <xf numFmtId="0" fontId="20" fillId="0" borderId="16" xfId="0" applyFont="1" applyBorder="1" applyAlignment="1" applyProtection="1">
      <alignment vertical="center"/>
      <protection locked="0"/>
    </xf>
    <xf numFmtId="3" fontId="20" fillId="0" borderId="84" xfId="0" applyNumberFormat="1" applyFont="1" applyBorder="1" applyAlignment="1" applyProtection="1">
      <alignment vertical="center"/>
      <protection locked="0"/>
    </xf>
    <xf numFmtId="3" fontId="20" fillId="0" borderId="52" xfId="0" applyNumberFormat="1" applyFont="1" applyBorder="1" applyAlignment="1" applyProtection="1">
      <alignment vertical="center"/>
      <protection locked="0"/>
    </xf>
    <xf numFmtId="3" fontId="20" fillId="0" borderId="54" xfId="0" applyNumberFormat="1" applyFont="1" applyBorder="1" applyAlignment="1" applyProtection="1">
      <alignment vertical="center"/>
      <protection locked="0"/>
    </xf>
    <xf numFmtId="0" fontId="20" fillId="0" borderId="67" xfId="0" applyFont="1" applyBorder="1" applyAlignment="1" applyProtection="1">
      <alignment vertical="center"/>
      <protection locked="0"/>
    </xf>
    <xf numFmtId="0" fontId="20" fillId="0" borderId="57" xfId="0" applyFont="1" applyBorder="1" applyAlignment="1" applyProtection="1">
      <alignment vertical="center"/>
      <protection locked="0"/>
    </xf>
    <xf numFmtId="0" fontId="25" fillId="0" borderId="167" xfId="0" applyFont="1" applyBorder="1" applyAlignment="1" applyProtection="1">
      <alignment horizontal="left" wrapText="1"/>
      <protection locked="0"/>
    </xf>
    <xf numFmtId="0" fontId="25" fillId="0" borderId="67" xfId="0" applyFont="1" applyBorder="1" applyAlignment="1" applyProtection="1">
      <alignment horizontal="left" wrapText="1"/>
      <protection locked="0"/>
    </xf>
    <xf numFmtId="3" fontId="20" fillId="0" borderId="81" xfId="0" applyNumberFormat="1" applyFont="1" applyBorder="1" applyAlignment="1" applyProtection="1">
      <alignment vertical="center"/>
      <protection locked="0"/>
    </xf>
    <xf numFmtId="3" fontId="20" fillId="0" borderId="67" xfId="0" applyNumberFormat="1" applyFont="1" applyBorder="1" applyAlignment="1" applyProtection="1">
      <alignment vertical="center"/>
      <protection locked="0"/>
    </xf>
    <xf numFmtId="3" fontId="20" fillId="0" borderId="168" xfId="0" applyNumberFormat="1" applyFont="1" applyBorder="1" applyAlignment="1" applyProtection="1">
      <alignment vertical="center"/>
      <protection locked="0"/>
    </xf>
    <xf numFmtId="3" fontId="21" fillId="0" borderId="85" xfId="0" applyNumberFormat="1" applyFont="1" applyBorder="1" applyAlignment="1" applyProtection="1">
      <alignment horizontal="right" indent="3"/>
      <protection locked="0"/>
    </xf>
    <xf numFmtId="3" fontId="21" fillId="0" borderId="89" xfId="0" applyNumberFormat="1" applyFont="1" applyBorder="1" applyAlignment="1" applyProtection="1">
      <alignment horizontal="right" indent="3"/>
      <protection locked="0"/>
    </xf>
    <xf numFmtId="3" fontId="21" fillId="0" borderId="90" xfId="0" applyNumberFormat="1" applyFont="1" applyBorder="1" applyAlignment="1" applyProtection="1">
      <alignment horizontal="right" indent="3"/>
      <protection locked="0"/>
    </xf>
    <xf numFmtId="0" fontId="21" fillId="0" borderId="89" xfId="0" applyFont="1" applyBorder="1" applyAlignment="1" applyProtection="1">
      <alignment horizontal="left" indent="1"/>
      <protection locked="0"/>
    </xf>
    <xf numFmtId="0" fontId="21" fillId="0" borderId="64" xfId="0" applyFont="1" applyBorder="1" applyAlignment="1" applyProtection="1">
      <alignment horizontal="left" indent="1"/>
      <protection locked="0"/>
    </xf>
    <xf numFmtId="0" fontId="21" fillId="0" borderId="30" xfId="0" applyFont="1" applyBorder="1" applyAlignment="1" applyProtection="1">
      <alignment horizontal="left" indent="1"/>
      <protection locked="0"/>
    </xf>
    <xf numFmtId="0" fontId="21" fillId="0" borderId="32" xfId="0" applyFont="1" applyBorder="1" applyAlignment="1" applyProtection="1">
      <alignment horizontal="left" indent="1"/>
      <protection locked="0"/>
    </xf>
    <xf numFmtId="0" fontId="21" fillId="0" borderId="52" xfId="0" applyFont="1" applyBorder="1" applyAlignment="1" applyProtection="1">
      <alignment horizontal="left" indent="1"/>
      <protection locked="0"/>
    </xf>
    <xf numFmtId="3" fontId="35" fillId="0" borderId="35" xfId="0" applyNumberFormat="1" applyFont="1" applyBorder="1" applyAlignment="1" applyProtection="1">
      <alignment horizontal="right" vertical="center" wrapText="1" indent="1"/>
      <protection hidden="1"/>
    </xf>
    <xf numFmtId="3" fontId="35" fillId="0" borderId="72" xfId="0" applyNumberFormat="1" applyFont="1" applyBorder="1" applyAlignment="1" applyProtection="1">
      <alignment horizontal="right" vertical="center" wrapText="1" indent="1"/>
      <protection hidden="1"/>
    </xf>
    <xf numFmtId="3" fontId="35" fillId="0" borderId="20" xfId="0" applyNumberFormat="1" applyFont="1" applyBorder="1" applyAlignment="1" applyProtection="1">
      <alignment horizontal="right" vertical="center" wrapText="1" indent="1"/>
      <protection locked="0"/>
    </xf>
    <xf numFmtId="0" fontId="21" fillId="0" borderId="16" xfId="0" applyFont="1" applyBorder="1" applyAlignment="1" applyProtection="1">
      <alignment horizontal="left" indent="1"/>
      <protection locked="0"/>
    </xf>
    <xf numFmtId="3" fontId="21" fillId="0" borderId="84" xfId="0" applyNumberFormat="1" applyFont="1" applyBorder="1" applyAlignment="1" applyProtection="1">
      <alignment horizontal="right" indent="3"/>
      <protection locked="0"/>
    </xf>
    <xf numFmtId="3" fontId="21" fillId="0" borderId="52" xfId="0" applyNumberFormat="1" applyFont="1" applyBorder="1" applyAlignment="1" applyProtection="1">
      <alignment horizontal="right" indent="3"/>
      <protection locked="0"/>
    </xf>
    <xf numFmtId="3" fontId="21" fillId="0" borderId="54" xfId="0" applyNumberFormat="1" applyFont="1" applyBorder="1" applyAlignment="1" applyProtection="1">
      <alignment horizontal="right" indent="3"/>
      <protection locked="0"/>
    </xf>
    <xf numFmtId="0" fontId="21" fillId="0" borderId="167" xfId="0" applyFont="1" applyBorder="1" applyAlignment="1" applyProtection="1">
      <alignment horizontal="left" indent="1"/>
      <protection locked="0"/>
    </xf>
    <xf numFmtId="0" fontId="21" fillId="0" borderId="67" xfId="0" applyFont="1" applyBorder="1" applyAlignment="1" applyProtection="1">
      <alignment horizontal="left" indent="1"/>
      <protection locked="0"/>
    </xf>
    <xf numFmtId="0" fontId="43" fillId="0" borderId="0" xfId="0" applyFont="1" applyAlignment="1" applyProtection="1">
      <alignment horizontal="left" vertical="center" wrapText="1"/>
      <protection locked="0"/>
    </xf>
    <xf numFmtId="0" fontId="43" fillId="0" borderId="0" xfId="0" applyFont="1" applyBorder="1" applyAlignment="1" applyProtection="1">
      <alignment horizontal="left" vertical="center" wrapText="1"/>
      <protection locked="0"/>
    </xf>
    <xf numFmtId="0" fontId="20" fillId="0" borderId="199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/>
      <protection locked="0"/>
    </xf>
    <xf numFmtId="0" fontId="21" fillId="0" borderId="57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105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left" vertical="center" wrapText="1" indent="1"/>
      <protection locked="0"/>
    </xf>
    <xf numFmtId="0" fontId="21" fillId="0" borderId="106" xfId="0" applyFont="1" applyBorder="1" applyAlignment="1" applyProtection="1">
      <alignment horizontal="left" vertical="center" wrapText="1" indent="1"/>
      <protection locked="0"/>
    </xf>
    <xf numFmtId="0" fontId="21" fillId="0" borderId="64" xfId="0" applyFont="1" applyBorder="1" applyAlignment="1" applyProtection="1">
      <alignment horizontal="left" vertical="center" wrapText="1" indent="1"/>
      <protection locked="0"/>
    </xf>
    <xf numFmtId="0" fontId="21" fillId="0" borderId="100" xfId="0" applyFont="1" applyBorder="1" applyAlignment="1" applyProtection="1">
      <alignment horizontal="left" vertical="center" wrapText="1" indent="1"/>
      <protection locked="0"/>
    </xf>
    <xf numFmtId="0" fontId="21" fillId="0" borderId="58" xfId="0" applyFont="1" applyBorder="1" applyAlignment="1" applyProtection="1">
      <alignment horizontal="left" vertical="center" indent="1"/>
      <protection locked="0"/>
    </xf>
    <xf numFmtId="0" fontId="21" fillId="0" borderId="101" xfId="0" applyFont="1" applyBorder="1" applyAlignment="1" applyProtection="1">
      <alignment horizontal="left" vertical="center" indent="1"/>
      <protection locked="0"/>
    </xf>
    <xf numFmtId="0" fontId="21" fillId="0" borderId="37" xfId="0" applyFont="1" applyBorder="1" applyAlignment="1" applyProtection="1">
      <alignment horizontal="left" indent="1"/>
      <protection locked="0"/>
    </xf>
    <xf numFmtId="0" fontId="21" fillId="0" borderId="23" xfId="0" applyFont="1" applyBorder="1" applyAlignment="1" applyProtection="1">
      <alignment horizontal="left" indent="1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5" xfId="0" applyNumberFormat="1" applyFont="1" applyBorder="1" applyAlignment="1" applyProtection="1">
      <alignment horizontal="right" vertical="center" wrapText="1" indent="1"/>
      <protection hidden="1"/>
    </xf>
    <xf numFmtId="3" fontId="35" fillId="0" borderId="27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19" fillId="0" borderId="165" xfId="0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protection locked="0"/>
    </xf>
    <xf numFmtId="0" fontId="43" fillId="0" borderId="0" xfId="0" applyFont="1" applyBorder="1" applyAlignment="1" applyProtection="1">
      <alignment horizontal="center" vertical="center" wrapText="1"/>
      <protection locked="0"/>
    </xf>
    <xf numFmtId="3" fontId="20" fillId="0" borderId="63" xfId="0" applyNumberFormat="1" applyFont="1" applyBorder="1" applyAlignment="1" applyProtection="1">
      <alignment horizontal="right" vertical="center" indent="4"/>
      <protection locked="0"/>
    </xf>
    <xf numFmtId="3" fontId="20" fillId="0" borderId="93" xfId="0" applyNumberFormat="1" applyFont="1" applyBorder="1" applyAlignment="1" applyProtection="1">
      <alignment horizontal="right" vertical="center" indent="4"/>
      <protection locked="0"/>
    </xf>
    <xf numFmtId="3" fontId="20" fillId="0" borderId="134" xfId="0" applyNumberFormat="1" applyFont="1" applyBorder="1" applyAlignment="1" applyProtection="1">
      <alignment horizontal="right" vertical="center" indent="4"/>
      <protection locked="0"/>
    </xf>
    <xf numFmtId="3" fontId="20" fillId="0" borderId="34" xfId="0" applyNumberFormat="1" applyFont="1" applyBorder="1" applyAlignment="1" applyProtection="1">
      <alignment horizontal="right" vertical="center" indent="4"/>
      <protection locked="0"/>
    </xf>
    <xf numFmtId="3" fontId="20" fillId="0" borderId="27" xfId="0" applyNumberFormat="1" applyFont="1" applyBorder="1" applyAlignment="1" applyProtection="1">
      <alignment horizontal="right" vertical="center" indent="4"/>
      <protection locked="0"/>
    </xf>
    <xf numFmtId="3" fontId="20" fillId="0" borderId="135" xfId="0" applyNumberFormat="1" applyFont="1" applyBorder="1" applyAlignment="1" applyProtection="1">
      <alignment horizontal="right" vertical="center" indent="4"/>
      <protection locked="0"/>
    </xf>
    <xf numFmtId="3" fontId="20" fillId="0" borderId="66" xfId="0" applyNumberFormat="1" applyFont="1" applyBorder="1" applyAlignment="1" applyProtection="1">
      <alignment horizontal="right" vertical="center" indent="4"/>
      <protection locked="0"/>
    </xf>
    <xf numFmtId="3" fontId="20" fillId="0" borderId="195" xfId="0" applyNumberFormat="1" applyFont="1" applyBorder="1" applyAlignment="1" applyProtection="1">
      <alignment horizontal="right" vertical="center" indent="4"/>
      <protection locked="0"/>
    </xf>
    <xf numFmtId="3" fontId="20" fillId="0" borderId="200" xfId="0" applyNumberFormat="1" applyFont="1" applyBorder="1" applyAlignment="1" applyProtection="1">
      <alignment horizontal="right" vertical="center" indent="4"/>
      <protection locked="0"/>
    </xf>
    <xf numFmtId="0" fontId="20" fillId="0" borderId="19" xfId="0" applyFont="1" applyBorder="1" applyAlignment="1" applyProtection="1">
      <alignment horizontal="left" vertical="center" wrapText="1" indent="1"/>
      <protection locked="0"/>
    </xf>
    <xf numFmtId="0" fontId="20" fillId="0" borderId="26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Alignment="1" applyProtection="1">
      <alignment horizontal="left"/>
      <protection locked="0"/>
    </xf>
    <xf numFmtId="0" fontId="21" fillId="0" borderId="83" xfId="0" applyFont="1" applyBorder="1" applyAlignment="1" applyProtection="1">
      <alignment horizontal="left" indent="1"/>
      <protection locked="0"/>
    </xf>
    <xf numFmtId="0" fontId="21" fillId="0" borderId="85" xfId="0" applyFont="1" applyBorder="1" applyAlignment="1" applyProtection="1">
      <alignment horizontal="left" indent="1"/>
      <protection locked="0"/>
    </xf>
    <xf numFmtId="0" fontId="21" fillId="0" borderId="111" xfId="0" applyFont="1" applyBorder="1" applyAlignment="1" applyProtection="1">
      <alignment horizontal="left" indent="1"/>
      <protection locked="0"/>
    </xf>
    <xf numFmtId="3" fontId="20" fillId="0" borderId="95" xfId="0" applyNumberFormat="1" applyFont="1" applyBorder="1" applyAlignment="1" applyProtection="1">
      <alignment horizontal="right" vertical="center" indent="4"/>
      <protection locked="0"/>
    </xf>
    <xf numFmtId="3" fontId="20" fillId="0" borderId="79" xfId="0" applyNumberFormat="1" applyFont="1" applyBorder="1" applyAlignment="1" applyProtection="1">
      <alignment horizontal="right" vertical="center" indent="4"/>
      <protection locked="0"/>
    </xf>
    <xf numFmtId="3" fontId="20" fillId="0" borderId="89" xfId="0" applyNumberFormat="1" applyFont="1" applyBorder="1" applyAlignment="1" applyProtection="1">
      <alignment horizontal="right" vertical="center" indent="4"/>
      <protection locked="0"/>
    </xf>
    <xf numFmtId="3" fontId="20" fillId="0" borderId="64" xfId="0" applyNumberFormat="1" applyFont="1" applyBorder="1" applyAlignment="1" applyProtection="1">
      <alignment horizontal="right" vertical="center" indent="4"/>
      <protection locked="0"/>
    </xf>
    <xf numFmtId="3" fontId="20" fillId="0" borderId="52" xfId="0" applyNumberFormat="1" applyFont="1" applyBorder="1" applyAlignment="1" applyProtection="1">
      <alignment horizontal="right" vertical="center" indent="4"/>
      <protection locked="0"/>
    </xf>
    <xf numFmtId="3" fontId="20" fillId="0" borderId="16" xfId="0" applyNumberFormat="1" applyFont="1" applyBorder="1" applyAlignment="1" applyProtection="1">
      <alignment horizontal="right" vertical="center" indent="4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64" xfId="0" applyFont="1" applyBorder="1" applyAlignment="1" applyProtection="1">
      <alignment horizontal="left" vertical="center" wrapText="1" indent="1"/>
      <protection locked="0"/>
    </xf>
    <xf numFmtId="0" fontId="20" fillId="0" borderId="27" xfId="0" applyFont="1" applyBorder="1" applyAlignment="1" applyProtection="1">
      <alignment horizontal="left" vertical="center" wrapText="1" indent="1"/>
      <protection locked="0"/>
    </xf>
    <xf numFmtId="0" fontId="20" fillId="0" borderId="58" xfId="0" applyFont="1" applyBorder="1" applyAlignment="1" applyProtection="1">
      <alignment horizontal="left" vertical="center" wrapText="1" indent="1"/>
      <protection locked="0"/>
    </xf>
    <xf numFmtId="0" fontId="20" fillId="0" borderId="20" xfId="0" applyFont="1" applyBorder="1" applyAlignment="1" applyProtection="1">
      <alignment horizontal="left" vertical="center" wrapText="1" inden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horizontal="left" vertical="center"/>
      <protection locked="0"/>
    </xf>
    <xf numFmtId="0" fontId="21" fillId="0" borderId="52" xfId="0" applyFont="1" applyBorder="1" applyAlignment="1" applyProtection="1">
      <alignment horizontal="left" vertical="center" wrapText="1" indent="1"/>
      <protection locked="0"/>
    </xf>
    <xf numFmtId="0" fontId="21" fillId="0" borderId="54" xfId="0" applyFont="1" applyBorder="1" applyAlignment="1" applyProtection="1">
      <alignment horizontal="left" vertical="center" wrapText="1" indent="1"/>
      <protection locked="0"/>
    </xf>
    <xf numFmtId="0" fontId="19" fillId="0" borderId="179" xfId="0" applyFont="1" applyBorder="1" applyAlignment="1" applyProtection="1">
      <alignment horizontal="center" vertical="center" wrapText="1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100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3" fillId="0" borderId="199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3" fontId="21" fillId="0" borderId="85" xfId="0" applyNumberFormat="1" applyFont="1" applyBorder="1" applyAlignment="1" applyProtection="1">
      <alignment horizontal="right" indent="1"/>
      <protection locked="0"/>
    </xf>
    <xf numFmtId="3" fontId="21" fillId="0" borderId="89" xfId="0" applyNumberFormat="1" applyFont="1" applyBorder="1" applyAlignment="1" applyProtection="1">
      <alignment horizontal="right" indent="1"/>
      <protection locked="0"/>
    </xf>
    <xf numFmtId="3" fontId="21" fillId="0" borderId="90" xfId="0" applyNumberFormat="1" applyFont="1" applyBorder="1" applyAlignment="1" applyProtection="1">
      <alignment horizontal="right" indent="1"/>
      <protection locked="0"/>
    </xf>
    <xf numFmtId="3" fontId="21" fillId="0" borderId="84" xfId="0" applyNumberFormat="1" applyFont="1" applyBorder="1" applyAlignment="1" applyProtection="1">
      <alignment horizontal="right" indent="1"/>
      <protection locked="0"/>
    </xf>
    <xf numFmtId="3" fontId="21" fillId="0" borderId="52" xfId="0" applyNumberFormat="1" applyFont="1" applyBorder="1" applyAlignment="1" applyProtection="1">
      <alignment horizontal="right" indent="1"/>
      <protection locked="0"/>
    </xf>
    <xf numFmtId="3" fontId="21" fillId="0" borderId="54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20" fillId="0" borderId="52" xfId="0" applyFont="1" applyBorder="1" applyAlignment="1" applyProtection="1">
      <alignment horizontal="left" indent="1"/>
      <protection locked="0"/>
    </xf>
    <xf numFmtId="3" fontId="35" fillId="0" borderId="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08" xfId="0" applyNumberFormat="1" applyFont="1" applyBorder="1" applyAlignment="1" applyProtection="1">
      <alignment horizontal="right" vertical="center" wrapText="1" indent="1"/>
      <protection locked="0"/>
    </xf>
    <xf numFmtId="3" fontId="21" fillId="0" borderId="33" xfId="0" applyNumberFormat="1" applyFont="1" applyBorder="1" applyAlignment="1" applyProtection="1">
      <alignment horizontal="right" vertical="top" wrapText="1" indent="3"/>
      <protection locked="0"/>
    </xf>
    <xf numFmtId="3" fontId="21" fillId="0" borderId="26" xfId="0" applyNumberFormat="1" applyFont="1" applyBorder="1" applyAlignment="1" applyProtection="1">
      <alignment horizontal="right" vertical="top" wrapText="1" indent="3"/>
      <protection locked="0"/>
    </xf>
    <xf numFmtId="3" fontId="21" fillId="0" borderId="188" xfId="0" applyNumberFormat="1" applyFont="1" applyBorder="1" applyAlignment="1" applyProtection="1">
      <alignment horizontal="right" vertical="top" wrapText="1" indent="3"/>
      <protection locked="0"/>
    </xf>
    <xf numFmtId="0" fontId="20" fillId="0" borderId="194" xfId="0" applyFont="1" applyBorder="1" applyAlignment="1" applyProtection="1">
      <alignment horizontal="left" vertical="top" indent="1"/>
      <protection locked="0"/>
    </xf>
    <xf numFmtId="0" fontId="20" fillId="0" borderId="195" xfId="0" applyFont="1" applyBorder="1" applyAlignment="1" applyProtection="1">
      <alignment horizontal="left" vertical="top" indent="1"/>
      <protection locked="0"/>
    </xf>
    <xf numFmtId="0" fontId="19" fillId="0" borderId="196" xfId="0" applyFont="1" applyBorder="1" applyAlignment="1" applyProtection="1">
      <alignment horizontal="center" vertical="center" wrapText="1"/>
      <protection locked="0"/>
    </xf>
    <xf numFmtId="0" fontId="19" fillId="0" borderId="315" xfId="0" applyFont="1" applyBorder="1" applyAlignment="1" applyProtection="1">
      <alignment horizontal="center" vertical="center" wrapText="1"/>
      <protection locked="0"/>
    </xf>
    <xf numFmtId="0" fontId="21" fillId="0" borderId="311" xfId="0" applyFont="1" applyBorder="1" applyAlignment="1" applyProtection="1">
      <alignment horizontal="center"/>
      <protection locked="0"/>
    </xf>
    <xf numFmtId="0" fontId="21" fillId="0" borderId="316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20" fillId="0" borderId="167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3" fontId="21" fillId="0" borderId="81" xfId="0" applyNumberFormat="1" applyFont="1" applyBorder="1" applyAlignment="1" applyProtection="1">
      <alignment horizontal="right" indent="1"/>
      <protection locked="0"/>
    </xf>
    <xf numFmtId="3" fontId="21" fillId="0" borderId="67" xfId="0" applyNumberFormat="1" applyFont="1" applyBorder="1" applyAlignment="1" applyProtection="1">
      <alignment horizontal="right" indent="1"/>
      <protection locked="0"/>
    </xf>
    <xf numFmtId="3" fontId="21" fillId="0" borderId="168" xfId="0" applyNumberFormat="1" applyFont="1" applyBorder="1" applyAlignment="1" applyProtection="1">
      <alignment horizontal="right" indent="1"/>
      <protection locked="0"/>
    </xf>
    <xf numFmtId="49" fontId="21" fillId="0" borderId="85" xfId="0" applyNumberFormat="1" applyFont="1" applyBorder="1" applyAlignment="1" applyProtection="1">
      <alignment horizontal="center"/>
      <protection locked="0"/>
    </xf>
    <xf numFmtId="49" fontId="21" fillId="0" borderId="64" xfId="0" applyNumberFormat="1" applyFont="1" applyBorder="1" applyAlignment="1" applyProtection="1">
      <alignment horizontal="center"/>
      <protection locked="0"/>
    </xf>
    <xf numFmtId="49" fontId="21" fillId="0" borderId="83" xfId="0" applyNumberFormat="1" applyFont="1" applyBorder="1" applyAlignment="1" applyProtection="1">
      <alignment horizontal="center"/>
      <protection locked="0"/>
    </xf>
    <xf numFmtId="49" fontId="21" fillId="0" borderId="19" xfId="0" applyNumberFormat="1" applyFont="1" applyBorder="1" applyAlignment="1" applyProtection="1">
      <alignment horizontal="center"/>
      <protection locked="0"/>
    </xf>
    <xf numFmtId="0" fontId="21" fillId="0" borderId="85" xfId="0" applyFont="1" applyBorder="1" applyAlignment="1" applyProtection="1">
      <alignment horizontal="center"/>
      <protection locked="0"/>
    </xf>
    <xf numFmtId="0" fontId="21" fillId="0" borderId="89" xfId="0" applyFont="1" applyBorder="1" applyAlignment="1" applyProtection="1">
      <alignment horizontal="center"/>
      <protection locked="0"/>
    </xf>
    <xf numFmtId="0" fontId="21" fillId="0" borderId="90" xfId="0" applyFont="1" applyBorder="1" applyAlignment="1" applyProtection="1">
      <alignment horizontal="center"/>
      <protection locked="0"/>
    </xf>
    <xf numFmtId="0" fontId="21" fillId="0" borderId="84" xfId="0" applyFont="1" applyBorder="1" applyAlignment="1" applyProtection="1">
      <alignment horizontal="center"/>
      <protection locked="0"/>
    </xf>
    <xf numFmtId="0" fontId="21" fillId="0" borderId="52" xfId="0" applyFont="1" applyBorder="1" applyAlignment="1" applyProtection="1">
      <alignment horizontal="center"/>
      <protection locked="0"/>
    </xf>
    <xf numFmtId="0" fontId="21" fillId="0" borderId="54" xfId="0" applyFont="1" applyBorder="1" applyAlignment="1" applyProtection="1">
      <alignment horizontal="center"/>
      <protection locked="0"/>
    </xf>
    <xf numFmtId="0" fontId="21" fillId="0" borderId="91" xfId="0" applyFont="1" applyBorder="1" applyAlignment="1" applyProtection="1">
      <alignment horizontal="center"/>
      <protection locked="0"/>
    </xf>
    <xf numFmtId="0" fontId="21" fillId="0" borderId="19" xfId="0" applyFont="1" applyBorder="1" applyAlignment="1" applyProtection="1">
      <alignment horizontal="center"/>
      <protection locked="0"/>
    </xf>
    <xf numFmtId="0" fontId="21" fillId="0" borderId="64" xfId="0" applyFont="1" applyBorder="1" applyAlignment="1" applyProtection="1">
      <alignment horizontal="center"/>
      <protection locked="0"/>
    </xf>
    <xf numFmtId="0" fontId="20" fillId="0" borderId="29" xfId="0" applyFont="1" applyBorder="1" applyAlignment="1" applyProtection="1">
      <alignment horizontal="left" indent="1"/>
      <protection locked="0"/>
    </xf>
    <xf numFmtId="0" fontId="20" fillId="0" borderId="91" xfId="0" applyFont="1" applyBorder="1" applyAlignment="1" applyProtection="1">
      <alignment horizontal="left" indent="1"/>
      <protection locked="0"/>
    </xf>
    <xf numFmtId="0" fontId="21" fillId="0" borderId="81" xfId="0" applyFont="1" applyBorder="1" applyAlignment="1" applyProtection="1">
      <alignment horizontal="center"/>
      <protection locked="0"/>
    </xf>
    <xf numFmtId="0" fontId="21" fillId="0" borderId="67" xfId="0" applyFont="1" applyBorder="1" applyAlignment="1" applyProtection="1">
      <alignment horizontal="center"/>
      <protection locked="0"/>
    </xf>
    <xf numFmtId="0" fontId="21" fillId="0" borderId="168" xfId="0" applyFont="1" applyBorder="1" applyAlignment="1" applyProtection="1">
      <alignment horizontal="center"/>
      <protection locked="0"/>
    </xf>
    <xf numFmtId="0" fontId="21" fillId="0" borderId="83" xfId="0" applyFont="1" applyBorder="1" applyAlignment="1" applyProtection="1">
      <alignment horizontal="center"/>
      <protection locked="0"/>
    </xf>
    <xf numFmtId="0" fontId="21" fillId="0" borderId="92" xfId="0" applyFont="1" applyBorder="1" applyAlignment="1" applyProtection="1">
      <alignment horizontal="center"/>
      <protection locked="0"/>
    </xf>
    <xf numFmtId="0" fontId="21" fillId="0" borderId="57" xfId="0" applyFont="1" applyBorder="1" applyAlignment="1" applyProtection="1">
      <alignment horizontal="center"/>
      <protection locked="0"/>
    </xf>
    <xf numFmtId="0" fontId="21" fillId="0" borderId="16" xfId="0" applyFont="1" applyBorder="1" applyAlignment="1" applyProtection="1">
      <alignment horizontal="center"/>
      <protection locked="0"/>
    </xf>
    <xf numFmtId="49" fontId="21" fillId="0" borderId="81" xfId="0" applyNumberFormat="1" applyFont="1" applyBorder="1" applyAlignment="1" applyProtection="1">
      <alignment horizontal="center"/>
      <protection locked="0"/>
    </xf>
    <xf numFmtId="49" fontId="21" fillId="0" borderId="57" xfId="0" applyNumberFormat="1" applyFont="1" applyBorder="1" applyAlignment="1" applyProtection="1">
      <alignment horizontal="center"/>
      <protection locked="0"/>
    </xf>
    <xf numFmtId="49" fontId="21" fillId="0" borderId="84" xfId="0" applyNumberFormat="1" applyFont="1" applyBorder="1" applyAlignment="1" applyProtection="1">
      <alignment horizontal="center"/>
      <protection locked="0"/>
    </xf>
    <xf numFmtId="49" fontId="21" fillId="0" borderId="16" xfId="0" applyNumberFormat="1" applyFont="1" applyBorder="1" applyAlignment="1" applyProtection="1">
      <alignment horizontal="center"/>
      <protection locked="0"/>
    </xf>
    <xf numFmtId="0" fontId="21" fillId="0" borderId="67" xfId="0" applyFont="1" applyBorder="1" applyAlignment="1" applyProtection="1">
      <alignment horizontal="left" vertical="center" wrapText="1" indent="1"/>
      <protection locked="0"/>
    </xf>
    <xf numFmtId="0" fontId="21" fillId="0" borderId="168" xfId="0" applyFont="1" applyBorder="1" applyAlignment="1" applyProtection="1">
      <alignment horizontal="left" vertical="center" wrapText="1" indent="1"/>
      <protection locked="0"/>
    </xf>
    <xf numFmtId="0" fontId="21" fillId="0" borderId="84" xfId="0" applyFont="1" applyBorder="1" applyAlignment="1" applyProtection="1">
      <alignment horizontal="left" vertical="center" wrapText="1" indent="1"/>
      <protection locked="0"/>
    </xf>
    <xf numFmtId="3" fontId="21" fillId="0" borderId="310" xfId="0" applyNumberFormat="1" applyFont="1" applyBorder="1" applyAlignment="1" applyProtection="1">
      <alignment horizontal="right" indent="3"/>
      <protection locked="0"/>
    </xf>
    <xf numFmtId="3" fontId="21" fillId="0" borderId="311" xfId="0" applyNumberFormat="1" applyFont="1" applyBorder="1" applyAlignment="1" applyProtection="1">
      <alignment horizontal="right" indent="3"/>
      <protection locked="0"/>
    </xf>
    <xf numFmtId="0" fontId="21" fillId="0" borderId="312" xfId="0" applyFont="1" applyBorder="1" applyAlignment="1" applyProtection="1">
      <alignment horizontal="center"/>
      <protection locked="0"/>
    </xf>
    <xf numFmtId="0" fontId="21" fillId="0" borderId="313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justify" vertical="center" wrapText="1"/>
      <protection locked="0"/>
    </xf>
    <xf numFmtId="0" fontId="18" fillId="0" borderId="32" xfId="0" applyFont="1" applyBorder="1" applyAlignment="1" applyProtection="1">
      <alignment horizontal="left" vertical="justify" wrapText="1"/>
      <protection locked="0"/>
    </xf>
    <xf numFmtId="0" fontId="18" fillId="0" borderId="52" xfId="0" applyFont="1" applyBorder="1" applyAlignment="1" applyProtection="1">
      <alignment horizontal="left" vertical="justify" wrapText="1"/>
      <protection locked="0"/>
    </xf>
    <xf numFmtId="0" fontId="18" fillId="0" borderId="167" xfId="0" applyFont="1" applyBorder="1" applyAlignment="1" applyProtection="1">
      <alignment horizontal="left" vertical="justify" wrapText="1"/>
      <protection locked="0"/>
    </xf>
    <xf numFmtId="0" fontId="18" fillId="0" borderId="67" xfId="0" applyFont="1" applyBorder="1" applyAlignment="1" applyProtection="1">
      <alignment horizontal="left" vertical="justify" wrapText="1"/>
      <protection locked="0"/>
    </xf>
    <xf numFmtId="0" fontId="21" fillId="0" borderId="81" xfId="0" applyFont="1" applyBorder="1" applyAlignment="1" applyProtection="1">
      <alignment horizontal="left" vertical="center" wrapText="1" indent="1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2" xfId="0" applyNumberFormat="1" applyFont="1" applyBorder="1" applyAlignment="1" applyProtection="1">
      <alignment horizontal="right" vertical="center" wrapText="1" indent="3"/>
      <protection locked="0"/>
    </xf>
    <xf numFmtId="3" fontId="20" fillId="0" borderId="16" xfId="0" applyNumberFormat="1" applyFont="1" applyBorder="1" applyAlignment="1" applyProtection="1">
      <alignment horizontal="right" vertical="center" wrapText="1" indent="3"/>
      <protection locked="0"/>
    </xf>
    <xf numFmtId="0" fontId="20" fillId="0" borderId="260" xfId="0" applyFont="1" applyBorder="1" applyAlignment="1" applyProtection="1">
      <alignment horizontal="left" vertical="center" wrapText="1" indent="1"/>
      <protection locked="0"/>
    </xf>
    <xf numFmtId="0" fontId="20" fillId="0" borderId="261" xfId="0" applyFont="1" applyBorder="1" applyAlignment="1" applyProtection="1">
      <alignment horizontal="left" vertical="center" wrapText="1" indent="1"/>
      <protection locked="0"/>
    </xf>
    <xf numFmtId="0" fontId="20" fillId="0" borderId="262" xfId="0" applyFont="1" applyBorder="1" applyAlignment="1" applyProtection="1">
      <alignment horizontal="left" vertical="center" wrapText="1" indent="1"/>
      <protection locked="0"/>
    </xf>
    <xf numFmtId="0" fontId="21" fillId="0" borderId="278" xfId="0" applyFont="1" applyBorder="1" applyAlignment="1" applyProtection="1">
      <alignment horizontal="left" vertical="center" wrapText="1" indent="1"/>
      <protection locked="0"/>
    </xf>
    <xf numFmtId="0" fontId="21" fillId="0" borderId="279" xfId="0" applyFont="1" applyBorder="1" applyAlignment="1" applyProtection="1">
      <alignment horizontal="left" vertical="center" wrapText="1" indent="1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left" indent="1"/>
      <protection locked="0"/>
    </xf>
    <xf numFmtId="3" fontId="21" fillId="0" borderId="263" xfId="0" applyNumberFormat="1" applyFont="1" applyBorder="1" applyAlignment="1" applyProtection="1">
      <alignment horizontal="right" indent="1"/>
      <protection locked="0"/>
    </xf>
    <xf numFmtId="3" fontId="21" fillId="0" borderId="262" xfId="0" applyNumberFormat="1" applyFont="1" applyBorder="1" applyAlignment="1" applyProtection="1">
      <alignment horizontal="right" indent="1"/>
      <protection locked="0"/>
    </xf>
    <xf numFmtId="3" fontId="21" fillId="0" borderId="264" xfId="0" applyNumberFormat="1" applyFont="1" applyBorder="1" applyAlignment="1" applyProtection="1">
      <alignment horizontal="right" indent="1"/>
      <protection locked="0"/>
    </xf>
    <xf numFmtId="3" fontId="35" fillId="0" borderId="2" xfId="0" applyNumberFormat="1" applyFont="1" applyBorder="1" applyAlignment="1" applyProtection="1">
      <alignment horizontal="right" vertical="center" indent="1"/>
      <protection hidden="1"/>
    </xf>
    <xf numFmtId="3" fontId="35" fillId="0" borderId="69" xfId="0" applyNumberFormat="1" applyFont="1" applyBorder="1" applyAlignment="1" applyProtection="1">
      <alignment horizontal="right" vertical="center" indent="1"/>
      <protection hidden="1"/>
    </xf>
    <xf numFmtId="0" fontId="19" fillId="0" borderId="79" xfId="0" applyFont="1" applyBorder="1" applyAlignment="1" applyProtection="1">
      <alignment horizontal="center" vertical="center" wrapText="1"/>
      <protection locked="0"/>
    </xf>
    <xf numFmtId="0" fontId="19" fillId="0" borderId="109" xfId="0" applyFont="1" applyBorder="1" applyAlignment="1" applyProtection="1">
      <alignment horizontal="left" vertical="center" wrapText="1"/>
      <protection locked="0"/>
    </xf>
    <xf numFmtId="0" fontId="40" fillId="0" borderId="153" xfId="0" applyFont="1" applyBorder="1" applyAlignment="1" applyProtection="1">
      <alignment horizontal="center" vertical="center" wrapText="1"/>
      <protection locked="0"/>
    </xf>
    <xf numFmtId="0" fontId="40" fillId="0" borderId="154" xfId="0" applyFont="1" applyBorder="1" applyAlignment="1" applyProtection="1">
      <alignment horizontal="center" vertical="center" wrapText="1"/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0" fontId="41" fillId="0" borderId="143" xfId="0" applyFont="1" applyBorder="1" applyAlignment="1" applyProtection="1">
      <alignment horizontal="left" vertical="center" wrapText="1" indent="1"/>
      <protection locked="0"/>
    </xf>
    <xf numFmtId="0" fontId="41" fillId="0" borderId="144" xfId="0" applyFont="1" applyBorder="1" applyAlignment="1" applyProtection="1">
      <alignment horizontal="left" vertical="center" wrapText="1" indent="1"/>
      <protection locked="0"/>
    </xf>
    <xf numFmtId="0" fontId="41" fillId="0" borderId="182" xfId="0" applyFont="1" applyBorder="1" applyAlignment="1" applyProtection="1">
      <alignment horizontal="left" vertical="center" wrapText="1" indent="1"/>
      <protection locked="0"/>
    </xf>
    <xf numFmtId="0" fontId="41" fillId="0" borderId="71" xfId="0" applyFont="1" applyBorder="1" applyAlignment="1" applyProtection="1">
      <alignment horizontal="left" vertical="center" wrapText="1" indent="1"/>
      <protection locked="0"/>
    </xf>
    <xf numFmtId="0" fontId="34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/>
      <protection locked="0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15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3" fontId="35" fillId="0" borderId="188" xfId="0" applyNumberFormat="1" applyFont="1" applyBorder="1" applyAlignment="1" applyProtection="1">
      <alignment horizontal="right" vertical="center" wrapText="1" indent="1"/>
      <protection locked="0"/>
    </xf>
    <xf numFmtId="0" fontId="21" fillId="0" borderId="0" xfId="0" applyFont="1" applyBorder="1" applyAlignment="1" applyProtection="1">
      <alignment horizontal="justify" vertical="top" wrapText="1"/>
      <protection locked="0"/>
    </xf>
    <xf numFmtId="3" fontId="21" fillId="0" borderId="2" xfId="0" applyNumberFormat="1" applyFont="1" applyBorder="1" applyAlignment="1" applyProtection="1">
      <alignment horizontal="right" vertical="center" wrapText="1" indent="1"/>
      <protection locked="0"/>
    </xf>
    <xf numFmtId="3" fontId="21" fillId="0" borderId="108" xfId="0" applyNumberFormat="1" applyFont="1" applyBorder="1" applyAlignment="1" applyProtection="1">
      <alignment horizontal="right" vertical="center" wrapText="1" indent="1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3" fontId="35" fillId="0" borderId="26" xfId="0" applyNumberFormat="1" applyFont="1" applyBorder="1" applyAlignment="1" applyProtection="1">
      <alignment horizontal="right" vertical="center" wrapText="1" indent="1"/>
      <protection locked="0"/>
    </xf>
    <xf numFmtId="0" fontId="18" fillId="0" borderId="127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5" fillId="0" borderId="43" xfId="0" applyNumberFormat="1" applyFont="1" applyBorder="1" applyAlignment="1" applyProtection="1">
      <alignment horizontal="right" vertical="center" indent="1"/>
      <protection hidden="1"/>
    </xf>
    <xf numFmtId="3" fontId="35" fillId="0" borderId="109" xfId="0" applyNumberFormat="1" applyFont="1" applyBorder="1" applyAlignment="1" applyProtection="1">
      <alignment horizontal="right" vertical="center" indent="1"/>
      <protection hidden="1"/>
    </xf>
    <xf numFmtId="3" fontId="28" fillId="0" borderId="7" xfId="0" applyNumberFormat="1" applyFont="1" applyBorder="1" applyAlignment="1" applyProtection="1">
      <alignment horizontal="right" vertical="center" indent="1"/>
      <protection hidden="1"/>
    </xf>
    <xf numFmtId="3" fontId="28" fillId="0" borderId="138" xfId="0" applyNumberFormat="1" applyFont="1" applyBorder="1" applyAlignment="1" applyProtection="1">
      <alignment horizontal="right" vertical="center" indent="1"/>
      <protection hidden="1"/>
    </xf>
    <xf numFmtId="3" fontId="35" fillId="0" borderId="101" xfId="0" applyNumberFormat="1" applyFont="1" applyBorder="1" applyAlignment="1" applyProtection="1">
      <alignment horizontal="right" vertical="center" wrapText="1" indent="1"/>
      <protection locked="0"/>
    </xf>
    <xf numFmtId="3" fontId="28" fillId="0" borderId="80" xfId="0" applyNumberFormat="1" applyFont="1" applyBorder="1" applyAlignment="1" applyProtection="1">
      <alignment horizontal="right" vertical="center" wrapText="1" indent="1"/>
      <protection hidden="1"/>
    </xf>
    <xf numFmtId="3" fontId="28" fillId="0" borderId="102" xfId="0" applyNumberFormat="1" applyFont="1" applyBorder="1" applyAlignment="1" applyProtection="1">
      <alignment horizontal="right" vertical="center" wrapText="1" indent="1"/>
      <protection hidden="1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53" xfId="0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center" vertical="center" wrapText="1"/>
      <protection locked="0"/>
    </xf>
    <xf numFmtId="3" fontId="21" fillId="0" borderId="2" xfId="0" applyNumberFormat="1" applyFont="1" applyBorder="1" applyAlignment="1" applyProtection="1">
      <alignment horizontal="right" vertical="center" indent="1"/>
      <protection locked="0"/>
    </xf>
    <xf numFmtId="3" fontId="21" fillId="0" borderId="108" xfId="0" applyNumberFormat="1" applyFont="1" applyBorder="1" applyAlignment="1" applyProtection="1">
      <alignment horizontal="right" vertical="center" inden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3" fontId="21" fillId="0" borderId="69" xfId="0" applyNumberFormat="1" applyFont="1" applyBorder="1" applyAlignment="1" applyProtection="1">
      <alignment horizontal="right" vertical="center" indent="1"/>
      <protection locked="0"/>
    </xf>
    <xf numFmtId="0" fontId="18" fillId="0" borderId="68" xfId="0" applyFont="1" applyBorder="1" applyAlignment="1" applyProtection="1">
      <alignment horizontal="left" vertical="center"/>
      <protection locked="0"/>
    </xf>
    <xf numFmtId="0" fontId="7" fillId="0" borderId="32" xfId="0" applyFont="1" applyBorder="1" applyAlignment="1" applyProtection="1">
      <alignment horizontal="left" wrapText="1"/>
      <protection locked="0"/>
    </xf>
    <xf numFmtId="0" fontId="7" fillId="0" borderId="52" xfId="0" applyFont="1" applyBorder="1" applyAlignment="1" applyProtection="1">
      <alignment horizontal="left" wrapText="1"/>
      <protection locked="0"/>
    </xf>
    <xf numFmtId="0" fontId="7" fillId="0" borderId="16" xfId="0" applyFont="1" applyBorder="1" applyAlignment="1" applyProtection="1">
      <alignment horizontal="left" wrapText="1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21" fillId="0" borderId="34" xfId="0" applyNumberFormat="1" applyFont="1" applyBorder="1" applyAlignment="1" applyProtection="1">
      <alignment horizontal="right" vertical="center" indent="1"/>
      <protection locked="0"/>
    </xf>
    <xf numFmtId="3" fontId="21" fillId="0" borderId="135" xfId="0" applyNumberFormat="1" applyFont="1" applyBorder="1" applyAlignment="1" applyProtection="1">
      <alignment horizontal="right" vertical="center" indent="1"/>
      <protection locked="0"/>
    </xf>
    <xf numFmtId="3" fontId="21" fillId="0" borderId="35" xfId="0" applyNumberFormat="1" applyFont="1" applyBorder="1" applyAlignment="1" applyProtection="1">
      <alignment horizontal="right" vertical="center" indent="1"/>
      <protection locked="0"/>
    </xf>
    <xf numFmtId="3" fontId="21" fillId="0" borderId="72" xfId="0" applyNumberFormat="1" applyFont="1" applyBorder="1" applyAlignment="1" applyProtection="1">
      <alignment horizontal="right" vertical="center" indent="1"/>
      <protection locked="0"/>
    </xf>
    <xf numFmtId="0" fontId="18" fillId="0" borderId="85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3" fontId="21" fillId="0" borderId="27" xfId="0" applyNumberFormat="1" applyFont="1" applyBorder="1" applyAlignment="1" applyProtection="1">
      <alignment horizontal="right" vertical="center" inden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/>
      <protection locked="0"/>
    </xf>
    <xf numFmtId="0" fontId="18" fillId="0" borderId="76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3" fontId="20" fillId="0" borderId="6" xfId="0" applyNumberFormat="1" applyFont="1" applyBorder="1" applyAlignment="1" applyProtection="1">
      <alignment horizontal="right" vertical="center" indent="1"/>
      <protection hidden="1"/>
    </xf>
    <xf numFmtId="0" fontId="19" fillId="0" borderId="103" xfId="0" applyFont="1" applyBorder="1" applyAlignment="1" applyProtection="1">
      <alignment horizontal="center" vertical="center"/>
      <protection locked="0"/>
    </xf>
    <xf numFmtId="0" fontId="19" fillId="0" borderId="164" xfId="0" applyFont="1" applyBorder="1" applyAlignment="1" applyProtection="1">
      <alignment horizontal="center" vertical="center"/>
      <protection locked="0"/>
    </xf>
    <xf numFmtId="0" fontId="19" fillId="0" borderId="165" xfId="0" applyFont="1" applyBorder="1" applyAlignment="1" applyProtection="1">
      <alignment horizontal="center" vertical="center"/>
      <protection locked="0"/>
    </xf>
    <xf numFmtId="3" fontId="20" fillId="0" borderId="67" xfId="0" applyNumberFormat="1" applyFont="1" applyBorder="1" applyAlignment="1" applyProtection="1">
      <alignment horizontal="right" indent="1"/>
      <protection locked="0"/>
    </xf>
    <xf numFmtId="3" fontId="20" fillId="0" borderId="46" xfId="0" applyNumberFormat="1" applyFont="1" applyBorder="1" applyAlignment="1" applyProtection="1">
      <alignment horizontal="right" indent="1"/>
      <protection locked="0"/>
    </xf>
    <xf numFmtId="3" fontId="20" fillId="0" borderId="81" xfId="0" applyNumberFormat="1" applyFont="1" applyBorder="1" applyAlignment="1" applyProtection="1">
      <alignment horizontal="right" indent="1"/>
      <protection locked="0"/>
    </xf>
    <xf numFmtId="3" fontId="20" fillId="0" borderId="57" xfId="0" applyNumberFormat="1" applyFont="1" applyBorder="1" applyAlignment="1" applyProtection="1">
      <alignment horizontal="right" indent="1"/>
      <protection locked="0"/>
    </xf>
    <xf numFmtId="0" fontId="19" fillId="0" borderId="156" xfId="0" applyFont="1" applyBorder="1" applyAlignment="1" applyProtection="1">
      <alignment horizontal="center"/>
      <protection locked="0"/>
    </xf>
    <xf numFmtId="0" fontId="19" fillId="0" borderId="180" xfId="0" applyFont="1" applyBorder="1" applyAlignment="1" applyProtection="1">
      <alignment horizontal="center"/>
      <protection locked="0"/>
    </xf>
    <xf numFmtId="10" fontId="20" fillId="0" borderId="89" xfId="0" applyNumberFormat="1" applyFont="1" applyBorder="1" applyAlignment="1" applyProtection="1">
      <alignment horizontal="right" indent="1"/>
      <protection locked="0"/>
    </xf>
    <xf numFmtId="10" fontId="20" fillId="0" borderId="74" xfId="0" applyNumberFormat="1" applyFont="1" applyBorder="1" applyAlignment="1" applyProtection="1">
      <alignment horizontal="right" indent="1"/>
      <protection locked="0"/>
    </xf>
    <xf numFmtId="10" fontId="20" fillId="0" borderId="85" xfId="0" applyNumberFormat="1" applyFont="1" applyBorder="1" applyAlignment="1" applyProtection="1">
      <alignment horizontal="right" indent="1"/>
      <protection locked="0"/>
    </xf>
    <xf numFmtId="10" fontId="20" fillId="0" borderId="64" xfId="0" applyNumberFormat="1" applyFont="1" applyBorder="1" applyAlignment="1" applyProtection="1">
      <alignment horizontal="right" indent="1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85" xfId="0" applyFont="1" applyBorder="1" applyAlignment="1" applyProtection="1">
      <alignment horizontal="center" vertical="center"/>
      <protection locked="0"/>
    </xf>
    <xf numFmtId="0" fontId="18" fillId="0" borderId="64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 wrapText="1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3" fontId="20" fillId="0" borderId="89" xfId="0" applyNumberFormat="1" applyFont="1" applyBorder="1" applyAlignment="1" applyProtection="1">
      <alignment horizontal="right" indent="1"/>
      <protection locked="0"/>
    </xf>
    <xf numFmtId="3" fontId="20" fillId="0" borderId="74" xfId="0" applyNumberFormat="1" applyFont="1" applyBorder="1" applyAlignment="1" applyProtection="1">
      <alignment horizontal="right" indent="1"/>
      <protection locked="0"/>
    </xf>
    <xf numFmtId="3" fontId="20" fillId="0" borderId="85" xfId="0" applyNumberFormat="1" applyFont="1" applyBorder="1" applyAlignment="1" applyProtection="1">
      <alignment horizontal="right" indent="1"/>
      <protection locked="0"/>
    </xf>
    <xf numFmtId="3" fontId="20" fillId="0" borderId="64" xfId="0" applyNumberFormat="1" applyFont="1" applyBorder="1" applyAlignment="1" applyProtection="1">
      <alignment horizontal="right" indent="1"/>
      <protection locked="0"/>
    </xf>
    <xf numFmtId="3" fontId="20" fillId="0" borderId="98" xfId="0" applyNumberFormat="1" applyFont="1" applyBorder="1" applyAlignment="1" applyProtection="1">
      <alignment horizontal="right" indent="1"/>
      <protection locked="0"/>
    </xf>
    <xf numFmtId="3" fontId="20" fillId="0" borderId="48" xfId="0" applyNumberFormat="1" applyFont="1" applyBorder="1" applyAlignment="1" applyProtection="1">
      <alignment horizontal="right" indent="1"/>
      <protection locked="0"/>
    </xf>
    <xf numFmtId="3" fontId="20" fillId="0" borderId="82" xfId="0" applyNumberFormat="1" applyFont="1" applyBorder="1" applyAlignment="1" applyProtection="1">
      <alignment horizontal="right" indent="1"/>
      <protection locked="0"/>
    </xf>
    <xf numFmtId="3" fontId="20" fillId="0" borderId="78" xfId="0" applyNumberFormat="1" applyFont="1" applyBorder="1" applyAlignment="1" applyProtection="1">
      <alignment horizontal="right" indent="1"/>
      <protection locked="0"/>
    </xf>
    <xf numFmtId="3" fontId="20" fillId="0" borderId="96" xfId="0" applyNumberFormat="1" applyFont="1" applyBorder="1" applyAlignment="1" applyProtection="1">
      <alignment horizontal="right" indent="1"/>
      <protection locked="0"/>
    </xf>
    <xf numFmtId="3" fontId="20" fillId="0" borderId="79" xfId="0" applyNumberFormat="1" applyFont="1" applyBorder="1" applyAlignment="1" applyProtection="1">
      <alignment horizontal="right" indent="1"/>
      <protection locked="0"/>
    </xf>
    <xf numFmtId="0" fontId="19" fillId="0" borderId="303" xfId="0" applyFont="1" applyBorder="1" applyAlignment="1" applyProtection="1">
      <alignment vertical="center" wrapText="1"/>
      <protection locked="0"/>
    </xf>
    <xf numFmtId="0" fontId="19" fillId="0" borderId="282" xfId="0" applyFont="1" applyBorder="1" applyAlignment="1" applyProtection="1">
      <alignment vertical="center" wrapText="1"/>
      <protection locked="0"/>
    </xf>
    <xf numFmtId="3" fontId="20" fillId="0" borderId="52" xfId="0" applyNumberFormat="1" applyFont="1" applyBorder="1" applyAlignment="1" applyProtection="1">
      <alignment horizontal="right" indent="1"/>
      <protection locked="0"/>
    </xf>
    <xf numFmtId="3" fontId="20" fillId="0" borderId="45" xfId="0" applyNumberFormat="1" applyFont="1" applyBorder="1" applyAlignment="1" applyProtection="1">
      <alignment horizontal="right" indent="1"/>
      <protection locked="0"/>
    </xf>
    <xf numFmtId="3" fontId="20" fillId="0" borderId="84" xfId="0" applyNumberFormat="1" applyFont="1" applyBorder="1" applyAlignment="1" applyProtection="1">
      <alignment horizontal="right" indent="1"/>
      <protection locked="0"/>
    </xf>
    <xf numFmtId="3" fontId="20" fillId="0" borderId="16" xfId="0" applyNumberFormat="1" applyFont="1" applyBorder="1" applyAlignment="1" applyProtection="1">
      <alignment horizontal="right" indent="1"/>
      <protection locked="0"/>
    </xf>
    <xf numFmtId="3" fontId="19" fillId="0" borderId="304" xfId="0" applyNumberFormat="1" applyFont="1" applyBorder="1" applyAlignment="1" applyProtection="1">
      <alignment horizontal="center" vertical="center" wrapText="1"/>
      <protection locked="0"/>
    </xf>
    <xf numFmtId="3" fontId="19" fillId="0" borderId="277" xfId="0" applyNumberFormat="1" applyFont="1" applyBorder="1" applyAlignment="1" applyProtection="1">
      <alignment horizontal="center" vertical="center" wrapText="1"/>
      <protection locked="0"/>
    </xf>
    <xf numFmtId="3" fontId="19" fillId="0" borderId="305" xfId="0" applyNumberFormat="1" applyFont="1" applyBorder="1" applyAlignment="1" applyProtection="1">
      <alignment horizontal="center" vertical="center" wrapText="1"/>
      <protection locked="0"/>
    </xf>
    <xf numFmtId="3" fontId="19" fillId="0" borderId="306" xfId="0" applyNumberFormat="1" applyFont="1" applyBorder="1" applyAlignment="1" applyProtection="1">
      <alignment horizontal="center" vertical="center" wrapText="1"/>
      <protection locked="0"/>
    </xf>
    <xf numFmtId="3" fontId="21" fillId="0" borderId="103" xfId="0" applyNumberFormat="1" applyFont="1" applyBorder="1" applyAlignment="1" applyProtection="1">
      <alignment horizontal="right" vertical="center" indent="1"/>
      <protection locked="0"/>
    </xf>
    <xf numFmtId="3" fontId="21" fillId="0" borderId="3" xfId="0" applyNumberFormat="1" applyFont="1" applyBorder="1" applyAlignment="1" applyProtection="1">
      <alignment horizontal="right" vertical="center" indent="1"/>
      <protection locked="0"/>
    </xf>
    <xf numFmtId="3" fontId="21" fillId="0" borderId="184" xfId="0" applyNumberFormat="1" applyFont="1" applyBorder="1" applyAlignment="1" applyProtection="1">
      <alignment horizontal="right" vertical="center" indent="1"/>
      <protection locked="0"/>
    </xf>
    <xf numFmtId="3" fontId="21" fillId="0" borderId="80" xfId="0" applyNumberFormat="1" applyFont="1" applyBorder="1" applyAlignment="1" applyProtection="1">
      <alignment horizontal="right" vertical="center" indent="1"/>
      <protection locked="0"/>
    </xf>
    <xf numFmtId="3" fontId="20" fillId="0" borderId="95" xfId="0" applyNumberFormat="1" applyFont="1" applyBorder="1" applyAlignment="1" applyProtection="1">
      <alignment horizontal="right" indent="1"/>
      <protection locked="0"/>
    </xf>
    <xf numFmtId="3" fontId="20" fillId="0" borderId="76" xfId="0" applyNumberFormat="1" applyFont="1" applyBorder="1" applyAlignment="1" applyProtection="1">
      <alignment horizontal="right" indent="1"/>
      <protection locked="0"/>
    </xf>
    <xf numFmtId="3" fontId="21" fillId="0" borderId="273" xfId="0" applyNumberFormat="1" applyFont="1" applyBorder="1" applyAlignment="1" applyProtection="1">
      <alignment horizontal="right" vertical="center" indent="1"/>
      <protection locked="0"/>
    </xf>
    <xf numFmtId="0" fontId="19" fillId="0" borderId="269" xfId="0" applyFont="1" applyBorder="1" applyAlignment="1" applyProtection="1">
      <alignment vertical="center" wrapText="1"/>
      <protection locked="0"/>
    </xf>
    <xf numFmtId="0" fontId="19" fillId="0" borderId="270" xfId="0" applyFont="1" applyBorder="1" applyAlignment="1" applyProtection="1">
      <alignment vertical="center" wrapText="1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3" fontId="19" fillId="0" borderId="227" xfId="0" applyNumberFormat="1" applyFont="1" applyBorder="1" applyAlignment="1" applyProtection="1">
      <alignment horizontal="center" vertical="center"/>
      <protection locked="0"/>
    </xf>
    <xf numFmtId="3" fontId="19" fillId="0" borderId="286" xfId="0" applyNumberFormat="1" applyFont="1" applyBorder="1" applyAlignment="1" applyProtection="1">
      <alignment horizontal="center" vertical="center"/>
      <protection locked="0"/>
    </xf>
    <xf numFmtId="0" fontId="27" fillId="0" borderId="234" xfId="0" applyFont="1" applyBorder="1" applyAlignment="1" applyProtection="1">
      <alignment horizontal="left" vertical="center" wrapText="1"/>
      <protection locked="0"/>
    </xf>
    <xf numFmtId="3" fontId="20" fillId="0" borderId="287" xfId="0" applyNumberFormat="1" applyFont="1" applyBorder="1" applyAlignment="1" applyProtection="1">
      <alignment horizontal="right" vertical="center" indent="1"/>
      <protection locked="0"/>
    </xf>
    <xf numFmtId="3" fontId="20" fillId="0" borderId="234" xfId="0" applyNumberFormat="1" applyFont="1" applyBorder="1" applyAlignment="1" applyProtection="1">
      <alignment horizontal="right" vertical="center" indent="1"/>
      <protection locked="0"/>
    </xf>
    <xf numFmtId="3" fontId="21" fillId="0" borderId="237" xfId="0" applyNumberFormat="1" applyFont="1" applyBorder="1" applyAlignment="1" applyProtection="1">
      <alignment horizontal="right" vertical="center" indent="1"/>
      <protection locked="0"/>
    </xf>
    <xf numFmtId="3" fontId="21" fillId="0" borderId="289" xfId="0" applyNumberFormat="1" applyFont="1" applyBorder="1" applyAlignment="1" applyProtection="1">
      <alignment horizontal="right" vertical="center" indent="1"/>
      <protection locked="0"/>
    </xf>
    <xf numFmtId="0" fontId="27" fillId="0" borderId="229" xfId="0" applyFont="1" applyBorder="1" applyAlignment="1" applyProtection="1">
      <alignment horizontal="left" vertical="center" wrapText="1"/>
      <protection locked="0"/>
    </xf>
    <xf numFmtId="3" fontId="20" fillId="0" borderId="290" xfId="0" applyNumberFormat="1" applyFont="1" applyBorder="1" applyAlignment="1" applyProtection="1">
      <alignment horizontal="right" vertical="center" indent="1"/>
      <protection locked="0"/>
    </xf>
    <xf numFmtId="3" fontId="20" fillId="0" borderId="229" xfId="0" applyNumberFormat="1" applyFont="1" applyBorder="1" applyAlignment="1" applyProtection="1">
      <alignment horizontal="right" vertical="center" indent="1"/>
      <protection locked="0"/>
    </xf>
    <xf numFmtId="3" fontId="21" fillId="0" borderId="227" xfId="0" applyNumberFormat="1" applyFont="1" applyBorder="1" applyAlignment="1" applyProtection="1">
      <alignment horizontal="right" vertical="center" indent="1"/>
      <protection locked="0"/>
    </xf>
    <xf numFmtId="3" fontId="21" fillId="0" borderId="286" xfId="0" applyNumberFormat="1" applyFont="1" applyBorder="1" applyAlignment="1" applyProtection="1">
      <alignment horizontal="right" vertical="center" indent="1"/>
      <protection locked="0"/>
    </xf>
    <xf numFmtId="3" fontId="20" fillId="0" borderId="261" xfId="0" applyNumberFormat="1" applyFont="1" applyBorder="1" applyAlignment="1" applyProtection="1">
      <alignment horizontal="right" indent="1"/>
      <protection locked="0"/>
    </xf>
    <xf numFmtId="3" fontId="20" fillId="0" borderId="248" xfId="0" applyNumberFormat="1" applyFont="1" applyBorder="1" applyAlignment="1" applyProtection="1">
      <alignment horizontal="right" indent="1"/>
      <protection locked="0"/>
    </xf>
    <xf numFmtId="3" fontId="21" fillId="0" borderId="248" xfId="0" applyNumberFormat="1" applyFont="1" applyBorder="1" applyAlignment="1" applyProtection="1">
      <alignment horizontal="right" vertical="center" indent="1"/>
      <protection locked="0"/>
    </xf>
    <xf numFmtId="3" fontId="21" fillId="0" borderId="249" xfId="0" applyNumberFormat="1" applyFont="1" applyBorder="1" applyAlignment="1" applyProtection="1">
      <alignment horizontal="right" vertical="center" indent="1"/>
      <protection locked="0"/>
    </xf>
    <xf numFmtId="3" fontId="20" fillId="0" borderId="252" xfId="0" applyNumberFormat="1" applyFont="1" applyBorder="1" applyAlignment="1" applyProtection="1">
      <alignment horizontal="right" indent="1"/>
      <protection locked="0"/>
    </xf>
    <xf numFmtId="0" fontId="42" fillId="0" borderId="290" xfId="0" applyFont="1" applyBorder="1" applyAlignment="1" applyProtection="1">
      <alignment horizontal="left" vertical="center" wrapText="1"/>
      <protection locked="0"/>
    </xf>
    <xf numFmtId="0" fontId="42" fillId="0" borderId="291" xfId="0" applyFont="1" applyBorder="1" applyAlignment="1" applyProtection="1">
      <alignment horizontal="left" vertical="center" wrapText="1"/>
      <protection locked="0"/>
    </xf>
    <xf numFmtId="3" fontId="20" fillId="0" borderId="291" xfId="0" applyNumberFormat="1" applyFont="1" applyBorder="1" applyAlignment="1" applyProtection="1">
      <alignment horizontal="right" indent="1"/>
      <protection hidden="1"/>
    </xf>
    <xf numFmtId="3" fontId="21" fillId="0" borderId="291" xfId="0" applyNumberFormat="1" applyFont="1" applyBorder="1" applyAlignment="1" applyProtection="1">
      <alignment horizontal="right" vertical="center" indent="1"/>
      <protection hidden="1"/>
    </xf>
    <xf numFmtId="3" fontId="21" fillId="0" borderId="286" xfId="0" applyNumberFormat="1" applyFont="1" applyBorder="1" applyAlignment="1" applyProtection="1">
      <alignment horizontal="right" vertical="center" indent="1"/>
      <protection hidden="1"/>
    </xf>
    <xf numFmtId="3" fontId="8" fillId="0" borderId="292" xfId="0" applyNumberFormat="1" applyFont="1" applyBorder="1" applyAlignment="1" applyProtection="1">
      <alignment horizontal="center" vertical="center" wrapText="1"/>
      <protection locked="0"/>
    </xf>
    <xf numFmtId="3" fontId="8" fillId="0" borderId="293" xfId="0" applyNumberFormat="1" applyFont="1" applyBorder="1" applyAlignment="1" applyProtection="1">
      <alignment horizontal="center" vertical="center" wrapText="1"/>
      <protection locked="0"/>
    </xf>
    <xf numFmtId="3" fontId="8" fillId="0" borderId="291" xfId="0" applyNumberFormat="1" applyFont="1" applyBorder="1" applyAlignment="1" applyProtection="1">
      <alignment horizontal="center" vertical="center" wrapText="1"/>
      <protection locked="0"/>
    </xf>
    <xf numFmtId="3" fontId="8" fillId="0" borderId="229" xfId="0" applyNumberFormat="1" applyFont="1" applyBorder="1" applyAlignment="1" applyProtection="1">
      <alignment horizontal="center" vertical="center" wrapText="1"/>
      <protection locked="0"/>
    </xf>
    <xf numFmtId="3" fontId="8" fillId="0" borderId="288" xfId="0" applyNumberFormat="1" applyFont="1" applyBorder="1" applyAlignment="1" applyProtection="1">
      <alignment horizontal="center" vertical="center"/>
      <protection locked="0"/>
    </xf>
    <xf numFmtId="3" fontId="8" fillId="0" borderId="289" xfId="0" applyNumberFormat="1" applyFont="1" applyBorder="1" applyAlignment="1" applyProtection="1">
      <alignment horizontal="center" vertical="center"/>
      <protection locked="0"/>
    </xf>
    <xf numFmtId="3" fontId="20" fillId="0" borderId="288" xfId="0" applyNumberFormat="1" applyFont="1" applyBorder="1" applyAlignment="1" applyProtection="1">
      <alignment horizontal="right" indent="3"/>
      <protection locked="0"/>
    </xf>
    <xf numFmtId="3" fontId="20" fillId="0" borderId="234" xfId="0" applyNumberFormat="1" applyFont="1" applyBorder="1" applyAlignment="1" applyProtection="1">
      <alignment horizontal="right" indent="3"/>
      <protection locked="0"/>
    </xf>
    <xf numFmtId="3" fontId="20" fillId="0" borderId="248" xfId="0" applyNumberFormat="1" applyFont="1" applyBorder="1" applyAlignment="1" applyProtection="1">
      <alignment horizontal="right" indent="3"/>
      <protection locked="0"/>
    </xf>
    <xf numFmtId="3" fontId="20" fillId="0" borderId="240" xfId="0" applyNumberFormat="1" applyFont="1" applyBorder="1" applyAlignment="1" applyProtection="1">
      <alignment horizontal="right" indent="3"/>
      <protection locked="0"/>
    </xf>
    <xf numFmtId="3" fontId="20" fillId="0" borderId="291" xfId="0" applyNumberFormat="1" applyFont="1" applyBorder="1" applyAlignment="1" applyProtection="1">
      <alignment horizontal="right" indent="3"/>
      <protection locked="0"/>
    </xf>
    <xf numFmtId="3" fontId="20" fillId="0" borderId="229" xfId="0" applyNumberFormat="1" applyFont="1" applyBorder="1" applyAlignment="1" applyProtection="1">
      <alignment horizontal="right" indent="3"/>
      <protection locked="0"/>
    </xf>
    <xf numFmtId="0" fontId="20" fillId="0" borderId="250" xfId="0" applyFont="1" applyBorder="1" applyAlignment="1" applyProtection="1">
      <alignment horizontal="left" vertical="center" wrapText="1" indent="1"/>
      <protection locked="0"/>
    </xf>
    <xf numFmtId="0" fontId="20" fillId="0" borderId="248" xfId="0" applyFont="1" applyBorder="1" applyAlignment="1" applyProtection="1">
      <alignment horizontal="left" vertical="center" wrapText="1" indent="1"/>
      <protection locked="0"/>
    </xf>
    <xf numFmtId="3" fontId="8" fillId="0" borderId="160" xfId="0" applyNumberFormat="1" applyFont="1" applyBorder="1" applyAlignment="1" applyProtection="1">
      <alignment horizontal="center" vertical="center" wrapText="1"/>
      <protection locked="0"/>
    </xf>
    <xf numFmtId="3" fontId="8" fillId="0" borderId="142" xfId="0" applyNumberFormat="1" applyFont="1" applyBorder="1" applyAlignment="1" applyProtection="1">
      <alignment horizontal="center" vertical="center" wrapText="1"/>
      <protection locked="0"/>
    </xf>
    <xf numFmtId="3" fontId="8" fillId="0" borderId="162" xfId="0" applyNumberFormat="1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19" fillId="0" borderId="167" xfId="0" applyFont="1" applyBorder="1" applyAlignment="1" applyProtection="1">
      <alignment horizontal="left" vertical="center"/>
      <protection locked="0"/>
    </xf>
    <xf numFmtId="0" fontId="19" fillId="0" borderId="67" xfId="0" applyFont="1" applyBorder="1" applyAlignment="1" applyProtection="1">
      <alignment horizontal="left" vertical="center"/>
      <protection locked="0"/>
    </xf>
    <xf numFmtId="3" fontId="20" fillId="0" borderId="108" xfId="0" applyNumberFormat="1" applyFont="1" applyBorder="1" applyAlignment="1" applyProtection="1">
      <alignment horizontal="right" indent="1"/>
      <protection locked="0"/>
    </xf>
    <xf numFmtId="3" fontId="20" fillId="0" borderId="69" xfId="0" applyNumberFormat="1" applyFont="1" applyBorder="1" applyAlignment="1" applyProtection="1">
      <alignment horizontal="right" indent="1"/>
      <protection locked="0"/>
    </xf>
    <xf numFmtId="0" fontId="19" fillId="0" borderId="31" xfId="0" applyFont="1" applyBorder="1" applyAlignment="1" applyProtection="1">
      <alignment horizontal="left" vertical="center"/>
      <protection locked="0"/>
    </xf>
    <xf numFmtId="0" fontId="19" fillId="0" borderId="70" xfId="0" applyFont="1" applyBorder="1" applyAlignment="1" applyProtection="1">
      <alignment horizontal="left" vertical="center"/>
      <protection locked="0"/>
    </xf>
    <xf numFmtId="3" fontId="8" fillId="0" borderId="70" xfId="0" applyNumberFormat="1" applyFont="1" applyBorder="1" applyAlignment="1" applyProtection="1">
      <alignment horizontal="center" vertical="center" wrapText="1"/>
      <protection locked="0"/>
    </xf>
    <xf numFmtId="3" fontId="8" fillId="0" borderId="112" xfId="0" applyNumberFormat="1" applyFont="1" applyBorder="1" applyAlignment="1" applyProtection="1">
      <alignment horizontal="center" vertical="center" wrapText="1"/>
      <protection locked="0"/>
    </xf>
    <xf numFmtId="0" fontId="18" fillId="0" borderId="94" xfId="0" applyFont="1" applyBorder="1" applyAlignment="1" applyProtection="1">
      <alignment horizontal="left" vertical="center"/>
      <protection locked="0"/>
    </xf>
    <xf numFmtId="0" fontId="18" fillId="0" borderId="95" xfId="0" applyFont="1" applyBorder="1" applyAlignment="1" applyProtection="1">
      <alignment horizontal="left" vertical="center"/>
      <protection locked="0"/>
    </xf>
    <xf numFmtId="3" fontId="21" fillId="0" borderId="95" xfId="0" applyNumberFormat="1" applyFont="1" applyBorder="1" applyAlignment="1" applyProtection="1">
      <alignment horizontal="right" indent="1"/>
      <protection locked="0"/>
    </xf>
    <xf numFmtId="3" fontId="21" fillId="0" borderId="97" xfId="0" applyNumberFormat="1" applyFont="1" applyBorder="1" applyAlignment="1" applyProtection="1">
      <alignment horizontal="right" indent="1"/>
      <protection locked="0"/>
    </xf>
    <xf numFmtId="3" fontId="21" fillId="0" borderId="70" xfId="0" applyNumberFormat="1" applyFont="1" applyBorder="1" applyAlignment="1" applyProtection="1">
      <alignment horizontal="right" indent="1"/>
      <protection locked="0"/>
    </xf>
    <xf numFmtId="3" fontId="21" fillId="0" borderId="112" xfId="0" applyNumberFormat="1" applyFont="1" applyBorder="1" applyAlignment="1" applyProtection="1">
      <alignment horizontal="right" indent="1"/>
      <protection locked="0"/>
    </xf>
    <xf numFmtId="3" fontId="20" fillId="0" borderId="52" xfId="0" applyNumberFormat="1" applyFont="1" applyBorder="1" applyAlignment="1" applyProtection="1">
      <alignment horizontal="right" indent="1"/>
      <protection hidden="1"/>
    </xf>
    <xf numFmtId="3" fontId="20" fillId="0" borderId="54" xfId="0" applyNumberFormat="1" applyFont="1" applyBorder="1" applyAlignment="1" applyProtection="1">
      <alignment horizontal="right" indent="1"/>
      <protection hidden="1"/>
    </xf>
    <xf numFmtId="3" fontId="23" fillId="0" borderId="1" xfId="0" applyNumberFormat="1" applyFont="1" applyBorder="1" applyAlignment="1" applyProtection="1">
      <alignment horizontal="center"/>
      <protection locked="0"/>
    </xf>
    <xf numFmtId="3" fontId="21" fillId="0" borderId="98" xfId="0" applyNumberFormat="1" applyFont="1" applyBorder="1" applyAlignment="1" applyProtection="1">
      <alignment horizontal="right" vertical="center" indent="1"/>
      <protection locked="0"/>
    </xf>
    <xf numFmtId="3" fontId="21" fillId="0" borderId="48" xfId="0" applyNumberFormat="1" applyFont="1" applyBorder="1" applyAlignment="1" applyProtection="1">
      <alignment horizontal="right" vertical="center" indent="1"/>
      <protection locked="0"/>
    </xf>
    <xf numFmtId="3" fontId="21" fillId="0" borderId="237" xfId="0" applyNumberFormat="1" applyFont="1" applyBorder="1" applyAlignment="1" applyProtection="1">
      <alignment horizontal="right" vertical="center" indent="3"/>
      <protection locked="0"/>
    </xf>
    <xf numFmtId="3" fontId="21" fillId="0" borderId="289" xfId="0" applyNumberFormat="1" applyFont="1" applyBorder="1" applyAlignment="1" applyProtection="1">
      <alignment horizontal="right" vertical="center" indent="3"/>
      <protection locked="0"/>
    </xf>
    <xf numFmtId="3" fontId="21" fillId="0" borderId="82" xfId="0" applyNumberFormat="1" applyFont="1" applyBorder="1" applyAlignment="1" applyProtection="1">
      <alignment horizontal="right" vertical="center" indent="1"/>
      <protection locked="0"/>
    </xf>
    <xf numFmtId="3" fontId="21" fillId="0" borderId="99" xfId="0" applyNumberFormat="1" applyFont="1" applyBorder="1" applyAlignment="1" applyProtection="1">
      <alignment horizontal="right" vertical="center" indent="1"/>
      <protection locked="0"/>
    </xf>
    <xf numFmtId="0" fontId="19" fillId="0" borderId="131" xfId="0" applyFont="1" applyBorder="1" applyAlignment="1" applyProtection="1">
      <alignment horizontal="left" vertical="center"/>
      <protection locked="0"/>
    </xf>
    <xf numFmtId="3" fontId="20" fillId="0" borderId="178" xfId="0" applyNumberFormat="1" applyFont="1" applyBorder="1" applyAlignment="1" applyProtection="1">
      <alignment horizontal="right" vertical="center" indent="1"/>
      <protection hidden="1"/>
    </xf>
    <xf numFmtId="0" fontId="19" fillId="0" borderId="113" xfId="0" applyFont="1" applyBorder="1" applyAlignment="1" applyProtection="1">
      <alignment horizontal="left" vertical="center" wrapText="1"/>
      <protection locked="0"/>
    </xf>
    <xf numFmtId="0" fontId="19" fillId="0" borderId="114" xfId="0" applyFont="1" applyBorder="1" applyAlignment="1" applyProtection="1">
      <alignment horizontal="left" vertical="center" wrapText="1"/>
      <protection locked="0"/>
    </xf>
    <xf numFmtId="3" fontId="21" fillId="0" borderId="76" xfId="0" applyNumberFormat="1" applyFont="1" applyBorder="1" applyAlignment="1" applyProtection="1">
      <alignment horizontal="right" vertical="center" indent="1"/>
      <protection locked="0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20" fillId="0" borderId="164" xfId="0" applyNumberFormat="1" applyFont="1" applyBorder="1" applyAlignment="1" applyProtection="1">
      <alignment horizontal="right" vertical="center" indent="1"/>
      <protection hidden="1"/>
    </xf>
    <xf numFmtId="3" fontId="21" fillId="0" borderId="45" xfId="0" applyNumberFormat="1" applyFont="1" applyBorder="1" applyAlignment="1" applyProtection="1">
      <alignment horizontal="right" vertical="center" inden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3" fontId="21" fillId="0" borderId="227" xfId="0" applyNumberFormat="1" applyFont="1" applyBorder="1" applyAlignment="1" applyProtection="1">
      <alignment horizontal="right" vertical="center" indent="3"/>
      <protection locked="0"/>
    </xf>
    <xf numFmtId="3" fontId="21" fillId="0" borderId="286" xfId="0" applyNumberFormat="1" applyFont="1" applyBorder="1" applyAlignment="1" applyProtection="1">
      <alignment horizontal="right" vertical="center" indent="3"/>
      <protection locked="0"/>
    </xf>
    <xf numFmtId="0" fontId="18" fillId="0" borderId="154" xfId="0" applyFont="1" applyBorder="1" applyAlignment="1" applyProtection="1">
      <alignment horizontal="left" vertical="center" wrapText="1"/>
      <protection locked="0"/>
    </xf>
    <xf numFmtId="0" fontId="18" fillId="0" borderId="170" xfId="0" applyFont="1" applyBorder="1" applyAlignment="1" applyProtection="1">
      <alignment horizontal="left" vertical="center" wrapText="1"/>
      <protection locked="0"/>
    </xf>
    <xf numFmtId="0" fontId="18" fillId="0" borderId="53" xfId="0" applyFont="1" applyBorder="1" applyAlignment="1" applyProtection="1">
      <alignment horizontal="left" vertical="center" wrapText="1"/>
      <protection locked="0"/>
    </xf>
    <xf numFmtId="3" fontId="21" fillId="0" borderId="170" xfId="0" applyNumberFormat="1" applyFont="1" applyBorder="1" applyAlignment="1" applyProtection="1">
      <alignment horizontal="right" vertical="center" indent="1"/>
      <protection locked="0"/>
    </xf>
    <xf numFmtId="3" fontId="21" fillId="0" borderId="14" xfId="0" applyNumberFormat="1" applyFont="1" applyBorder="1" applyAlignment="1" applyProtection="1">
      <alignment horizontal="right" vertical="center" indent="1"/>
      <protection locked="0"/>
    </xf>
    <xf numFmtId="3" fontId="21" fillId="0" borderId="171" xfId="0" applyNumberFormat="1" applyFont="1" applyBorder="1" applyAlignment="1" applyProtection="1">
      <alignment horizontal="right" vertical="center" indent="1"/>
      <protection locked="0"/>
    </xf>
    <xf numFmtId="3" fontId="21" fillId="0" borderId="172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46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3" fontId="21" fillId="0" borderId="67" xfId="0" applyNumberFormat="1" applyFont="1" applyBorder="1" applyAlignment="1" applyProtection="1">
      <alignment horizontal="right" vertical="center" indent="1"/>
      <protection locked="0"/>
    </xf>
    <xf numFmtId="3" fontId="21" fillId="0" borderId="46" xfId="0" applyNumberFormat="1" applyFont="1" applyBorder="1" applyAlignment="1" applyProtection="1">
      <alignment horizontal="right" vertical="center" indent="1"/>
      <protection locked="0"/>
    </xf>
    <xf numFmtId="3" fontId="21" fillId="0" borderId="81" xfId="0" applyNumberFormat="1" applyFont="1" applyBorder="1" applyAlignment="1" applyProtection="1">
      <alignment horizontal="right" vertical="center" indent="1"/>
      <protection locked="0"/>
    </xf>
    <xf numFmtId="3" fontId="21" fillId="0" borderId="168" xfId="0" applyNumberFormat="1" applyFont="1" applyBorder="1" applyAlignment="1" applyProtection="1">
      <alignment horizontal="right" vertical="center" indent="1"/>
      <protection locked="0"/>
    </xf>
    <xf numFmtId="0" fontId="18" fillId="0" borderId="98" xfId="0" applyFont="1" applyBorder="1" applyAlignment="1" applyProtection="1">
      <alignment horizontal="left" vertical="center" wrapText="1"/>
      <protection locked="0"/>
    </xf>
    <xf numFmtId="0" fontId="19" fillId="0" borderId="169" xfId="0" applyFont="1" applyBorder="1" applyAlignment="1" applyProtection="1">
      <alignment horizontal="left" vertical="center" wrapText="1"/>
      <protection locked="0"/>
    </xf>
    <xf numFmtId="0" fontId="19" fillId="0" borderId="118" xfId="0" applyFont="1" applyBorder="1" applyAlignment="1" applyProtection="1">
      <alignment horizontal="left" vertical="center" wrapText="1"/>
      <protection locked="0"/>
    </xf>
    <xf numFmtId="0" fontId="19" fillId="0" borderId="160" xfId="0" applyFont="1" applyBorder="1" applyAlignment="1" applyProtection="1">
      <alignment horizontal="left" vertical="center" wrapText="1"/>
      <protection locked="0"/>
    </xf>
    <xf numFmtId="3" fontId="20" fillId="0" borderId="103" xfId="0" applyNumberFormat="1" applyFont="1" applyBorder="1" applyAlignment="1" applyProtection="1">
      <alignment horizontal="right" vertical="center" indent="1"/>
      <protection locked="0"/>
    </xf>
    <xf numFmtId="3" fontId="20" fillId="0" borderId="164" xfId="0" applyNumberFormat="1" applyFont="1" applyBorder="1" applyAlignment="1" applyProtection="1">
      <alignment horizontal="right" vertical="center" indent="1"/>
      <protection locked="0"/>
    </xf>
    <xf numFmtId="3" fontId="20" fillId="0" borderId="165" xfId="0" applyNumberFormat="1" applyFont="1" applyBorder="1" applyAlignment="1" applyProtection="1">
      <alignment horizontal="right" vertical="center" indent="1"/>
      <protection locked="0"/>
    </xf>
    <xf numFmtId="3" fontId="20" fillId="0" borderId="166" xfId="0" applyNumberFormat="1" applyFont="1" applyBorder="1" applyAlignment="1" applyProtection="1">
      <alignment horizontal="right" vertical="center" indent="1"/>
      <protection locked="0"/>
    </xf>
    <xf numFmtId="3" fontId="21" fillId="0" borderId="74" xfId="0" applyNumberFormat="1" applyFont="1" applyBorder="1" applyAlignment="1" applyProtection="1">
      <alignment horizontal="right" vertical="center" indent="1"/>
      <protection locked="0"/>
    </xf>
    <xf numFmtId="0" fontId="0" fillId="0" borderId="0" xfId="0"/>
    <xf numFmtId="0" fontId="19" fillId="0" borderId="142" xfId="0" applyFont="1" applyBorder="1" applyAlignment="1" applyProtection="1">
      <alignment horizontal="center" vertical="center"/>
      <protection locked="0"/>
    </xf>
    <xf numFmtId="0" fontId="19" fillId="0" borderId="161" xfId="0" applyFont="1" applyBorder="1" applyAlignment="1" applyProtection="1">
      <alignment horizontal="center" vertical="center"/>
      <protection locked="0"/>
    </xf>
    <xf numFmtId="0" fontId="19" fillId="0" borderId="162" xfId="0" applyFont="1" applyBorder="1" applyAlignment="1" applyProtection="1">
      <alignment horizontal="center" vertical="center"/>
      <protection locked="0"/>
    </xf>
    <xf numFmtId="3" fontId="21" fillId="0" borderId="234" xfId="0" applyNumberFormat="1" applyFont="1" applyBorder="1" applyAlignment="1" applyProtection="1">
      <alignment horizontal="right" indent="1"/>
      <protection locked="0"/>
    </xf>
    <xf numFmtId="0" fontId="8" fillId="0" borderId="281" xfId="0" applyFont="1" applyBorder="1" applyAlignment="1" applyProtection="1">
      <alignment horizontal="center"/>
      <protection locked="0"/>
    </xf>
    <xf numFmtId="3" fontId="23" fillId="0" borderId="14" xfId="0" applyNumberFormat="1" applyFont="1" applyBorder="1" applyAlignment="1" applyProtection="1">
      <alignment horizontal="right" vertical="center" wrapText="1" indent="3"/>
      <protection locked="0"/>
    </xf>
    <xf numFmtId="3" fontId="23" fillId="0" borderId="148" xfId="0" applyNumberFormat="1" applyFont="1" applyBorder="1" applyAlignment="1" applyProtection="1">
      <alignment horizontal="right" vertical="center" wrapText="1" indent="3"/>
      <protection locked="0"/>
    </xf>
    <xf numFmtId="3" fontId="23" fillId="0" borderId="149" xfId="0" applyNumberFormat="1" applyFont="1" applyBorder="1" applyAlignment="1" applyProtection="1">
      <alignment horizontal="right" vertical="center" wrapText="1" indent="3"/>
      <protection locked="0"/>
    </xf>
    <xf numFmtId="0" fontId="8" fillId="0" borderId="257" xfId="0" applyFont="1" applyBorder="1" applyAlignment="1" applyProtection="1">
      <alignment horizontal="center" wrapText="1"/>
      <protection locked="0"/>
    </xf>
    <xf numFmtId="0" fontId="8" fillId="0" borderId="258" xfId="0" applyFont="1" applyBorder="1" applyAlignment="1" applyProtection="1">
      <alignment horizontal="center" wrapText="1"/>
      <protection locked="0"/>
    </xf>
    <xf numFmtId="0" fontId="8" fillId="0" borderId="259" xfId="0" applyFont="1" applyBorder="1" applyAlignment="1" applyProtection="1">
      <alignment horizontal="center" wrapText="1"/>
      <protection locked="0"/>
    </xf>
    <xf numFmtId="3" fontId="23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3" fillId="0" borderId="87" xfId="0" applyNumberFormat="1" applyFont="1" applyBorder="1" applyAlignment="1" applyProtection="1">
      <alignment horizontal="right" vertical="center" wrapText="1" indent="3"/>
      <protection locked="0"/>
    </xf>
    <xf numFmtId="3" fontId="23" fillId="0" borderId="152" xfId="0" applyNumberFormat="1" applyFont="1" applyBorder="1" applyAlignment="1" applyProtection="1">
      <alignment horizontal="right" vertical="center" wrapText="1" indent="3"/>
      <protection locked="0"/>
    </xf>
    <xf numFmtId="3" fontId="30" fillId="0" borderId="63" xfId="0" applyNumberFormat="1" applyFont="1" applyBorder="1" applyAlignment="1" applyProtection="1">
      <alignment horizontal="right" vertical="center" wrapText="1" indent="1"/>
      <protection locked="0"/>
    </xf>
    <xf numFmtId="3" fontId="30" fillId="0" borderId="93" xfId="0" applyNumberFormat="1" applyFont="1" applyBorder="1" applyAlignment="1" applyProtection="1">
      <alignment horizontal="right" vertical="center" wrapText="1" indent="1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13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41" fillId="0" borderId="136" xfId="0" applyFont="1" applyBorder="1" applyAlignment="1" applyProtection="1">
      <alignment horizontal="left" vertical="center" wrapText="1" indent="1"/>
      <protection locked="0"/>
    </xf>
    <xf numFmtId="0" fontId="41" fillId="0" borderId="137" xfId="0" applyFont="1" applyBorder="1" applyAlignment="1" applyProtection="1">
      <alignment horizontal="left" vertical="center" wrapText="1" indent="1"/>
      <protection locked="0"/>
    </xf>
    <xf numFmtId="0" fontId="19" fillId="0" borderId="141" xfId="0" applyFont="1" applyBorder="1" applyAlignment="1" applyProtection="1">
      <alignment horizontal="center" vertical="center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3" fontId="30" fillId="0" borderId="27" xfId="0" applyNumberFormat="1" applyFont="1" applyBorder="1" applyAlignment="1" applyProtection="1">
      <alignment horizontal="right" vertical="center" wrapText="1" indent="1"/>
      <protection locked="0"/>
    </xf>
    <xf numFmtId="3" fontId="30" fillId="0" borderId="63" xfId="0" applyNumberFormat="1" applyFont="1" applyBorder="1" applyAlignment="1" applyProtection="1">
      <alignment horizontal="right" vertical="center" indent="1"/>
      <protection locked="0"/>
    </xf>
    <xf numFmtId="3" fontId="30" fillId="0" borderId="93" xfId="0" applyNumberFormat="1" applyFont="1" applyBorder="1" applyAlignment="1" applyProtection="1">
      <alignment horizontal="right" vertical="center" indent="1"/>
      <protection locked="0"/>
    </xf>
    <xf numFmtId="3" fontId="30" fillId="0" borderId="34" xfId="0" applyNumberFormat="1" applyFont="1" applyBorder="1" applyAlignment="1" applyProtection="1">
      <alignment horizontal="right" vertical="center" indent="1"/>
      <protection locked="0"/>
    </xf>
    <xf numFmtId="3" fontId="30" fillId="0" borderId="27" xfId="0" applyNumberFormat="1" applyFont="1" applyBorder="1" applyAlignment="1" applyProtection="1">
      <alignment horizontal="right" vertical="center" indent="1"/>
      <protection locked="0"/>
    </xf>
    <xf numFmtId="3" fontId="30" fillId="0" borderId="35" xfId="0" applyNumberFormat="1" applyFont="1" applyBorder="1" applyAlignment="1" applyProtection="1">
      <alignment horizontal="righ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3" fontId="30" fillId="0" borderId="134" xfId="0" applyNumberFormat="1" applyFont="1" applyBorder="1" applyAlignment="1" applyProtection="1">
      <alignment horizontal="right" vertical="center" wrapText="1" indent="1"/>
      <protection locked="0"/>
    </xf>
    <xf numFmtId="3" fontId="30" fillId="0" borderId="135" xfId="0" applyNumberFormat="1" applyFont="1" applyBorder="1" applyAlignment="1" applyProtection="1">
      <alignment horizontal="right" vertical="center" wrapText="1" indent="1"/>
      <protection locked="0"/>
    </xf>
    <xf numFmtId="3" fontId="30" fillId="0" borderId="72" xfId="0" applyNumberFormat="1" applyFont="1" applyBorder="1" applyAlignment="1" applyProtection="1">
      <alignment horizontal="right" vertical="center" wrapText="1" indent="1"/>
      <protection locked="0"/>
    </xf>
    <xf numFmtId="3" fontId="24" fillId="0" borderId="80" xfId="0" applyNumberFormat="1" applyFont="1" applyBorder="1" applyAlignment="1" applyProtection="1">
      <alignment horizontal="right" vertical="center" wrapText="1" indent="1"/>
      <protection hidden="1"/>
    </xf>
    <xf numFmtId="3" fontId="24" fillId="0" borderId="130" xfId="0" applyNumberFormat="1" applyFont="1" applyBorder="1" applyAlignment="1" applyProtection="1">
      <alignment horizontal="right" vertical="center" wrapText="1" indent="1"/>
      <protection hidden="1"/>
    </xf>
    <xf numFmtId="0" fontId="18" fillId="0" borderId="96" xfId="0" applyFont="1" applyBorder="1" applyAlignment="1" applyProtection="1">
      <alignment horizontal="center" vertical="center"/>
      <protection locked="0"/>
    </xf>
    <xf numFmtId="0" fontId="18" fillId="0" borderId="79" xfId="0" applyFont="1" applyBorder="1" applyAlignment="1" applyProtection="1">
      <alignment horizontal="center" vertical="center"/>
      <protection locked="0"/>
    </xf>
    <xf numFmtId="3" fontId="20" fillId="0" borderId="81" xfId="0" applyNumberFormat="1" applyFont="1" applyBorder="1" applyAlignment="1" applyProtection="1">
      <alignment horizontal="right" indent="1"/>
      <protection hidden="1"/>
    </xf>
    <xf numFmtId="3" fontId="20" fillId="0" borderId="67" xfId="0" applyNumberFormat="1" applyFont="1" applyBorder="1" applyAlignment="1" applyProtection="1">
      <alignment horizontal="right" indent="1"/>
      <protection hidden="1"/>
    </xf>
    <xf numFmtId="10" fontId="20" fillId="0" borderId="85" xfId="0" applyNumberFormat="1" applyFont="1" applyBorder="1" applyAlignment="1" applyProtection="1">
      <alignment horizontal="right" indent="1"/>
      <protection hidden="1"/>
    </xf>
    <xf numFmtId="10" fontId="20" fillId="0" borderId="89" xfId="0" applyNumberFormat="1" applyFont="1" applyBorder="1" applyAlignment="1" applyProtection="1">
      <alignment horizontal="right" indent="1"/>
      <protection hidden="1"/>
    </xf>
    <xf numFmtId="3" fontId="20" fillId="0" borderId="85" xfId="0" applyNumberFormat="1" applyFont="1" applyBorder="1" applyAlignment="1" applyProtection="1">
      <alignment horizontal="right" indent="1"/>
      <protection hidden="1"/>
    </xf>
    <xf numFmtId="3" fontId="20" fillId="0" borderId="89" xfId="0" applyNumberFormat="1" applyFont="1" applyBorder="1" applyAlignment="1" applyProtection="1">
      <alignment horizontal="right" indent="1"/>
      <protection hidden="1"/>
    </xf>
    <xf numFmtId="0" fontId="21" fillId="0" borderId="125" xfId="0" applyFont="1" applyBorder="1" applyAlignment="1" applyProtection="1">
      <alignment horizontal="left" vertical="center" wrapText="1" indent="1"/>
      <protection locked="0"/>
    </xf>
    <xf numFmtId="0" fontId="21" fillId="0" borderId="126" xfId="0" applyFont="1" applyBorder="1" applyAlignment="1" applyProtection="1">
      <alignment horizontal="left" vertical="center" wrapText="1" indent="1"/>
      <protection locked="0"/>
    </xf>
    <xf numFmtId="0" fontId="21" fillId="0" borderId="12" xfId="0" applyFont="1" applyBorder="1" applyAlignment="1" applyProtection="1">
      <alignment horizontal="left" vertical="center" wrapText="1" indent="1"/>
      <protection locked="0"/>
    </xf>
    <xf numFmtId="0" fontId="21" fillId="0" borderId="122" xfId="0" applyFont="1" applyBorder="1" applyAlignment="1" applyProtection="1">
      <alignment horizontal="left" vertical="center" wrapText="1" indent="1"/>
      <protection locked="0"/>
    </xf>
    <xf numFmtId="0" fontId="21" fillId="0" borderId="110" xfId="0" applyFont="1" applyBorder="1" applyAlignment="1" applyProtection="1">
      <alignment horizontal="left" vertical="center" wrapText="1" indent="1"/>
      <protection locked="0"/>
    </xf>
    <xf numFmtId="0" fontId="21" fillId="0" borderId="127" xfId="0" applyFont="1" applyBorder="1" applyAlignment="1" applyProtection="1">
      <alignment horizontal="left" vertical="center" wrapText="1" indent="1"/>
      <protection locked="0"/>
    </xf>
    <xf numFmtId="3" fontId="21" fillId="0" borderId="78" xfId="0" applyNumberFormat="1" applyFont="1" applyBorder="1" applyAlignment="1" applyProtection="1">
      <alignment horizontal="right" vertical="center" indent="1"/>
      <protection locked="0"/>
    </xf>
    <xf numFmtId="3" fontId="20" fillId="0" borderId="82" xfId="0" applyNumberFormat="1" applyFont="1" applyBorder="1" applyAlignment="1" applyProtection="1">
      <alignment horizontal="right" indent="1"/>
      <protection hidden="1"/>
    </xf>
    <xf numFmtId="3" fontId="20" fillId="0" borderId="98" xfId="0" applyNumberFormat="1" applyFont="1" applyBorder="1" applyAlignment="1" applyProtection="1">
      <alignment horizontal="right" indent="1"/>
      <protection hidden="1"/>
    </xf>
    <xf numFmtId="3" fontId="20" fillId="0" borderId="96" xfId="0" applyNumberFormat="1" applyFont="1" applyBorder="1" applyAlignment="1" applyProtection="1">
      <alignment horizontal="right" indent="1"/>
      <protection hidden="1"/>
    </xf>
    <xf numFmtId="3" fontId="20" fillId="0" borderId="95" xfId="0" applyNumberFormat="1" applyFont="1" applyBorder="1" applyAlignment="1" applyProtection="1">
      <alignment horizontal="right" indent="1"/>
      <protection hidden="1"/>
    </xf>
    <xf numFmtId="3" fontId="20" fillId="0" borderId="84" xfId="0" applyNumberFormat="1" applyFont="1" applyBorder="1" applyAlignment="1" applyProtection="1">
      <alignment horizontal="right" indent="1"/>
      <protection hidden="1"/>
    </xf>
    <xf numFmtId="0" fontId="21" fillId="0" borderId="274" xfId="0" applyFont="1" applyBorder="1" applyAlignment="1" applyProtection="1">
      <alignment horizontal="left" vertical="center" wrapText="1" indent="1"/>
      <protection locked="0"/>
    </xf>
    <xf numFmtId="0" fontId="21" fillId="0" borderId="275" xfId="0" applyFont="1" applyBorder="1" applyAlignment="1" applyProtection="1">
      <alignment horizontal="left" vertical="center" wrapText="1" indent="1"/>
      <protection locked="0"/>
    </xf>
    <xf numFmtId="3" fontId="21" fillId="0" borderId="93" xfId="0" applyNumberFormat="1" applyFont="1" applyBorder="1" applyAlignment="1" applyProtection="1">
      <alignment horizontal="right" vertical="center" indent="3"/>
      <protection locked="0"/>
    </xf>
    <xf numFmtId="3" fontId="21" fillId="0" borderId="106" xfId="0" applyNumberFormat="1" applyFont="1" applyBorder="1" applyAlignment="1" applyProtection="1">
      <alignment horizontal="right" vertical="center" indent="3"/>
      <protection locked="0"/>
    </xf>
    <xf numFmtId="3" fontId="21" fillId="0" borderId="63" xfId="0" applyNumberFormat="1" applyFont="1" applyBorder="1" applyAlignment="1" applyProtection="1">
      <alignment horizontal="right" vertical="center" indent="3"/>
      <protection locked="0"/>
    </xf>
    <xf numFmtId="3" fontId="21" fillId="0" borderId="256" xfId="0" applyNumberFormat="1" applyFont="1" applyBorder="1" applyAlignment="1" applyProtection="1">
      <alignment horizontal="right" vertical="center" indent="3"/>
      <protection locked="0"/>
    </xf>
    <xf numFmtId="0" fontId="19" fillId="0" borderId="276" xfId="0" applyFont="1" applyBorder="1" applyAlignment="1" applyProtection="1">
      <alignment horizontal="center" vertical="center" wrapText="1"/>
      <protection locked="0"/>
    </xf>
    <xf numFmtId="0" fontId="19" fillId="0" borderId="277" xfId="0" applyFont="1" applyBorder="1" applyAlignment="1" applyProtection="1">
      <alignment horizontal="center" vertical="center" wrapText="1"/>
      <protection locked="0"/>
    </xf>
    <xf numFmtId="0" fontId="21" fillId="0" borderId="120" xfId="0" applyFont="1" applyBorder="1" applyAlignment="1" applyProtection="1">
      <alignment horizontal="left" vertical="center" wrapText="1" indent="1"/>
      <protection locked="0"/>
    </xf>
    <xf numFmtId="0" fontId="21" fillId="0" borderId="121" xfId="0" applyFont="1" applyBorder="1" applyAlignment="1" applyProtection="1">
      <alignment horizontal="left" vertical="center" wrapText="1" indent="1"/>
      <protection locked="0"/>
    </xf>
    <xf numFmtId="0" fontId="21" fillId="0" borderId="123" xfId="0" applyFont="1" applyBorder="1" applyAlignment="1" applyProtection="1">
      <alignment horizontal="left" vertical="center" wrapText="1" indent="1"/>
      <protection locked="0"/>
    </xf>
    <xf numFmtId="0" fontId="21" fillId="0" borderId="124" xfId="0" applyFont="1" applyBorder="1" applyAlignment="1" applyProtection="1">
      <alignment horizontal="left" vertical="center" wrapText="1" indent="1"/>
      <protection locked="0"/>
    </xf>
    <xf numFmtId="0" fontId="21" fillId="0" borderId="271" xfId="0" applyFont="1" applyBorder="1" applyAlignment="1" applyProtection="1">
      <alignment horizontal="left" vertical="center" wrapText="1" indent="1"/>
      <protection locked="0"/>
    </xf>
    <xf numFmtId="0" fontId="21" fillId="0" borderId="26" xfId="0" applyFont="1" applyBorder="1" applyAlignment="1" applyProtection="1">
      <alignment horizontal="left" vertical="center" wrapText="1" indent="1"/>
      <protection locked="0"/>
    </xf>
    <xf numFmtId="0" fontId="21" fillId="0" borderId="272" xfId="0" applyFont="1" applyBorder="1" applyAlignment="1" applyProtection="1">
      <alignment horizontal="left" vertical="center" wrapText="1" indent="1"/>
      <protection locked="0"/>
    </xf>
    <xf numFmtId="3" fontId="21" fillId="0" borderId="26" xfId="0" applyNumberFormat="1" applyFont="1" applyBorder="1" applyAlignment="1" applyProtection="1">
      <alignment horizontal="right" vertical="center" indent="3"/>
      <protection locked="0"/>
    </xf>
    <xf numFmtId="3" fontId="21" fillId="0" borderId="273" xfId="0" applyNumberFormat="1" applyFont="1" applyBorder="1" applyAlignment="1" applyProtection="1">
      <alignment horizontal="right" vertical="center" indent="3"/>
      <protection locked="0"/>
    </xf>
    <xf numFmtId="0" fontId="21" fillId="0" borderId="88" xfId="0" applyFont="1" applyBorder="1" applyAlignment="1" applyProtection="1">
      <alignment horizontal="center" vertical="center" wrapText="1"/>
      <protection locked="0"/>
    </xf>
    <xf numFmtId="0" fontId="19" fillId="0" borderId="113" xfId="0" applyFont="1" applyBorder="1" applyAlignment="1" applyProtection="1">
      <alignment horizontal="left" vertical="center"/>
      <protection locked="0"/>
    </xf>
    <xf numFmtId="0" fontId="19" fillId="0" borderId="114" xfId="0" applyFont="1" applyBorder="1" applyAlignment="1" applyProtection="1">
      <alignment horizontal="left" vertical="center"/>
      <protection locked="0"/>
    </xf>
    <xf numFmtId="3" fontId="20" fillId="0" borderId="115" xfId="0" applyNumberFormat="1" applyFont="1" applyBorder="1" applyAlignment="1" applyProtection="1">
      <alignment horizontal="right" vertical="top" indent="3"/>
      <protection locked="0"/>
    </xf>
    <xf numFmtId="3" fontId="20" fillId="0" borderId="114" xfId="0" applyNumberFormat="1" applyFont="1" applyBorder="1" applyAlignment="1" applyProtection="1">
      <alignment horizontal="right" vertical="top" indent="3"/>
      <protection locked="0"/>
    </xf>
    <xf numFmtId="3" fontId="20" fillId="0" borderId="61" xfId="0" applyNumberFormat="1" applyFont="1" applyBorder="1" applyAlignment="1" applyProtection="1">
      <alignment horizontal="right" vertical="top" indent="3"/>
      <protection locked="0"/>
    </xf>
    <xf numFmtId="3" fontId="20" fillId="0" borderId="116" xfId="0" applyNumberFormat="1" applyFont="1" applyBorder="1" applyAlignment="1" applyProtection="1">
      <alignment horizontal="right" vertical="top" indent="3"/>
      <protection locked="0"/>
    </xf>
    <xf numFmtId="3" fontId="20" fillId="0" borderId="109" xfId="0" applyNumberFormat="1" applyFont="1" applyBorder="1" applyAlignment="1" applyProtection="1">
      <alignment horizontal="right" vertical="center" wrapText="1" indent="1"/>
      <protection hidden="1"/>
    </xf>
    <xf numFmtId="0" fontId="19" fillId="0" borderId="11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8" fillId="0" borderId="69" xfId="0" applyFont="1" applyBorder="1" applyAlignment="1" applyProtection="1">
      <alignment horizontal="left" vertical="center"/>
      <protection locked="0"/>
    </xf>
    <xf numFmtId="3" fontId="21" fillId="0" borderId="107" xfId="0" applyNumberFormat="1" applyFont="1" applyBorder="1" applyAlignment="1" applyProtection="1">
      <alignment horizontal="right" vertical="center" indent="3"/>
      <protection locked="0"/>
    </xf>
    <xf numFmtId="3" fontId="21" fillId="0" borderId="69" xfId="0" applyNumberFormat="1" applyFont="1" applyBorder="1" applyAlignment="1" applyProtection="1">
      <alignment horizontal="right" vertical="center" indent="3"/>
      <protection locked="0"/>
    </xf>
    <xf numFmtId="0" fontId="21" fillId="0" borderId="251" xfId="0" applyNumberFormat="1" applyFont="1" applyBorder="1" applyAlignment="1" applyProtection="1">
      <alignment horizontal="left" vertical="center" wrapText="1"/>
      <protection locked="0"/>
    </xf>
    <xf numFmtId="0" fontId="21" fillId="0" borderId="244" xfId="0" applyNumberFormat="1" applyFont="1" applyBorder="1" applyAlignment="1" applyProtection="1">
      <alignment horizontal="left" vertical="center" wrapText="1"/>
      <protection locked="0"/>
    </xf>
    <xf numFmtId="0" fontId="21" fillId="0" borderId="30" xfId="0" applyFont="1" applyBorder="1" applyAlignment="1" applyProtection="1">
      <alignment horizontal="left" vertical="center" indent="1"/>
      <protection locked="0"/>
    </xf>
    <xf numFmtId="0" fontId="21" fillId="0" borderId="89" xfId="0" applyFont="1" applyBorder="1" applyAlignment="1" applyProtection="1">
      <alignment horizontal="left" vertical="center" indent="1"/>
      <protection locked="0"/>
    </xf>
    <xf numFmtId="3" fontId="35" fillId="0" borderId="57" xfId="0" applyNumberFormat="1" applyFont="1" applyFill="1" applyBorder="1" applyAlignment="1" applyProtection="1">
      <alignment horizontal="right" vertical="center" indent="1"/>
      <protection locked="0"/>
    </xf>
    <xf numFmtId="3" fontId="35" fillId="0" borderId="104" xfId="0" applyNumberFormat="1" applyFont="1" applyFill="1" applyBorder="1" applyAlignment="1" applyProtection="1">
      <alignment horizontal="right" vertical="center" indent="1"/>
      <protection locked="0"/>
    </xf>
    <xf numFmtId="3" fontId="35" fillId="0" borderId="58" xfId="0" applyNumberFormat="1" applyFont="1" applyBorder="1" applyAlignment="1" applyProtection="1">
      <alignment horizontal="right" vertical="center" indent="1"/>
      <protection locked="0"/>
    </xf>
    <xf numFmtId="3" fontId="28" fillId="0" borderId="3" xfId="0" applyNumberFormat="1" applyFont="1" applyBorder="1" applyAlignment="1" applyProtection="1">
      <alignment horizontal="right" vertical="center" indent="1"/>
      <protection hidden="1"/>
    </xf>
    <xf numFmtId="3" fontId="28" fillId="0" borderId="105" xfId="0" applyNumberFormat="1" applyFont="1" applyBorder="1" applyAlignment="1" applyProtection="1">
      <alignment horizontal="right" vertical="center" indent="1"/>
      <protection hidden="1"/>
    </xf>
    <xf numFmtId="3" fontId="35" fillId="0" borderId="79" xfId="0" applyNumberFormat="1" applyFont="1" applyBorder="1" applyAlignment="1" applyProtection="1">
      <alignment horizontal="right" vertical="center" indent="1"/>
      <protection locked="0"/>
    </xf>
    <xf numFmtId="3" fontId="28" fillId="0" borderId="80" xfId="0" applyNumberFormat="1" applyFont="1" applyBorder="1" applyAlignment="1" applyProtection="1">
      <alignment horizontal="right" vertical="center" indent="1"/>
      <protection hidden="1"/>
    </xf>
    <xf numFmtId="3" fontId="28" fillId="0" borderId="102" xfId="0" applyNumberFormat="1" applyFont="1" applyBorder="1" applyAlignment="1" applyProtection="1">
      <alignment horizontal="right" vertical="center" indent="1"/>
      <protection hidden="1"/>
    </xf>
    <xf numFmtId="0" fontId="19" fillId="0" borderId="253" xfId="0" applyFont="1" applyBorder="1" applyAlignment="1" applyProtection="1">
      <alignment horizontal="left" vertical="center" wrapText="1"/>
      <protection locked="0"/>
    </xf>
    <xf numFmtId="0" fontId="19" fillId="0" borderId="254" xfId="0" applyFont="1" applyBorder="1" applyAlignment="1" applyProtection="1">
      <alignment horizontal="left" vertical="center" wrapText="1"/>
      <protection locked="0"/>
    </xf>
    <xf numFmtId="3" fontId="20" fillId="0" borderId="254" xfId="0" applyNumberFormat="1" applyFont="1" applyBorder="1" applyAlignment="1" applyProtection="1">
      <alignment horizontal="right" vertical="center" indent="3"/>
      <protection locked="0"/>
    </xf>
    <xf numFmtId="3" fontId="20" fillId="0" borderId="255" xfId="0" applyNumberFormat="1" applyFont="1" applyBorder="1" applyAlignment="1" applyProtection="1">
      <alignment horizontal="right" vertical="center" indent="3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3" fontId="20" fillId="0" borderId="93" xfId="0" applyNumberFormat="1" applyFont="1" applyBorder="1" applyAlignment="1" applyProtection="1">
      <alignment horizontal="right" vertical="center" indent="3"/>
      <protection locked="0"/>
    </xf>
    <xf numFmtId="3" fontId="20" fillId="0" borderId="256" xfId="0" applyNumberFormat="1" applyFont="1" applyBorder="1" applyAlignment="1" applyProtection="1">
      <alignment horizontal="right" vertical="center" indent="3"/>
      <protection locked="0"/>
    </xf>
    <xf numFmtId="0" fontId="8" fillId="0" borderId="257" xfId="0" applyFont="1" applyBorder="1" applyAlignment="1" applyProtection="1">
      <alignment horizontal="center" vertical="center" wrapText="1"/>
      <protection locked="0"/>
    </xf>
    <xf numFmtId="0" fontId="8" fillId="0" borderId="259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79</xdr:row>
      <xdr:rowOff>1075</xdr:rowOff>
    </xdr:from>
    <xdr:to>
      <xdr:col>1</xdr:col>
      <xdr:colOff>341068</xdr:colOff>
      <xdr:row>80</xdr:row>
      <xdr:rowOff>8908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453390</xdr:colOff>
      <xdr:row>79</xdr:row>
      <xdr:rowOff>2317</xdr:rowOff>
    </xdr:from>
    <xdr:to>
      <xdr:col>2</xdr:col>
      <xdr:colOff>654990</xdr:colOff>
      <xdr:row>79</xdr:row>
      <xdr:rowOff>169970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62125" name="Skupina 43"/>
        <xdr:cNvGrpSpPr>
          <a:grpSpLocks/>
        </xdr:cNvGrpSpPr>
      </xdr:nvGrpSpPr>
      <xdr:grpSpPr bwMode="auto">
        <a:xfrm>
          <a:off x="4723737" y="15240"/>
          <a:ext cx="1843709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0397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809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7925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6304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976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3795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504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5916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236220</xdr:colOff>
      <xdr:row>0</xdr:row>
      <xdr:rowOff>220980</xdr:rowOff>
    </xdr:to>
    <xdr:grpSp>
      <xdr:nvGrpSpPr>
        <xdr:cNvPr id="62126" name="Skupina 45"/>
        <xdr:cNvGrpSpPr>
          <a:grpSpLocks/>
        </xdr:cNvGrpSpPr>
      </xdr:nvGrpSpPr>
      <xdr:grpSpPr bwMode="auto">
        <a:xfrm>
          <a:off x="2757777" y="15240"/>
          <a:ext cx="1560113" cy="205740"/>
          <a:chOff x="2196732" y="35720"/>
          <a:chExt cx="1389618" cy="180016"/>
        </a:xfrm>
      </xdr:grpSpPr>
      <xdr:grpSp>
        <xdr:nvGrpSpPr>
          <xdr:cNvPr id="62143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709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3339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80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271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293" y="851281"/>
              <a:ext cx="16946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4759" y="851281"/>
              <a:ext cx="16268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9755" y="35720"/>
            <a:ext cx="176244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381294</xdr:colOff>
      <xdr:row>65</xdr:row>
      <xdr:rowOff>0</xdr:rowOff>
    </xdr:from>
    <xdr:to>
      <xdr:col>0</xdr:col>
      <xdr:colOff>587491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136</xdr:row>
      <xdr:rowOff>51289</xdr:rowOff>
    </xdr:from>
    <xdr:to>
      <xdr:col>0</xdr:col>
      <xdr:colOff>272140</xdr:colOff>
      <xdr:row>136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137</xdr:row>
      <xdr:rowOff>5868</xdr:rowOff>
    </xdr:from>
    <xdr:to>
      <xdr:col>0</xdr:col>
      <xdr:colOff>270675</xdr:colOff>
      <xdr:row>137</xdr:row>
      <xdr:rowOff>190635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143</xdr:row>
      <xdr:rowOff>33715</xdr:rowOff>
    </xdr:from>
    <xdr:to>
      <xdr:col>0</xdr:col>
      <xdr:colOff>269514</xdr:colOff>
      <xdr:row>143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145</xdr:row>
      <xdr:rowOff>43962</xdr:rowOff>
    </xdr:from>
    <xdr:to>
      <xdr:col>0</xdr:col>
      <xdr:colOff>272140</xdr:colOff>
      <xdr:row>145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168910</xdr:rowOff>
    </xdr:from>
    <xdr:to>
      <xdr:col>2</xdr:col>
      <xdr:colOff>207718</xdr:colOff>
      <xdr:row>34</xdr:row>
      <xdr:rowOff>4123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30536</xdr:rowOff>
    </xdr:from>
    <xdr:to>
      <xdr:col>0</xdr:col>
      <xdr:colOff>212725</xdr:colOff>
      <xdr:row>36</xdr:row>
      <xdr:rowOff>221037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30536</xdr:rowOff>
    </xdr:from>
    <xdr:to>
      <xdr:col>0</xdr:col>
      <xdr:colOff>212725</xdr:colOff>
      <xdr:row>37</xdr:row>
      <xdr:rowOff>221037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687843</xdr:colOff>
      <xdr:row>36</xdr:row>
      <xdr:rowOff>36886</xdr:rowOff>
    </xdr:from>
    <xdr:to>
      <xdr:col>3</xdr:col>
      <xdr:colOff>206448</xdr:colOff>
      <xdr:row>36</xdr:row>
      <xdr:rowOff>227387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687843</xdr:colOff>
      <xdr:row>37</xdr:row>
      <xdr:rowOff>29266</xdr:rowOff>
    </xdr:from>
    <xdr:to>
      <xdr:col>3</xdr:col>
      <xdr:colOff>206448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535940</xdr:colOff>
      <xdr:row>36</xdr:row>
      <xdr:rowOff>30536</xdr:rowOff>
    </xdr:from>
    <xdr:to>
      <xdr:col>5</xdr:col>
      <xdr:colOff>70330</xdr:colOff>
      <xdr:row>36</xdr:row>
      <xdr:rowOff>221037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535940</xdr:colOff>
      <xdr:row>37</xdr:row>
      <xdr:rowOff>30536</xdr:rowOff>
    </xdr:from>
    <xdr:to>
      <xdr:col>5</xdr:col>
      <xdr:colOff>70330</xdr:colOff>
      <xdr:row>37</xdr:row>
      <xdr:rowOff>221037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36</xdr:row>
      <xdr:rowOff>30536</xdr:rowOff>
    </xdr:from>
    <xdr:to>
      <xdr:col>7</xdr:col>
      <xdr:colOff>271218</xdr:colOff>
      <xdr:row>36</xdr:row>
      <xdr:rowOff>221037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37</xdr:row>
      <xdr:rowOff>30536</xdr:rowOff>
    </xdr:from>
    <xdr:to>
      <xdr:col>7</xdr:col>
      <xdr:colOff>271218</xdr:colOff>
      <xdr:row>37</xdr:row>
      <xdr:rowOff>221037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381293</xdr:colOff>
      <xdr:row>68</xdr:row>
      <xdr:rowOff>3275</xdr:rowOff>
    </xdr:from>
    <xdr:to>
      <xdr:col>0</xdr:col>
      <xdr:colOff>587490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sqref="A1:R1"/>
    </sheetView>
  </sheetViews>
  <sheetFormatPr defaultRowHeight="14.4"/>
  <sheetData>
    <row r="1" spans="1:19" ht="261" customHeight="1">
      <c r="A1" s="419" t="s">
        <v>999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"/>
    </row>
    <row r="2" spans="1:19">
      <c r="A2" s="419" t="s">
        <v>51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"/>
    </row>
    <row r="3" spans="1:19">
      <c r="A3" s="421" t="s">
        <v>49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2009"/>
  <sheetViews>
    <sheetView tabSelected="1" topLeftCell="A31" zoomScale="115" zoomScaleNormal="115" workbookViewId="0">
      <selection activeCell="S1700" sqref="S1700"/>
    </sheetView>
  </sheetViews>
  <sheetFormatPr defaultColWidth="9.109375" defaultRowHeight="13.8"/>
  <cols>
    <col min="1" max="1" width="9.5546875" style="1" customWidth="1"/>
    <col min="2" max="2" width="9.109375" style="1"/>
    <col min="3" max="3" width="10" style="1" customWidth="1"/>
    <col min="4" max="4" width="10.6640625" style="1" customWidth="1"/>
    <col min="5" max="5" width="9.88671875" style="1" customWidth="1"/>
    <col min="6" max="6" width="10.33203125" style="1" customWidth="1"/>
    <col min="7" max="7" width="8.6640625" style="1" customWidth="1"/>
    <col min="8" max="8" width="9.44140625" style="1" customWidth="1"/>
    <col min="9" max="9" width="9.109375" style="1" customWidth="1"/>
    <col min="10" max="10" width="10.109375" style="1" customWidth="1"/>
    <col min="11" max="16384" width="9.109375" style="1"/>
  </cols>
  <sheetData>
    <row r="1" spans="1:10" ht="18.75" customHeight="1">
      <c r="A1" s="1980" t="s">
        <v>723</v>
      </c>
      <c r="B1" s="1981"/>
      <c r="C1" s="1982"/>
      <c r="D1" s="68" t="s">
        <v>45</v>
      </c>
      <c r="E1" s="1983"/>
      <c r="F1" s="1983"/>
      <c r="G1" s="68" t="s">
        <v>46</v>
      </c>
      <c r="H1" s="13"/>
      <c r="I1" s="13"/>
      <c r="J1" s="13"/>
    </row>
    <row r="2" spans="1:10" ht="30.75" customHeight="1">
      <c r="A2" s="1985"/>
      <c r="B2" s="1985"/>
      <c r="C2" s="1985"/>
      <c r="D2" s="1985"/>
      <c r="E2" s="1985"/>
      <c r="F2" s="1985"/>
      <c r="G2" s="1985"/>
      <c r="H2" s="1985"/>
      <c r="I2" s="1985"/>
      <c r="J2" s="1985"/>
    </row>
    <row r="3" spans="1:10">
      <c r="A3" s="47" t="s">
        <v>84</v>
      </c>
      <c r="B3" s="1926" t="s">
        <v>85</v>
      </c>
      <c r="C3" s="1926"/>
      <c r="D3" s="1926"/>
      <c r="E3" s="1926"/>
      <c r="F3" s="1926"/>
      <c r="G3" s="1926"/>
      <c r="H3" s="1926"/>
      <c r="I3" s="1926"/>
      <c r="J3" s="1926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>
      <c r="A5" s="11" t="s">
        <v>54</v>
      </c>
      <c r="B5" s="1975" t="s">
        <v>55</v>
      </c>
      <c r="C5" s="1975"/>
      <c r="D5" s="1975"/>
      <c r="E5" s="1975"/>
      <c r="F5" s="1970" t="s">
        <v>1000</v>
      </c>
      <c r="G5" s="1970"/>
      <c r="H5" s="1970"/>
      <c r="I5" s="1970"/>
      <c r="J5" s="1970"/>
    </row>
    <row r="6" spans="1:10">
      <c r="A6" s="13" t="s">
        <v>2</v>
      </c>
      <c r="B6" s="6" t="s">
        <v>0</v>
      </c>
      <c r="C6" s="6"/>
      <c r="D6" s="1970" t="s">
        <v>1001</v>
      </c>
      <c r="E6" s="1970"/>
      <c r="F6" s="1970"/>
      <c r="G6" s="1970"/>
      <c r="H6" s="1970"/>
      <c r="I6" s="1970"/>
      <c r="J6" s="1970"/>
    </row>
    <row r="7" spans="1:10">
      <c r="A7" s="13"/>
      <c r="B7" s="1975" t="s">
        <v>52</v>
      </c>
      <c r="C7" s="1975"/>
      <c r="D7" s="1976" t="s">
        <v>1003</v>
      </c>
      <c r="E7" s="1976"/>
      <c r="F7" s="1976"/>
      <c r="G7" s="1976"/>
      <c r="H7" s="1976"/>
      <c r="I7" s="1976"/>
      <c r="J7" s="1976"/>
    </row>
    <row r="8" spans="1:10">
      <c r="A8" s="13"/>
      <c r="B8" s="1975" t="s">
        <v>53</v>
      </c>
      <c r="C8" s="1975"/>
      <c r="D8" s="1976" t="s">
        <v>1002</v>
      </c>
      <c r="E8" s="1976"/>
      <c r="F8" s="1976"/>
      <c r="G8" s="1976"/>
      <c r="H8" s="1976"/>
      <c r="I8" s="1976"/>
      <c r="J8" s="1976"/>
    </row>
    <row r="9" spans="1:10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>
      <c r="A10" s="11" t="s">
        <v>56</v>
      </c>
      <c r="B10" s="1975" t="s">
        <v>57</v>
      </c>
      <c r="C10" s="1975"/>
      <c r="D10" s="1975"/>
      <c r="E10" s="1975"/>
      <c r="F10" s="1975"/>
      <c r="G10" s="1975"/>
      <c r="H10" s="1975"/>
      <c r="I10" s="1975"/>
      <c r="J10" s="1975"/>
    </row>
    <row r="11" spans="1:10">
      <c r="A11" s="35"/>
      <c r="B11" s="1960" t="s">
        <v>1004</v>
      </c>
      <c r="C11" s="1960"/>
      <c r="D11" s="1960"/>
      <c r="E11" s="1960"/>
      <c r="F11" s="1960"/>
      <c r="G11" s="1960"/>
      <c r="H11" s="1960"/>
      <c r="I11" s="1960"/>
      <c r="J11" s="1960"/>
    </row>
    <row r="12" spans="1:10">
      <c r="A12" s="35"/>
      <c r="B12" s="1960"/>
      <c r="C12" s="1960"/>
      <c r="D12" s="1960"/>
      <c r="E12" s="1960"/>
      <c r="F12" s="1960"/>
      <c r="G12" s="1960"/>
      <c r="H12" s="1960"/>
      <c r="I12" s="1960"/>
      <c r="J12" s="1960"/>
    </row>
    <row r="13" spans="1:10">
      <c r="A13" s="35"/>
      <c r="B13" s="1960"/>
      <c r="C13" s="1960"/>
      <c r="D13" s="1960"/>
      <c r="E13" s="1960"/>
      <c r="F13" s="1960"/>
      <c r="G13" s="1960"/>
      <c r="H13" s="1960"/>
      <c r="I13" s="1960"/>
      <c r="J13" s="1960"/>
    </row>
    <row r="14" spans="1:10">
      <c r="A14" s="35"/>
      <c r="B14" s="1960"/>
      <c r="C14" s="1960"/>
      <c r="D14" s="1960"/>
      <c r="E14" s="1960"/>
      <c r="F14" s="1960"/>
      <c r="G14" s="1960"/>
      <c r="H14" s="1960"/>
      <c r="I14" s="1960"/>
      <c r="J14" s="1960"/>
    </row>
    <row r="15" spans="1:10">
      <c r="A15" s="35"/>
      <c r="B15" s="1960"/>
      <c r="C15" s="1960"/>
      <c r="D15" s="1960"/>
      <c r="E15" s="1960"/>
      <c r="F15" s="1960"/>
      <c r="G15" s="1960"/>
      <c r="H15" s="1960"/>
      <c r="I15" s="1960"/>
      <c r="J15" s="1960"/>
    </row>
    <row r="16" spans="1:10">
      <c r="A16" s="35"/>
      <c r="B16" s="1960"/>
      <c r="C16" s="1960"/>
      <c r="D16" s="1960"/>
      <c r="E16" s="1960"/>
      <c r="F16" s="1960"/>
      <c r="G16" s="1960"/>
      <c r="H16" s="1960"/>
      <c r="I16" s="1960"/>
      <c r="J16" s="1960"/>
    </row>
    <row r="17" spans="1:10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4.4" thickBot="1">
      <c r="A18" s="5" t="s">
        <v>58</v>
      </c>
      <c r="B18" s="1941" t="s">
        <v>874</v>
      </c>
      <c r="C18" s="1941"/>
      <c r="D18" s="1941"/>
      <c r="E18" s="1941"/>
      <c r="F18" s="1941"/>
      <c r="G18" s="1941"/>
      <c r="H18" s="1941"/>
      <c r="I18" s="1941"/>
      <c r="J18" s="1941"/>
    </row>
    <row r="19" spans="1:10" ht="46.5" customHeight="1" thickTop="1" thickBot="1">
      <c r="A19" s="1486" t="s">
        <v>5</v>
      </c>
      <c r="B19" s="1487"/>
      <c r="C19" s="1487"/>
      <c r="D19" s="1487"/>
      <c r="E19" s="664" t="s">
        <v>6</v>
      </c>
      <c r="F19" s="664"/>
      <c r="G19" s="665"/>
      <c r="H19" s="1979" t="s">
        <v>7</v>
      </c>
      <c r="I19" s="1487"/>
      <c r="J19" s="1603"/>
    </row>
    <row r="20" spans="1:10" ht="30" customHeight="1">
      <c r="A20" s="1407" t="s">
        <v>724</v>
      </c>
      <c r="B20" s="1408"/>
      <c r="C20" s="1408"/>
      <c r="D20" s="1408"/>
      <c r="E20" s="1964">
        <v>1</v>
      </c>
      <c r="F20" s="1964"/>
      <c r="G20" s="1965"/>
      <c r="H20" s="1949">
        <v>1</v>
      </c>
      <c r="I20" s="1950"/>
      <c r="J20" s="1951"/>
    </row>
    <row r="21" spans="1:10" ht="30" customHeight="1">
      <c r="A21" s="683" t="s">
        <v>59</v>
      </c>
      <c r="B21" s="684"/>
      <c r="C21" s="684"/>
      <c r="D21" s="684"/>
      <c r="E21" s="1966">
        <v>1</v>
      </c>
      <c r="F21" s="1966"/>
      <c r="G21" s="1967"/>
      <c r="H21" s="1952">
        <v>1</v>
      </c>
      <c r="I21" s="1953"/>
      <c r="J21" s="1954"/>
    </row>
    <row r="22" spans="1:10" ht="30" customHeight="1" thickBot="1">
      <c r="A22" s="693" t="s">
        <v>247</v>
      </c>
      <c r="B22" s="694"/>
      <c r="C22" s="694"/>
      <c r="D22" s="694"/>
      <c r="E22" s="1968">
        <v>1</v>
      </c>
      <c r="F22" s="1968"/>
      <c r="G22" s="1969"/>
      <c r="H22" s="1955">
        <v>1</v>
      </c>
      <c r="I22" s="1956"/>
      <c r="J22" s="1957"/>
    </row>
    <row r="23" spans="1:10" ht="14.4" thickTop="1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4.4" thickBot="1">
      <c r="A25" s="5" t="s">
        <v>60</v>
      </c>
      <c r="B25" s="1941" t="s">
        <v>875</v>
      </c>
      <c r="C25" s="1941"/>
      <c r="D25" s="1941"/>
      <c r="E25" s="1941"/>
      <c r="F25" s="1941"/>
      <c r="G25" s="1941"/>
      <c r="H25" s="1941"/>
      <c r="I25" s="1941"/>
      <c r="J25" s="1941"/>
    </row>
    <row r="26" spans="1:10" ht="34.5" customHeight="1" thickBot="1">
      <c r="A26" s="1601" t="s">
        <v>61</v>
      </c>
      <c r="B26" s="1945"/>
      <c r="C26" s="1945"/>
      <c r="D26" s="1927" t="s">
        <v>62</v>
      </c>
      <c r="E26" s="1928"/>
      <c r="F26" s="1944" t="s">
        <v>63</v>
      </c>
      <c r="G26" s="1944"/>
      <c r="H26" s="1942" t="s">
        <v>64</v>
      </c>
      <c r="I26" s="1942"/>
      <c r="J26" s="1943"/>
    </row>
    <row r="27" spans="1:10">
      <c r="A27" s="1958"/>
      <c r="B27" s="1959"/>
      <c r="C27" s="1959"/>
      <c r="D27" s="1929"/>
      <c r="E27" s="1930"/>
      <c r="F27" s="1829"/>
      <c r="G27" s="1829"/>
      <c r="H27" s="1829"/>
      <c r="I27" s="1829"/>
      <c r="J27" s="1961"/>
    </row>
    <row r="28" spans="1:10">
      <c r="A28" s="1971"/>
      <c r="B28" s="1972"/>
      <c r="C28" s="1972"/>
      <c r="D28" s="1931"/>
      <c r="E28" s="1932"/>
      <c r="F28" s="1935"/>
      <c r="G28" s="1935"/>
      <c r="H28" s="1935"/>
      <c r="I28" s="1935"/>
      <c r="J28" s="1962"/>
    </row>
    <row r="29" spans="1:10" ht="14.4" thickBot="1">
      <c r="A29" s="1973"/>
      <c r="B29" s="1974"/>
      <c r="C29" s="1974"/>
      <c r="D29" s="1933"/>
      <c r="E29" s="1934"/>
      <c r="F29" s="1936"/>
      <c r="G29" s="1936"/>
      <c r="H29" s="1936"/>
      <c r="I29" s="1936"/>
      <c r="J29" s="1963"/>
    </row>
    <row r="30" spans="1:10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>
      <c r="A32" s="5" t="s">
        <v>65</v>
      </c>
      <c r="B32" s="1794" t="s">
        <v>876</v>
      </c>
      <c r="C32" s="1794"/>
      <c r="D32" s="1794"/>
      <c r="E32" s="1794"/>
      <c r="F32" s="1794"/>
      <c r="G32" s="1794"/>
      <c r="H32" s="1794"/>
      <c r="I32" s="1794"/>
      <c r="J32" s="1794"/>
    </row>
    <row r="33" spans="1:10">
      <c r="A33" s="5"/>
    </row>
    <row r="34" spans="1:10">
      <c r="A34" s="1947" t="s">
        <v>66</v>
      </c>
      <c r="B34" s="1947"/>
      <c r="C34" s="1536" t="s">
        <v>67</v>
      </c>
      <c r="D34" s="1536"/>
      <c r="E34" s="35"/>
    </row>
    <row r="35" spans="1:10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>
      <c r="A36" s="1946" t="s">
        <v>746</v>
      </c>
      <c r="B36" s="1946"/>
      <c r="C36" s="1946"/>
      <c r="D36" s="1946"/>
      <c r="E36" s="1946"/>
      <c r="F36" s="1946"/>
      <c r="J36" s="31"/>
    </row>
    <row r="37" spans="1:10" ht="20.25" customHeight="1">
      <c r="A37" s="1921" t="s">
        <v>69</v>
      </c>
      <c r="B37" s="1921"/>
      <c r="C37" s="1921"/>
      <c r="D37" s="1921" t="s">
        <v>71</v>
      </c>
      <c r="E37" s="1921"/>
      <c r="F37" s="1921" t="s">
        <v>73</v>
      </c>
      <c r="G37" s="1921"/>
      <c r="H37" s="1920" t="s">
        <v>74</v>
      </c>
      <c r="I37" s="1920"/>
      <c r="J37" s="1920"/>
    </row>
    <row r="38" spans="1:10" ht="20.25" customHeight="1">
      <c r="A38" s="1921" t="s">
        <v>68</v>
      </c>
      <c r="B38" s="1921"/>
      <c r="C38" s="1921"/>
      <c r="D38" s="1921" t="s">
        <v>70</v>
      </c>
      <c r="E38" s="1921"/>
      <c r="F38" s="1948" t="s">
        <v>72</v>
      </c>
      <c r="G38" s="1948"/>
      <c r="H38" s="1920" t="s">
        <v>75</v>
      </c>
      <c r="I38" s="1920"/>
      <c r="J38" s="1920"/>
    </row>
    <row r="39" spans="1:10">
      <c r="A39" s="35"/>
      <c r="B39" s="13"/>
      <c r="J39" s="31"/>
    </row>
    <row r="40" spans="1:10">
      <c r="A40" s="35"/>
      <c r="B40" s="13"/>
      <c r="J40" s="31"/>
    </row>
    <row r="41" spans="1:10">
      <c r="A41" s="5" t="s">
        <v>76</v>
      </c>
      <c r="B41" s="1794" t="s">
        <v>877</v>
      </c>
      <c r="C41" s="1794"/>
      <c r="D41" s="1794"/>
      <c r="E41" s="1794"/>
      <c r="F41" s="1794"/>
      <c r="G41" s="1794"/>
      <c r="H41" s="1794"/>
      <c r="I41" s="1794"/>
      <c r="J41" s="1794"/>
    </row>
    <row r="42" spans="1:10">
      <c r="A42" s="35"/>
      <c r="B42" s="426" t="s">
        <v>1019</v>
      </c>
      <c r="C42" s="426"/>
      <c r="D42" s="426"/>
      <c r="E42" s="426"/>
      <c r="F42" s="426"/>
      <c r="G42" s="426"/>
      <c r="H42" s="426"/>
      <c r="I42" s="426"/>
      <c r="J42" s="426"/>
    </row>
    <row r="43" spans="1:10">
      <c r="A43" s="35"/>
      <c r="B43" s="426"/>
      <c r="C43" s="426"/>
      <c r="D43" s="426"/>
      <c r="E43" s="426"/>
      <c r="F43" s="426"/>
      <c r="G43" s="426"/>
      <c r="H43" s="426"/>
      <c r="I43" s="426"/>
      <c r="J43" s="426"/>
    </row>
    <row r="44" spans="1:10">
      <c r="B44" s="426"/>
      <c r="C44" s="426"/>
      <c r="D44" s="426"/>
      <c r="E44" s="426"/>
      <c r="F44" s="426"/>
      <c r="G44" s="426"/>
      <c r="H44" s="426"/>
      <c r="I44" s="426"/>
      <c r="J44" s="426"/>
    </row>
    <row r="47" spans="1:10">
      <c r="A47" s="46" t="s">
        <v>77</v>
      </c>
      <c r="B47" s="951" t="s">
        <v>34</v>
      </c>
      <c r="C47" s="951"/>
      <c r="D47" s="951"/>
      <c r="E47" s="951"/>
      <c r="F47" s="951"/>
      <c r="G47" s="951"/>
      <c r="H47" s="951"/>
      <c r="I47" s="951"/>
      <c r="J47" s="951"/>
    </row>
    <row r="48" spans="1:10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customHeight="1">
      <c r="A49" s="2" t="s">
        <v>81</v>
      </c>
      <c r="B49" s="1923" t="s">
        <v>78</v>
      </c>
      <c r="C49" s="1923"/>
      <c r="D49" s="1923"/>
      <c r="E49" s="1923"/>
      <c r="F49" s="1923"/>
      <c r="G49" s="1923"/>
      <c r="H49" s="1923"/>
      <c r="I49" s="1923"/>
      <c r="J49" s="1923"/>
    </row>
    <row r="50" spans="1:10" ht="18" customHeight="1">
      <c r="A50" s="2"/>
      <c r="B50" s="1922"/>
      <c r="C50" s="1922"/>
      <c r="D50" s="1922"/>
      <c r="E50" s="1922"/>
      <c r="F50" s="1922"/>
      <c r="G50" s="1922"/>
      <c r="H50" s="1922"/>
      <c r="I50" s="1922"/>
      <c r="J50" s="1922"/>
    </row>
    <row r="51" spans="1:10" s="69" customFormat="1">
      <c r="A51" s="1924"/>
      <c r="B51" s="1924"/>
      <c r="C51" s="1924"/>
      <c r="D51" s="1924"/>
      <c r="E51" s="1924"/>
      <c r="F51" s="1924"/>
      <c r="G51" s="1924"/>
      <c r="H51" s="1924"/>
      <c r="I51" s="1924"/>
    </row>
    <row r="52" spans="1:10" ht="61.5" customHeight="1">
      <c r="A52" s="2" t="s">
        <v>80</v>
      </c>
      <c r="B52" s="1923" t="s">
        <v>47</v>
      </c>
      <c r="C52" s="1923"/>
      <c r="D52" s="1923"/>
      <c r="E52" s="1923"/>
      <c r="F52" s="1923"/>
      <c r="G52" s="1923"/>
      <c r="H52" s="1923"/>
      <c r="I52" s="1923"/>
      <c r="J52" s="1923"/>
    </row>
    <row r="53" spans="1:10" ht="18" customHeight="1">
      <c r="A53" s="2"/>
      <c r="B53" s="1922"/>
      <c r="C53" s="1922"/>
      <c r="D53" s="1922"/>
      <c r="E53" s="1922"/>
      <c r="F53" s="1922"/>
      <c r="G53" s="1922"/>
      <c r="H53" s="1922"/>
      <c r="I53" s="1922"/>
      <c r="J53" s="1922"/>
    </row>
    <row r="54" spans="1:10" ht="18" customHeight="1">
      <c r="A54" s="2"/>
      <c r="B54" s="1922"/>
      <c r="C54" s="1922"/>
      <c r="D54" s="1922"/>
      <c r="E54" s="1922"/>
      <c r="F54" s="1922"/>
      <c r="G54" s="1922"/>
      <c r="H54" s="1922"/>
      <c r="I54" s="1922"/>
      <c r="J54" s="1922"/>
    </row>
    <row r="55" spans="1:10" ht="18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customHeight="1">
      <c r="A56" s="2" t="s">
        <v>79</v>
      </c>
      <c r="B56" s="1923" t="s">
        <v>82</v>
      </c>
      <c r="C56" s="1923"/>
      <c r="D56" s="1923"/>
      <c r="E56" s="1923"/>
      <c r="F56" s="1923"/>
      <c r="G56" s="1923"/>
      <c r="H56" s="1923"/>
      <c r="I56" s="1923"/>
      <c r="J56" s="1923"/>
    </row>
    <row r="57" spans="1:10" ht="21" customHeight="1">
      <c r="A57" s="2"/>
      <c r="B57" s="1923"/>
      <c r="C57" s="1923"/>
      <c r="D57" s="1923"/>
      <c r="E57" s="1923"/>
      <c r="F57" s="1923"/>
      <c r="G57" s="1923"/>
      <c r="H57" s="1923"/>
      <c r="I57" s="1923"/>
      <c r="J57" s="1923"/>
    </row>
    <row r="58" spans="1:10" ht="18" customHeight="1">
      <c r="A58" s="2"/>
      <c r="B58" s="1922"/>
      <c r="C58" s="1922"/>
      <c r="D58" s="1922"/>
      <c r="E58" s="1922"/>
      <c r="F58" s="1922"/>
      <c r="G58" s="1922"/>
      <c r="H58" s="1922"/>
      <c r="I58" s="1922"/>
      <c r="J58" s="1922"/>
    </row>
    <row r="59" spans="1:10" ht="18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customHeight="1">
      <c r="A60" s="1923" t="s">
        <v>83</v>
      </c>
      <c r="B60" s="1923"/>
      <c r="C60" s="1923"/>
      <c r="D60" s="1923"/>
      <c r="E60" s="1923"/>
      <c r="F60" s="1923"/>
      <c r="G60" s="1923"/>
      <c r="H60" s="1923"/>
      <c r="I60" s="1923"/>
      <c r="J60" s="1923"/>
    </row>
    <row r="61" spans="1:10" ht="18" customHeight="1">
      <c r="A61" s="2"/>
      <c r="B61" s="514"/>
      <c r="C61" s="514"/>
      <c r="D61" s="514"/>
      <c r="E61" s="514"/>
      <c r="F61" s="514"/>
      <c r="G61" s="514"/>
      <c r="H61" s="514"/>
      <c r="I61" s="514"/>
      <c r="J61" s="514"/>
    </row>
    <row r="62" spans="1:10" ht="18" customHeight="1">
      <c r="A62" s="2"/>
      <c r="B62" s="514"/>
      <c r="C62" s="514"/>
      <c r="D62" s="514"/>
      <c r="E62" s="514"/>
      <c r="F62" s="514"/>
      <c r="G62" s="514"/>
      <c r="H62" s="514"/>
      <c r="I62" s="514"/>
      <c r="J62" s="514"/>
    </row>
    <row r="63" spans="1:10" ht="18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customHeight="1">
      <c r="A64" s="2" t="s">
        <v>758</v>
      </c>
      <c r="B64" s="1923" t="s">
        <v>1</v>
      </c>
      <c r="C64" s="1923"/>
      <c r="D64" s="1923"/>
      <c r="E64" s="1923"/>
      <c r="F64" s="1923"/>
      <c r="G64" s="1923"/>
      <c r="H64" s="1923"/>
      <c r="I64" s="1923"/>
      <c r="J64" s="1923"/>
    </row>
    <row r="65" spans="1:10">
      <c r="A65" s="1536"/>
      <c r="B65" s="1536"/>
      <c r="C65" s="1536"/>
      <c r="D65" s="1536"/>
      <c r="E65" s="1536"/>
      <c r="F65" s="1536"/>
      <c r="G65" s="1536"/>
      <c r="H65" s="1536"/>
      <c r="I65" s="1536"/>
    </row>
    <row r="66" spans="1:10" ht="74.25" customHeight="1">
      <c r="A66" s="70"/>
      <c r="B66" s="1923" t="s">
        <v>720</v>
      </c>
      <c r="C66" s="1923"/>
      <c r="D66" s="1923"/>
      <c r="E66" s="1923"/>
      <c r="F66" s="1923"/>
      <c r="G66" s="1923"/>
      <c r="H66" s="1923"/>
      <c r="I66" s="1923"/>
      <c r="J66" s="1923"/>
    </row>
    <row r="67" spans="1:10" ht="18" customHeight="1">
      <c r="A67" s="70"/>
      <c r="B67" s="1984"/>
      <c r="C67" s="1984"/>
      <c r="D67" s="1984"/>
      <c r="E67" s="1984"/>
      <c r="F67" s="1984"/>
      <c r="G67" s="1984"/>
      <c r="H67" s="1984"/>
      <c r="I67" s="1984"/>
      <c r="J67" s="1984"/>
    </row>
    <row r="68" spans="1:10">
      <c r="A68" s="1536"/>
      <c r="B68" s="1536"/>
      <c r="C68" s="1536"/>
      <c r="D68" s="1536"/>
      <c r="E68" s="1536"/>
      <c r="F68" s="1536"/>
      <c r="G68" s="1536"/>
      <c r="H68" s="1536"/>
      <c r="I68" s="1536"/>
    </row>
    <row r="69" spans="1:10" ht="15" customHeight="1">
      <c r="A69" s="35"/>
      <c r="B69" s="1923" t="s">
        <v>8</v>
      </c>
      <c r="C69" s="1923"/>
      <c r="D69" s="1923"/>
      <c r="E69" s="1923"/>
      <c r="F69" s="1923"/>
      <c r="G69" s="1923"/>
      <c r="H69" s="1923"/>
      <c r="I69" s="1923"/>
      <c r="J69" s="1923"/>
    </row>
    <row r="70" spans="1:10" ht="14.4" thickBo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customHeight="1" thickTop="1" thickBot="1">
      <c r="A71" s="626" t="s">
        <v>3</v>
      </c>
      <c r="B71" s="627"/>
      <c r="C71" s="627"/>
      <c r="D71" s="627"/>
      <c r="E71" s="627"/>
      <c r="F71" s="627"/>
      <c r="G71" s="627" t="s">
        <v>4</v>
      </c>
      <c r="H71" s="627"/>
      <c r="I71" s="627"/>
      <c r="J71" s="779"/>
    </row>
    <row r="72" spans="1:10" ht="22.5" customHeight="1" thickTop="1">
      <c r="A72" s="628"/>
      <c r="B72" s="629"/>
      <c r="C72" s="629"/>
      <c r="D72" s="629"/>
      <c r="E72" s="629"/>
      <c r="F72" s="629"/>
      <c r="G72" s="2041"/>
      <c r="H72" s="2041"/>
      <c r="I72" s="2041"/>
      <c r="J72" s="2042"/>
    </row>
    <row r="73" spans="1:10" ht="22.5" customHeight="1" thickBot="1">
      <c r="A73" s="630"/>
      <c r="B73" s="631"/>
      <c r="C73" s="631"/>
      <c r="D73" s="631"/>
      <c r="E73" s="631"/>
      <c r="F73" s="631"/>
      <c r="G73" s="1977"/>
      <c r="H73" s="1977"/>
      <c r="I73" s="1977"/>
      <c r="J73" s="1978"/>
    </row>
    <row r="74" spans="1:10" ht="14.4" thickTop="1">
      <c r="B74" s="54"/>
      <c r="C74" s="54"/>
      <c r="D74" s="54"/>
      <c r="E74" s="54"/>
      <c r="F74" s="54"/>
      <c r="G74" s="54"/>
      <c r="H74" s="54"/>
      <c r="I74" s="54"/>
    </row>
    <row r="75" spans="1:10">
      <c r="B75" s="54"/>
      <c r="C75" s="54"/>
      <c r="D75" s="54"/>
      <c r="E75" s="54"/>
      <c r="F75" s="54"/>
      <c r="G75" s="54"/>
      <c r="H75" s="54"/>
      <c r="I75" s="54"/>
    </row>
    <row r="76" spans="1:10" ht="15" customHeight="1">
      <c r="A76" s="46" t="s">
        <v>87</v>
      </c>
      <c r="B76" s="951" t="s">
        <v>86</v>
      </c>
      <c r="C76" s="951"/>
      <c r="D76" s="951"/>
      <c r="E76" s="951"/>
      <c r="F76" s="951"/>
      <c r="G76" s="951"/>
      <c r="H76" s="951"/>
      <c r="I76" s="951"/>
      <c r="J76" s="951"/>
    </row>
    <row r="78" spans="1:10">
      <c r="A78" s="5" t="s">
        <v>88</v>
      </c>
      <c r="B78" s="1794" t="s">
        <v>879</v>
      </c>
      <c r="C78" s="1794"/>
      <c r="D78" s="1794"/>
      <c r="E78" s="1794"/>
      <c r="F78" s="1794"/>
      <c r="G78" s="1794"/>
      <c r="H78" s="1794"/>
      <c r="I78" s="1794"/>
      <c r="J78" s="1794"/>
    </row>
    <row r="80" spans="1:10">
      <c r="B80" s="1536" t="s">
        <v>35</v>
      </c>
      <c r="C80" s="1536"/>
      <c r="D80" s="1536" t="s">
        <v>36</v>
      </c>
      <c r="E80" s="1536"/>
    </row>
    <row r="83" spans="1:10">
      <c r="A83" s="5" t="s">
        <v>89</v>
      </c>
      <c r="B83" s="1794" t="s">
        <v>878</v>
      </c>
      <c r="C83" s="1794"/>
      <c r="D83" s="1794"/>
      <c r="E83" s="1794"/>
      <c r="F83" s="1794"/>
      <c r="G83" s="1794"/>
      <c r="H83" s="1794"/>
      <c r="I83" s="1794"/>
      <c r="J83" s="1794"/>
    </row>
    <row r="84" spans="1:10" ht="15" customHeight="1">
      <c r="A84" s="1946" t="s">
        <v>90</v>
      </c>
      <c r="B84" s="1946"/>
      <c r="C84" s="1946"/>
      <c r="D84" s="1946"/>
      <c r="E84" s="1946"/>
      <c r="F84" s="1946"/>
      <c r="G84" s="1946"/>
      <c r="H84" s="1946"/>
      <c r="I84" s="1946"/>
      <c r="J84" s="1946"/>
    </row>
    <row r="85" spans="1:10" ht="14.4" thickBot="1"/>
    <row r="86" spans="1:10" ht="63.75" customHeight="1" thickTop="1" thickBot="1">
      <c r="A86" s="626" t="s">
        <v>91</v>
      </c>
      <c r="B86" s="627"/>
      <c r="C86" s="627"/>
      <c r="D86" s="1379" t="s">
        <v>21</v>
      </c>
      <c r="E86" s="1379"/>
      <c r="F86" s="1378"/>
      <c r="G86" s="777" t="s">
        <v>22</v>
      </c>
      <c r="H86" s="627"/>
      <c r="I86" s="627"/>
      <c r="J86" s="779"/>
    </row>
    <row r="87" spans="1:10" ht="14.4" thickTop="1">
      <c r="A87" s="1918"/>
      <c r="B87" s="1919"/>
      <c r="C87" s="1919"/>
      <c r="D87" s="1919"/>
      <c r="E87" s="1919"/>
      <c r="F87" s="1925"/>
      <c r="G87" s="1417"/>
      <c r="H87" s="1418"/>
      <c r="I87" s="1418"/>
      <c r="J87" s="1419"/>
    </row>
    <row r="88" spans="1:10">
      <c r="A88" s="1908"/>
      <c r="B88" s="1906"/>
      <c r="C88" s="1906"/>
      <c r="D88" s="1906"/>
      <c r="E88" s="1906"/>
      <c r="F88" s="1907"/>
      <c r="G88" s="1903"/>
      <c r="H88" s="1904"/>
      <c r="I88" s="1904"/>
      <c r="J88" s="1905"/>
    </row>
    <row r="89" spans="1:10">
      <c r="A89" s="1908"/>
      <c r="B89" s="1906"/>
      <c r="C89" s="1906"/>
      <c r="D89" s="1906"/>
      <c r="E89" s="1906"/>
      <c r="F89" s="1907"/>
      <c r="G89" s="1903"/>
      <c r="H89" s="1904"/>
      <c r="I89" s="1904"/>
      <c r="J89" s="1905"/>
    </row>
    <row r="90" spans="1:10">
      <c r="A90" s="1908"/>
      <c r="B90" s="1906"/>
      <c r="C90" s="1906"/>
      <c r="D90" s="1906"/>
      <c r="E90" s="1906"/>
      <c r="F90" s="1907"/>
      <c r="G90" s="1903"/>
      <c r="H90" s="1904"/>
      <c r="I90" s="1904"/>
      <c r="J90" s="1905"/>
    </row>
    <row r="91" spans="1:10">
      <c r="A91" s="1908"/>
      <c r="B91" s="1906"/>
      <c r="C91" s="1906"/>
      <c r="D91" s="1906"/>
      <c r="E91" s="1906"/>
      <c r="F91" s="1907"/>
      <c r="G91" s="1903"/>
      <c r="H91" s="1904"/>
      <c r="I91" s="1904"/>
      <c r="J91" s="1905"/>
    </row>
    <row r="92" spans="1:10">
      <c r="A92" s="1908"/>
      <c r="B92" s="1906"/>
      <c r="C92" s="1906"/>
      <c r="D92" s="1906"/>
      <c r="E92" s="1906"/>
      <c r="F92" s="1907"/>
      <c r="G92" s="1903"/>
      <c r="H92" s="1904"/>
      <c r="I92" s="1904"/>
      <c r="J92" s="1905"/>
    </row>
    <row r="93" spans="1:10" ht="14.25" customHeight="1" thickBot="1">
      <c r="A93" s="1909"/>
      <c r="B93" s="1910"/>
      <c r="C93" s="1910"/>
      <c r="D93" s="1910"/>
      <c r="E93" s="1910"/>
      <c r="F93" s="1914"/>
      <c r="G93" s="1915"/>
      <c r="H93" s="1916"/>
      <c r="I93" s="1916"/>
      <c r="J93" s="1917"/>
    </row>
    <row r="94" spans="1:10" ht="14.4" thickTop="1"/>
    <row r="95" spans="1:10" ht="15" customHeight="1">
      <c r="A95" s="3" t="s">
        <v>92</v>
      </c>
      <c r="B95" s="1794" t="s">
        <v>880</v>
      </c>
      <c r="C95" s="1794"/>
      <c r="D95" s="1794"/>
      <c r="E95" s="1794"/>
      <c r="F95" s="1794"/>
      <c r="G95" s="1794"/>
      <c r="H95" s="1794"/>
      <c r="I95" s="1794"/>
      <c r="J95" s="1794"/>
    </row>
    <row r="96" spans="1:10" ht="14.4" thickBot="1"/>
    <row r="97" spans="1:10" ht="35.25" customHeight="1" thickTop="1" thickBot="1">
      <c r="A97" s="626" t="s">
        <v>9</v>
      </c>
      <c r="B97" s="627"/>
      <c r="C97" s="627"/>
      <c r="D97" s="627"/>
      <c r="E97" s="627" t="s">
        <v>10</v>
      </c>
      <c r="F97" s="627"/>
      <c r="G97" s="778"/>
      <c r="H97" s="777" t="s">
        <v>11</v>
      </c>
      <c r="I97" s="627"/>
      <c r="J97" s="779"/>
    </row>
    <row r="98" spans="1:10" ht="19.5" customHeight="1" thickTop="1">
      <c r="A98" s="1898" t="s">
        <v>726</v>
      </c>
      <c r="B98" s="1899"/>
      <c r="C98" s="1899"/>
      <c r="D98" s="1899"/>
      <c r="E98" s="1896"/>
      <c r="F98" s="1896"/>
      <c r="G98" s="1897"/>
      <c r="H98" s="1900"/>
      <c r="I98" s="1901"/>
      <c r="J98" s="1902"/>
    </row>
    <row r="99" spans="1:10" ht="19.5" customHeight="1">
      <c r="A99" s="515" t="s">
        <v>725</v>
      </c>
      <c r="B99" s="516"/>
      <c r="C99" s="516"/>
      <c r="D99" s="516"/>
      <c r="E99" s="517"/>
      <c r="F99" s="517"/>
      <c r="G99" s="518"/>
      <c r="H99" s="519"/>
      <c r="I99" s="520"/>
      <c r="J99" s="521"/>
    </row>
    <row r="100" spans="1:10" ht="19.5" customHeight="1">
      <c r="A100" s="515" t="s">
        <v>727</v>
      </c>
      <c r="B100" s="516"/>
      <c r="C100" s="516"/>
      <c r="D100" s="516"/>
      <c r="E100" s="517"/>
      <c r="F100" s="517"/>
      <c r="G100" s="518"/>
      <c r="H100" s="519"/>
      <c r="I100" s="520"/>
      <c r="J100" s="521"/>
    </row>
    <row r="101" spans="1:10" ht="19.5" customHeight="1">
      <c r="A101" s="515" t="s">
        <v>732</v>
      </c>
      <c r="B101" s="516"/>
      <c r="C101" s="516"/>
      <c r="D101" s="516"/>
      <c r="E101" s="517"/>
      <c r="F101" s="517"/>
      <c r="G101" s="518"/>
      <c r="H101" s="519"/>
      <c r="I101" s="520"/>
      <c r="J101" s="521"/>
    </row>
    <row r="102" spans="1:10" ht="19.5" customHeight="1">
      <c r="A102" s="515" t="s">
        <v>728</v>
      </c>
      <c r="B102" s="516"/>
      <c r="C102" s="516"/>
      <c r="D102" s="516"/>
      <c r="E102" s="517"/>
      <c r="F102" s="517"/>
      <c r="G102" s="518"/>
      <c r="H102" s="519"/>
      <c r="I102" s="520"/>
      <c r="J102" s="521"/>
    </row>
    <row r="103" spans="1:10" ht="19.5" customHeight="1">
      <c r="A103" s="515" t="s">
        <v>729</v>
      </c>
      <c r="B103" s="516"/>
      <c r="C103" s="516"/>
      <c r="D103" s="516"/>
      <c r="E103" s="517"/>
      <c r="F103" s="517"/>
      <c r="G103" s="518"/>
      <c r="H103" s="519"/>
      <c r="I103" s="520"/>
      <c r="J103" s="521"/>
    </row>
    <row r="104" spans="1:10" ht="19.5" customHeight="1">
      <c r="A104" s="515" t="s">
        <v>12</v>
      </c>
      <c r="B104" s="516"/>
      <c r="C104" s="516"/>
      <c r="D104" s="516"/>
      <c r="E104" s="517"/>
      <c r="F104" s="517"/>
      <c r="G104" s="518"/>
      <c r="H104" s="519"/>
      <c r="I104" s="520"/>
      <c r="J104" s="521"/>
    </row>
    <row r="105" spans="1:10" ht="19.5" customHeight="1">
      <c r="A105" s="515" t="s">
        <v>13</v>
      </c>
      <c r="B105" s="516"/>
      <c r="C105" s="516"/>
      <c r="D105" s="516"/>
      <c r="E105" s="517"/>
      <c r="F105" s="517"/>
      <c r="G105" s="518"/>
      <c r="H105" s="519"/>
      <c r="I105" s="520"/>
      <c r="J105" s="521"/>
    </row>
    <row r="106" spans="1:10" ht="19.5" customHeight="1">
      <c r="A106" s="515" t="s">
        <v>733</v>
      </c>
      <c r="B106" s="516"/>
      <c r="C106" s="516"/>
      <c r="D106" s="516"/>
      <c r="E106" s="517"/>
      <c r="F106" s="517"/>
      <c r="G106" s="518"/>
      <c r="H106" s="519"/>
      <c r="I106" s="520"/>
      <c r="J106" s="521"/>
    </row>
    <row r="107" spans="1:10" ht="19.5" customHeight="1">
      <c r="A107" s="515" t="s">
        <v>93</v>
      </c>
      <c r="B107" s="516"/>
      <c r="C107" s="516"/>
      <c r="D107" s="516"/>
      <c r="E107" s="517"/>
      <c r="F107" s="517"/>
      <c r="G107" s="518"/>
      <c r="H107" s="519"/>
      <c r="I107" s="520"/>
      <c r="J107" s="521"/>
    </row>
    <row r="108" spans="1:10" ht="19.5" customHeight="1">
      <c r="A108" s="515" t="s">
        <v>94</v>
      </c>
      <c r="B108" s="516"/>
      <c r="C108" s="516"/>
      <c r="D108" s="516"/>
      <c r="E108" s="517"/>
      <c r="F108" s="517"/>
      <c r="G108" s="518"/>
      <c r="H108" s="519"/>
      <c r="I108" s="520"/>
      <c r="J108" s="521"/>
    </row>
    <row r="109" spans="1:10" ht="19.5" customHeight="1">
      <c r="A109" s="515" t="s">
        <v>731</v>
      </c>
      <c r="B109" s="516"/>
      <c r="C109" s="516"/>
      <c r="D109" s="516"/>
      <c r="E109" s="517"/>
      <c r="F109" s="517"/>
      <c r="G109" s="518"/>
      <c r="H109" s="519"/>
      <c r="I109" s="520"/>
      <c r="J109" s="521"/>
    </row>
    <row r="110" spans="1:10" ht="19.5" customHeight="1">
      <c r="A110" s="515" t="s">
        <v>14</v>
      </c>
      <c r="B110" s="516"/>
      <c r="C110" s="516"/>
      <c r="D110" s="516"/>
      <c r="E110" s="517"/>
      <c r="F110" s="517"/>
      <c r="G110" s="518"/>
      <c r="H110" s="519"/>
      <c r="I110" s="520"/>
      <c r="J110" s="521"/>
    </row>
    <row r="111" spans="1:10" ht="19.5" customHeight="1">
      <c r="A111" s="515" t="s">
        <v>15</v>
      </c>
      <c r="B111" s="516"/>
      <c r="C111" s="516"/>
      <c r="D111" s="516"/>
      <c r="E111" s="517"/>
      <c r="F111" s="517"/>
      <c r="G111" s="518"/>
      <c r="H111" s="519"/>
      <c r="I111" s="520"/>
      <c r="J111" s="521"/>
    </row>
    <row r="112" spans="1:10" ht="19.5" customHeight="1">
      <c r="A112" s="515" t="s">
        <v>95</v>
      </c>
      <c r="B112" s="516"/>
      <c r="C112" s="516"/>
      <c r="D112" s="516"/>
      <c r="E112" s="517"/>
      <c r="F112" s="517"/>
      <c r="G112" s="518"/>
      <c r="H112" s="519"/>
      <c r="I112" s="520"/>
      <c r="J112" s="521"/>
    </row>
    <row r="113" spans="1:10" ht="19.5" customHeight="1">
      <c r="A113" s="515" t="s">
        <v>96</v>
      </c>
      <c r="B113" s="516"/>
      <c r="C113" s="516"/>
      <c r="D113" s="516"/>
      <c r="E113" s="517"/>
      <c r="F113" s="517"/>
      <c r="G113" s="518"/>
      <c r="H113" s="519"/>
      <c r="I113" s="520"/>
      <c r="J113" s="521"/>
    </row>
    <row r="114" spans="1:10" ht="19.5" customHeight="1">
      <c r="A114" s="515" t="s">
        <v>97</v>
      </c>
      <c r="B114" s="516"/>
      <c r="C114" s="516"/>
      <c r="D114" s="516"/>
      <c r="E114" s="517"/>
      <c r="F114" s="517"/>
      <c r="G114" s="518"/>
      <c r="H114" s="519"/>
      <c r="I114" s="520"/>
      <c r="J114" s="521"/>
    </row>
    <row r="115" spans="1:10" ht="19.5" customHeight="1">
      <c r="A115" s="515" t="s">
        <v>98</v>
      </c>
      <c r="B115" s="516"/>
      <c r="C115" s="516"/>
      <c r="D115" s="516"/>
      <c r="E115" s="517"/>
      <c r="F115" s="517"/>
      <c r="G115" s="518"/>
      <c r="H115" s="519"/>
      <c r="I115" s="520"/>
      <c r="J115" s="521"/>
    </row>
    <row r="116" spans="1:10" ht="19.5" customHeight="1">
      <c r="A116" s="515" t="s">
        <v>99</v>
      </c>
      <c r="B116" s="516"/>
      <c r="C116" s="516"/>
      <c r="D116" s="516"/>
      <c r="E116" s="517"/>
      <c r="F116" s="517"/>
      <c r="G116" s="518"/>
      <c r="H116" s="519"/>
      <c r="I116" s="520"/>
      <c r="J116" s="521"/>
    </row>
    <row r="117" spans="1:10" ht="19.5" customHeight="1">
      <c r="A117" s="515" t="s">
        <v>433</v>
      </c>
      <c r="B117" s="516"/>
      <c r="C117" s="516"/>
      <c r="D117" s="516"/>
      <c r="E117" s="517"/>
      <c r="F117" s="517"/>
      <c r="G117" s="518"/>
      <c r="H117" s="519"/>
      <c r="I117" s="520"/>
      <c r="J117" s="521"/>
    </row>
    <row r="118" spans="1:10" ht="19.5" customHeight="1">
      <c r="A118" s="515" t="s">
        <v>730</v>
      </c>
      <c r="B118" s="516"/>
      <c r="C118" s="516"/>
      <c r="D118" s="516"/>
      <c r="E118" s="517"/>
      <c r="F118" s="517"/>
      <c r="G118" s="518"/>
      <c r="H118" s="519"/>
      <c r="I118" s="520"/>
      <c r="J118" s="521"/>
    </row>
    <row r="119" spans="1:10" ht="19.5" customHeight="1">
      <c r="A119" s="515" t="s">
        <v>100</v>
      </c>
      <c r="B119" s="516"/>
      <c r="C119" s="516"/>
      <c r="D119" s="516"/>
      <c r="E119" s="517"/>
      <c r="F119" s="517"/>
      <c r="G119" s="518"/>
      <c r="H119" s="519"/>
      <c r="I119" s="520"/>
      <c r="J119" s="521"/>
    </row>
    <row r="120" spans="1:10" ht="19.5" customHeight="1" thickBot="1">
      <c r="A120" s="1889" t="s">
        <v>101</v>
      </c>
      <c r="B120" s="1890"/>
      <c r="C120" s="1890"/>
      <c r="D120" s="1890"/>
      <c r="E120" s="1891"/>
      <c r="F120" s="1891"/>
      <c r="G120" s="1892"/>
      <c r="H120" s="1893"/>
      <c r="I120" s="1894"/>
      <c r="J120" s="1895"/>
    </row>
    <row r="121" spans="1:10" ht="19.5" customHeight="1" thickTop="1">
      <c r="A121" s="43"/>
      <c r="B121" s="43"/>
      <c r="C121" s="43"/>
      <c r="D121" s="43"/>
      <c r="E121" s="44"/>
      <c r="F121" s="44"/>
      <c r="G121" s="44"/>
      <c r="H121" s="45"/>
      <c r="I121" s="45"/>
      <c r="J121" s="45"/>
    </row>
    <row r="122" spans="1:10" ht="15" customHeight="1">
      <c r="A122" s="41"/>
      <c r="B122" s="41"/>
      <c r="C122" s="41"/>
      <c r="D122" s="41"/>
      <c r="E122" s="71"/>
      <c r="F122" s="71"/>
      <c r="G122" s="71"/>
      <c r="H122" s="71"/>
      <c r="I122" s="71"/>
      <c r="J122" s="71"/>
    </row>
    <row r="123" spans="1:10" ht="15" customHeight="1">
      <c r="A123" s="41"/>
      <c r="B123" s="41"/>
      <c r="C123" s="41"/>
      <c r="D123" s="41"/>
      <c r="E123" s="71"/>
      <c r="F123" s="71"/>
      <c r="G123" s="71"/>
      <c r="H123" s="71"/>
      <c r="I123" s="71"/>
      <c r="J123" s="71"/>
    </row>
    <row r="124" spans="1:10">
      <c r="A124" s="3" t="s">
        <v>102</v>
      </c>
      <c r="B124" s="1794" t="s">
        <v>881</v>
      </c>
      <c r="C124" s="1794"/>
      <c r="D124" s="1794"/>
      <c r="E124" s="1794"/>
      <c r="F124" s="1794"/>
      <c r="G124" s="1794"/>
      <c r="H124" s="1794"/>
      <c r="I124" s="1794"/>
      <c r="J124" s="1794"/>
    </row>
    <row r="125" spans="1:10">
      <c r="A125" s="54"/>
      <c r="B125" s="54"/>
      <c r="C125" s="54"/>
      <c r="D125" s="54"/>
      <c r="E125" s="54"/>
      <c r="F125" s="54"/>
      <c r="G125" s="54"/>
      <c r="H125" s="54"/>
      <c r="I125" s="54"/>
      <c r="J125" s="54"/>
    </row>
    <row r="126" spans="1:10" ht="15" customHeight="1">
      <c r="A126" s="1864" t="s">
        <v>48</v>
      </c>
      <c r="B126" s="1864"/>
      <c r="C126" s="1864"/>
      <c r="D126" s="1864"/>
      <c r="E126" s="1864"/>
      <c r="F126" s="1864"/>
      <c r="G126" s="1864"/>
      <c r="H126" s="1864"/>
      <c r="I126" s="1864"/>
      <c r="J126" s="1864"/>
    </row>
    <row r="127" spans="1:10">
      <c r="A127" s="1864"/>
      <c r="B127" s="1864"/>
      <c r="C127" s="1864"/>
      <c r="D127" s="1864"/>
      <c r="E127" s="1864"/>
      <c r="F127" s="1864"/>
      <c r="G127" s="1864"/>
      <c r="H127" s="1864"/>
      <c r="I127" s="1864"/>
      <c r="J127" s="1864"/>
    </row>
    <row r="128" spans="1:10" ht="3.75" customHeight="1">
      <c r="A128" s="1864"/>
      <c r="B128" s="1864"/>
      <c r="C128" s="1864"/>
      <c r="D128" s="1864"/>
      <c r="E128" s="1864"/>
      <c r="F128" s="1864"/>
      <c r="G128" s="1864"/>
      <c r="H128" s="1864"/>
      <c r="I128" s="1864"/>
      <c r="J128" s="1864"/>
    </row>
    <row r="129" spans="1:10" ht="14.4" thickBot="1">
      <c r="A129" s="54"/>
      <c r="B129" s="36"/>
      <c r="C129" s="36"/>
      <c r="D129" s="36"/>
      <c r="E129" s="36"/>
      <c r="F129" s="36"/>
      <c r="G129" s="36"/>
      <c r="H129" s="36"/>
      <c r="I129" s="36"/>
      <c r="J129" s="36"/>
    </row>
    <row r="130" spans="1:10" ht="30.75" customHeight="1" thickTop="1" thickBot="1">
      <c r="A130" s="626" t="s">
        <v>16</v>
      </c>
      <c r="B130" s="627"/>
      <c r="C130" s="627"/>
      <c r="D130" s="1379" t="s">
        <v>17</v>
      </c>
      <c r="E130" s="1378"/>
      <c r="F130" s="777" t="s">
        <v>18</v>
      </c>
      <c r="G130" s="627"/>
      <c r="H130" s="627" t="s">
        <v>19</v>
      </c>
      <c r="I130" s="627"/>
      <c r="J130" s="779"/>
    </row>
    <row r="131" spans="1:10" ht="14.4" thickTop="1">
      <c r="A131" s="2010" t="s">
        <v>1005</v>
      </c>
      <c r="B131" s="2011"/>
      <c r="C131" s="2011"/>
      <c r="D131" s="2031">
        <v>4</v>
      </c>
      <c r="E131" s="2035"/>
      <c r="F131" s="2037" t="s">
        <v>1007</v>
      </c>
      <c r="G131" s="2038"/>
      <c r="H131" s="2030" t="s">
        <v>1006</v>
      </c>
      <c r="I131" s="2031"/>
      <c r="J131" s="2032"/>
    </row>
    <row r="132" spans="1:10">
      <c r="A132" s="1868"/>
      <c r="B132" s="1869"/>
      <c r="C132" s="1869"/>
      <c r="D132" s="2020"/>
      <c r="E132" s="2027"/>
      <c r="F132" s="2015"/>
      <c r="G132" s="2016"/>
      <c r="H132" s="2019"/>
      <c r="I132" s="2020"/>
      <c r="J132" s="2021"/>
    </row>
    <row r="133" spans="1:10">
      <c r="A133" s="2028"/>
      <c r="B133" s="2029"/>
      <c r="C133" s="2029"/>
      <c r="D133" s="2025"/>
      <c r="E133" s="2026"/>
      <c r="F133" s="2017"/>
      <c r="G133" s="2018"/>
      <c r="H133" s="2033"/>
      <c r="I133" s="2025"/>
      <c r="J133" s="2034"/>
    </row>
    <row r="134" spans="1:10">
      <c r="A134" s="1868"/>
      <c r="B134" s="1869"/>
      <c r="C134" s="1869"/>
      <c r="D134" s="2020"/>
      <c r="E134" s="2027"/>
      <c r="F134" s="2015"/>
      <c r="G134" s="2016"/>
      <c r="H134" s="2019"/>
      <c r="I134" s="2020"/>
      <c r="J134" s="2021"/>
    </row>
    <row r="135" spans="1:10" ht="14.4" thickBot="1">
      <c r="A135" s="1993"/>
      <c r="B135" s="1994"/>
      <c r="C135" s="1994"/>
      <c r="D135" s="2023"/>
      <c r="E135" s="2036"/>
      <c r="F135" s="2039"/>
      <c r="G135" s="2040"/>
      <c r="H135" s="2022"/>
      <c r="I135" s="2023"/>
      <c r="J135" s="2024"/>
    </row>
    <row r="136" spans="1:10" ht="14.4" thickTop="1">
      <c r="A136" s="1992"/>
      <c r="B136" s="1992"/>
      <c r="C136" s="1992"/>
      <c r="D136" s="1992"/>
      <c r="E136" s="1992"/>
      <c r="F136" s="1992"/>
      <c r="G136" s="1992"/>
      <c r="H136" s="1992"/>
      <c r="I136" s="1992"/>
      <c r="J136" s="1992"/>
    </row>
    <row r="137" spans="1:10" ht="60.75" customHeight="1">
      <c r="B137" s="1923" t="s">
        <v>747</v>
      </c>
      <c r="C137" s="1923"/>
      <c r="D137" s="1923"/>
      <c r="E137" s="1923"/>
      <c r="F137" s="1923"/>
      <c r="G137" s="1923"/>
      <c r="H137" s="1923"/>
      <c r="I137" s="1923"/>
      <c r="J137" s="1923"/>
    </row>
    <row r="138" spans="1:10" ht="15" customHeight="1">
      <c r="B138" s="1946" t="s">
        <v>20</v>
      </c>
      <c r="C138" s="1946"/>
      <c r="D138" s="1946"/>
      <c r="E138" s="1946"/>
      <c r="F138" s="1946"/>
      <c r="G138" s="1946"/>
      <c r="H138" s="1946"/>
      <c r="I138" s="1946"/>
      <c r="J138" s="1946"/>
    </row>
    <row r="139" spans="1:10">
      <c r="B139" s="508"/>
      <c r="C139" s="508"/>
      <c r="D139" s="508"/>
      <c r="E139" s="508"/>
      <c r="F139" s="508"/>
      <c r="G139" s="508"/>
      <c r="H139" s="508"/>
      <c r="I139" s="508"/>
      <c r="J139" s="508"/>
    </row>
    <row r="140" spans="1:10">
      <c r="B140" s="508"/>
      <c r="C140" s="508"/>
      <c r="D140" s="508"/>
      <c r="E140" s="508"/>
      <c r="F140" s="508"/>
      <c r="G140" s="508"/>
      <c r="H140" s="508"/>
      <c r="I140" s="508"/>
      <c r="J140" s="508"/>
    </row>
    <row r="141" spans="1:10" ht="15" customHeight="1">
      <c r="B141" s="508"/>
      <c r="C141" s="508"/>
      <c r="D141" s="508"/>
      <c r="E141" s="508"/>
      <c r="F141" s="508"/>
      <c r="G141" s="508"/>
      <c r="H141" s="508"/>
      <c r="I141" s="508"/>
      <c r="J141" s="508"/>
    </row>
    <row r="142" spans="1:10" ht="15" customHeight="1">
      <c r="B142" s="508"/>
      <c r="C142" s="508"/>
      <c r="D142" s="508"/>
      <c r="E142" s="508"/>
      <c r="F142" s="508"/>
      <c r="G142" s="508"/>
      <c r="H142" s="508"/>
      <c r="I142" s="508"/>
      <c r="J142" s="508"/>
    </row>
    <row r="143" spans="1:10" ht="18.75" customHeight="1"/>
    <row r="144" spans="1:10" ht="62.25" customHeight="1">
      <c r="B144" s="1923" t="s">
        <v>748</v>
      </c>
      <c r="C144" s="1923"/>
      <c r="D144" s="1923"/>
      <c r="E144" s="1923"/>
      <c r="F144" s="1923"/>
      <c r="G144" s="1923"/>
      <c r="H144" s="1923"/>
      <c r="I144" s="1923"/>
      <c r="J144" s="1923"/>
    </row>
    <row r="145" spans="1:10" ht="8.25" customHeight="1">
      <c r="B145" s="1946"/>
      <c r="C145" s="1946"/>
      <c r="D145" s="1946"/>
      <c r="E145" s="1946"/>
      <c r="F145" s="1946"/>
      <c r="G145" s="1946"/>
      <c r="H145" s="1946"/>
      <c r="I145" s="1946"/>
      <c r="J145" s="1946"/>
    </row>
    <row r="146" spans="1:10" ht="60.75" customHeight="1">
      <c r="B146" s="1923" t="s">
        <v>749</v>
      </c>
      <c r="C146" s="1923"/>
      <c r="D146" s="1923"/>
      <c r="E146" s="1923"/>
      <c r="F146" s="1923"/>
      <c r="G146" s="1923"/>
      <c r="H146" s="1923"/>
      <c r="I146" s="1923"/>
      <c r="J146" s="1923"/>
    </row>
    <row r="147" spans="1:10">
      <c r="B147" s="1946"/>
      <c r="C147" s="1946"/>
      <c r="D147" s="1946"/>
      <c r="E147" s="1946"/>
      <c r="F147" s="1946"/>
      <c r="G147" s="1946"/>
      <c r="H147" s="1946"/>
      <c r="I147" s="1946"/>
      <c r="J147" s="1946"/>
    </row>
    <row r="148" spans="1:10">
      <c r="A148" s="3" t="s">
        <v>103</v>
      </c>
      <c r="B148" s="1794" t="s">
        <v>882</v>
      </c>
      <c r="C148" s="1794"/>
      <c r="D148" s="1794"/>
      <c r="E148" s="1794"/>
      <c r="F148" s="1794"/>
      <c r="G148" s="1794"/>
      <c r="H148" s="1794"/>
      <c r="I148" s="1794"/>
      <c r="J148" s="1794"/>
    </row>
    <row r="149" spans="1:10" ht="14.4" thickBot="1">
      <c r="A149" s="1992"/>
      <c r="B149" s="1992"/>
      <c r="C149" s="1992"/>
      <c r="D149" s="1992"/>
      <c r="E149" s="1992"/>
      <c r="F149" s="1992"/>
      <c r="G149" s="1992"/>
      <c r="H149" s="1992"/>
      <c r="I149" s="1992"/>
      <c r="J149" s="1992"/>
    </row>
    <row r="150" spans="1:10" ht="15" thickTop="1" thickBot="1">
      <c r="A150" s="626" t="s">
        <v>23</v>
      </c>
      <c r="B150" s="627"/>
      <c r="C150" s="627"/>
      <c r="D150" s="627"/>
      <c r="E150" s="627" t="s">
        <v>24</v>
      </c>
      <c r="F150" s="627"/>
      <c r="G150" s="778"/>
      <c r="H150" s="777" t="s">
        <v>25</v>
      </c>
      <c r="I150" s="627"/>
      <c r="J150" s="779"/>
    </row>
    <row r="151" spans="1:10" ht="14.4" thickTop="1">
      <c r="A151" s="2010"/>
      <c r="B151" s="2011"/>
      <c r="C151" s="2011"/>
      <c r="D151" s="2011"/>
      <c r="E151" s="1919"/>
      <c r="F151" s="1919"/>
      <c r="G151" s="1925"/>
      <c r="H151" s="2012"/>
      <c r="I151" s="2013"/>
      <c r="J151" s="2014"/>
    </row>
    <row r="152" spans="1:10">
      <c r="A152" s="1868"/>
      <c r="B152" s="1869"/>
      <c r="C152" s="1869"/>
      <c r="D152" s="1869"/>
      <c r="E152" s="1906"/>
      <c r="F152" s="1906"/>
      <c r="G152" s="1907"/>
      <c r="H152" s="1986"/>
      <c r="I152" s="1987"/>
      <c r="J152" s="1988"/>
    </row>
    <row r="153" spans="1:10" ht="14.4" thickBot="1">
      <c r="A153" s="1993"/>
      <c r="B153" s="1994"/>
      <c r="C153" s="1994"/>
      <c r="D153" s="1994"/>
      <c r="E153" s="1910"/>
      <c r="F153" s="1910"/>
      <c r="G153" s="1914"/>
      <c r="H153" s="1989"/>
      <c r="I153" s="1990"/>
      <c r="J153" s="1991"/>
    </row>
    <row r="154" spans="1:10" ht="14.4" thickTop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</row>
    <row r="155" spans="1:10" ht="30" customHeight="1">
      <c r="A155" s="6" t="s">
        <v>104</v>
      </c>
      <c r="B155" s="1762" t="s">
        <v>883</v>
      </c>
      <c r="C155" s="1762"/>
      <c r="D155" s="1762"/>
      <c r="E155" s="1762"/>
      <c r="F155" s="1762"/>
      <c r="G155" s="1762"/>
      <c r="H155" s="1762"/>
      <c r="I155" s="1762"/>
      <c r="J155" s="1762"/>
    </row>
    <row r="156" spans="1:10" ht="14.4" thickBot="1"/>
    <row r="157" spans="1:10" ht="15" thickTop="1" thickBot="1">
      <c r="A157" s="626" t="s">
        <v>26</v>
      </c>
      <c r="B157" s="627"/>
      <c r="C157" s="627"/>
      <c r="D157" s="627"/>
      <c r="E157" s="627" t="s">
        <v>27</v>
      </c>
      <c r="F157" s="778"/>
      <c r="G157" s="777" t="s">
        <v>28</v>
      </c>
      <c r="H157" s="627"/>
      <c r="I157" s="627"/>
      <c r="J157" s="779"/>
    </row>
    <row r="158" spans="1:10" ht="33.75" customHeight="1" thickTop="1">
      <c r="A158" s="2051" t="s">
        <v>750</v>
      </c>
      <c r="B158" s="2052"/>
      <c r="C158" s="2052"/>
      <c r="D158" s="2052"/>
      <c r="E158" s="2054"/>
      <c r="F158" s="2055"/>
      <c r="G158" s="2053"/>
      <c r="H158" s="2041"/>
      <c r="I158" s="2041"/>
      <c r="J158" s="2042"/>
    </row>
    <row r="159" spans="1:10" ht="33.75" customHeight="1" thickBot="1">
      <c r="A159" s="2049" t="s">
        <v>751</v>
      </c>
      <c r="B159" s="2050"/>
      <c r="C159" s="2050"/>
      <c r="D159" s="2050"/>
      <c r="E159" s="2056"/>
      <c r="F159" s="2057"/>
      <c r="G159" s="2043"/>
      <c r="H159" s="1977"/>
      <c r="I159" s="1977"/>
      <c r="J159" s="1978"/>
    </row>
    <row r="160" spans="1:10" ht="30" customHeight="1" thickTop="1">
      <c r="A160" s="41"/>
      <c r="B160" s="41"/>
      <c r="C160" s="41"/>
      <c r="D160" s="41"/>
      <c r="E160" s="42"/>
      <c r="F160" s="42"/>
      <c r="G160" s="70"/>
      <c r="H160" s="70"/>
      <c r="I160" s="70"/>
      <c r="J160" s="70"/>
    </row>
    <row r="161" spans="1:10" ht="15" customHeight="1">
      <c r="A161" s="41"/>
      <c r="B161" s="41"/>
      <c r="C161" s="41"/>
      <c r="D161" s="41"/>
      <c r="E161" s="42"/>
      <c r="F161" s="42"/>
      <c r="G161" s="70"/>
      <c r="H161" s="70"/>
      <c r="I161" s="70"/>
      <c r="J161" s="70"/>
    </row>
    <row r="162" spans="1:10" ht="16.5" customHeight="1">
      <c r="A162" s="46" t="s">
        <v>105</v>
      </c>
      <c r="B162" s="1926" t="s">
        <v>106</v>
      </c>
      <c r="C162" s="1926"/>
      <c r="D162" s="1926"/>
      <c r="E162" s="1926"/>
      <c r="F162" s="1926"/>
      <c r="G162" s="1926"/>
      <c r="H162" s="1926"/>
      <c r="I162" s="1926"/>
      <c r="J162" s="1926"/>
    </row>
    <row r="163" spans="1:10" ht="16.5" customHeight="1">
      <c r="A163" s="46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 ht="16.5" customHeight="1">
      <c r="A164" s="3" t="s">
        <v>764</v>
      </c>
      <c r="B164" s="1941" t="s">
        <v>759</v>
      </c>
      <c r="C164" s="1941"/>
      <c r="D164" s="1941"/>
      <c r="E164" s="1941"/>
      <c r="F164" s="1941"/>
      <c r="G164" s="1941"/>
      <c r="H164" s="1941"/>
      <c r="I164" s="1941"/>
      <c r="J164" s="1941"/>
    </row>
    <row r="165" spans="1:10" ht="16.5" customHeight="1">
      <c r="A165" s="3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6.5" customHeight="1" thickBot="1">
      <c r="A166" s="524" t="s">
        <v>107</v>
      </c>
      <c r="B166" s="524"/>
      <c r="C166" s="70"/>
      <c r="D166" s="70"/>
      <c r="E166" s="70"/>
      <c r="F166" s="70"/>
      <c r="G166" s="70"/>
      <c r="H166" s="70"/>
      <c r="I166" s="54"/>
      <c r="J166" s="54"/>
    </row>
    <row r="167" spans="1:10" ht="16.5" customHeight="1" thickTop="1" thickBot="1">
      <c r="A167" s="962" t="s">
        <v>108</v>
      </c>
      <c r="B167" s="1461"/>
      <c r="C167" s="704" t="s">
        <v>6</v>
      </c>
      <c r="D167" s="1745"/>
      <c r="E167" s="1745"/>
      <c r="F167" s="1745"/>
      <c r="G167" s="1745"/>
      <c r="H167" s="1745"/>
      <c r="I167" s="1745"/>
      <c r="J167" s="1746"/>
    </row>
    <row r="168" spans="1:10" ht="16.5" customHeight="1" thickTop="1">
      <c r="A168" s="964"/>
      <c r="B168" s="1462"/>
      <c r="C168" s="1459" t="s">
        <v>738</v>
      </c>
      <c r="D168" s="527" t="s">
        <v>110</v>
      </c>
      <c r="E168" s="527" t="s">
        <v>111</v>
      </c>
      <c r="F168" s="527" t="s">
        <v>112</v>
      </c>
      <c r="G168" s="527" t="s">
        <v>113</v>
      </c>
      <c r="H168" s="527" t="s">
        <v>737</v>
      </c>
      <c r="I168" s="527" t="s">
        <v>735</v>
      </c>
      <c r="J168" s="1789" t="s">
        <v>114</v>
      </c>
    </row>
    <row r="169" spans="1:10" ht="49.5" customHeight="1">
      <c r="A169" s="964"/>
      <c r="B169" s="1462"/>
      <c r="C169" s="1459"/>
      <c r="D169" s="527"/>
      <c r="E169" s="527"/>
      <c r="F169" s="527"/>
      <c r="G169" s="527"/>
      <c r="H169" s="527"/>
      <c r="I169" s="527"/>
      <c r="J169" s="1789"/>
    </row>
    <row r="170" spans="1:10" ht="16.5" customHeight="1" thickBot="1">
      <c r="A170" s="947" t="s">
        <v>115</v>
      </c>
      <c r="B170" s="1456"/>
      <c r="C170" s="72" t="s">
        <v>116</v>
      </c>
      <c r="D170" s="73" t="s">
        <v>117</v>
      </c>
      <c r="E170" s="73" t="s">
        <v>118</v>
      </c>
      <c r="F170" s="73" t="s">
        <v>119</v>
      </c>
      <c r="G170" s="73" t="s">
        <v>120</v>
      </c>
      <c r="H170" s="73" t="s">
        <v>121</v>
      </c>
      <c r="I170" s="73" t="s">
        <v>122</v>
      </c>
      <c r="J170" s="74" t="s">
        <v>123</v>
      </c>
    </row>
    <row r="171" spans="1:10" ht="16.5" customHeight="1" thickTop="1" thickBot="1">
      <c r="A171" s="1784" t="s">
        <v>124</v>
      </c>
      <c r="B171" s="1785"/>
      <c r="C171" s="1790"/>
      <c r="D171" s="1790"/>
      <c r="E171" s="1790"/>
      <c r="F171" s="1790"/>
      <c r="G171" s="1790"/>
      <c r="H171" s="1790"/>
      <c r="I171" s="1790"/>
      <c r="J171" s="1791"/>
    </row>
    <row r="172" spans="1:10" ht="16.5" customHeight="1" thickBot="1">
      <c r="A172" s="1739" t="s">
        <v>754</v>
      </c>
      <c r="B172" s="1740"/>
      <c r="C172" s="57">
        <f>IF(C217&gt;0,C217,IF(C217=0,0,""))</f>
        <v>0</v>
      </c>
      <c r="D172" s="58">
        <f t="shared" ref="D172:I172" si="0">IF(D217&gt;0,D217,IF(D217=0,0,""))</f>
        <v>0</v>
      </c>
      <c r="E172" s="58">
        <f t="shared" si="0"/>
        <v>0</v>
      </c>
      <c r="F172" s="58">
        <f t="shared" si="0"/>
        <v>0</v>
      </c>
      <c r="G172" s="58">
        <f t="shared" si="0"/>
        <v>0</v>
      </c>
      <c r="H172" s="58">
        <f t="shared" si="0"/>
        <v>0</v>
      </c>
      <c r="I172" s="58">
        <f t="shared" si="0"/>
        <v>0</v>
      </c>
      <c r="J172" s="59">
        <f>SUM(C172:I172)</f>
        <v>0</v>
      </c>
    </row>
    <row r="173" spans="1:10" ht="16.5" customHeight="1">
      <c r="A173" s="1827" t="s">
        <v>32</v>
      </c>
      <c r="B173" s="1828"/>
      <c r="C173" s="373"/>
      <c r="D173" s="372"/>
      <c r="E173" s="372"/>
      <c r="F173" s="372"/>
      <c r="G173" s="372"/>
      <c r="H173" s="372"/>
      <c r="I173" s="372"/>
      <c r="J173" s="383">
        <f>SUM(C173:I173)</f>
        <v>0</v>
      </c>
    </row>
    <row r="174" spans="1:10" ht="16.5" customHeight="1">
      <c r="A174" s="1787" t="s">
        <v>33</v>
      </c>
      <c r="B174" s="1788"/>
      <c r="C174" s="375"/>
      <c r="D174" s="368"/>
      <c r="E174" s="368"/>
      <c r="F174" s="368"/>
      <c r="G174" s="368"/>
      <c r="H174" s="368"/>
      <c r="I174" s="368"/>
      <c r="J174" s="384">
        <f>SUM(C174:I174)</f>
        <v>0</v>
      </c>
    </row>
    <row r="175" spans="1:10" ht="16.5" customHeight="1" thickBot="1">
      <c r="A175" s="1825" t="s">
        <v>125</v>
      </c>
      <c r="B175" s="1826"/>
      <c r="C175" s="385"/>
      <c r="D175" s="386"/>
      <c r="E175" s="386"/>
      <c r="F175" s="386"/>
      <c r="G175" s="386"/>
      <c r="H175" s="386"/>
      <c r="I175" s="386"/>
      <c r="J175" s="387">
        <f>SUM(C175:I175)</f>
        <v>0</v>
      </c>
    </row>
    <row r="176" spans="1:10" ht="16.5" customHeight="1" thickBot="1">
      <c r="A176" s="1739" t="s">
        <v>755</v>
      </c>
      <c r="B176" s="1740"/>
      <c r="C176" s="388">
        <f t="shared" ref="C176:I176" si="1">IFERROR(C172+C173-C174+C175,"CHYBA")</f>
        <v>0</v>
      </c>
      <c r="D176" s="58">
        <f t="shared" si="1"/>
        <v>0</v>
      </c>
      <c r="E176" s="58">
        <f t="shared" si="1"/>
        <v>0</v>
      </c>
      <c r="F176" s="58">
        <f t="shared" si="1"/>
        <v>0</v>
      </c>
      <c r="G176" s="58">
        <f t="shared" si="1"/>
        <v>0</v>
      </c>
      <c r="H176" s="58">
        <f t="shared" si="1"/>
        <v>0</v>
      </c>
      <c r="I176" s="58">
        <f t="shared" si="1"/>
        <v>0</v>
      </c>
      <c r="J176" s="59">
        <f>SUM(C176:I176)</f>
        <v>0</v>
      </c>
    </row>
    <row r="177" spans="1:10" ht="16.5" customHeight="1" thickBot="1">
      <c r="A177" s="1784" t="s">
        <v>127</v>
      </c>
      <c r="B177" s="1785"/>
      <c r="C177" s="1785"/>
      <c r="D177" s="1785"/>
      <c r="E177" s="1785"/>
      <c r="F177" s="1785"/>
      <c r="G177" s="1785"/>
      <c r="H177" s="1785"/>
      <c r="I177" s="1785"/>
      <c r="J177" s="1786"/>
    </row>
    <row r="178" spans="1:10" ht="16.5" customHeight="1" thickBot="1">
      <c r="A178" s="1739" t="s">
        <v>754</v>
      </c>
      <c r="B178" s="1740"/>
      <c r="C178" s="388">
        <f>IF(C223&gt;0,C223,IF(C223=0,0,""))</f>
        <v>0</v>
      </c>
      <c r="D178" s="58">
        <f t="shared" ref="D178:I178" si="2">IF(D223&gt;0,D223,IF(D223=0,0,""))</f>
        <v>0</v>
      </c>
      <c r="E178" s="58">
        <f t="shared" si="2"/>
        <v>0</v>
      </c>
      <c r="F178" s="58">
        <f t="shared" si="2"/>
        <v>0</v>
      </c>
      <c r="G178" s="58">
        <f t="shared" si="2"/>
        <v>0</v>
      </c>
      <c r="H178" s="58">
        <f t="shared" si="2"/>
        <v>0</v>
      </c>
      <c r="I178" s="58">
        <f t="shared" si="2"/>
        <v>0</v>
      </c>
      <c r="J178" s="59">
        <f>SUM(C178:I178)</f>
        <v>0</v>
      </c>
    </row>
    <row r="179" spans="1:10" ht="16.5" customHeight="1">
      <c r="A179" s="1827" t="s">
        <v>32</v>
      </c>
      <c r="B179" s="1828"/>
      <c r="C179" s="373"/>
      <c r="D179" s="372"/>
      <c r="E179" s="372"/>
      <c r="F179" s="372"/>
      <c r="G179" s="372"/>
      <c r="H179" s="372"/>
      <c r="I179" s="372"/>
      <c r="J179" s="383">
        <f>SUM(C179:I179)</f>
        <v>0</v>
      </c>
    </row>
    <row r="180" spans="1:10" ht="16.5" customHeight="1">
      <c r="A180" s="1787" t="s">
        <v>33</v>
      </c>
      <c r="B180" s="1788"/>
      <c r="C180" s="375"/>
      <c r="D180" s="368"/>
      <c r="E180" s="368"/>
      <c r="F180" s="368"/>
      <c r="G180" s="368"/>
      <c r="H180" s="368"/>
      <c r="I180" s="368"/>
      <c r="J180" s="384">
        <f>SUM(C180:I180)</f>
        <v>0</v>
      </c>
    </row>
    <row r="181" spans="1:10" ht="16.5" customHeight="1" thickBot="1">
      <c r="A181" s="525" t="s">
        <v>125</v>
      </c>
      <c r="B181" s="526"/>
      <c r="C181" s="385"/>
      <c r="D181" s="386"/>
      <c r="E181" s="386"/>
      <c r="F181" s="386"/>
      <c r="G181" s="386"/>
      <c r="H181" s="386"/>
      <c r="I181" s="386"/>
      <c r="J181" s="387">
        <f>SUM(C181:I181)</f>
        <v>0</v>
      </c>
    </row>
    <row r="182" spans="1:10" ht="16.5" customHeight="1" thickBot="1">
      <c r="A182" s="1739" t="s">
        <v>755</v>
      </c>
      <c r="B182" s="1740"/>
      <c r="C182" s="388">
        <f t="shared" ref="C182:I182" si="3">IFERROR(C178+C179-C180+C181,"CHYBA")</f>
        <v>0</v>
      </c>
      <c r="D182" s="58">
        <f t="shared" si="3"/>
        <v>0</v>
      </c>
      <c r="E182" s="58">
        <f t="shared" si="3"/>
        <v>0</v>
      </c>
      <c r="F182" s="58">
        <f t="shared" si="3"/>
        <v>0</v>
      </c>
      <c r="G182" s="58">
        <f t="shared" si="3"/>
        <v>0</v>
      </c>
      <c r="H182" s="58">
        <f t="shared" si="3"/>
        <v>0</v>
      </c>
      <c r="I182" s="58">
        <f t="shared" si="3"/>
        <v>0</v>
      </c>
      <c r="J182" s="59">
        <f>SUM(C182:I182)</f>
        <v>0</v>
      </c>
    </row>
    <row r="183" spans="1:10" ht="16.5" customHeight="1" thickBot="1">
      <c r="A183" s="1784" t="s">
        <v>128</v>
      </c>
      <c r="B183" s="1785"/>
      <c r="C183" s="1785"/>
      <c r="D183" s="1785"/>
      <c r="E183" s="1785"/>
      <c r="F183" s="1785"/>
      <c r="G183" s="1785"/>
      <c r="H183" s="1785"/>
      <c r="I183" s="1785"/>
      <c r="J183" s="1786"/>
    </row>
    <row r="184" spans="1:10" ht="16.5" customHeight="1" thickBot="1">
      <c r="A184" s="1739" t="s">
        <v>754</v>
      </c>
      <c r="B184" s="1740"/>
      <c r="C184" s="388">
        <f>IF(C229&gt;0,C229,IF(C229=0,0,""))</f>
        <v>0</v>
      </c>
      <c r="D184" s="58">
        <f t="shared" ref="D184:I184" si="4">IF(D229&gt;0,D229,IF(D229=0,0,""))</f>
        <v>0</v>
      </c>
      <c r="E184" s="58">
        <f t="shared" si="4"/>
        <v>0</v>
      </c>
      <c r="F184" s="58">
        <f t="shared" si="4"/>
        <v>0</v>
      </c>
      <c r="G184" s="58">
        <f t="shared" si="4"/>
        <v>0</v>
      </c>
      <c r="H184" s="58">
        <f t="shared" si="4"/>
        <v>0</v>
      </c>
      <c r="I184" s="58">
        <f t="shared" si="4"/>
        <v>0</v>
      </c>
      <c r="J184" s="59">
        <f>SUM(C184:I184)</f>
        <v>0</v>
      </c>
    </row>
    <row r="185" spans="1:10" ht="16.5" customHeight="1">
      <c r="A185" s="1743" t="s">
        <v>32</v>
      </c>
      <c r="B185" s="1744"/>
      <c r="C185" s="373"/>
      <c r="D185" s="372"/>
      <c r="E185" s="372"/>
      <c r="F185" s="372"/>
      <c r="G185" s="372"/>
      <c r="H185" s="372"/>
      <c r="I185" s="372"/>
      <c r="J185" s="383">
        <f>SUM(C185:I185)</f>
        <v>0</v>
      </c>
    </row>
    <row r="186" spans="1:10" ht="16.5" customHeight="1">
      <c r="A186" s="1787" t="s">
        <v>33</v>
      </c>
      <c r="B186" s="1788"/>
      <c r="C186" s="375"/>
      <c r="D186" s="368"/>
      <c r="E186" s="368"/>
      <c r="F186" s="368"/>
      <c r="G186" s="368"/>
      <c r="H186" s="368"/>
      <c r="I186" s="368"/>
      <c r="J186" s="384">
        <f>SUM(C186:I186)</f>
        <v>0</v>
      </c>
    </row>
    <row r="187" spans="1:10" ht="16.5" customHeight="1" thickBot="1">
      <c r="A187" s="525" t="s">
        <v>125</v>
      </c>
      <c r="B187" s="526"/>
      <c r="C187" s="385"/>
      <c r="D187" s="386"/>
      <c r="E187" s="386"/>
      <c r="F187" s="386"/>
      <c r="G187" s="386"/>
      <c r="H187" s="386"/>
      <c r="I187" s="386"/>
      <c r="J187" s="387">
        <f>SUM(C187:I187)</f>
        <v>0</v>
      </c>
    </row>
    <row r="188" spans="1:10" ht="16.5" customHeight="1" thickBot="1">
      <c r="A188" s="1739" t="s">
        <v>755</v>
      </c>
      <c r="B188" s="1740"/>
      <c r="C188" s="388">
        <f t="shared" ref="C188:I188" si="5">IFERROR(C184+C185-C186+C187,"CHYBA")</f>
        <v>0</v>
      </c>
      <c r="D188" s="58">
        <f t="shared" si="5"/>
        <v>0</v>
      </c>
      <c r="E188" s="58">
        <f t="shared" si="5"/>
        <v>0</v>
      </c>
      <c r="F188" s="58">
        <f t="shared" si="5"/>
        <v>0</v>
      </c>
      <c r="G188" s="58">
        <f t="shared" si="5"/>
        <v>0</v>
      </c>
      <c r="H188" s="58">
        <f t="shared" si="5"/>
        <v>0</v>
      </c>
      <c r="I188" s="58">
        <f t="shared" si="5"/>
        <v>0</v>
      </c>
      <c r="J188" s="59">
        <f>SUM(C188:I188)</f>
        <v>0</v>
      </c>
    </row>
    <row r="189" spans="1:10" ht="16.5" customHeight="1" thickBot="1">
      <c r="A189" s="1784" t="s">
        <v>129</v>
      </c>
      <c r="B189" s="1785"/>
      <c r="C189" s="1785"/>
      <c r="D189" s="1785"/>
      <c r="E189" s="1785"/>
      <c r="F189" s="1785"/>
      <c r="G189" s="1785"/>
      <c r="H189" s="1785"/>
      <c r="I189" s="1785"/>
      <c r="J189" s="1786"/>
    </row>
    <row r="190" spans="1:10" ht="16.5" customHeight="1" thickBot="1">
      <c r="A190" s="1792" t="s">
        <v>754</v>
      </c>
      <c r="B190" s="1793"/>
      <c r="C190" s="57">
        <f>C172-C178-C184</f>
        <v>0</v>
      </c>
      <c r="D190" s="58">
        <f t="shared" ref="D190:J190" si="6">D172-D178-D184</f>
        <v>0</v>
      </c>
      <c r="E190" s="58">
        <f t="shared" si="6"/>
        <v>0</v>
      </c>
      <c r="F190" s="58">
        <f t="shared" si="6"/>
        <v>0</v>
      </c>
      <c r="G190" s="58">
        <f t="shared" si="6"/>
        <v>0</v>
      </c>
      <c r="H190" s="58">
        <f t="shared" si="6"/>
        <v>0</v>
      </c>
      <c r="I190" s="58">
        <f t="shared" si="6"/>
        <v>0</v>
      </c>
      <c r="J190" s="59">
        <f t="shared" si="6"/>
        <v>0</v>
      </c>
    </row>
    <row r="191" spans="1:10" ht="16.5" customHeight="1" thickBot="1">
      <c r="A191" s="522" t="s">
        <v>755</v>
      </c>
      <c r="B191" s="523"/>
      <c r="C191" s="60">
        <f>C176-C182-C188</f>
        <v>0</v>
      </c>
      <c r="D191" s="61">
        <f t="shared" ref="D191:J191" si="7">D176-D182-D188</f>
        <v>0</v>
      </c>
      <c r="E191" s="61">
        <f>E176-E182-E188</f>
        <v>0</v>
      </c>
      <c r="F191" s="61">
        <f t="shared" si="7"/>
        <v>0</v>
      </c>
      <c r="G191" s="61">
        <f t="shared" si="7"/>
        <v>0</v>
      </c>
      <c r="H191" s="61">
        <f t="shared" si="7"/>
        <v>0</v>
      </c>
      <c r="I191" s="61">
        <f t="shared" si="7"/>
        <v>0</v>
      </c>
      <c r="J191" s="62">
        <f t="shared" si="7"/>
        <v>0</v>
      </c>
    </row>
    <row r="192" spans="1:10" ht="16.5" customHeight="1" thickTop="1">
      <c r="A192" s="42"/>
      <c r="B192" s="42"/>
      <c r="C192" s="75"/>
      <c r="D192" s="75"/>
      <c r="E192" s="76"/>
      <c r="F192" s="75"/>
      <c r="G192" s="75"/>
      <c r="H192" s="75"/>
      <c r="I192" s="75"/>
      <c r="J192" s="75"/>
    </row>
    <row r="193" spans="1:10" ht="16.5" customHeight="1">
      <c r="A193" s="42"/>
      <c r="B193" s="42"/>
      <c r="C193" s="75"/>
      <c r="D193" s="75"/>
      <c r="E193" s="76"/>
      <c r="F193" s="75"/>
      <c r="G193" s="75"/>
      <c r="H193" s="75"/>
      <c r="I193" s="75"/>
      <c r="J193" s="75"/>
    </row>
    <row r="194" spans="1:10" ht="16.5" customHeight="1">
      <c r="A194" s="423" t="s">
        <v>736</v>
      </c>
      <c r="B194" s="423"/>
      <c r="C194" s="423"/>
      <c r="D194" s="423"/>
      <c r="E194" s="423"/>
      <c r="F194" s="423"/>
      <c r="G194" s="423"/>
      <c r="H194" s="423"/>
      <c r="I194" s="423"/>
      <c r="J194" s="423"/>
    </row>
    <row r="195" spans="1:10" ht="16.5" customHeight="1">
      <c r="A195" s="424"/>
      <c r="B195" s="424"/>
      <c r="C195" s="424"/>
      <c r="D195" s="424"/>
      <c r="E195" s="424"/>
      <c r="F195" s="424"/>
      <c r="G195" s="424"/>
      <c r="H195" s="424"/>
      <c r="I195" s="424"/>
      <c r="J195" s="424"/>
    </row>
    <row r="196" spans="1:10" ht="16.5" customHeight="1">
      <c r="A196" s="424"/>
      <c r="B196" s="424"/>
      <c r="C196" s="424"/>
      <c r="D196" s="424"/>
      <c r="E196" s="424"/>
      <c r="F196" s="424"/>
      <c r="G196" s="424"/>
      <c r="H196" s="424"/>
      <c r="I196" s="424"/>
      <c r="J196" s="424"/>
    </row>
    <row r="197" spans="1:10" ht="16.5" customHeight="1">
      <c r="A197" s="424"/>
      <c r="B197" s="424"/>
      <c r="C197" s="424"/>
      <c r="D197" s="424"/>
      <c r="E197" s="424"/>
      <c r="F197" s="424"/>
      <c r="G197" s="424"/>
      <c r="H197" s="424"/>
      <c r="I197" s="424"/>
      <c r="J197" s="424"/>
    </row>
    <row r="198" spans="1:10" ht="16.5" customHeight="1">
      <c r="A198" s="424"/>
      <c r="B198" s="424"/>
      <c r="C198" s="424"/>
      <c r="D198" s="424"/>
      <c r="E198" s="424"/>
      <c r="F198" s="424"/>
      <c r="G198" s="424"/>
      <c r="H198" s="424"/>
      <c r="I198" s="424"/>
      <c r="J198" s="424"/>
    </row>
    <row r="199" spans="1:10" ht="16.5" customHeight="1">
      <c r="A199" s="424"/>
      <c r="B199" s="424"/>
      <c r="C199" s="424"/>
      <c r="D199" s="424"/>
      <c r="E199" s="424"/>
      <c r="F199" s="424"/>
      <c r="G199" s="424"/>
      <c r="H199" s="424"/>
      <c r="I199" s="424"/>
      <c r="J199" s="424"/>
    </row>
    <row r="200" spans="1:10" ht="16.5" customHeight="1">
      <c r="A200" s="424"/>
      <c r="B200" s="424"/>
      <c r="C200" s="424"/>
      <c r="D200" s="424"/>
      <c r="E200" s="424"/>
      <c r="F200" s="424"/>
      <c r="G200" s="424"/>
      <c r="H200" s="424"/>
      <c r="I200" s="424"/>
      <c r="J200" s="424"/>
    </row>
    <row r="201" spans="1:10" ht="16.5" customHeight="1">
      <c r="A201" s="46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16.5" customHeight="1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customHeight="1">
      <c r="A203" s="46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6.5" customHeight="1">
      <c r="A204" s="46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6.5" customHeight="1">
      <c r="A205" s="46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16.5" customHeight="1">
      <c r="A206" s="46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 ht="16.5" customHeight="1" thickBot="1">
      <c r="A207" s="524" t="s">
        <v>131</v>
      </c>
      <c r="B207" s="524"/>
      <c r="C207" s="70"/>
      <c r="D207" s="70"/>
      <c r="E207" s="70"/>
      <c r="F207" s="70"/>
      <c r="G207" s="70"/>
      <c r="H207" s="70"/>
      <c r="I207" s="54"/>
      <c r="J207" s="54"/>
    </row>
    <row r="208" spans="1:10" ht="16.5" customHeight="1" thickTop="1" thickBot="1">
      <c r="A208" s="962" t="s">
        <v>108</v>
      </c>
      <c r="B208" s="1461"/>
      <c r="C208" s="704" t="s">
        <v>7</v>
      </c>
      <c r="D208" s="1745"/>
      <c r="E208" s="1745"/>
      <c r="F208" s="1745"/>
      <c r="G208" s="1745"/>
      <c r="H208" s="1745"/>
      <c r="I208" s="1745"/>
      <c r="J208" s="1746"/>
    </row>
    <row r="209" spans="1:10" ht="16.5" customHeight="1" thickTop="1">
      <c r="A209" s="964"/>
      <c r="B209" s="1462"/>
      <c r="C209" s="1459" t="s">
        <v>109</v>
      </c>
      <c r="D209" s="527" t="s">
        <v>110</v>
      </c>
      <c r="E209" s="527" t="s">
        <v>111</v>
      </c>
      <c r="F209" s="527" t="s">
        <v>112</v>
      </c>
      <c r="G209" s="527" t="s">
        <v>113</v>
      </c>
      <c r="H209" s="527" t="s">
        <v>130</v>
      </c>
      <c r="I209" s="527" t="s">
        <v>735</v>
      </c>
      <c r="J209" s="1789" t="s">
        <v>114</v>
      </c>
    </row>
    <row r="210" spans="1:10" ht="48.75" customHeight="1">
      <c r="A210" s="964"/>
      <c r="B210" s="1462"/>
      <c r="C210" s="1459"/>
      <c r="D210" s="527"/>
      <c r="E210" s="527"/>
      <c r="F210" s="527"/>
      <c r="G210" s="527"/>
      <c r="H210" s="527"/>
      <c r="I210" s="527"/>
      <c r="J210" s="1789"/>
    </row>
    <row r="211" spans="1:10" ht="16.5" customHeight="1" thickBot="1">
      <c r="A211" s="947" t="s">
        <v>115</v>
      </c>
      <c r="B211" s="1456"/>
      <c r="C211" s="72" t="s">
        <v>116</v>
      </c>
      <c r="D211" s="73" t="s">
        <v>117</v>
      </c>
      <c r="E211" s="73" t="s">
        <v>118</v>
      </c>
      <c r="F211" s="73" t="s">
        <v>119</v>
      </c>
      <c r="G211" s="73" t="s">
        <v>120</v>
      </c>
      <c r="H211" s="73" t="s">
        <v>121</v>
      </c>
      <c r="I211" s="73" t="s">
        <v>122</v>
      </c>
      <c r="J211" s="74" t="s">
        <v>123</v>
      </c>
    </row>
    <row r="212" spans="1:10" ht="16.5" customHeight="1" thickTop="1" thickBot="1">
      <c r="A212" s="1784" t="s">
        <v>124</v>
      </c>
      <c r="B212" s="1785"/>
      <c r="C212" s="1790"/>
      <c r="D212" s="1790"/>
      <c r="E212" s="1790"/>
      <c r="F212" s="1790"/>
      <c r="G212" s="1790"/>
      <c r="H212" s="1790"/>
      <c r="I212" s="1790"/>
      <c r="J212" s="1791"/>
    </row>
    <row r="213" spans="1:10" ht="16.5" customHeight="1" thickBot="1">
      <c r="A213" s="1739" t="s">
        <v>754</v>
      </c>
      <c r="B213" s="1740"/>
      <c r="C213" s="389"/>
      <c r="D213" s="390"/>
      <c r="E213" s="390"/>
      <c r="F213" s="390"/>
      <c r="G213" s="390"/>
      <c r="H213" s="390"/>
      <c r="I213" s="390"/>
      <c r="J213" s="59">
        <f>SUM(C213:I213)</f>
        <v>0</v>
      </c>
    </row>
    <row r="214" spans="1:10" ht="16.5" customHeight="1">
      <c r="A214" s="1827" t="s">
        <v>32</v>
      </c>
      <c r="B214" s="1828"/>
      <c r="C214" s="373"/>
      <c r="D214" s="372"/>
      <c r="E214" s="372"/>
      <c r="F214" s="372"/>
      <c r="G214" s="372"/>
      <c r="H214" s="372"/>
      <c r="I214" s="372"/>
      <c r="J214" s="383">
        <f>SUM(C214:I214)</f>
        <v>0</v>
      </c>
    </row>
    <row r="215" spans="1:10" ht="16.5" customHeight="1">
      <c r="A215" s="1787" t="s">
        <v>33</v>
      </c>
      <c r="B215" s="1788"/>
      <c r="C215" s="375"/>
      <c r="D215" s="368"/>
      <c r="E215" s="368"/>
      <c r="F215" s="368"/>
      <c r="G215" s="368"/>
      <c r="H215" s="368"/>
      <c r="I215" s="368"/>
      <c r="J215" s="384">
        <f>SUM(C215:I215)</f>
        <v>0</v>
      </c>
    </row>
    <row r="216" spans="1:10" ht="16.5" customHeight="1" thickBot="1">
      <c r="A216" s="1825" t="s">
        <v>125</v>
      </c>
      <c r="B216" s="1826"/>
      <c r="C216" s="385"/>
      <c r="D216" s="386"/>
      <c r="E216" s="386"/>
      <c r="F216" s="386"/>
      <c r="G216" s="386"/>
      <c r="H216" s="386"/>
      <c r="I216" s="386"/>
      <c r="J216" s="387">
        <f>SUM(C216:I216)</f>
        <v>0</v>
      </c>
    </row>
    <row r="217" spans="1:10" ht="16.5" customHeight="1" thickBot="1">
      <c r="A217" s="1739" t="s">
        <v>755</v>
      </c>
      <c r="B217" s="1740"/>
      <c r="C217" s="388">
        <f t="shared" ref="C217:I217" si="8">IFERROR(C213+C214-C215+C216,"CHYBA")</f>
        <v>0</v>
      </c>
      <c r="D217" s="58">
        <f t="shared" si="8"/>
        <v>0</v>
      </c>
      <c r="E217" s="58">
        <f t="shared" si="8"/>
        <v>0</v>
      </c>
      <c r="F217" s="58">
        <f t="shared" si="8"/>
        <v>0</v>
      </c>
      <c r="G217" s="58">
        <f t="shared" si="8"/>
        <v>0</v>
      </c>
      <c r="H217" s="58">
        <f t="shared" si="8"/>
        <v>0</v>
      </c>
      <c r="I217" s="58">
        <f t="shared" si="8"/>
        <v>0</v>
      </c>
      <c r="J217" s="59">
        <f>SUM(C217:I217)</f>
        <v>0</v>
      </c>
    </row>
    <row r="218" spans="1:10" ht="16.5" customHeight="1" thickBot="1">
      <c r="A218" s="1784" t="s">
        <v>127</v>
      </c>
      <c r="B218" s="1785"/>
      <c r="C218" s="1785"/>
      <c r="D218" s="1785"/>
      <c r="E218" s="1785"/>
      <c r="F218" s="1785"/>
      <c r="G218" s="1785"/>
      <c r="H218" s="1785"/>
      <c r="I218" s="1785"/>
      <c r="J218" s="1786"/>
    </row>
    <row r="219" spans="1:10" ht="16.5" customHeight="1" thickBot="1">
      <c r="A219" s="1739" t="s">
        <v>754</v>
      </c>
      <c r="B219" s="1740"/>
      <c r="C219" s="391"/>
      <c r="D219" s="390"/>
      <c r="E219" s="390"/>
      <c r="F219" s="390"/>
      <c r="G219" s="390"/>
      <c r="H219" s="390"/>
      <c r="I219" s="390"/>
      <c r="J219" s="59">
        <f>SUM(C219:I219)</f>
        <v>0</v>
      </c>
    </row>
    <row r="220" spans="1:10" ht="16.5" customHeight="1">
      <c r="A220" s="1743" t="s">
        <v>32</v>
      </c>
      <c r="B220" s="1744"/>
      <c r="C220" s="373"/>
      <c r="D220" s="372"/>
      <c r="E220" s="372"/>
      <c r="F220" s="372"/>
      <c r="G220" s="372"/>
      <c r="H220" s="372"/>
      <c r="I220" s="372"/>
      <c r="J220" s="383">
        <f>SUM(C220:I220)</f>
        <v>0</v>
      </c>
    </row>
    <row r="221" spans="1:10" ht="16.5" customHeight="1">
      <c r="A221" s="1787" t="s">
        <v>33</v>
      </c>
      <c r="B221" s="1788"/>
      <c r="C221" s="375"/>
      <c r="D221" s="368"/>
      <c r="E221" s="368"/>
      <c r="F221" s="368"/>
      <c r="G221" s="368"/>
      <c r="H221" s="368"/>
      <c r="I221" s="368"/>
      <c r="J221" s="384">
        <f>SUM(C221:I221)</f>
        <v>0</v>
      </c>
    </row>
    <row r="222" spans="1:10" ht="16.5" customHeight="1" thickBot="1">
      <c r="A222" s="525" t="s">
        <v>125</v>
      </c>
      <c r="B222" s="526"/>
      <c r="C222" s="385"/>
      <c r="D222" s="386"/>
      <c r="E222" s="386"/>
      <c r="F222" s="386"/>
      <c r="G222" s="386"/>
      <c r="H222" s="386"/>
      <c r="I222" s="386"/>
      <c r="J222" s="387">
        <f>SUM(C222:I222)</f>
        <v>0</v>
      </c>
    </row>
    <row r="223" spans="1:10" ht="16.5" customHeight="1" thickBot="1">
      <c r="A223" s="1739" t="s">
        <v>755</v>
      </c>
      <c r="B223" s="1740"/>
      <c r="C223" s="388">
        <f t="shared" ref="C223:I223" si="9">IFERROR(C219+C220-C221+C222,"CHYBA")</f>
        <v>0</v>
      </c>
      <c r="D223" s="58">
        <f t="shared" si="9"/>
        <v>0</v>
      </c>
      <c r="E223" s="58">
        <f t="shared" si="9"/>
        <v>0</v>
      </c>
      <c r="F223" s="58">
        <f t="shared" si="9"/>
        <v>0</v>
      </c>
      <c r="G223" s="58">
        <f t="shared" si="9"/>
        <v>0</v>
      </c>
      <c r="H223" s="58">
        <f t="shared" si="9"/>
        <v>0</v>
      </c>
      <c r="I223" s="58">
        <f t="shared" si="9"/>
        <v>0</v>
      </c>
      <c r="J223" s="59">
        <f>SUM(C223:I223)</f>
        <v>0</v>
      </c>
    </row>
    <row r="224" spans="1:10" ht="16.5" customHeight="1" thickBot="1">
      <c r="A224" s="1784" t="s">
        <v>128</v>
      </c>
      <c r="B224" s="1785"/>
      <c r="C224" s="1785"/>
      <c r="D224" s="1785"/>
      <c r="E224" s="1785"/>
      <c r="F224" s="1785"/>
      <c r="G224" s="1785"/>
      <c r="H224" s="1785"/>
      <c r="I224" s="1785"/>
      <c r="J224" s="1786"/>
    </row>
    <row r="225" spans="1:10" ht="16.5" customHeight="1" thickBot="1">
      <c r="A225" s="1739" t="s">
        <v>754</v>
      </c>
      <c r="B225" s="1740"/>
      <c r="C225" s="391"/>
      <c r="D225" s="390"/>
      <c r="E225" s="390"/>
      <c r="F225" s="390"/>
      <c r="G225" s="390"/>
      <c r="H225" s="390"/>
      <c r="I225" s="390"/>
      <c r="J225" s="59">
        <f>SUM(C225:I225)</f>
        <v>0</v>
      </c>
    </row>
    <row r="226" spans="1:10" ht="16.5" customHeight="1">
      <c r="A226" s="1743" t="s">
        <v>32</v>
      </c>
      <c r="B226" s="1744"/>
      <c r="C226" s="373"/>
      <c r="D226" s="372"/>
      <c r="E226" s="372"/>
      <c r="F226" s="372"/>
      <c r="G226" s="372"/>
      <c r="H226" s="372"/>
      <c r="I226" s="372"/>
      <c r="J226" s="383">
        <f>SUM(C226:I226)</f>
        <v>0</v>
      </c>
    </row>
    <row r="227" spans="1:10" ht="16.5" customHeight="1">
      <c r="A227" s="1787" t="s">
        <v>33</v>
      </c>
      <c r="B227" s="1788"/>
      <c r="C227" s="375"/>
      <c r="D227" s="368"/>
      <c r="E227" s="368"/>
      <c r="F227" s="368"/>
      <c r="G227" s="368"/>
      <c r="H227" s="368"/>
      <c r="I227" s="368"/>
      <c r="J227" s="384">
        <f>SUM(C227:I227)</f>
        <v>0</v>
      </c>
    </row>
    <row r="228" spans="1:10" ht="16.5" customHeight="1" thickBot="1">
      <c r="A228" s="525" t="s">
        <v>125</v>
      </c>
      <c r="B228" s="526"/>
      <c r="C228" s="385"/>
      <c r="D228" s="386"/>
      <c r="E228" s="386"/>
      <c r="F228" s="386"/>
      <c r="G228" s="386"/>
      <c r="H228" s="386"/>
      <c r="I228" s="386"/>
      <c r="J228" s="387">
        <f>SUM(C228:I228)</f>
        <v>0</v>
      </c>
    </row>
    <row r="229" spans="1:10" ht="16.5" customHeight="1" thickBot="1">
      <c r="A229" s="1739" t="s">
        <v>755</v>
      </c>
      <c r="B229" s="1740"/>
      <c r="C229" s="388">
        <f t="shared" ref="C229:I229" si="10">IFERROR(C225+C226-C227+C228,"CHYBA")</f>
        <v>0</v>
      </c>
      <c r="D229" s="58">
        <f t="shared" si="10"/>
        <v>0</v>
      </c>
      <c r="E229" s="58">
        <f t="shared" si="10"/>
        <v>0</v>
      </c>
      <c r="F229" s="58">
        <f t="shared" si="10"/>
        <v>0</v>
      </c>
      <c r="G229" s="58">
        <f t="shared" si="10"/>
        <v>0</v>
      </c>
      <c r="H229" s="58">
        <f t="shared" si="10"/>
        <v>0</v>
      </c>
      <c r="I229" s="58">
        <f t="shared" si="10"/>
        <v>0</v>
      </c>
      <c r="J229" s="59">
        <f>SUM(C229:I229)</f>
        <v>0</v>
      </c>
    </row>
    <row r="230" spans="1:10" ht="16.5" customHeight="1" thickBot="1">
      <c r="A230" s="1784" t="s">
        <v>129</v>
      </c>
      <c r="B230" s="1785"/>
      <c r="C230" s="1785"/>
      <c r="D230" s="1785"/>
      <c r="E230" s="1785"/>
      <c r="F230" s="1785"/>
      <c r="G230" s="1785"/>
      <c r="H230" s="1785"/>
      <c r="I230" s="1785"/>
      <c r="J230" s="1786"/>
    </row>
    <row r="231" spans="1:10" ht="16.5" customHeight="1" thickBot="1">
      <c r="A231" s="1792" t="s">
        <v>754</v>
      </c>
      <c r="B231" s="1793"/>
      <c r="C231" s="57">
        <f>C213-C219-C225</f>
        <v>0</v>
      </c>
      <c r="D231" s="58">
        <f t="shared" ref="D231:J231" si="11">D213-D219-D225</f>
        <v>0</v>
      </c>
      <c r="E231" s="58">
        <f t="shared" si="11"/>
        <v>0</v>
      </c>
      <c r="F231" s="58">
        <f t="shared" si="11"/>
        <v>0</v>
      </c>
      <c r="G231" s="58">
        <f t="shared" si="11"/>
        <v>0</v>
      </c>
      <c r="H231" s="58">
        <f t="shared" si="11"/>
        <v>0</v>
      </c>
      <c r="I231" s="58">
        <f t="shared" si="11"/>
        <v>0</v>
      </c>
      <c r="J231" s="59">
        <f t="shared" si="11"/>
        <v>0</v>
      </c>
    </row>
    <row r="232" spans="1:10" ht="16.5" customHeight="1" thickBot="1">
      <c r="A232" s="522" t="s">
        <v>755</v>
      </c>
      <c r="B232" s="523"/>
      <c r="C232" s="60">
        <f t="shared" ref="C232:J232" si="12">C217-C223-C229</f>
        <v>0</v>
      </c>
      <c r="D232" s="61">
        <f t="shared" si="12"/>
        <v>0</v>
      </c>
      <c r="E232" s="61">
        <f t="shared" si="12"/>
        <v>0</v>
      </c>
      <c r="F232" s="61">
        <f t="shared" si="12"/>
        <v>0</v>
      </c>
      <c r="G232" s="61">
        <f t="shared" si="12"/>
        <v>0</v>
      </c>
      <c r="H232" s="61">
        <f t="shared" si="12"/>
        <v>0</v>
      </c>
      <c r="I232" s="61">
        <f t="shared" si="12"/>
        <v>0</v>
      </c>
      <c r="J232" s="62">
        <f t="shared" si="12"/>
        <v>0</v>
      </c>
    </row>
    <row r="233" spans="1:10" ht="16.5" customHeight="1" thickTop="1">
      <c r="A233" s="42"/>
      <c r="B233" s="42"/>
      <c r="C233" s="67"/>
      <c r="D233" s="67"/>
      <c r="E233" s="67"/>
      <c r="F233" s="67"/>
      <c r="G233" s="67"/>
      <c r="H233" s="67"/>
      <c r="I233" s="67"/>
      <c r="J233" s="67"/>
    </row>
    <row r="234" spans="1:10" ht="16.5" customHeight="1">
      <c r="A234" s="42"/>
      <c r="B234" s="42"/>
      <c r="C234" s="75"/>
      <c r="D234" s="75"/>
      <c r="E234" s="76"/>
      <c r="F234" s="75"/>
      <c r="G234" s="75"/>
      <c r="H234" s="75"/>
      <c r="I234" s="75"/>
      <c r="J234" s="75"/>
    </row>
    <row r="235" spans="1:10" ht="16.5" customHeight="1">
      <c r="A235" s="423" t="s">
        <v>736</v>
      </c>
      <c r="B235" s="423"/>
      <c r="C235" s="423"/>
      <c r="D235" s="423"/>
      <c r="E235" s="423"/>
      <c r="F235" s="423"/>
      <c r="G235" s="423"/>
      <c r="H235" s="423"/>
      <c r="I235" s="423"/>
      <c r="J235" s="423"/>
    </row>
    <row r="236" spans="1:10" ht="16.5" customHeight="1">
      <c r="A236" s="424"/>
      <c r="B236" s="424"/>
      <c r="C236" s="424"/>
      <c r="D236" s="424"/>
      <c r="E236" s="424"/>
      <c r="F236" s="424"/>
      <c r="G236" s="424"/>
      <c r="H236" s="424"/>
      <c r="I236" s="424"/>
      <c r="J236" s="424"/>
    </row>
    <row r="237" spans="1:10" ht="16.5" customHeight="1">
      <c r="A237" s="424"/>
      <c r="B237" s="424"/>
      <c r="C237" s="424"/>
      <c r="D237" s="424"/>
      <c r="E237" s="424"/>
      <c r="F237" s="424"/>
      <c r="G237" s="424"/>
      <c r="H237" s="424"/>
      <c r="I237" s="424"/>
      <c r="J237" s="424"/>
    </row>
    <row r="238" spans="1:10" ht="16.5" customHeight="1">
      <c r="A238" s="424"/>
      <c r="B238" s="424"/>
      <c r="C238" s="424"/>
      <c r="D238" s="424"/>
      <c r="E238" s="424"/>
      <c r="F238" s="424"/>
      <c r="G238" s="424"/>
      <c r="H238" s="424"/>
      <c r="I238" s="424"/>
      <c r="J238" s="424"/>
    </row>
    <row r="239" spans="1:10" ht="16.5" customHeight="1">
      <c r="A239" s="424"/>
      <c r="B239" s="424"/>
      <c r="C239" s="424"/>
      <c r="D239" s="424"/>
      <c r="E239" s="424"/>
      <c r="F239" s="424"/>
      <c r="G239" s="424"/>
      <c r="H239" s="424"/>
      <c r="I239" s="424"/>
      <c r="J239" s="424"/>
    </row>
    <row r="240" spans="1:10" ht="16.5" customHeight="1">
      <c r="A240" s="424"/>
      <c r="B240" s="424"/>
      <c r="C240" s="424"/>
      <c r="D240" s="424"/>
      <c r="E240" s="424"/>
      <c r="F240" s="424"/>
      <c r="G240" s="424"/>
      <c r="H240" s="424"/>
      <c r="I240" s="424"/>
      <c r="J240" s="424"/>
    </row>
    <row r="241" spans="1:10" ht="16.5" customHeight="1">
      <c r="A241" s="424"/>
      <c r="B241" s="424"/>
      <c r="C241" s="424"/>
      <c r="D241" s="424"/>
      <c r="E241" s="424"/>
      <c r="F241" s="424"/>
      <c r="G241" s="424"/>
      <c r="H241" s="424"/>
      <c r="I241" s="424"/>
      <c r="J241" s="424"/>
    </row>
    <row r="242" spans="1:10" ht="16.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</row>
    <row r="243" spans="1:10" ht="16.5" customHeight="1">
      <c r="A243" s="80" t="s">
        <v>760</v>
      </c>
      <c r="B243" s="909" t="s">
        <v>761</v>
      </c>
      <c r="C243" s="909"/>
      <c r="D243" s="909"/>
      <c r="E243" s="909"/>
      <c r="F243" s="909"/>
      <c r="G243" s="909"/>
      <c r="H243" s="909"/>
      <c r="I243" s="909"/>
      <c r="J243" s="909"/>
    </row>
    <row r="244" spans="1:10" ht="16.5" customHeight="1" thickBot="1">
      <c r="A244" s="90"/>
      <c r="B244" s="91"/>
      <c r="C244" s="91"/>
      <c r="D244" s="91"/>
      <c r="E244" s="91"/>
      <c r="F244" s="91"/>
      <c r="G244" s="91"/>
      <c r="H244" s="91"/>
      <c r="I244" s="91"/>
      <c r="J244" s="91"/>
    </row>
    <row r="245" spans="1:10" ht="16.5" customHeight="1" thickTop="1" thickBot="1">
      <c r="A245" s="1753" t="s">
        <v>108</v>
      </c>
      <c r="B245" s="1745"/>
      <c r="C245" s="1745"/>
      <c r="D245" s="1745"/>
      <c r="E245" s="1745"/>
      <c r="F245" s="702"/>
      <c r="G245" s="784" t="s">
        <v>132</v>
      </c>
      <c r="H245" s="1745"/>
      <c r="I245" s="1745"/>
      <c r="J245" s="1746"/>
    </row>
    <row r="246" spans="1:10" ht="16.5" customHeight="1" thickTop="1">
      <c r="A246" s="1747" t="s">
        <v>795</v>
      </c>
      <c r="B246" s="1748"/>
      <c r="C246" s="1748"/>
      <c r="D246" s="1748"/>
      <c r="E246" s="1748"/>
      <c r="F246" s="1749"/>
      <c r="G246" s="1831"/>
      <c r="H246" s="1832"/>
      <c r="I246" s="1832"/>
      <c r="J246" s="1833"/>
    </row>
    <row r="247" spans="1:10" ht="16.5" customHeight="1" thickBot="1">
      <c r="A247" s="1772" t="s">
        <v>796</v>
      </c>
      <c r="B247" s="1773"/>
      <c r="C247" s="1773"/>
      <c r="D247" s="1773"/>
      <c r="E247" s="1773"/>
      <c r="F247" s="1774"/>
      <c r="G247" s="1822"/>
      <c r="H247" s="1823"/>
      <c r="I247" s="1823"/>
      <c r="J247" s="1824"/>
    </row>
    <row r="248" spans="1:10" ht="16.5" customHeight="1" thickTop="1">
      <c r="A248" s="46"/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1:10" ht="16.5" customHeight="1">
      <c r="A249" s="46"/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1:10" ht="16.5" customHeight="1">
      <c r="A250" s="46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 ht="16.5" customHeight="1">
      <c r="A251" s="46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6.5" customHeight="1">
      <c r="A252" s="3" t="s">
        <v>763</v>
      </c>
      <c r="B252" s="1941" t="s">
        <v>762</v>
      </c>
      <c r="C252" s="1941"/>
      <c r="D252" s="1941"/>
      <c r="E252" s="1941"/>
      <c r="F252" s="1941"/>
      <c r="G252" s="1941"/>
      <c r="H252" s="1941"/>
      <c r="I252" s="1941"/>
      <c r="J252" s="1941"/>
    </row>
    <row r="253" spans="1:10" ht="16.5" customHeight="1">
      <c r="A253" s="3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ht="16.5" customHeight="1" thickBot="1">
      <c r="A254" s="524" t="s">
        <v>107</v>
      </c>
      <c r="B254" s="524"/>
      <c r="C254" s="42"/>
      <c r="D254" s="42"/>
      <c r="E254" s="42"/>
      <c r="F254" s="42"/>
      <c r="G254" s="42"/>
      <c r="H254" s="42"/>
      <c r="I254" s="42"/>
      <c r="J254" s="42"/>
    </row>
    <row r="255" spans="1:10" ht="16.5" customHeight="1" thickTop="1" thickBot="1">
      <c r="A255" s="962" t="s">
        <v>133</v>
      </c>
      <c r="B255" s="1356"/>
      <c r="C255" s="704" t="s">
        <v>6</v>
      </c>
      <c r="D255" s="1745"/>
      <c r="E255" s="1745"/>
      <c r="F255" s="1745"/>
      <c r="G255" s="1745"/>
      <c r="H255" s="1745"/>
      <c r="I255" s="1745"/>
      <c r="J255" s="1746"/>
    </row>
    <row r="256" spans="1:10" ht="16.5" customHeight="1" thickTop="1">
      <c r="A256" s="964"/>
      <c r="B256" s="1358"/>
      <c r="C256" s="1459" t="s">
        <v>738</v>
      </c>
      <c r="D256" s="527" t="s">
        <v>110</v>
      </c>
      <c r="E256" s="527" t="s">
        <v>111</v>
      </c>
      <c r="F256" s="527" t="s">
        <v>112</v>
      </c>
      <c r="G256" s="527" t="s">
        <v>134</v>
      </c>
      <c r="H256" s="527" t="s">
        <v>135</v>
      </c>
      <c r="I256" s="527" t="s">
        <v>739</v>
      </c>
      <c r="J256" s="1789" t="s">
        <v>114</v>
      </c>
    </row>
    <row r="257" spans="1:10" ht="48.75" customHeight="1">
      <c r="A257" s="964"/>
      <c r="B257" s="1358"/>
      <c r="C257" s="1459"/>
      <c r="D257" s="527"/>
      <c r="E257" s="527"/>
      <c r="F257" s="527"/>
      <c r="G257" s="527"/>
      <c r="H257" s="527"/>
      <c r="I257" s="527"/>
      <c r="J257" s="1789"/>
    </row>
    <row r="258" spans="1:10" ht="16.5" customHeight="1" thickBot="1">
      <c r="A258" s="947" t="s">
        <v>115</v>
      </c>
      <c r="B258" s="1365"/>
      <c r="C258" s="77" t="s">
        <v>116</v>
      </c>
      <c r="D258" s="73" t="s">
        <v>117</v>
      </c>
      <c r="E258" s="73" t="s">
        <v>118</v>
      </c>
      <c r="F258" s="73" t="s">
        <v>119</v>
      </c>
      <c r="G258" s="73" t="s">
        <v>120</v>
      </c>
      <c r="H258" s="73" t="s">
        <v>121</v>
      </c>
      <c r="I258" s="73" t="s">
        <v>122</v>
      </c>
      <c r="J258" s="74" t="s">
        <v>123</v>
      </c>
    </row>
    <row r="259" spans="1:10" ht="16.5" customHeight="1" thickTop="1" thickBot="1">
      <c r="A259" s="1784" t="s">
        <v>124</v>
      </c>
      <c r="B259" s="1785"/>
      <c r="C259" s="1790"/>
      <c r="D259" s="1790"/>
      <c r="E259" s="1790"/>
      <c r="F259" s="1790"/>
      <c r="G259" s="1790"/>
      <c r="H259" s="1790"/>
      <c r="I259" s="1790"/>
      <c r="J259" s="1791"/>
    </row>
    <row r="260" spans="1:10" ht="16.5" customHeight="1" thickBot="1">
      <c r="A260" s="1739" t="s">
        <v>754</v>
      </c>
      <c r="B260" s="1740"/>
      <c r="C260" s="57">
        <f>IF(C307&gt;0,C307,IF(C307=0,0,""))</f>
        <v>0</v>
      </c>
      <c r="D260" s="58">
        <f t="shared" ref="D260:I260" si="13">IF(D307&gt;0,D307,IF(D307=0,0,""))</f>
        <v>0</v>
      </c>
      <c r="E260" s="58">
        <f t="shared" si="13"/>
        <v>0</v>
      </c>
      <c r="F260" s="58">
        <f t="shared" si="13"/>
        <v>0</v>
      </c>
      <c r="G260" s="58">
        <f t="shared" si="13"/>
        <v>40435</v>
      </c>
      <c r="H260" s="58">
        <f t="shared" si="13"/>
        <v>0</v>
      </c>
      <c r="I260" s="58">
        <f t="shared" si="13"/>
        <v>0</v>
      </c>
      <c r="J260" s="59">
        <f>SUM(C260:I260)</f>
        <v>40435</v>
      </c>
    </row>
    <row r="261" spans="1:10" ht="16.5" customHeight="1">
      <c r="A261" s="1743" t="s">
        <v>32</v>
      </c>
      <c r="B261" s="1744"/>
      <c r="C261" s="373"/>
      <c r="D261" s="372"/>
      <c r="E261" s="372"/>
      <c r="F261" s="372"/>
      <c r="G261" s="372"/>
      <c r="H261" s="372"/>
      <c r="I261" s="372"/>
      <c r="J261" s="383">
        <f>SUM(C261:I261)</f>
        <v>0</v>
      </c>
    </row>
    <row r="262" spans="1:10" ht="16.5" customHeight="1">
      <c r="A262" s="1787" t="s">
        <v>33</v>
      </c>
      <c r="B262" s="1788"/>
      <c r="C262" s="375"/>
      <c r="D262" s="368"/>
      <c r="E262" s="368"/>
      <c r="F262" s="368"/>
      <c r="G262" s="368">
        <v>0</v>
      </c>
      <c r="H262" s="368"/>
      <c r="I262" s="368"/>
      <c r="J262" s="384">
        <f>SUM(C262:I262)</f>
        <v>0</v>
      </c>
    </row>
    <row r="263" spans="1:10" ht="16.5" customHeight="1" thickBot="1">
      <c r="A263" s="525" t="s">
        <v>125</v>
      </c>
      <c r="B263" s="526"/>
      <c r="C263" s="385"/>
      <c r="D263" s="386"/>
      <c r="E263" s="386"/>
      <c r="F263" s="386"/>
      <c r="G263" s="386"/>
      <c r="H263" s="386"/>
      <c r="I263" s="386"/>
      <c r="J263" s="387">
        <f>SUM(C263:I263)</f>
        <v>0</v>
      </c>
    </row>
    <row r="264" spans="1:10" ht="16.5" customHeight="1" thickBot="1">
      <c r="A264" s="1739" t="s">
        <v>755</v>
      </c>
      <c r="B264" s="1740"/>
      <c r="C264" s="388">
        <f t="shared" ref="C264:I264" si="14">IFERROR(C260+C261-C262+C263,"CHYBA")</f>
        <v>0</v>
      </c>
      <c r="D264" s="58">
        <f t="shared" si="14"/>
        <v>0</v>
      </c>
      <c r="E264" s="58">
        <f t="shared" si="14"/>
        <v>0</v>
      </c>
      <c r="F264" s="58">
        <f t="shared" si="14"/>
        <v>0</v>
      </c>
      <c r="G264" s="58">
        <f t="shared" si="14"/>
        <v>40435</v>
      </c>
      <c r="H264" s="58">
        <f t="shared" si="14"/>
        <v>0</v>
      </c>
      <c r="I264" s="58">
        <f t="shared" si="14"/>
        <v>0</v>
      </c>
      <c r="J264" s="59">
        <f>SUM(C264:I264)</f>
        <v>40435</v>
      </c>
    </row>
    <row r="265" spans="1:10" ht="16.5" customHeight="1" thickBot="1">
      <c r="A265" s="1784" t="s">
        <v>127</v>
      </c>
      <c r="B265" s="1785"/>
      <c r="C265" s="1785"/>
      <c r="D265" s="1785"/>
      <c r="E265" s="1785"/>
      <c r="F265" s="1785"/>
      <c r="G265" s="1785"/>
      <c r="H265" s="1785"/>
      <c r="I265" s="1785"/>
      <c r="J265" s="1786"/>
    </row>
    <row r="266" spans="1:10" ht="16.5" customHeight="1" thickBot="1">
      <c r="A266" s="1739" t="s">
        <v>754</v>
      </c>
      <c r="B266" s="1740"/>
      <c r="C266" s="388">
        <f>IF(C313&gt;0,C313,IF(C313=0,0,""))</f>
        <v>0</v>
      </c>
      <c r="D266" s="58">
        <f t="shared" ref="D266:I266" si="15">IF(D313&gt;0,D313,IF(D313=0,0,""))</f>
        <v>0</v>
      </c>
      <c r="E266" s="58">
        <f t="shared" si="15"/>
        <v>0</v>
      </c>
      <c r="F266" s="58">
        <f t="shared" si="15"/>
        <v>0</v>
      </c>
      <c r="G266" s="58">
        <f t="shared" si="15"/>
        <v>12070</v>
      </c>
      <c r="H266" s="58">
        <f t="shared" si="15"/>
        <v>0</v>
      </c>
      <c r="I266" s="58">
        <f t="shared" si="15"/>
        <v>0</v>
      </c>
      <c r="J266" s="59">
        <f>SUM(C266:I266)</f>
        <v>12070</v>
      </c>
    </row>
    <row r="267" spans="1:10" ht="16.5" customHeight="1">
      <c r="A267" s="1743" t="s">
        <v>32</v>
      </c>
      <c r="B267" s="1744"/>
      <c r="C267" s="373"/>
      <c r="D267" s="372"/>
      <c r="E267" s="372"/>
      <c r="F267" s="372"/>
      <c r="G267" s="372">
        <v>0</v>
      </c>
      <c r="H267" s="372"/>
      <c r="I267" s="372"/>
      <c r="J267" s="383">
        <f>SUM(C267:I267)</f>
        <v>0</v>
      </c>
    </row>
    <row r="268" spans="1:10" ht="16.5" customHeight="1">
      <c r="A268" s="1787" t="s">
        <v>33</v>
      </c>
      <c r="B268" s="1788"/>
      <c r="C268" s="375"/>
      <c r="D268" s="368"/>
      <c r="E268" s="368"/>
      <c r="F268" s="368"/>
      <c r="G268" s="368">
        <v>-12070</v>
      </c>
      <c r="H268" s="368"/>
      <c r="I268" s="368"/>
      <c r="J268" s="384">
        <f>SUM(C268:I268)</f>
        <v>-12070</v>
      </c>
    </row>
    <row r="269" spans="1:10" ht="16.5" customHeight="1" thickBot="1">
      <c r="A269" s="525" t="s">
        <v>125</v>
      </c>
      <c r="B269" s="526"/>
      <c r="C269" s="385"/>
      <c r="D269" s="386"/>
      <c r="E269" s="386"/>
      <c r="F269" s="386"/>
      <c r="G269" s="386"/>
      <c r="H269" s="386"/>
      <c r="I269" s="386"/>
      <c r="J269" s="387">
        <f>SUM(C269:I269)</f>
        <v>0</v>
      </c>
    </row>
    <row r="270" spans="1:10" ht="16.5" customHeight="1" thickBot="1">
      <c r="A270" s="1739" t="s">
        <v>755</v>
      </c>
      <c r="B270" s="1740"/>
      <c r="C270" s="388">
        <f t="shared" ref="C270:I270" si="16">IFERROR(C266+C267-C268+C269,"CHYBA")</f>
        <v>0</v>
      </c>
      <c r="D270" s="58">
        <f t="shared" si="16"/>
        <v>0</v>
      </c>
      <c r="E270" s="58">
        <f t="shared" si="16"/>
        <v>0</v>
      </c>
      <c r="F270" s="58">
        <f t="shared" si="16"/>
        <v>0</v>
      </c>
      <c r="G270" s="58">
        <f t="shared" si="16"/>
        <v>24140</v>
      </c>
      <c r="H270" s="58">
        <f t="shared" si="16"/>
        <v>0</v>
      </c>
      <c r="I270" s="58">
        <f t="shared" si="16"/>
        <v>0</v>
      </c>
      <c r="J270" s="59">
        <f>SUM(C270:I270)</f>
        <v>24140</v>
      </c>
    </row>
    <row r="271" spans="1:10" ht="16.5" customHeight="1" thickBot="1">
      <c r="A271" s="1784" t="s">
        <v>128</v>
      </c>
      <c r="B271" s="1785"/>
      <c r="C271" s="1785"/>
      <c r="D271" s="1785"/>
      <c r="E271" s="1785"/>
      <c r="F271" s="1785"/>
      <c r="G271" s="1785"/>
      <c r="H271" s="1785"/>
      <c r="I271" s="1785"/>
      <c r="J271" s="1786"/>
    </row>
    <row r="272" spans="1:10" ht="16.5" customHeight="1" thickBot="1">
      <c r="A272" s="1739" t="s">
        <v>754</v>
      </c>
      <c r="B272" s="1740"/>
      <c r="C272" s="388">
        <f>IF(C319&gt;0,C319,IF(C319=0,0,""))</f>
        <v>0</v>
      </c>
      <c r="D272" s="58">
        <f t="shared" ref="D272:I272" si="17">IF(D319&gt;0,D319,IF(D319=0,0,""))</f>
        <v>0</v>
      </c>
      <c r="E272" s="58">
        <f t="shared" si="17"/>
        <v>0</v>
      </c>
      <c r="F272" s="58">
        <f t="shared" si="17"/>
        <v>0</v>
      </c>
      <c r="G272" s="58">
        <f t="shared" si="17"/>
        <v>0</v>
      </c>
      <c r="H272" s="58">
        <f t="shared" si="17"/>
        <v>0</v>
      </c>
      <c r="I272" s="58">
        <f t="shared" si="17"/>
        <v>0</v>
      </c>
      <c r="J272" s="59">
        <f>SUM(C272:I272)</f>
        <v>0</v>
      </c>
    </row>
    <row r="273" spans="1:10" ht="16.5" customHeight="1">
      <c r="A273" s="1743" t="s">
        <v>32</v>
      </c>
      <c r="B273" s="1744"/>
      <c r="C273" s="373"/>
      <c r="D273" s="372"/>
      <c r="E273" s="372"/>
      <c r="F273" s="372"/>
      <c r="G273" s="372"/>
      <c r="H273" s="372"/>
      <c r="I273" s="372"/>
      <c r="J273" s="383">
        <f>SUM(C273:I273)</f>
        <v>0</v>
      </c>
    </row>
    <row r="274" spans="1:10" ht="16.5" customHeight="1">
      <c r="A274" s="1787" t="s">
        <v>33</v>
      </c>
      <c r="B274" s="1788"/>
      <c r="C274" s="375"/>
      <c r="D274" s="368"/>
      <c r="E274" s="368"/>
      <c r="F274" s="368"/>
      <c r="G274" s="368"/>
      <c r="H274" s="368"/>
      <c r="I274" s="368"/>
      <c r="J274" s="384">
        <f>SUM(C274:I274)</f>
        <v>0</v>
      </c>
    </row>
    <row r="275" spans="1:10" ht="16.5" customHeight="1" thickBot="1">
      <c r="A275" s="525" t="s">
        <v>125</v>
      </c>
      <c r="B275" s="526"/>
      <c r="C275" s="385"/>
      <c r="D275" s="386"/>
      <c r="E275" s="386"/>
      <c r="F275" s="386"/>
      <c r="G275" s="386"/>
      <c r="H275" s="386"/>
      <c r="I275" s="386"/>
      <c r="J275" s="387">
        <f>SUM(C275:I275)</f>
        <v>0</v>
      </c>
    </row>
    <row r="276" spans="1:10" ht="16.5" customHeight="1" thickBot="1">
      <c r="A276" s="1739" t="s">
        <v>755</v>
      </c>
      <c r="B276" s="1740"/>
      <c r="C276" s="388">
        <f t="shared" ref="C276:I276" si="18">IFERROR(C272+C273-C274+C275,"CHYBA")</f>
        <v>0</v>
      </c>
      <c r="D276" s="58">
        <f t="shared" si="18"/>
        <v>0</v>
      </c>
      <c r="E276" s="58">
        <f t="shared" si="18"/>
        <v>0</v>
      </c>
      <c r="F276" s="58">
        <f t="shared" si="18"/>
        <v>0</v>
      </c>
      <c r="G276" s="58">
        <f t="shared" si="18"/>
        <v>0</v>
      </c>
      <c r="H276" s="58">
        <f t="shared" si="18"/>
        <v>0</v>
      </c>
      <c r="I276" s="58">
        <f t="shared" si="18"/>
        <v>0</v>
      </c>
      <c r="J276" s="59">
        <f>SUM(C276:I276)</f>
        <v>0</v>
      </c>
    </row>
    <row r="277" spans="1:10" ht="16.5" customHeight="1" thickBot="1">
      <c r="A277" s="1784" t="s">
        <v>129</v>
      </c>
      <c r="B277" s="1785"/>
      <c r="C277" s="1785"/>
      <c r="D277" s="1785"/>
      <c r="E277" s="1785"/>
      <c r="F277" s="1785"/>
      <c r="G277" s="1785"/>
      <c r="H277" s="1785"/>
      <c r="I277" s="1785"/>
      <c r="J277" s="1786"/>
    </row>
    <row r="278" spans="1:10" ht="16.5" customHeight="1" thickBot="1">
      <c r="A278" s="1792" t="s">
        <v>754</v>
      </c>
      <c r="B278" s="1793"/>
      <c r="C278" s="57">
        <f>C260-C266-C272</f>
        <v>0</v>
      </c>
      <c r="D278" s="58">
        <f t="shared" ref="D278:J278" si="19">D260-D266-D272</f>
        <v>0</v>
      </c>
      <c r="E278" s="58">
        <f t="shared" si="19"/>
        <v>0</v>
      </c>
      <c r="F278" s="58">
        <f t="shared" si="19"/>
        <v>0</v>
      </c>
      <c r="G278" s="58">
        <f t="shared" si="19"/>
        <v>28365</v>
      </c>
      <c r="H278" s="58">
        <f t="shared" si="19"/>
        <v>0</v>
      </c>
      <c r="I278" s="58">
        <f t="shared" si="19"/>
        <v>0</v>
      </c>
      <c r="J278" s="59">
        <f t="shared" si="19"/>
        <v>28365</v>
      </c>
    </row>
    <row r="279" spans="1:10" ht="16.5" customHeight="1" thickBot="1">
      <c r="A279" s="522" t="s">
        <v>755</v>
      </c>
      <c r="B279" s="523"/>
      <c r="C279" s="377">
        <f t="shared" ref="C279:J279" si="20">C264-C270-C276</f>
        <v>0</v>
      </c>
      <c r="D279" s="376">
        <f t="shared" si="20"/>
        <v>0</v>
      </c>
      <c r="E279" s="376">
        <f t="shared" si="20"/>
        <v>0</v>
      </c>
      <c r="F279" s="376">
        <f t="shared" si="20"/>
        <v>0</v>
      </c>
      <c r="G279" s="376">
        <f t="shared" si="20"/>
        <v>16295</v>
      </c>
      <c r="H279" s="376">
        <f t="shared" si="20"/>
        <v>0</v>
      </c>
      <c r="I279" s="376">
        <f t="shared" si="20"/>
        <v>0</v>
      </c>
      <c r="J279" s="62">
        <f t="shared" si="20"/>
        <v>16295</v>
      </c>
    </row>
    <row r="280" spans="1:10" ht="16.5" customHeight="1" thickTop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</row>
    <row r="281" spans="1:10" ht="16.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</row>
    <row r="282" spans="1:10" ht="16.5" customHeight="1">
      <c r="A282" s="423" t="s">
        <v>740</v>
      </c>
      <c r="B282" s="423"/>
      <c r="C282" s="423"/>
      <c r="D282" s="423"/>
      <c r="E282" s="423"/>
      <c r="F282" s="423"/>
      <c r="G282" s="423"/>
      <c r="H282" s="423"/>
      <c r="I282" s="423"/>
      <c r="J282" s="423"/>
    </row>
    <row r="283" spans="1:10" ht="16.5" customHeight="1">
      <c r="A283" s="424"/>
      <c r="B283" s="1441"/>
      <c r="C283" s="1441"/>
      <c r="D283" s="1441"/>
      <c r="E283" s="1441"/>
      <c r="F283" s="1441"/>
      <c r="G283" s="1441"/>
      <c r="H283" s="1441"/>
      <c r="I283" s="1441"/>
      <c r="J283" s="1441"/>
    </row>
    <row r="284" spans="1:10" ht="16.5" customHeight="1">
      <c r="A284" s="1441"/>
      <c r="B284" s="1441"/>
      <c r="C284" s="1441"/>
      <c r="D284" s="1441"/>
      <c r="E284" s="1441"/>
      <c r="F284" s="1441"/>
      <c r="G284" s="1441"/>
      <c r="H284" s="1441"/>
      <c r="I284" s="1441"/>
      <c r="J284" s="1441"/>
    </row>
    <row r="285" spans="1:10" ht="16.5" customHeight="1">
      <c r="A285" s="1441"/>
      <c r="B285" s="1441"/>
      <c r="C285" s="1441"/>
      <c r="D285" s="1441"/>
      <c r="E285" s="1441"/>
      <c r="F285" s="1441"/>
      <c r="G285" s="1441"/>
      <c r="H285" s="1441"/>
      <c r="I285" s="1441"/>
      <c r="J285" s="1441"/>
    </row>
    <row r="286" spans="1:10" ht="16.5" customHeight="1">
      <c r="A286" s="1441"/>
      <c r="B286" s="1441"/>
      <c r="C286" s="1441"/>
      <c r="D286" s="1441"/>
      <c r="E286" s="1441"/>
      <c r="F286" s="1441"/>
      <c r="G286" s="1441"/>
      <c r="H286" s="1441"/>
      <c r="I286" s="1441"/>
      <c r="J286" s="1441"/>
    </row>
    <row r="287" spans="1:10" ht="16.5" customHeight="1">
      <c r="A287" s="1441"/>
      <c r="B287" s="1441"/>
      <c r="C287" s="1441"/>
      <c r="D287" s="1441"/>
      <c r="E287" s="1441"/>
      <c r="F287" s="1441"/>
      <c r="G287" s="1441"/>
      <c r="H287" s="1441"/>
      <c r="I287" s="1441"/>
      <c r="J287" s="1441"/>
    </row>
    <row r="288" spans="1:10" ht="16.5" customHeight="1">
      <c r="A288" s="1441"/>
      <c r="B288" s="1441"/>
      <c r="C288" s="1441"/>
      <c r="D288" s="1441"/>
      <c r="E288" s="1441"/>
      <c r="F288" s="1441"/>
      <c r="G288" s="1441"/>
      <c r="H288" s="1441"/>
      <c r="I288" s="1441"/>
      <c r="J288" s="1441"/>
    </row>
    <row r="289" spans="1:10" ht="16.5" customHeight="1">
      <c r="A289" s="46"/>
      <c r="B289" s="48"/>
      <c r="C289" s="48"/>
      <c r="D289" s="48"/>
      <c r="E289" s="48"/>
      <c r="F289" s="48"/>
      <c r="G289" s="48"/>
      <c r="H289" s="48"/>
      <c r="I289" s="48"/>
      <c r="J289" s="48"/>
    </row>
    <row r="290" spans="1:10" ht="16.5" customHeight="1">
      <c r="A290" s="46"/>
      <c r="B290" s="48"/>
      <c r="C290" s="48"/>
      <c r="D290" s="48"/>
      <c r="E290" s="48"/>
      <c r="F290" s="48"/>
      <c r="G290" s="48"/>
      <c r="H290" s="48"/>
      <c r="I290" s="48"/>
      <c r="J290" s="48"/>
    </row>
    <row r="291" spans="1:10" ht="16.5" customHeight="1">
      <c r="A291" s="46"/>
      <c r="B291" s="48"/>
      <c r="C291" s="48"/>
      <c r="D291" s="48"/>
      <c r="E291" s="48"/>
      <c r="F291" s="48"/>
      <c r="G291" s="48"/>
      <c r="H291" s="48"/>
      <c r="I291" s="48"/>
      <c r="J291" s="48"/>
    </row>
    <row r="292" spans="1:10" ht="16.5" customHeight="1">
      <c r="A292" s="46"/>
      <c r="B292" s="48"/>
      <c r="C292" s="48"/>
      <c r="D292" s="48"/>
      <c r="E292" s="48"/>
      <c r="F292" s="48"/>
      <c r="G292" s="48"/>
      <c r="H292" s="48"/>
      <c r="I292" s="48"/>
      <c r="J292" s="48"/>
    </row>
    <row r="293" spans="1:10" ht="16.5" customHeight="1">
      <c r="A293" s="46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 ht="16.5" customHeight="1">
      <c r="A294" s="46"/>
      <c r="B294" s="48"/>
      <c r="C294" s="48"/>
      <c r="D294" s="48"/>
      <c r="E294" s="48"/>
      <c r="F294" s="48"/>
      <c r="G294" s="48"/>
      <c r="H294" s="48"/>
      <c r="I294" s="48"/>
      <c r="J294" s="48"/>
    </row>
    <row r="295" spans="1:10" ht="16.5" customHeight="1">
      <c r="A295" s="46"/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 ht="16.5" customHeight="1">
      <c r="A296" s="46"/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 ht="16.5" customHeight="1" thickBot="1">
      <c r="A297" s="524" t="s">
        <v>131</v>
      </c>
      <c r="B297" s="524"/>
      <c r="C297" s="42"/>
      <c r="D297" s="42"/>
      <c r="E297" s="42"/>
      <c r="F297" s="42"/>
      <c r="G297" s="42"/>
      <c r="H297" s="42"/>
      <c r="I297" s="42"/>
      <c r="J297" s="42"/>
    </row>
    <row r="298" spans="1:10" ht="16.5" customHeight="1" thickTop="1" thickBot="1">
      <c r="A298" s="1797" t="s">
        <v>133</v>
      </c>
      <c r="B298" s="1798"/>
      <c r="C298" s="704" t="s">
        <v>7</v>
      </c>
      <c r="D298" s="1745"/>
      <c r="E298" s="1745"/>
      <c r="F298" s="1745"/>
      <c r="G298" s="1745"/>
      <c r="H298" s="1745"/>
      <c r="I298" s="1745"/>
      <c r="J298" s="1746"/>
    </row>
    <row r="299" spans="1:10" ht="16.5" customHeight="1" thickTop="1">
      <c r="A299" s="1799"/>
      <c r="B299" s="1789"/>
      <c r="C299" s="1459" t="s">
        <v>109</v>
      </c>
      <c r="D299" s="527" t="s">
        <v>110</v>
      </c>
      <c r="E299" s="527" t="s">
        <v>111</v>
      </c>
      <c r="F299" s="527" t="s">
        <v>112</v>
      </c>
      <c r="G299" s="527" t="s">
        <v>134</v>
      </c>
      <c r="H299" s="527" t="s">
        <v>135</v>
      </c>
      <c r="I299" s="527" t="s">
        <v>136</v>
      </c>
      <c r="J299" s="1789" t="s">
        <v>114</v>
      </c>
    </row>
    <row r="300" spans="1:10" ht="16.5" customHeight="1">
      <c r="A300" s="1799"/>
      <c r="B300" s="1789"/>
      <c r="C300" s="1459"/>
      <c r="D300" s="527"/>
      <c r="E300" s="527"/>
      <c r="F300" s="527"/>
      <c r="G300" s="527"/>
      <c r="H300" s="527"/>
      <c r="I300" s="527"/>
      <c r="J300" s="1789"/>
    </row>
    <row r="301" spans="1:10" ht="16.5" customHeight="1" thickBot="1">
      <c r="A301" s="1800"/>
      <c r="B301" s="1801"/>
      <c r="C301" s="72" t="s">
        <v>116</v>
      </c>
      <c r="D301" s="73" t="s">
        <v>117</v>
      </c>
      <c r="E301" s="73" t="s">
        <v>118</v>
      </c>
      <c r="F301" s="73" t="s">
        <v>119</v>
      </c>
      <c r="G301" s="73" t="s">
        <v>120</v>
      </c>
      <c r="H301" s="73" t="s">
        <v>121</v>
      </c>
      <c r="I301" s="73" t="s">
        <v>122</v>
      </c>
      <c r="J301" s="74" t="s">
        <v>123</v>
      </c>
    </row>
    <row r="302" spans="1:10" ht="16.5" customHeight="1" thickTop="1" thickBot="1">
      <c r="A302" s="1784" t="s">
        <v>124</v>
      </c>
      <c r="B302" s="1785"/>
      <c r="C302" s="1790"/>
      <c r="D302" s="1790"/>
      <c r="E302" s="1790"/>
      <c r="F302" s="1790"/>
      <c r="G302" s="1790"/>
      <c r="H302" s="1790"/>
      <c r="I302" s="1790"/>
      <c r="J302" s="1791"/>
    </row>
    <row r="303" spans="1:10" ht="16.5" customHeight="1" thickBot="1">
      <c r="A303" s="1739" t="s">
        <v>754</v>
      </c>
      <c r="B303" s="1740"/>
      <c r="C303" s="389"/>
      <c r="D303" s="390"/>
      <c r="E303" s="390"/>
      <c r="F303" s="390"/>
      <c r="G303" s="390">
        <v>40435</v>
      </c>
      <c r="H303" s="390"/>
      <c r="I303" s="390"/>
      <c r="J303" s="59">
        <f>SUM(C303:I303)</f>
        <v>40435</v>
      </c>
    </row>
    <row r="304" spans="1:10" ht="16.5" customHeight="1">
      <c r="A304" s="1743" t="s">
        <v>32</v>
      </c>
      <c r="B304" s="1744"/>
      <c r="C304" s="373"/>
      <c r="D304" s="372"/>
      <c r="E304" s="372"/>
      <c r="F304" s="372"/>
      <c r="G304" s="372"/>
      <c r="H304" s="372"/>
      <c r="I304" s="372"/>
      <c r="J304" s="383">
        <f>SUM(C304:I304)</f>
        <v>0</v>
      </c>
    </row>
    <row r="305" spans="1:10" ht="16.5" customHeight="1">
      <c r="A305" s="1787" t="s">
        <v>33</v>
      </c>
      <c r="B305" s="1788"/>
      <c r="C305" s="375"/>
      <c r="D305" s="368"/>
      <c r="E305" s="368"/>
      <c r="F305" s="368"/>
      <c r="G305" s="368">
        <v>0</v>
      </c>
      <c r="H305" s="368"/>
      <c r="I305" s="368"/>
      <c r="J305" s="384">
        <f>SUM(C305:I305)</f>
        <v>0</v>
      </c>
    </row>
    <row r="306" spans="1:10" ht="16.5" customHeight="1" thickBot="1">
      <c r="A306" s="525" t="s">
        <v>125</v>
      </c>
      <c r="B306" s="526"/>
      <c r="C306" s="385"/>
      <c r="D306" s="386"/>
      <c r="E306" s="386"/>
      <c r="F306" s="386"/>
      <c r="G306" s="386"/>
      <c r="H306" s="386"/>
      <c r="I306" s="386"/>
      <c r="J306" s="387">
        <f>SUM(C306:I306)</f>
        <v>0</v>
      </c>
    </row>
    <row r="307" spans="1:10" ht="16.5" customHeight="1" thickBot="1">
      <c r="A307" s="1739" t="s">
        <v>755</v>
      </c>
      <c r="B307" s="1740"/>
      <c r="C307" s="388">
        <f t="shared" ref="C307:I307" si="21">IFERROR(C303+C304-C305+C306,"CHYBA")</f>
        <v>0</v>
      </c>
      <c r="D307" s="58">
        <f t="shared" si="21"/>
        <v>0</v>
      </c>
      <c r="E307" s="58">
        <f t="shared" si="21"/>
        <v>0</v>
      </c>
      <c r="F307" s="58">
        <f t="shared" si="21"/>
        <v>0</v>
      </c>
      <c r="G307" s="58">
        <f t="shared" si="21"/>
        <v>40435</v>
      </c>
      <c r="H307" s="58">
        <f t="shared" si="21"/>
        <v>0</v>
      </c>
      <c r="I307" s="58">
        <f t="shared" si="21"/>
        <v>0</v>
      </c>
      <c r="J307" s="59">
        <f>SUM(C307:I307)</f>
        <v>40435</v>
      </c>
    </row>
    <row r="308" spans="1:10" ht="16.5" customHeight="1" thickBot="1">
      <c r="A308" s="1784" t="s">
        <v>127</v>
      </c>
      <c r="B308" s="1785"/>
      <c r="C308" s="1785"/>
      <c r="D308" s="1785"/>
      <c r="E308" s="1785"/>
      <c r="F308" s="1785"/>
      <c r="G308" s="1785"/>
      <c r="H308" s="1785"/>
      <c r="I308" s="1785"/>
      <c r="J308" s="1786"/>
    </row>
    <row r="309" spans="1:10" ht="16.5" customHeight="1" thickBot="1">
      <c r="A309" s="1739" t="s">
        <v>754</v>
      </c>
      <c r="B309" s="1740"/>
      <c r="C309" s="391"/>
      <c r="D309" s="390"/>
      <c r="E309" s="390"/>
      <c r="F309" s="390"/>
      <c r="G309" s="390">
        <v>0</v>
      </c>
      <c r="H309" s="390"/>
      <c r="I309" s="390"/>
      <c r="J309" s="59">
        <f>SUM(C309:I309)</f>
        <v>0</v>
      </c>
    </row>
    <row r="310" spans="1:10" ht="16.5" customHeight="1">
      <c r="A310" s="1743" t="s">
        <v>32</v>
      </c>
      <c r="B310" s="1744"/>
      <c r="C310" s="373"/>
      <c r="D310" s="372"/>
      <c r="E310" s="372"/>
      <c r="F310" s="372"/>
      <c r="G310" s="372">
        <v>0</v>
      </c>
      <c r="H310" s="372"/>
      <c r="I310" s="372"/>
      <c r="J310" s="383">
        <f>SUM(C310:I310)</f>
        <v>0</v>
      </c>
    </row>
    <row r="311" spans="1:10" ht="16.5" customHeight="1">
      <c r="A311" s="1787" t="s">
        <v>33</v>
      </c>
      <c r="B311" s="1788"/>
      <c r="C311" s="375"/>
      <c r="D311" s="368"/>
      <c r="E311" s="368"/>
      <c r="F311" s="368"/>
      <c r="G311" s="368">
        <v>-12070</v>
      </c>
      <c r="H311" s="368"/>
      <c r="I311" s="368"/>
      <c r="J311" s="384">
        <f>SUM(C311:I311)</f>
        <v>-12070</v>
      </c>
    </row>
    <row r="312" spans="1:10" ht="16.5" customHeight="1" thickBot="1">
      <c r="A312" s="525" t="s">
        <v>125</v>
      </c>
      <c r="B312" s="526"/>
      <c r="C312" s="385"/>
      <c r="D312" s="386"/>
      <c r="E312" s="386"/>
      <c r="F312" s="386"/>
      <c r="G312" s="386"/>
      <c r="H312" s="386"/>
      <c r="I312" s="386"/>
      <c r="J312" s="387">
        <f>SUM(C312:I312)</f>
        <v>0</v>
      </c>
    </row>
    <row r="313" spans="1:10" ht="16.5" customHeight="1" thickBot="1">
      <c r="A313" s="1739" t="s">
        <v>755</v>
      </c>
      <c r="B313" s="1740"/>
      <c r="C313" s="388">
        <f t="shared" ref="C313:I313" si="22">IFERROR(C309+C310-C311+C312,"CHYBA")</f>
        <v>0</v>
      </c>
      <c r="D313" s="58">
        <f t="shared" si="22"/>
        <v>0</v>
      </c>
      <c r="E313" s="58">
        <f t="shared" si="22"/>
        <v>0</v>
      </c>
      <c r="F313" s="58">
        <f t="shared" si="22"/>
        <v>0</v>
      </c>
      <c r="G313" s="58">
        <f t="shared" si="22"/>
        <v>12070</v>
      </c>
      <c r="H313" s="58">
        <f t="shared" si="22"/>
        <v>0</v>
      </c>
      <c r="I313" s="58">
        <f t="shared" si="22"/>
        <v>0</v>
      </c>
      <c r="J313" s="59">
        <f>SUM(C313:I313)</f>
        <v>12070</v>
      </c>
    </row>
    <row r="314" spans="1:10" ht="16.5" customHeight="1" thickBot="1">
      <c r="A314" s="1784" t="s">
        <v>128</v>
      </c>
      <c r="B314" s="1785"/>
      <c r="C314" s="1785"/>
      <c r="D314" s="1785"/>
      <c r="E314" s="1785"/>
      <c r="F314" s="1785"/>
      <c r="G314" s="1785"/>
      <c r="H314" s="1785"/>
      <c r="I314" s="1785"/>
      <c r="J314" s="1786"/>
    </row>
    <row r="315" spans="1:10" ht="16.5" customHeight="1" thickBot="1">
      <c r="A315" s="1739" t="s">
        <v>754</v>
      </c>
      <c r="B315" s="1740"/>
      <c r="C315" s="391"/>
      <c r="D315" s="390"/>
      <c r="E315" s="390"/>
      <c r="F315" s="390"/>
      <c r="G315" s="390"/>
      <c r="H315" s="390"/>
      <c r="I315" s="390"/>
      <c r="J315" s="59">
        <f>SUM(C315:I315)</f>
        <v>0</v>
      </c>
    </row>
    <row r="316" spans="1:10" ht="16.5" customHeight="1">
      <c r="A316" s="1743" t="s">
        <v>32</v>
      </c>
      <c r="B316" s="1744"/>
      <c r="C316" s="373"/>
      <c r="D316" s="372"/>
      <c r="E316" s="372"/>
      <c r="F316" s="372"/>
      <c r="G316" s="372"/>
      <c r="H316" s="372"/>
      <c r="I316" s="372"/>
      <c r="J316" s="383">
        <f>SUM(C316:I316)</f>
        <v>0</v>
      </c>
    </row>
    <row r="317" spans="1:10" ht="16.5" customHeight="1">
      <c r="A317" s="1787" t="s">
        <v>33</v>
      </c>
      <c r="B317" s="1788"/>
      <c r="C317" s="375"/>
      <c r="D317" s="368"/>
      <c r="E317" s="368"/>
      <c r="F317" s="368"/>
      <c r="G317" s="368"/>
      <c r="H317" s="368"/>
      <c r="I317" s="368"/>
      <c r="J317" s="384">
        <f>SUM(C317:I317)</f>
        <v>0</v>
      </c>
    </row>
    <row r="318" spans="1:10" ht="16.5" customHeight="1" thickBot="1">
      <c r="A318" s="525" t="s">
        <v>125</v>
      </c>
      <c r="B318" s="526"/>
      <c r="C318" s="385"/>
      <c r="D318" s="386"/>
      <c r="E318" s="386"/>
      <c r="F318" s="386"/>
      <c r="G318" s="386"/>
      <c r="H318" s="386"/>
      <c r="I318" s="386"/>
      <c r="J318" s="387">
        <f>SUM(C318:I318)</f>
        <v>0</v>
      </c>
    </row>
    <row r="319" spans="1:10" ht="16.5" customHeight="1" thickBot="1">
      <c r="A319" s="1739" t="s">
        <v>755</v>
      </c>
      <c r="B319" s="1740"/>
      <c r="C319" s="388">
        <f t="shared" ref="C319:I319" si="23">IFERROR(C315+C316-C317+C318,"CHYBA")</f>
        <v>0</v>
      </c>
      <c r="D319" s="58">
        <f t="shared" si="23"/>
        <v>0</v>
      </c>
      <c r="E319" s="58">
        <f t="shared" si="23"/>
        <v>0</v>
      </c>
      <c r="F319" s="58">
        <f t="shared" si="23"/>
        <v>0</v>
      </c>
      <c r="G319" s="58">
        <f t="shared" si="23"/>
        <v>0</v>
      </c>
      <c r="H319" s="58">
        <f t="shared" si="23"/>
        <v>0</v>
      </c>
      <c r="I319" s="58">
        <f t="shared" si="23"/>
        <v>0</v>
      </c>
      <c r="J319" s="59">
        <f>SUM(C319:I319)</f>
        <v>0</v>
      </c>
    </row>
    <row r="320" spans="1:10" ht="16.5" customHeight="1" thickBot="1">
      <c r="A320" s="1784" t="s">
        <v>129</v>
      </c>
      <c r="B320" s="1785"/>
      <c r="C320" s="1785"/>
      <c r="D320" s="1785"/>
      <c r="E320" s="1785"/>
      <c r="F320" s="1785"/>
      <c r="G320" s="1785"/>
      <c r="H320" s="1785"/>
      <c r="I320" s="1785"/>
      <c r="J320" s="1786"/>
    </row>
    <row r="321" spans="1:10" ht="16.5" customHeight="1" thickBot="1">
      <c r="A321" s="1739" t="s">
        <v>756</v>
      </c>
      <c r="B321" s="1740"/>
      <c r="C321" s="57">
        <f>C303-C309-C315</f>
        <v>0</v>
      </c>
      <c r="D321" s="58">
        <f t="shared" ref="D321:J321" si="24">D303-D309-D315</f>
        <v>0</v>
      </c>
      <c r="E321" s="58">
        <f t="shared" si="24"/>
        <v>0</v>
      </c>
      <c r="F321" s="58">
        <f t="shared" si="24"/>
        <v>0</v>
      </c>
      <c r="G321" s="58">
        <f t="shared" si="24"/>
        <v>40435</v>
      </c>
      <c r="H321" s="58">
        <f t="shared" si="24"/>
        <v>0</v>
      </c>
      <c r="I321" s="58">
        <f t="shared" si="24"/>
        <v>0</v>
      </c>
      <c r="J321" s="59">
        <f t="shared" si="24"/>
        <v>40435</v>
      </c>
    </row>
    <row r="322" spans="1:10" ht="16.5" customHeight="1" thickBot="1">
      <c r="A322" s="1741" t="s">
        <v>757</v>
      </c>
      <c r="B322" s="1742"/>
      <c r="C322" s="377">
        <f t="shared" ref="C322:J322" si="25">C307-C313-C319</f>
        <v>0</v>
      </c>
      <c r="D322" s="376">
        <f t="shared" si="25"/>
        <v>0</v>
      </c>
      <c r="E322" s="376">
        <f t="shared" si="25"/>
        <v>0</v>
      </c>
      <c r="F322" s="376">
        <f t="shared" si="25"/>
        <v>0</v>
      </c>
      <c r="G322" s="376">
        <f t="shared" si="25"/>
        <v>28365</v>
      </c>
      <c r="H322" s="376">
        <f t="shared" si="25"/>
        <v>0</v>
      </c>
      <c r="I322" s="376">
        <f t="shared" si="25"/>
        <v>0</v>
      </c>
      <c r="J322" s="62">
        <f t="shared" si="25"/>
        <v>28365</v>
      </c>
    </row>
    <row r="323" spans="1:10" ht="16.5" customHeight="1" thickTop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</row>
    <row r="324" spans="1:10" ht="16.5" customHeigh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</row>
    <row r="325" spans="1:10" ht="16.5" customHeight="1">
      <c r="A325" s="423" t="s">
        <v>740</v>
      </c>
      <c r="B325" s="423"/>
      <c r="C325" s="423"/>
      <c r="D325" s="423"/>
      <c r="E325" s="423"/>
      <c r="F325" s="423"/>
      <c r="G325" s="423"/>
      <c r="H325" s="423"/>
      <c r="I325" s="423"/>
      <c r="J325" s="423"/>
    </row>
    <row r="326" spans="1:10" ht="16.5" customHeight="1">
      <c r="A326" s="424"/>
      <c r="B326" s="1441"/>
      <c r="C326" s="1441"/>
      <c r="D326" s="1441"/>
      <c r="E326" s="1441"/>
      <c r="F326" s="1441"/>
      <c r="G326" s="1441"/>
      <c r="H326" s="1441"/>
      <c r="I326" s="1441"/>
      <c r="J326" s="1441"/>
    </row>
    <row r="327" spans="1:10" ht="16.5" customHeight="1">
      <c r="A327" s="1441"/>
      <c r="B327" s="1441"/>
      <c r="C327" s="1441"/>
      <c r="D327" s="1441"/>
      <c r="E327" s="1441"/>
      <c r="F327" s="1441"/>
      <c r="G327" s="1441"/>
      <c r="H327" s="1441"/>
      <c r="I327" s="1441"/>
      <c r="J327" s="1441"/>
    </row>
    <row r="328" spans="1:10" ht="16.5" customHeight="1">
      <c r="A328" s="1441"/>
      <c r="B328" s="1441"/>
      <c r="C328" s="1441"/>
      <c r="D328" s="1441"/>
      <c r="E328" s="1441"/>
      <c r="F328" s="1441"/>
      <c r="G328" s="1441"/>
      <c r="H328" s="1441"/>
      <c r="I328" s="1441"/>
      <c r="J328" s="1441"/>
    </row>
    <row r="329" spans="1:10" ht="16.5" customHeight="1">
      <c r="A329" s="1441"/>
      <c r="B329" s="1441"/>
      <c r="C329" s="1441"/>
      <c r="D329" s="1441"/>
      <c r="E329" s="1441"/>
      <c r="F329" s="1441"/>
      <c r="G329" s="1441"/>
      <c r="H329" s="1441"/>
      <c r="I329" s="1441"/>
      <c r="J329" s="1441"/>
    </row>
    <row r="330" spans="1:10" ht="16.5" customHeight="1">
      <c r="A330" s="1441"/>
      <c r="B330" s="1441"/>
      <c r="C330" s="1441"/>
      <c r="D330" s="1441"/>
      <c r="E330" s="1441"/>
      <c r="F330" s="1441"/>
      <c r="G330" s="1441"/>
      <c r="H330" s="1441"/>
      <c r="I330" s="1441"/>
      <c r="J330" s="1441"/>
    </row>
    <row r="331" spans="1:10" ht="16.5" customHeight="1">
      <c r="A331" s="1441"/>
      <c r="B331" s="1441"/>
      <c r="C331" s="1441"/>
      <c r="D331" s="1441"/>
      <c r="E331" s="1441"/>
      <c r="F331" s="1441"/>
      <c r="G331" s="1441"/>
      <c r="H331" s="1441"/>
      <c r="I331" s="1441"/>
      <c r="J331" s="1441"/>
    </row>
    <row r="332" spans="1:10" ht="16.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1:10" ht="16.5" customHeight="1">
      <c r="A333" s="80" t="s">
        <v>760</v>
      </c>
      <c r="B333" s="909" t="s">
        <v>765</v>
      </c>
      <c r="C333" s="909"/>
      <c r="D333" s="909"/>
      <c r="E333" s="909"/>
      <c r="F333" s="909"/>
      <c r="G333" s="909"/>
      <c r="H333" s="909"/>
      <c r="I333" s="909"/>
      <c r="J333" s="909"/>
    </row>
    <row r="334" spans="1:10" ht="16.5" customHeight="1" thickBo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</row>
    <row r="335" spans="1:10" ht="16.5" customHeight="1" thickTop="1" thickBot="1">
      <c r="A335" s="1753" t="s">
        <v>133</v>
      </c>
      <c r="B335" s="1745"/>
      <c r="C335" s="1745"/>
      <c r="D335" s="1745"/>
      <c r="E335" s="1745"/>
      <c r="F335" s="702"/>
      <c r="G335" s="784" t="s">
        <v>132</v>
      </c>
      <c r="H335" s="1745"/>
      <c r="I335" s="1745"/>
      <c r="J335" s="1746"/>
    </row>
    <row r="336" spans="1:10" ht="16.5" customHeight="1" thickTop="1">
      <c r="A336" s="1747" t="s">
        <v>797</v>
      </c>
      <c r="B336" s="1748"/>
      <c r="C336" s="1748"/>
      <c r="D336" s="1748"/>
      <c r="E336" s="1748"/>
      <c r="F336" s="1749"/>
      <c r="G336" s="1750"/>
      <c r="H336" s="1751"/>
      <c r="I336" s="1751"/>
      <c r="J336" s="1752"/>
    </row>
    <row r="337" spans="1:10" ht="16.5" customHeight="1" thickBot="1">
      <c r="A337" s="1772" t="s">
        <v>798</v>
      </c>
      <c r="B337" s="1773"/>
      <c r="C337" s="1773"/>
      <c r="D337" s="1773"/>
      <c r="E337" s="1773"/>
      <c r="F337" s="1774"/>
      <c r="G337" s="1775"/>
      <c r="H337" s="1776"/>
      <c r="I337" s="1776"/>
      <c r="J337" s="1777"/>
    </row>
    <row r="338" spans="1:10" ht="16.5" customHeight="1" thickTop="1">
      <c r="A338" s="46"/>
      <c r="B338" s="48"/>
      <c r="C338" s="48"/>
      <c r="D338" s="48"/>
      <c r="E338" s="48"/>
      <c r="F338" s="48"/>
      <c r="G338" s="48"/>
      <c r="H338" s="48"/>
      <c r="I338" s="48"/>
      <c r="J338" s="48"/>
    </row>
    <row r="339" spans="1:10" ht="16.5" customHeight="1">
      <c r="A339" s="46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 ht="16.5" customHeight="1">
      <c r="A340" s="46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 ht="16.5" customHeight="1">
      <c r="A341" s="46"/>
      <c r="B341" s="48"/>
      <c r="C341" s="48"/>
      <c r="D341" s="48"/>
      <c r="E341" s="48"/>
      <c r="F341" s="48"/>
      <c r="G341" s="48"/>
      <c r="H341" s="48"/>
      <c r="I341" s="48"/>
      <c r="J341" s="48"/>
    </row>
    <row r="342" spans="1:10" ht="16.5" customHeight="1">
      <c r="A342" s="46"/>
      <c r="B342" s="48"/>
      <c r="C342" s="48"/>
      <c r="D342" s="48"/>
      <c r="E342" s="48"/>
      <c r="F342" s="48"/>
      <c r="G342" s="48"/>
      <c r="H342" s="48"/>
      <c r="I342" s="48"/>
      <c r="J342" s="48"/>
    </row>
    <row r="343" spans="1:10" ht="16.5" customHeight="1">
      <c r="A343" s="46"/>
      <c r="B343" s="48"/>
      <c r="C343" s="48"/>
      <c r="D343" s="48"/>
      <c r="E343" s="48"/>
      <c r="F343" s="48"/>
      <c r="G343" s="48"/>
      <c r="H343" s="48"/>
      <c r="I343" s="48"/>
      <c r="J343" s="48"/>
    </row>
    <row r="344" spans="1:10" ht="16.5" customHeight="1">
      <c r="A344" s="6" t="s">
        <v>137</v>
      </c>
      <c r="B344" s="2048" t="s">
        <v>884</v>
      </c>
      <c r="C344" s="2048"/>
      <c r="D344" s="2048"/>
      <c r="E344" s="2048"/>
      <c r="F344" s="2048"/>
      <c r="G344" s="2048"/>
      <c r="H344" s="2048"/>
      <c r="I344" s="2048"/>
      <c r="J344" s="2048"/>
    </row>
    <row r="345" spans="1:10" ht="16.5" customHeight="1" thickBo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</row>
    <row r="346" spans="1:10" ht="31.5" customHeight="1" thickTop="1" thickBot="1">
      <c r="A346" s="1806" t="s">
        <v>138</v>
      </c>
      <c r="B346" s="1807"/>
      <c r="C346" s="1807"/>
      <c r="D346" s="1808"/>
      <c r="E346" s="1870" t="s">
        <v>734</v>
      </c>
      <c r="F346" s="1807"/>
      <c r="G346" s="1807"/>
      <c r="H346" s="1807" t="s">
        <v>139</v>
      </c>
      <c r="I346" s="1807"/>
      <c r="J346" s="2003"/>
    </row>
    <row r="347" spans="1:10" ht="16.5" customHeight="1" thickTop="1">
      <c r="A347" s="1809" t="s">
        <v>1008</v>
      </c>
      <c r="B347" s="1810"/>
      <c r="C347" s="1810"/>
      <c r="D347" s="1811"/>
      <c r="E347" s="1812">
        <v>5000000</v>
      </c>
      <c r="F347" s="1813"/>
      <c r="G347" s="1813"/>
      <c r="H347" s="2046" t="s">
        <v>1009</v>
      </c>
      <c r="I347" s="2046"/>
      <c r="J347" s="2047"/>
    </row>
    <row r="348" spans="1:10" ht="16.5" customHeight="1">
      <c r="A348" s="1754" t="s">
        <v>1008</v>
      </c>
      <c r="B348" s="1755"/>
      <c r="C348" s="1755"/>
      <c r="D348" s="1756"/>
      <c r="E348" s="1757">
        <v>26720</v>
      </c>
      <c r="F348" s="1758"/>
      <c r="G348" s="1758"/>
      <c r="H348" s="1759">
        <v>42299</v>
      </c>
      <c r="I348" s="1760"/>
      <c r="J348" s="1761"/>
    </row>
    <row r="349" spans="1:10" ht="16.5" customHeight="1">
      <c r="A349" s="1754" t="s">
        <v>1008</v>
      </c>
      <c r="B349" s="1755"/>
      <c r="C349" s="1755"/>
      <c r="D349" s="1756"/>
      <c r="E349" s="1757">
        <v>34786</v>
      </c>
      <c r="F349" s="1758"/>
      <c r="G349" s="1758"/>
      <c r="H349" s="1759">
        <v>42573</v>
      </c>
      <c r="I349" s="1760"/>
      <c r="J349" s="1761"/>
    </row>
    <row r="350" spans="1:10" ht="16.5" customHeight="1">
      <c r="A350" s="1754"/>
      <c r="B350" s="1755"/>
      <c r="C350" s="1755"/>
      <c r="D350" s="1756"/>
      <c r="E350" s="1757"/>
      <c r="F350" s="1758"/>
      <c r="G350" s="1758"/>
      <c r="H350" s="1760"/>
      <c r="I350" s="1760"/>
      <c r="J350" s="1761"/>
    </row>
    <row r="351" spans="1:10" ht="16.5" customHeight="1">
      <c r="A351" s="1754"/>
      <c r="B351" s="1755"/>
      <c r="C351" s="1755"/>
      <c r="D351" s="1756"/>
      <c r="E351" s="1757"/>
      <c r="F351" s="1758"/>
      <c r="G351" s="1758"/>
      <c r="H351" s="1760"/>
      <c r="I351" s="1760"/>
      <c r="J351" s="1761"/>
    </row>
    <row r="352" spans="1:10" ht="16.5" customHeight="1" thickBot="1">
      <c r="A352" s="1865"/>
      <c r="B352" s="1866"/>
      <c r="C352" s="1866"/>
      <c r="D352" s="1867"/>
      <c r="E352" s="2044"/>
      <c r="F352" s="2045"/>
      <c r="G352" s="2045"/>
      <c r="H352" s="2004"/>
      <c r="I352" s="2004"/>
      <c r="J352" s="2005"/>
    </row>
    <row r="353" spans="1:256" ht="16.5" customHeight="1" thickTop="1">
      <c r="A353" s="5"/>
      <c r="B353" s="31"/>
      <c r="C353" s="31"/>
      <c r="D353" s="31"/>
      <c r="E353" s="31"/>
      <c r="F353" s="31"/>
      <c r="G353" s="31"/>
      <c r="H353" s="31"/>
      <c r="I353" s="31"/>
      <c r="J353" s="31"/>
    </row>
    <row r="354" spans="1:256" ht="16.5" customHeight="1">
      <c r="A354" s="5"/>
      <c r="B354" s="31"/>
      <c r="C354" s="31"/>
      <c r="D354" s="31"/>
      <c r="E354" s="31"/>
      <c r="F354" s="31"/>
      <c r="G354" s="31"/>
      <c r="H354" s="31"/>
      <c r="I354" s="31"/>
      <c r="J354" s="31"/>
    </row>
    <row r="355" spans="1:256" ht="48" customHeight="1">
      <c r="A355" s="9" t="s">
        <v>140</v>
      </c>
      <c r="B355" s="1762" t="s">
        <v>885</v>
      </c>
      <c r="C355" s="1762"/>
      <c r="D355" s="1762"/>
      <c r="E355" s="1762"/>
      <c r="F355" s="1762"/>
      <c r="G355" s="1762"/>
      <c r="H355" s="1762"/>
      <c r="I355" s="1762"/>
      <c r="J355" s="1762"/>
    </row>
    <row r="356" spans="1:256" ht="14.4" thickBo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</row>
    <row r="357" spans="1:256" ht="14.4" thickTop="1">
      <c r="A357" s="1778" t="s">
        <v>23</v>
      </c>
      <c r="B357" s="1779"/>
      <c r="C357" s="1779"/>
      <c r="D357" s="2090"/>
      <c r="E357" s="2088" t="s">
        <v>29</v>
      </c>
      <c r="F357" s="1779"/>
      <c r="G357" s="1779"/>
      <c r="H357" s="1779"/>
      <c r="I357" s="1779"/>
      <c r="J357" s="1782"/>
    </row>
    <row r="358" spans="1:256" ht="14.4" thickBot="1">
      <c r="A358" s="1780"/>
      <c r="B358" s="1781"/>
      <c r="C358" s="1781"/>
      <c r="D358" s="2091"/>
      <c r="E358" s="2089" t="s">
        <v>141</v>
      </c>
      <c r="F358" s="1781"/>
      <c r="G358" s="1781"/>
      <c r="H358" s="1781" t="s">
        <v>142</v>
      </c>
      <c r="I358" s="1781"/>
      <c r="J358" s="1783"/>
    </row>
    <row r="359" spans="1:256" ht="14.4" thickTop="1">
      <c r="A359" s="1725"/>
      <c r="B359" s="1726"/>
      <c r="C359" s="1726"/>
      <c r="D359" s="2071"/>
      <c r="E359" s="1731"/>
      <c r="F359" s="1727"/>
      <c r="G359" s="1727"/>
      <c r="H359" s="1727"/>
      <c r="I359" s="1727"/>
      <c r="J359" s="1767"/>
    </row>
    <row r="360" spans="1:256">
      <c r="A360" s="1769"/>
      <c r="B360" s="1770"/>
      <c r="C360" s="1770"/>
      <c r="D360" s="1771"/>
      <c r="E360" s="1763"/>
      <c r="F360" s="1764"/>
      <c r="G360" s="1764"/>
      <c r="H360" s="1764"/>
      <c r="I360" s="1764"/>
      <c r="J360" s="1768"/>
    </row>
    <row r="361" spans="1:256">
      <c r="A361" s="1769"/>
      <c r="B361" s="1770"/>
      <c r="C361" s="1770"/>
      <c r="D361" s="1771"/>
      <c r="E361" s="1763"/>
      <c r="F361" s="1764"/>
      <c r="G361" s="1764"/>
      <c r="H361" s="1764"/>
      <c r="I361" s="1764"/>
      <c r="J361" s="1768"/>
    </row>
    <row r="362" spans="1:256" ht="14.4" thickBot="1">
      <c r="A362" s="1728"/>
      <c r="B362" s="1729"/>
      <c r="C362" s="1729"/>
      <c r="D362" s="1730"/>
      <c r="E362" s="1765"/>
      <c r="F362" s="1766"/>
      <c r="G362" s="1766"/>
      <c r="H362" s="1766"/>
      <c r="I362" s="1766"/>
      <c r="J362" s="1802"/>
    </row>
    <row r="363" spans="1:256" ht="14.4" thickTop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44"/>
      <c r="DJ363" s="44"/>
      <c r="DK363" s="44"/>
      <c r="DL363" s="44"/>
      <c r="DM363" s="44"/>
      <c r="DN363" s="44"/>
      <c r="DO363" s="44"/>
      <c r="DP363" s="44"/>
      <c r="DQ363" s="44"/>
      <c r="DR363" s="44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4"/>
      <c r="EJ363" s="44"/>
      <c r="EK363" s="44"/>
      <c r="EL363" s="44"/>
      <c r="EM363" s="44"/>
      <c r="EN363" s="44"/>
      <c r="EO363" s="44"/>
      <c r="EP363" s="44"/>
      <c r="EQ363" s="44"/>
      <c r="ER363" s="44"/>
      <c r="ES363" s="44"/>
      <c r="ET363" s="44"/>
      <c r="EU363" s="44"/>
      <c r="EV363" s="44"/>
      <c r="EW363" s="44"/>
      <c r="EX363" s="44"/>
      <c r="EY363" s="44"/>
      <c r="EZ363" s="44"/>
      <c r="FA363" s="44"/>
      <c r="FB363" s="44"/>
      <c r="FC363" s="44"/>
      <c r="FD363" s="44"/>
      <c r="FE363" s="44"/>
      <c r="FF363" s="44"/>
      <c r="FG363" s="44"/>
      <c r="FH363" s="44"/>
      <c r="FI363" s="44"/>
      <c r="FJ363" s="44"/>
      <c r="FK363" s="44"/>
      <c r="FL363" s="44"/>
      <c r="FM363" s="44"/>
      <c r="FN363" s="44"/>
      <c r="FO363" s="44"/>
      <c r="FP363" s="44"/>
      <c r="FQ363" s="44"/>
      <c r="FR363" s="44"/>
      <c r="FS363" s="44"/>
      <c r="FT363" s="44"/>
      <c r="FU363" s="44"/>
      <c r="FV363" s="44"/>
      <c r="FW363" s="44"/>
      <c r="FX363" s="44"/>
      <c r="FY363" s="44"/>
      <c r="FZ363" s="44"/>
      <c r="GA363" s="44"/>
      <c r="GB363" s="44"/>
      <c r="GC363" s="44"/>
      <c r="GD363" s="44"/>
      <c r="GE363" s="44"/>
      <c r="GF363" s="44"/>
      <c r="GG363" s="44"/>
      <c r="GH363" s="44"/>
      <c r="GI363" s="44"/>
      <c r="GJ363" s="44"/>
      <c r="GK363" s="44"/>
      <c r="GL363" s="44"/>
      <c r="GM363" s="44"/>
      <c r="GN363" s="44"/>
      <c r="GO363" s="44"/>
      <c r="GP363" s="44"/>
      <c r="GQ363" s="44"/>
      <c r="GR363" s="44"/>
      <c r="GS363" s="44"/>
      <c r="GT363" s="44"/>
      <c r="GU363" s="44"/>
      <c r="GV363" s="44"/>
      <c r="GW363" s="44"/>
      <c r="GX363" s="44"/>
      <c r="GY363" s="44"/>
      <c r="GZ363" s="44"/>
      <c r="HA363" s="44"/>
      <c r="HB363" s="44"/>
      <c r="HC363" s="44"/>
      <c r="HD363" s="44"/>
      <c r="HE363" s="44"/>
      <c r="HF363" s="44"/>
      <c r="HG363" s="44"/>
      <c r="HH363" s="44"/>
      <c r="HI363" s="44"/>
      <c r="HJ363" s="44"/>
      <c r="HK363" s="44"/>
      <c r="HL363" s="44"/>
      <c r="HM363" s="44"/>
      <c r="HN363" s="44"/>
      <c r="HO363" s="44"/>
      <c r="HP363" s="44"/>
      <c r="HQ363" s="44"/>
      <c r="HR363" s="44"/>
      <c r="HS363" s="44"/>
      <c r="HT363" s="44"/>
      <c r="HU363" s="44"/>
      <c r="HV363" s="44"/>
      <c r="HW363" s="44"/>
      <c r="HX363" s="44"/>
      <c r="HY363" s="44"/>
      <c r="HZ363" s="44"/>
      <c r="IA363" s="44"/>
      <c r="IB363" s="44"/>
      <c r="IC363" s="44"/>
      <c r="ID363" s="44"/>
      <c r="IE363" s="44"/>
      <c r="IF363" s="44"/>
      <c r="IG363" s="44"/>
      <c r="IH363" s="44"/>
      <c r="II363" s="44"/>
      <c r="IJ363" s="44"/>
      <c r="IK363" s="44"/>
      <c r="IL363" s="44"/>
      <c r="IM363" s="44"/>
      <c r="IN363" s="44"/>
      <c r="IO363" s="44"/>
      <c r="IP363" s="44"/>
      <c r="IQ363" s="44"/>
      <c r="IR363" s="44"/>
      <c r="IS363" s="44"/>
      <c r="IT363" s="44"/>
      <c r="IU363" s="44"/>
      <c r="IV363" s="44"/>
    </row>
    <row r="364" spans="1:256" ht="15" customHeight="1">
      <c r="A364" s="9" t="s">
        <v>143</v>
      </c>
      <c r="B364" s="1762" t="s">
        <v>886</v>
      </c>
      <c r="C364" s="1762"/>
      <c r="D364" s="1762"/>
      <c r="E364" s="1762"/>
      <c r="F364" s="1762"/>
      <c r="G364" s="1762"/>
      <c r="H364" s="1762"/>
      <c r="I364" s="1762"/>
      <c r="J364" s="1762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  <c r="BH364" s="44"/>
      <c r="BI364" s="44"/>
      <c r="BJ364" s="44"/>
      <c r="BK364" s="44"/>
      <c r="BL364" s="44"/>
      <c r="BM364" s="44"/>
      <c r="BN364" s="44"/>
      <c r="BO364" s="44"/>
      <c r="BP364" s="44"/>
      <c r="BQ364" s="44"/>
      <c r="BR364" s="44"/>
      <c r="BS364" s="44"/>
      <c r="BT364" s="44"/>
      <c r="BU364" s="44"/>
      <c r="BV364" s="44"/>
      <c r="BW364" s="44"/>
      <c r="BX364" s="44"/>
      <c r="BY364" s="44"/>
      <c r="BZ364" s="44"/>
      <c r="CA364" s="44"/>
      <c r="CB364" s="44"/>
      <c r="CC364" s="44"/>
      <c r="CD364" s="44"/>
      <c r="CE364" s="44"/>
      <c r="CF364" s="44"/>
      <c r="CG364" s="44"/>
      <c r="CH364" s="44"/>
      <c r="CI364" s="44"/>
      <c r="CJ364" s="44"/>
      <c r="CK364" s="44"/>
      <c r="CL364" s="44"/>
      <c r="CM364" s="44"/>
      <c r="CN364" s="44"/>
      <c r="CO364" s="44"/>
      <c r="CP364" s="44"/>
      <c r="CQ364" s="44"/>
      <c r="CR364" s="44"/>
      <c r="CS364" s="44"/>
      <c r="CT364" s="44"/>
      <c r="CU364" s="44"/>
      <c r="CV364" s="44"/>
      <c r="CW364" s="44"/>
      <c r="CX364" s="44"/>
      <c r="CY364" s="44"/>
      <c r="CZ364" s="44"/>
      <c r="DA364" s="44"/>
      <c r="DB364" s="44"/>
      <c r="DC364" s="44"/>
      <c r="DD364" s="44"/>
      <c r="DE364" s="44"/>
      <c r="DF364" s="44"/>
      <c r="DG364" s="44"/>
      <c r="DH364" s="44"/>
      <c r="DI364" s="44"/>
      <c r="DJ364" s="44"/>
      <c r="DK364" s="44"/>
      <c r="DL364" s="44"/>
      <c r="DM364" s="44"/>
      <c r="DN364" s="44"/>
      <c r="DO364" s="44"/>
      <c r="DP364" s="44"/>
      <c r="DQ364" s="44"/>
      <c r="DR364" s="44"/>
      <c r="DS364" s="44"/>
      <c r="DT364" s="44"/>
      <c r="DU364" s="44"/>
      <c r="DV364" s="44"/>
      <c r="DW364" s="44"/>
      <c r="DX364" s="44"/>
      <c r="DY364" s="44"/>
      <c r="DZ364" s="44"/>
      <c r="EA364" s="44"/>
      <c r="EB364" s="44"/>
      <c r="EC364" s="44"/>
      <c r="ED364" s="44"/>
      <c r="EE364" s="44"/>
      <c r="EF364" s="44"/>
      <c r="EG364" s="44"/>
      <c r="EH364" s="44"/>
      <c r="EI364" s="44"/>
      <c r="EJ364" s="44"/>
      <c r="EK364" s="44"/>
      <c r="EL364" s="44"/>
      <c r="EM364" s="44"/>
      <c r="EN364" s="44"/>
      <c r="EO364" s="44"/>
      <c r="EP364" s="44"/>
      <c r="EQ364" s="44"/>
      <c r="ER364" s="44"/>
      <c r="ES364" s="44"/>
      <c r="ET364" s="44"/>
      <c r="EU364" s="44"/>
      <c r="EV364" s="44"/>
      <c r="EW364" s="44"/>
      <c r="EX364" s="44"/>
      <c r="EY364" s="44"/>
      <c r="EZ364" s="44"/>
      <c r="FA364" s="44"/>
      <c r="FB364" s="44"/>
      <c r="FC364" s="44"/>
      <c r="FD364" s="44"/>
      <c r="FE364" s="44"/>
      <c r="FF364" s="44"/>
      <c r="FG364" s="44"/>
      <c r="FH364" s="44"/>
      <c r="FI364" s="44"/>
      <c r="FJ364" s="44"/>
      <c r="FK364" s="44"/>
      <c r="FL364" s="44"/>
      <c r="FM364" s="44"/>
      <c r="FN364" s="44"/>
      <c r="FO364" s="44"/>
      <c r="FP364" s="44"/>
      <c r="FQ364" s="44"/>
      <c r="FR364" s="44"/>
      <c r="FS364" s="44"/>
      <c r="FT364" s="44"/>
      <c r="FU364" s="44"/>
      <c r="FV364" s="44"/>
      <c r="FW364" s="44"/>
      <c r="FX364" s="44"/>
      <c r="FY364" s="44"/>
      <c r="FZ364" s="44"/>
      <c r="GA364" s="44"/>
      <c r="GB364" s="44"/>
      <c r="GC364" s="44"/>
      <c r="GD364" s="44"/>
      <c r="GE364" s="44"/>
      <c r="GF364" s="44"/>
      <c r="GG364" s="44"/>
      <c r="GH364" s="44"/>
      <c r="GI364" s="44"/>
      <c r="GJ364" s="44"/>
      <c r="GK364" s="44"/>
      <c r="GL364" s="44"/>
      <c r="GM364" s="44"/>
      <c r="GN364" s="44"/>
      <c r="GO364" s="44"/>
      <c r="GP364" s="44"/>
      <c r="GQ364" s="44"/>
      <c r="GR364" s="44"/>
      <c r="GS364" s="44"/>
      <c r="GT364" s="44"/>
      <c r="GU364" s="44"/>
      <c r="GV364" s="44"/>
      <c r="GW364" s="44"/>
      <c r="GX364" s="44"/>
      <c r="GY364" s="44"/>
      <c r="GZ364" s="44"/>
      <c r="HA364" s="44"/>
      <c r="HB364" s="44"/>
      <c r="HC364" s="44"/>
      <c r="HD364" s="44"/>
      <c r="HE364" s="44"/>
      <c r="HF364" s="44"/>
      <c r="HG364" s="44"/>
      <c r="HH364" s="44"/>
      <c r="HI364" s="44"/>
      <c r="HJ364" s="44"/>
      <c r="HK364" s="44"/>
      <c r="HL364" s="44"/>
      <c r="HM364" s="44"/>
      <c r="HN364" s="44"/>
      <c r="HO364" s="44"/>
      <c r="HP364" s="44"/>
      <c r="HQ364" s="44"/>
      <c r="HR364" s="44"/>
      <c r="HS364" s="44"/>
      <c r="HT364" s="44"/>
      <c r="HU364" s="44"/>
      <c r="HV364" s="44"/>
      <c r="HW364" s="44"/>
      <c r="HX364" s="44"/>
      <c r="HY364" s="44"/>
      <c r="HZ364" s="44"/>
      <c r="IA364" s="44"/>
      <c r="IB364" s="44"/>
      <c r="IC364" s="44"/>
      <c r="ID364" s="44"/>
      <c r="IE364" s="44"/>
      <c r="IF364" s="44"/>
      <c r="IG364" s="44"/>
      <c r="IH364" s="44"/>
      <c r="II364" s="44"/>
      <c r="IJ364" s="44"/>
      <c r="IK364" s="44"/>
      <c r="IL364" s="44"/>
      <c r="IM364" s="44"/>
      <c r="IN364" s="44"/>
      <c r="IO364" s="44"/>
      <c r="IP364" s="44"/>
      <c r="IQ364" s="44"/>
      <c r="IR364" s="44"/>
      <c r="IS364" s="44"/>
      <c r="IT364" s="44"/>
      <c r="IU364" s="44"/>
      <c r="IV364" s="44"/>
    </row>
    <row r="365" spans="1:256" ht="30" customHeight="1">
      <c r="A365" s="8"/>
      <c r="B365" s="1762"/>
      <c r="C365" s="1762"/>
      <c r="D365" s="1762"/>
      <c r="E365" s="1762"/>
      <c r="F365" s="1762"/>
      <c r="G365" s="1762"/>
      <c r="H365" s="1762"/>
      <c r="I365" s="1762"/>
      <c r="J365" s="1762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  <c r="BH365" s="44"/>
      <c r="BI365" s="44"/>
      <c r="BJ365" s="44"/>
      <c r="BK365" s="44"/>
      <c r="BL365" s="44"/>
      <c r="BM365" s="44"/>
      <c r="BN365" s="44"/>
      <c r="BO365" s="44"/>
      <c r="BP365" s="44"/>
      <c r="BQ365" s="44"/>
      <c r="BR365" s="44"/>
      <c r="BS365" s="44"/>
      <c r="BT365" s="44"/>
      <c r="BU365" s="44"/>
      <c r="BV365" s="44"/>
      <c r="BW365" s="44"/>
      <c r="BX365" s="44"/>
      <c r="BY365" s="44"/>
      <c r="BZ365" s="44"/>
      <c r="CA365" s="44"/>
      <c r="CB365" s="44"/>
      <c r="CC365" s="44"/>
      <c r="CD365" s="44"/>
      <c r="CE365" s="44"/>
      <c r="CF365" s="44"/>
      <c r="CG365" s="44"/>
      <c r="CH365" s="44"/>
      <c r="CI365" s="44"/>
      <c r="CJ365" s="44"/>
      <c r="CK365" s="44"/>
      <c r="CL365" s="44"/>
      <c r="CM365" s="44"/>
      <c r="CN365" s="44"/>
      <c r="CO365" s="44"/>
      <c r="CP365" s="44"/>
      <c r="CQ365" s="44"/>
      <c r="CR365" s="44"/>
      <c r="CS365" s="44"/>
      <c r="CT365" s="44"/>
      <c r="CU365" s="44"/>
      <c r="CV365" s="44"/>
      <c r="CW365" s="44"/>
      <c r="CX365" s="44"/>
      <c r="CY365" s="44"/>
      <c r="CZ365" s="44"/>
      <c r="DA365" s="44"/>
      <c r="DB365" s="44"/>
      <c r="DC365" s="44"/>
      <c r="DD365" s="44"/>
      <c r="DE365" s="44"/>
      <c r="DF365" s="44"/>
      <c r="DG365" s="44"/>
      <c r="DH365" s="44"/>
      <c r="DI365" s="44"/>
      <c r="DJ365" s="44"/>
      <c r="DK365" s="44"/>
      <c r="DL365" s="44"/>
      <c r="DM365" s="44"/>
      <c r="DN365" s="44"/>
      <c r="DO365" s="44"/>
      <c r="DP365" s="44"/>
      <c r="DQ365" s="44"/>
      <c r="DR365" s="44"/>
      <c r="DS365" s="44"/>
      <c r="DT365" s="44"/>
      <c r="DU365" s="44"/>
      <c r="DV365" s="44"/>
      <c r="DW365" s="44"/>
      <c r="DX365" s="44"/>
      <c r="DY365" s="44"/>
      <c r="DZ365" s="44"/>
      <c r="EA365" s="44"/>
      <c r="EB365" s="44"/>
      <c r="EC365" s="44"/>
      <c r="ED365" s="44"/>
      <c r="EE365" s="44"/>
      <c r="EF365" s="44"/>
      <c r="EG365" s="44"/>
      <c r="EH365" s="44"/>
      <c r="EI365" s="44"/>
      <c r="EJ365" s="44"/>
      <c r="EK365" s="44"/>
      <c r="EL365" s="44"/>
      <c r="EM365" s="44"/>
      <c r="EN365" s="44"/>
      <c r="EO365" s="44"/>
      <c r="EP365" s="44"/>
      <c r="EQ365" s="44"/>
      <c r="ER365" s="44"/>
      <c r="ES365" s="44"/>
      <c r="ET365" s="44"/>
      <c r="EU365" s="44"/>
      <c r="EV365" s="44"/>
      <c r="EW365" s="44"/>
      <c r="EX365" s="44"/>
      <c r="EY365" s="44"/>
      <c r="EZ365" s="44"/>
      <c r="FA365" s="44"/>
      <c r="FB365" s="44"/>
      <c r="FC365" s="44"/>
      <c r="FD365" s="44"/>
      <c r="FE365" s="44"/>
      <c r="FF365" s="44"/>
      <c r="FG365" s="44"/>
      <c r="FH365" s="44"/>
      <c r="FI365" s="44"/>
      <c r="FJ365" s="44"/>
      <c r="FK365" s="44"/>
      <c r="FL365" s="44"/>
      <c r="FM365" s="44"/>
      <c r="FN365" s="44"/>
      <c r="FO365" s="44"/>
      <c r="FP365" s="44"/>
      <c r="FQ365" s="44"/>
      <c r="FR365" s="44"/>
      <c r="FS365" s="44"/>
      <c r="FT365" s="44"/>
      <c r="FU365" s="44"/>
      <c r="FV365" s="44"/>
      <c r="FW365" s="44"/>
      <c r="FX365" s="44"/>
      <c r="FY365" s="44"/>
      <c r="FZ365" s="44"/>
      <c r="GA365" s="44"/>
      <c r="GB365" s="44"/>
      <c r="GC365" s="44"/>
      <c r="GD365" s="44"/>
      <c r="GE365" s="44"/>
      <c r="GF365" s="44"/>
      <c r="GG365" s="44"/>
      <c r="GH365" s="44"/>
      <c r="GI365" s="44"/>
      <c r="GJ365" s="44"/>
      <c r="GK365" s="44"/>
      <c r="GL365" s="44"/>
      <c r="GM365" s="44"/>
      <c r="GN365" s="44"/>
      <c r="GO365" s="44"/>
      <c r="GP365" s="44"/>
      <c r="GQ365" s="44"/>
      <c r="GR365" s="44"/>
      <c r="GS365" s="44"/>
      <c r="GT365" s="44"/>
      <c r="GU365" s="44"/>
      <c r="GV365" s="44"/>
      <c r="GW365" s="44"/>
      <c r="GX365" s="44"/>
      <c r="GY365" s="44"/>
      <c r="GZ365" s="44"/>
      <c r="HA365" s="44"/>
      <c r="HB365" s="44"/>
      <c r="HC365" s="44"/>
      <c r="HD365" s="44"/>
      <c r="HE365" s="44"/>
      <c r="HF365" s="44"/>
      <c r="HG365" s="44"/>
      <c r="HH365" s="44"/>
      <c r="HI365" s="44"/>
      <c r="HJ365" s="44"/>
      <c r="HK365" s="44"/>
      <c r="HL365" s="44"/>
      <c r="HM365" s="44"/>
      <c r="HN365" s="44"/>
      <c r="HO365" s="44"/>
      <c r="HP365" s="44"/>
      <c r="HQ365" s="44"/>
      <c r="HR365" s="44"/>
      <c r="HS365" s="44"/>
      <c r="HT365" s="44"/>
      <c r="HU365" s="44"/>
      <c r="HV365" s="44"/>
      <c r="HW365" s="44"/>
      <c r="HX365" s="44"/>
      <c r="HY365" s="44"/>
      <c r="HZ365" s="44"/>
      <c r="IA365" s="44"/>
      <c r="IB365" s="44"/>
      <c r="IC365" s="44"/>
      <c r="ID365" s="44"/>
      <c r="IE365" s="44"/>
      <c r="IF365" s="44"/>
      <c r="IG365" s="44"/>
      <c r="IH365" s="44"/>
      <c r="II365" s="44"/>
      <c r="IJ365" s="44"/>
      <c r="IK365" s="44"/>
      <c r="IL365" s="44"/>
      <c r="IM365" s="44"/>
      <c r="IN365" s="44"/>
      <c r="IO365" s="44"/>
      <c r="IP365" s="44"/>
      <c r="IQ365" s="44"/>
      <c r="IR365" s="44"/>
      <c r="IS365" s="44"/>
      <c r="IT365" s="44"/>
      <c r="IU365" s="44"/>
      <c r="IV365" s="44"/>
    </row>
    <row r="366" spans="1:256" ht="14.4" thickBo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  <c r="BA366" s="44"/>
      <c r="BB366" s="44"/>
      <c r="BC366" s="44"/>
      <c r="BD366" s="44"/>
      <c r="BE366" s="44"/>
      <c r="BF366" s="44"/>
      <c r="BG366" s="44"/>
      <c r="BH366" s="44"/>
      <c r="BI366" s="44"/>
      <c r="BJ366" s="44"/>
      <c r="BK366" s="44"/>
      <c r="BL366" s="44"/>
      <c r="BM366" s="44"/>
      <c r="BN366" s="44"/>
      <c r="BO366" s="44"/>
      <c r="BP366" s="44"/>
      <c r="BQ366" s="44"/>
      <c r="BR366" s="44"/>
      <c r="BS366" s="44"/>
      <c r="BT366" s="44"/>
      <c r="BU366" s="44"/>
      <c r="BV366" s="44"/>
      <c r="BW366" s="44"/>
      <c r="BX366" s="44"/>
      <c r="BY366" s="44"/>
      <c r="BZ366" s="44"/>
      <c r="CA366" s="44"/>
      <c r="CB366" s="44"/>
      <c r="CC366" s="44"/>
      <c r="CD366" s="44"/>
      <c r="CE366" s="44"/>
      <c r="CF366" s="44"/>
      <c r="CG366" s="44"/>
      <c r="CH366" s="44"/>
      <c r="CI366" s="44"/>
      <c r="CJ366" s="44"/>
      <c r="CK366" s="44"/>
      <c r="CL366" s="44"/>
      <c r="CM366" s="44"/>
      <c r="CN366" s="44"/>
      <c r="CO366" s="44"/>
      <c r="CP366" s="44"/>
      <c r="CQ366" s="44"/>
      <c r="CR366" s="44"/>
      <c r="CS366" s="44"/>
      <c r="CT366" s="44"/>
      <c r="CU366" s="44"/>
      <c r="CV366" s="44"/>
      <c r="CW366" s="44"/>
      <c r="CX366" s="44"/>
      <c r="CY366" s="44"/>
      <c r="CZ366" s="44"/>
      <c r="DA366" s="44"/>
      <c r="DB366" s="44"/>
      <c r="DC366" s="44"/>
      <c r="DD366" s="44"/>
      <c r="DE366" s="44"/>
      <c r="DF366" s="44"/>
      <c r="DG366" s="44"/>
      <c r="DH366" s="44"/>
      <c r="DI366" s="44"/>
      <c r="DJ366" s="44"/>
      <c r="DK366" s="44"/>
      <c r="DL366" s="44"/>
      <c r="DM366" s="44"/>
      <c r="DN366" s="44"/>
      <c r="DO366" s="44"/>
      <c r="DP366" s="44"/>
      <c r="DQ366" s="44"/>
      <c r="DR366" s="44"/>
      <c r="DS366" s="44"/>
      <c r="DT366" s="44"/>
      <c r="DU366" s="44"/>
      <c r="DV366" s="44"/>
      <c r="DW366" s="44"/>
      <c r="DX366" s="44"/>
      <c r="DY366" s="44"/>
      <c r="DZ366" s="44"/>
      <c r="EA366" s="44"/>
      <c r="EB366" s="44"/>
      <c r="EC366" s="44"/>
      <c r="ED366" s="44"/>
      <c r="EE366" s="44"/>
      <c r="EF366" s="44"/>
      <c r="EG366" s="44"/>
      <c r="EH366" s="44"/>
      <c r="EI366" s="44"/>
      <c r="EJ366" s="44"/>
      <c r="EK366" s="44"/>
      <c r="EL366" s="44"/>
      <c r="EM366" s="44"/>
      <c r="EN366" s="44"/>
      <c r="EO366" s="44"/>
      <c r="EP366" s="44"/>
      <c r="EQ366" s="44"/>
      <c r="ER366" s="44"/>
      <c r="ES366" s="44"/>
      <c r="ET366" s="44"/>
      <c r="EU366" s="44"/>
      <c r="EV366" s="44"/>
      <c r="EW366" s="44"/>
      <c r="EX366" s="44"/>
      <c r="EY366" s="44"/>
      <c r="EZ366" s="44"/>
      <c r="FA366" s="44"/>
      <c r="FB366" s="44"/>
      <c r="FC366" s="44"/>
      <c r="FD366" s="44"/>
      <c r="FE366" s="44"/>
      <c r="FF366" s="44"/>
      <c r="FG366" s="44"/>
      <c r="FH366" s="44"/>
      <c r="FI366" s="44"/>
      <c r="FJ366" s="44"/>
      <c r="FK366" s="44"/>
      <c r="FL366" s="44"/>
      <c r="FM366" s="44"/>
      <c r="FN366" s="44"/>
      <c r="FO366" s="44"/>
      <c r="FP366" s="44"/>
      <c r="FQ366" s="44"/>
      <c r="FR366" s="44"/>
      <c r="FS366" s="44"/>
      <c r="FT366" s="44"/>
      <c r="FU366" s="44"/>
      <c r="FV366" s="44"/>
      <c r="FW366" s="44"/>
      <c r="FX366" s="44"/>
      <c r="FY366" s="44"/>
      <c r="FZ366" s="44"/>
      <c r="GA366" s="44"/>
      <c r="GB366" s="44"/>
      <c r="GC366" s="44"/>
      <c r="GD366" s="44"/>
      <c r="GE366" s="44"/>
      <c r="GF366" s="44"/>
      <c r="GG366" s="44"/>
      <c r="GH366" s="44"/>
      <c r="GI366" s="44"/>
      <c r="GJ366" s="44"/>
      <c r="GK366" s="44"/>
      <c r="GL366" s="44"/>
      <c r="GM366" s="44"/>
      <c r="GN366" s="44"/>
      <c r="GO366" s="44"/>
      <c r="GP366" s="44"/>
      <c r="GQ366" s="44"/>
      <c r="GR366" s="44"/>
      <c r="GS366" s="44"/>
      <c r="GT366" s="44"/>
      <c r="GU366" s="44"/>
      <c r="GV366" s="44"/>
      <c r="GW366" s="44"/>
      <c r="GX366" s="44"/>
      <c r="GY366" s="44"/>
      <c r="GZ366" s="44"/>
      <c r="HA366" s="44"/>
      <c r="HB366" s="44"/>
      <c r="HC366" s="44"/>
      <c r="HD366" s="44"/>
      <c r="HE366" s="44"/>
      <c r="HF366" s="44"/>
      <c r="HG366" s="44"/>
      <c r="HH366" s="44"/>
      <c r="HI366" s="44"/>
      <c r="HJ366" s="44"/>
      <c r="HK366" s="44"/>
      <c r="HL366" s="44"/>
      <c r="HM366" s="44"/>
      <c r="HN366" s="44"/>
      <c r="HO366" s="44"/>
      <c r="HP366" s="44"/>
      <c r="HQ366" s="44"/>
      <c r="HR366" s="44"/>
      <c r="HS366" s="44"/>
      <c r="HT366" s="44"/>
      <c r="HU366" s="44"/>
      <c r="HV366" s="44"/>
      <c r="HW366" s="44"/>
      <c r="HX366" s="44"/>
      <c r="HY366" s="44"/>
      <c r="HZ366" s="44"/>
      <c r="IA366" s="44"/>
      <c r="IB366" s="44"/>
      <c r="IC366" s="44"/>
      <c r="ID366" s="44"/>
      <c r="IE366" s="44"/>
      <c r="IF366" s="44"/>
      <c r="IG366" s="44"/>
      <c r="IH366" s="44"/>
      <c r="II366" s="44"/>
      <c r="IJ366" s="44"/>
      <c r="IK366" s="44"/>
      <c r="IL366" s="44"/>
      <c r="IM366" s="44"/>
      <c r="IN366" s="44"/>
      <c r="IO366" s="44"/>
      <c r="IP366" s="44"/>
      <c r="IQ366" s="44"/>
      <c r="IR366" s="44"/>
      <c r="IS366" s="44"/>
      <c r="IT366" s="44"/>
      <c r="IU366" s="44"/>
      <c r="IV366" s="44"/>
    </row>
    <row r="367" spans="1:256" ht="14.4" thickTop="1">
      <c r="A367" s="1778" t="s">
        <v>23</v>
      </c>
      <c r="B367" s="1779"/>
      <c r="C367" s="1779"/>
      <c r="D367" s="1779"/>
      <c r="E367" s="1779" t="s">
        <v>29</v>
      </c>
      <c r="F367" s="1779"/>
      <c r="G367" s="1779"/>
      <c r="H367" s="1779"/>
      <c r="I367" s="1779"/>
      <c r="J367" s="1782"/>
    </row>
    <row r="368" spans="1:256" ht="14.4" thickBot="1">
      <c r="A368" s="1780"/>
      <c r="B368" s="1781"/>
      <c r="C368" s="1781"/>
      <c r="D368" s="1781"/>
      <c r="E368" s="1781" t="s">
        <v>141</v>
      </c>
      <c r="F368" s="1781"/>
      <c r="G368" s="1781"/>
      <c r="H368" s="1781" t="s">
        <v>142</v>
      </c>
      <c r="I368" s="1781"/>
      <c r="J368" s="1783"/>
    </row>
    <row r="369" spans="1:256" ht="14.4" thickTop="1">
      <c r="A369" s="1725"/>
      <c r="B369" s="1726"/>
      <c r="C369" s="1726"/>
      <c r="D369" s="1726"/>
      <c r="E369" s="1727"/>
      <c r="F369" s="1727"/>
      <c r="G369" s="1727"/>
      <c r="H369" s="1727"/>
      <c r="I369" s="1727"/>
      <c r="J369" s="1767"/>
    </row>
    <row r="370" spans="1:256">
      <c r="A370" s="1769"/>
      <c r="B370" s="1770"/>
      <c r="C370" s="1770"/>
      <c r="D370" s="1770"/>
      <c r="E370" s="1764"/>
      <c r="F370" s="1764"/>
      <c r="G370" s="1764"/>
      <c r="H370" s="1764"/>
      <c r="I370" s="1764"/>
      <c r="J370" s="1768"/>
    </row>
    <row r="371" spans="1:256">
      <c r="A371" s="1769"/>
      <c r="B371" s="1770"/>
      <c r="C371" s="1770"/>
      <c r="D371" s="1770"/>
      <c r="E371" s="1764"/>
      <c r="F371" s="1764"/>
      <c r="G371" s="1764"/>
      <c r="H371" s="1764"/>
      <c r="I371" s="1764"/>
      <c r="J371" s="1768"/>
    </row>
    <row r="372" spans="1:256" ht="14.4" thickBot="1">
      <c r="A372" s="1728"/>
      <c r="B372" s="1729"/>
      <c r="C372" s="1729"/>
      <c r="D372" s="1729"/>
      <c r="E372" s="1766"/>
      <c r="F372" s="1766"/>
      <c r="G372" s="1766"/>
      <c r="H372" s="1766"/>
      <c r="I372" s="1766"/>
      <c r="J372" s="1802"/>
    </row>
    <row r="373" spans="1:256" ht="14.4" thickTop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>
      <c r="A374" s="9" t="s">
        <v>144</v>
      </c>
      <c r="B374" s="1762" t="s">
        <v>887</v>
      </c>
      <c r="C374" s="1762"/>
      <c r="D374" s="1762"/>
      <c r="E374" s="1762"/>
      <c r="F374" s="1762"/>
      <c r="G374" s="1762"/>
      <c r="H374" s="1762"/>
      <c r="I374" s="1762"/>
      <c r="J374" s="1762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ht="14.4" thickBo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5" thickTop="1" thickBot="1">
      <c r="A376" s="1819" t="s">
        <v>741</v>
      </c>
      <c r="B376" s="1820"/>
      <c r="C376" s="1820"/>
      <c r="D376" s="1821"/>
      <c r="E376" s="1378" t="s">
        <v>29</v>
      </c>
      <c r="F376" s="2291"/>
      <c r="G376" s="2292"/>
      <c r="H376" s="1821" t="s">
        <v>145</v>
      </c>
      <c r="I376" s="2291"/>
      <c r="J376" s="2293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4.4" thickTop="1">
      <c r="A377" s="1803"/>
      <c r="B377" s="1804"/>
      <c r="C377" s="1804"/>
      <c r="D377" s="1805"/>
      <c r="E377" s="1731"/>
      <c r="F377" s="1727"/>
      <c r="G377" s="1727"/>
      <c r="H377" s="1829"/>
      <c r="I377" s="1829"/>
      <c r="J377" s="1830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>
      <c r="A378" s="1803"/>
      <c r="B378" s="1804"/>
      <c r="C378" s="1804"/>
      <c r="D378" s="1805"/>
      <c r="E378" s="1731"/>
      <c r="F378" s="1727"/>
      <c r="G378" s="1727"/>
      <c r="H378" s="1829"/>
      <c r="I378" s="1829"/>
      <c r="J378" s="1830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>
      <c r="A379" s="1803"/>
      <c r="B379" s="1804"/>
      <c r="C379" s="1804"/>
      <c r="D379" s="1805"/>
      <c r="E379" s="1731"/>
      <c r="F379" s="1727"/>
      <c r="G379" s="1727"/>
      <c r="H379" s="1829"/>
      <c r="I379" s="1829"/>
      <c r="J379" s="1830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4.4" thickBot="1">
      <c r="A380" s="1814"/>
      <c r="B380" s="1815"/>
      <c r="C380" s="1815"/>
      <c r="D380" s="1815"/>
      <c r="E380" s="1765"/>
      <c r="F380" s="1766"/>
      <c r="G380" s="1766"/>
      <c r="H380" s="1795"/>
      <c r="I380" s="1795"/>
      <c r="J380" s="1796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ht="14.4" thickTop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>
      <c r="A382" s="423" t="s">
        <v>752</v>
      </c>
      <c r="B382" s="423"/>
      <c r="C382" s="423"/>
      <c r="D382" s="423"/>
      <c r="E382" s="423"/>
      <c r="F382" s="423"/>
      <c r="G382" s="423"/>
      <c r="H382" s="423"/>
      <c r="I382" s="423"/>
      <c r="J382" s="423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>
      <c r="A383" s="424"/>
      <c r="B383" s="1441"/>
      <c r="C383" s="1441"/>
      <c r="D383" s="1441"/>
      <c r="E383" s="1441"/>
      <c r="F383" s="1441"/>
      <c r="G383" s="1441"/>
      <c r="H383" s="1441"/>
      <c r="I383" s="1441"/>
      <c r="J383" s="1441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>
      <c r="A384" s="1441"/>
      <c r="B384" s="1441"/>
      <c r="C384" s="1441"/>
      <c r="D384" s="1441"/>
      <c r="E384" s="1441"/>
      <c r="F384" s="1441"/>
      <c r="G384" s="1441"/>
      <c r="H384" s="1441"/>
      <c r="I384" s="1441"/>
      <c r="J384" s="1441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>
      <c r="A385" s="1441"/>
      <c r="B385" s="1441"/>
      <c r="C385" s="1441"/>
      <c r="D385" s="1441"/>
      <c r="E385" s="1441"/>
      <c r="F385" s="1441"/>
      <c r="G385" s="1441"/>
      <c r="H385" s="1441"/>
      <c r="I385" s="1441"/>
      <c r="J385" s="1441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>
      <c r="A386" s="1441"/>
      <c r="B386" s="1441"/>
      <c r="C386" s="1441"/>
      <c r="D386" s="1441"/>
      <c r="E386" s="1441"/>
      <c r="F386" s="1441"/>
      <c r="G386" s="1441"/>
      <c r="H386" s="1441"/>
      <c r="I386" s="1441"/>
      <c r="J386" s="1441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>
      <c r="A387" s="1441"/>
      <c r="B387" s="1441"/>
      <c r="C387" s="1441"/>
      <c r="D387" s="1441"/>
      <c r="E387" s="1441"/>
      <c r="F387" s="1441"/>
      <c r="G387" s="1441"/>
      <c r="H387" s="1441"/>
      <c r="I387" s="1441"/>
      <c r="J387" s="1441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>
      <c r="A388" s="1441"/>
      <c r="B388" s="1441"/>
      <c r="C388" s="1441"/>
      <c r="D388" s="1441"/>
      <c r="E388" s="1441"/>
      <c r="F388" s="1441"/>
      <c r="G388" s="1441"/>
      <c r="H388" s="1441"/>
      <c r="I388" s="1441"/>
      <c r="J388" s="1441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t="15" customHeight="1">
      <c r="A390" s="9" t="s">
        <v>146</v>
      </c>
      <c r="B390" s="1794" t="s">
        <v>888</v>
      </c>
      <c r="C390" s="1794"/>
      <c r="D390" s="1794"/>
      <c r="E390" s="1794"/>
      <c r="F390" s="1794"/>
      <c r="G390" s="1794"/>
      <c r="H390" s="1794"/>
      <c r="I390" s="1794"/>
      <c r="J390" s="179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>
      <c r="A391" s="8"/>
      <c r="B391" s="1794"/>
      <c r="C391" s="1794"/>
      <c r="D391" s="1794"/>
      <c r="E391" s="1794"/>
      <c r="F391" s="1794"/>
      <c r="G391" s="1794"/>
      <c r="H391" s="1794"/>
      <c r="I391" s="1794"/>
      <c r="J391" s="179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t="14.4" thickBo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t="14.4" thickTop="1">
      <c r="A393" s="2063" t="s">
        <v>147</v>
      </c>
      <c r="B393" s="2064"/>
      <c r="C393" s="2064"/>
      <c r="D393" s="2064"/>
      <c r="E393" s="2067" t="s">
        <v>148</v>
      </c>
      <c r="F393" s="2068"/>
      <c r="G393" s="2307" t="s">
        <v>127</v>
      </c>
      <c r="H393" s="2308"/>
      <c r="I393" s="2006" t="s">
        <v>129</v>
      </c>
      <c r="J393" s="2007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t="14.4" thickBot="1">
      <c r="A394" s="2065"/>
      <c r="B394" s="2066"/>
      <c r="C394" s="2066"/>
      <c r="D394" s="2066"/>
      <c r="E394" s="2069"/>
      <c r="F394" s="2070"/>
      <c r="G394" s="2309"/>
      <c r="H394" s="2310"/>
      <c r="I394" s="2008"/>
      <c r="J394" s="2009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t="14.4" thickTop="1">
      <c r="A395" s="1725"/>
      <c r="B395" s="1726"/>
      <c r="C395" s="1726"/>
      <c r="D395" s="2071"/>
      <c r="E395" s="1834"/>
      <c r="F395" s="1835"/>
      <c r="G395" s="1835"/>
      <c r="H395" s="1835"/>
      <c r="I395" s="1840" t="str">
        <f>IF(E395-G395=0,"",E395-G395)</f>
        <v/>
      </c>
      <c r="J395" s="1841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>
      <c r="A396" s="1769"/>
      <c r="B396" s="1770"/>
      <c r="C396" s="1770"/>
      <c r="D396" s="1771"/>
      <c r="E396" s="1836"/>
      <c r="F396" s="1837"/>
      <c r="G396" s="1837"/>
      <c r="H396" s="1837"/>
      <c r="I396" s="1842" t="str">
        <f>IF(E396-G396=0,"",E396-G396)</f>
        <v/>
      </c>
      <c r="J396" s="1843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4.4" thickBot="1">
      <c r="A397" s="1728"/>
      <c r="B397" s="1729"/>
      <c r="C397" s="1729"/>
      <c r="D397" s="1730"/>
      <c r="E397" s="1838"/>
      <c r="F397" s="1839"/>
      <c r="G397" s="1839"/>
      <c r="H397" s="1839"/>
      <c r="I397" s="1844" t="str">
        <f>IF(E397-G397=0,"",E397-G397)</f>
        <v/>
      </c>
      <c r="J397" s="1845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14.4" thickTop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>
      <c r="A399" s="9" t="s">
        <v>149</v>
      </c>
      <c r="B399" s="1794" t="s">
        <v>889</v>
      </c>
      <c r="C399" s="1794"/>
      <c r="D399" s="1794"/>
      <c r="E399" s="1794"/>
      <c r="F399" s="1794"/>
      <c r="G399" s="1794"/>
      <c r="H399" s="1794"/>
      <c r="I399" s="1794"/>
      <c r="J399" s="179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4.4" thickBot="1">
      <c r="A400" s="9"/>
      <c r="B400" s="33"/>
      <c r="C400" s="33"/>
      <c r="D400" s="33"/>
      <c r="E400" s="33"/>
      <c r="F400" s="33"/>
      <c r="G400" s="33"/>
      <c r="H400" s="33"/>
      <c r="I400" s="33"/>
      <c r="J400" s="33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38.25" customHeight="1" thickTop="1" thickBot="1">
      <c r="A401" s="2313" t="s">
        <v>745</v>
      </c>
      <c r="B401" s="2291"/>
      <c r="C401" s="778" t="s">
        <v>744</v>
      </c>
      <c r="D401" s="704"/>
      <c r="E401" s="702" t="s">
        <v>742</v>
      </c>
      <c r="F401" s="707"/>
      <c r="G401" s="704"/>
      <c r="H401" s="1745" t="s">
        <v>743</v>
      </c>
      <c r="I401" s="1745"/>
      <c r="J401" s="1746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4.4" thickTop="1">
      <c r="A402" s="1858"/>
      <c r="B402" s="1859"/>
      <c r="C402" s="1881"/>
      <c r="D402" s="1882"/>
      <c r="E402" s="1997"/>
      <c r="F402" s="1998"/>
      <c r="G402" s="1999"/>
      <c r="H402" s="1875"/>
      <c r="I402" s="1875"/>
      <c r="J402" s="1876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>
      <c r="A403" s="1860"/>
      <c r="B403" s="1861"/>
      <c r="C403" s="1411"/>
      <c r="D403" s="1852"/>
      <c r="E403" s="1846"/>
      <c r="F403" s="1847"/>
      <c r="G403" s="1848"/>
      <c r="H403" s="1877"/>
      <c r="I403" s="1877"/>
      <c r="J403" s="1878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t="14.4" thickBot="1">
      <c r="A404" s="2000"/>
      <c r="B404" s="2001"/>
      <c r="C404" s="1853"/>
      <c r="D404" s="1854"/>
      <c r="E404" s="1849"/>
      <c r="F404" s="1850"/>
      <c r="G404" s="1851"/>
      <c r="H404" s="1879"/>
      <c r="I404" s="1879"/>
      <c r="J404" s="1880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t="14.4" thickTop="1">
      <c r="A405" s="87"/>
      <c r="B405" s="87"/>
      <c r="C405" s="88"/>
      <c r="D405" s="88"/>
      <c r="E405" s="89"/>
      <c r="F405" s="89"/>
      <c r="G405" s="89"/>
      <c r="H405" s="89"/>
      <c r="I405" s="89"/>
      <c r="J405" s="89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>
      <c r="A406" s="423" t="s">
        <v>753</v>
      </c>
      <c r="B406" s="423"/>
      <c r="C406" s="423"/>
      <c r="D406" s="423"/>
      <c r="E406" s="423"/>
      <c r="F406" s="423"/>
      <c r="G406" s="423"/>
      <c r="H406" s="423"/>
      <c r="I406" s="423"/>
      <c r="J406" s="423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>
      <c r="A407" s="424"/>
      <c r="B407" s="424"/>
      <c r="C407" s="424"/>
      <c r="D407" s="424"/>
      <c r="E407" s="424"/>
      <c r="F407" s="424"/>
      <c r="G407" s="424"/>
      <c r="H407" s="424"/>
      <c r="I407" s="424"/>
      <c r="J407" s="42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>
      <c r="A408" s="424"/>
      <c r="B408" s="424"/>
      <c r="C408" s="424"/>
      <c r="D408" s="424"/>
      <c r="E408" s="424"/>
      <c r="F408" s="424"/>
      <c r="G408" s="424"/>
      <c r="H408" s="424"/>
      <c r="I408" s="424"/>
      <c r="J408" s="42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>
      <c r="A409" s="424"/>
      <c r="B409" s="424"/>
      <c r="C409" s="424"/>
      <c r="D409" s="424"/>
      <c r="E409" s="424"/>
      <c r="F409" s="424"/>
      <c r="G409" s="424"/>
      <c r="H409" s="424"/>
      <c r="I409" s="424"/>
      <c r="J409" s="42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>
      <c r="A410" s="424"/>
      <c r="B410" s="424"/>
      <c r="C410" s="424"/>
      <c r="D410" s="424"/>
      <c r="E410" s="424"/>
      <c r="F410" s="424"/>
      <c r="G410" s="424"/>
      <c r="H410" s="424"/>
      <c r="I410" s="424"/>
      <c r="J410" s="42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>
      <c r="A411" s="424"/>
      <c r="B411" s="424"/>
      <c r="C411" s="424"/>
      <c r="D411" s="424"/>
      <c r="E411" s="424"/>
      <c r="F411" s="424"/>
      <c r="G411" s="424"/>
      <c r="H411" s="424"/>
      <c r="I411" s="424"/>
      <c r="J411" s="42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>
      <c r="A412" s="424"/>
      <c r="B412" s="424"/>
      <c r="C412" s="424"/>
      <c r="D412" s="424"/>
      <c r="E412" s="424"/>
      <c r="F412" s="424"/>
      <c r="G412" s="424"/>
      <c r="H412" s="424"/>
      <c r="I412" s="424"/>
      <c r="J412" s="42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>
      <c r="A413" s="87"/>
      <c r="B413" s="87"/>
      <c r="C413" s="88"/>
      <c r="D413" s="88"/>
      <c r="E413" s="89"/>
      <c r="F413" s="89"/>
      <c r="G413" s="89"/>
      <c r="H413" s="89"/>
      <c r="I413" s="89"/>
      <c r="J413" s="89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5.75" customHeight="1">
      <c r="A414" s="49" t="s">
        <v>767</v>
      </c>
      <c r="B414" s="423" t="s">
        <v>766</v>
      </c>
      <c r="C414" s="423"/>
      <c r="D414" s="423"/>
      <c r="E414" s="423"/>
      <c r="F414" s="423"/>
      <c r="G414" s="423"/>
      <c r="H414" s="423"/>
      <c r="I414" s="423"/>
      <c r="J414" s="423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15.75" customHeight="1" thickBo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t="15" thickTop="1" thickBot="1">
      <c r="A416" s="1486" t="s">
        <v>768</v>
      </c>
      <c r="B416" s="1487"/>
      <c r="C416" s="1487" t="s">
        <v>6</v>
      </c>
      <c r="D416" s="1487"/>
      <c r="E416" s="1487"/>
      <c r="F416" s="1487"/>
      <c r="G416" s="1487"/>
      <c r="H416" s="1487"/>
      <c r="I416" s="1487"/>
      <c r="J416" s="1603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t="15.75" customHeight="1" thickBot="1">
      <c r="A417" s="1488"/>
      <c r="B417" s="1489"/>
      <c r="C417" s="2077" t="s">
        <v>771</v>
      </c>
      <c r="D417" s="1691"/>
      <c r="E417" s="1521" t="s">
        <v>769</v>
      </c>
      <c r="F417" s="1647"/>
      <c r="G417" s="1521" t="s">
        <v>770</v>
      </c>
      <c r="H417" s="2002"/>
      <c r="I417" s="1521" t="s">
        <v>153</v>
      </c>
      <c r="J417" s="1692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31.5" customHeight="1">
      <c r="A418" s="1524"/>
      <c r="B418" s="1522"/>
      <c r="C418" s="93" t="s">
        <v>772</v>
      </c>
      <c r="D418" s="94" t="s">
        <v>773</v>
      </c>
      <c r="E418" s="1357"/>
      <c r="F418" s="479"/>
      <c r="G418" s="1357"/>
      <c r="H418" s="1459"/>
      <c r="I418" s="1357"/>
      <c r="J418" s="1358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4.4" thickBot="1">
      <c r="A419" s="1525" t="s">
        <v>115</v>
      </c>
      <c r="B419" s="1526"/>
      <c r="C419" s="95" t="s">
        <v>116</v>
      </c>
      <c r="D419" s="103" t="s">
        <v>117</v>
      </c>
      <c r="E419" s="1364" t="s">
        <v>118</v>
      </c>
      <c r="F419" s="948"/>
      <c r="G419" s="1364" t="s">
        <v>119</v>
      </c>
      <c r="H419" s="1373"/>
      <c r="I419" s="1364" t="s">
        <v>120</v>
      </c>
      <c r="J419" s="1365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ht="15" thickTop="1" thickBot="1">
      <c r="A420" s="1082" t="s">
        <v>158</v>
      </c>
      <c r="B420" s="1083"/>
      <c r="C420" s="1083"/>
      <c r="D420" s="1083"/>
      <c r="E420" s="1083"/>
      <c r="F420" s="1083"/>
      <c r="G420" s="1083"/>
      <c r="H420" s="1083"/>
      <c r="I420" s="1083"/>
      <c r="J420" s="2078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>
      <c r="A421" s="2311"/>
      <c r="B421" s="2312"/>
      <c r="C421" s="98"/>
      <c r="D421" s="100"/>
      <c r="E421" s="2305"/>
      <c r="F421" s="2306"/>
      <c r="G421" s="2316"/>
      <c r="H421" s="2317"/>
      <c r="I421" s="2305"/>
      <c r="J421" s="2322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>
      <c r="A422" s="2082"/>
      <c r="B422" s="2083"/>
      <c r="C422" s="98"/>
      <c r="D422" s="101"/>
      <c r="E422" s="2314"/>
      <c r="F422" s="2315"/>
      <c r="G422" s="2318"/>
      <c r="H422" s="2319"/>
      <c r="I422" s="2314"/>
      <c r="J422" s="2323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4.4" thickBot="1">
      <c r="A423" s="2084"/>
      <c r="B423" s="2085"/>
      <c r="C423" s="99"/>
      <c r="D423" s="102"/>
      <c r="E423" s="1697"/>
      <c r="F423" s="1698"/>
      <c r="G423" s="2320"/>
      <c r="H423" s="2321"/>
      <c r="I423" s="1697"/>
      <c r="J423" s="232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4.4" thickBot="1">
      <c r="A424" s="1736" t="s">
        <v>159</v>
      </c>
      <c r="B424" s="1737"/>
      <c r="C424" s="1737"/>
      <c r="D424" s="1737"/>
      <c r="E424" s="1737"/>
      <c r="F424" s="1737"/>
      <c r="G424" s="1737"/>
      <c r="H424" s="1737"/>
      <c r="I424" s="1737"/>
      <c r="J424" s="1738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>
      <c r="A425" s="1699"/>
      <c r="B425" s="1700"/>
      <c r="C425" s="98"/>
      <c r="D425" s="100"/>
      <c r="E425" s="2305"/>
      <c r="F425" s="2306"/>
      <c r="G425" s="2316"/>
      <c r="H425" s="2317"/>
      <c r="I425" s="2305"/>
      <c r="J425" s="2322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>
      <c r="A426" s="1712"/>
      <c r="B426" s="1713"/>
      <c r="C426" s="98"/>
      <c r="D426" s="101"/>
      <c r="E426" s="2314"/>
      <c r="F426" s="2315"/>
      <c r="G426" s="2318"/>
      <c r="H426" s="2319"/>
      <c r="I426" s="2314"/>
      <c r="J426" s="2323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14.4" thickBot="1">
      <c r="A427" s="1695"/>
      <c r="B427" s="1696"/>
      <c r="C427" s="99"/>
      <c r="D427" s="102"/>
      <c r="E427" s="1697"/>
      <c r="F427" s="1698"/>
      <c r="G427" s="2320"/>
      <c r="H427" s="2321"/>
      <c r="I427" s="1697"/>
      <c r="J427" s="232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6.5" customHeight="1" thickBot="1">
      <c r="A428" s="1082" t="s">
        <v>160</v>
      </c>
      <c r="B428" s="1083"/>
      <c r="C428" s="1083"/>
      <c r="D428" s="1083"/>
      <c r="E428" s="1083"/>
      <c r="F428" s="1083"/>
      <c r="G428" s="1083"/>
      <c r="H428" s="1083"/>
      <c r="I428" s="1083"/>
      <c r="J428" s="2078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>
      <c r="A429" s="1699"/>
      <c r="B429" s="1700"/>
      <c r="C429" s="98"/>
      <c r="D429" s="100"/>
      <c r="E429" s="2305"/>
      <c r="F429" s="2306"/>
      <c r="G429" s="2316"/>
      <c r="H429" s="2317"/>
      <c r="I429" s="2305"/>
      <c r="J429" s="2322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>
      <c r="A430" s="1712"/>
      <c r="B430" s="1713"/>
      <c r="C430" s="98"/>
      <c r="D430" s="101"/>
      <c r="E430" s="2314"/>
      <c r="F430" s="2315"/>
      <c r="G430" s="2318"/>
      <c r="H430" s="2319"/>
      <c r="I430" s="2314"/>
      <c r="J430" s="2323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t="14.4" thickBot="1">
      <c r="A431" s="1695"/>
      <c r="B431" s="1696"/>
      <c r="C431" s="99"/>
      <c r="D431" s="102"/>
      <c r="E431" s="1697"/>
      <c r="F431" s="1698"/>
      <c r="G431" s="2320"/>
      <c r="H431" s="2321"/>
      <c r="I431" s="1697"/>
      <c r="J431" s="232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t="16.5" customHeight="1" thickBot="1">
      <c r="A432" s="1736" t="s">
        <v>161</v>
      </c>
      <c r="B432" s="1737"/>
      <c r="C432" s="1737"/>
      <c r="D432" s="1737"/>
      <c r="E432" s="1737"/>
      <c r="F432" s="1737"/>
      <c r="G432" s="1737"/>
      <c r="H432" s="1737"/>
      <c r="I432" s="1737"/>
      <c r="J432" s="1738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>
      <c r="A433" s="1699"/>
      <c r="B433" s="1700"/>
      <c r="C433" s="98"/>
      <c r="D433" s="100"/>
      <c r="E433" s="2305"/>
      <c r="F433" s="2306"/>
      <c r="G433" s="2316"/>
      <c r="H433" s="2317"/>
      <c r="I433" s="2305"/>
      <c r="J433" s="2322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>
      <c r="A434" s="1712"/>
      <c r="B434" s="1713"/>
      <c r="C434" s="98"/>
      <c r="D434" s="101"/>
      <c r="E434" s="2314"/>
      <c r="F434" s="2315"/>
      <c r="G434" s="2318"/>
      <c r="H434" s="2319"/>
      <c r="I434" s="2314"/>
      <c r="J434" s="2323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4.4" thickBot="1">
      <c r="A435" s="1695"/>
      <c r="B435" s="1696"/>
      <c r="C435" s="99"/>
      <c r="D435" s="102"/>
      <c r="E435" s="1697"/>
      <c r="F435" s="1698"/>
      <c r="G435" s="2320"/>
      <c r="H435" s="2321"/>
      <c r="I435" s="1697"/>
      <c r="J435" s="232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15.75" customHeight="1" thickBot="1">
      <c r="A436" s="1086" t="s">
        <v>774</v>
      </c>
      <c r="B436" s="1087"/>
      <c r="C436" s="1087"/>
      <c r="D436" s="1087"/>
      <c r="E436" s="1087"/>
      <c r="F436" s="1087"/>
      <c r="G436" s="1087"/>
      <c r="H436" s="1087"/>
      <c r="I436" s="2325" t="str">
        <f>IF(SUM(I421+I422+I423+I425+I426+I427+I429+I430+I431+I433+I434+I435)=0,"",SUM(I421+I422+I423+I425+I426+I427+I429+I430+I431+I433+I434+I435))</f>
        <v/>
      </c>
      <c r="J436" s="2326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t="14.4" thickTop="1">
      <c r="A437" s="87"/>
      <c r="B437" s="87"/>
      <c r="C437" s="88"/>
      <c r="D437" s="88"/>
      <c r="E437" s="89"/>
      <c r="F437" s="89"/>
      <c r="G437" s="89"/>
      <c r="H437" s="89"/>
      <c r="I437" s="89"/>
      <c r="J437" s="89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t="15" customHeight="1">
      <c r="A438" s="80" t="s">
        <v>776</v>
      </c>
      <c r="B438" s="423" t="s">
        <v>775</v>
      </c>
      <c r="C438" s="423"/>
      <c r="D438" s="423"/>
      <c r="E438" s="423"/>
      <c r="F438" s="423"/>
      <c r="G438" s="423"/>
      <c r="H438" s="423"/>
      <c r="I438" s="423"/>
      <c r="J438" s="423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5" customHeight="1">
      <c r="A439" s="80"/>
      <c r="B439" s="49"/>
      <c r="C439" s="49"/>
      <c r="D439" s="49"/>
      <c r="E439" s="49"/>
      <c r="F439" s="49"/>
      <c r="G439" s="49"/>
      <c r="H439" s="49"/>
      <c r="I439" s="49"/>
      <c r="J439" s="49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14.4" thickBot="1">
      <c r="A440" s="524" t="s">
        <v>107</v>
      </c>
      <c r="B440" s="524"/>
      <c r="C440" s="70"/>
      <c r="D440" s="70"/>
      <c r="E440" s="70"/>
      <c r="F440" s="70"/>
      <c r="G440" s="70"/>
      <c r="H440" s="70"/>
      <c r="I440" s="70"/>
      <c r="J440" s="70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15" thickTop="1" thickBot="1">
      <c r="A441" s="2079" t="s">
        <v>12</v>
      </c>
      <c r="B441" s="1261" t="s">
        <v>150</v>
      </c>
      <c r="C441" s="1261"/>
      <c r="D441" s="1261"/>
      <c r="E441" s="1261"/>
      <c r="F441" s="1261"/>
      <c r="G441" s="1261"/>
      <c r="H441" s="1261"/>
      <c r="I441" s="1261"/>
      <c r="J441" s="1645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>
      <c r="A442" s="2080"/>
      <c r="B442" s="2081" t="s">
        <v>781</v>
      </c>
      <c r="C442" s="1701" t="s">
        <v>721</v>
      </c>
      <c r="D442" s="1701" t="s">
        <v>151</v>
      </c>
      <c r="E442" s="1701" t="s">
        <v>782</v>
      </c>
      <c r="F442" s="1701" t="s">
        <v>154</v>
      </c>
      <c r="G442" s="1701" t="s">
        <v>155</v>
      </c>
      <c r="H442" s="1701" t="s">
        <v>156</v>
      </c>
      <c r="I442" s="1701" t="s">
        <v>722</v>
      </c>
      <c r="J442" s="1703" t="s">
        <v>114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>
      <c r="A443" s="2080"/>
      <c r="B443" s="2081"/>
      <c r="C443" s="1702"/>
      <c r="D443" s="1702"/>
      <c r="E443" s="1702"/>
      <c r="F443" s="1702"/>
      <c r="G443" s="1702"/>
      <c r="H443" s="1702"/>
      <c r="I443" s="1702"/>
      <c r="J443" s="170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64.5" customHeight="1">
      <c r="A444" s="2080"/>
      <c r="B444" s="2081"/>
      <c r="C444" s="1702"/>
      <c r="D444" s="1702"/>
      <c r="E444" s="1702"/>
      <c r="F444" s="1702"/>
      <c r="G444" s="1702"/>
      <c r="H444" s="1702"/>
      <c r="I444" s="1702"/>
      <c r="J444" s="170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t="14.4" thickBot="1">
      <c r="A445" s="105" t="s">
        <v>115</v>
      </c>
      <c r="B445" s="97" t="s">
        <v>116</v>
      </c>
      <c r="C445" s="96" t="s">
        <v>117</v>
      </c>
      <c r="D445" s="96" t="s">
        <v>118</v>
      </c>
      <c r="E445" s="96" t="s">
        <v>119</v>
      </c>
      <c r="F445" s="96" t="s">
        <v>120</v>
      </c>
      <c r="G445" s="96" t="s">
        <v>121</v>
      </c>
      <c r="H445" s="96" t="s">
        <v>122</v>
      </c>
      <c r="I445" s="96" t="s">
        <v>123</v>
      </c>
      <c r="J445" s="92" t="s">
        <v>152</v>
      </c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t="14.4" thickBot="1">
      <c r="A446" s="1705" t="s">
        <v>124</v>
      </c>
      <c r="B446" s="1706"/>
      <c r="C446" s="1706"/>
      <c r="D446" s="1706"/>
      <c r="E446" s="1706"/>
      <c r="F446" s="1706"/>
      <c r="G446" s="1706"/>
      <c r="H446" s="1706"/>
      <c r="I446" s="1706"/>
      <c r="J446" s="1707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t="24" customHeight="1" thickBot="1">
      <c r="A447" s="110" t="s">
        <v>779</v>
      </c>
      <c r="B447" s="57">
        <f>IF(B494&gt;0,B494,IF(B494=0,0,""))</f>
        <v>0</v>
      </c>
      <c r="C447" s="58">
        <f t="shared" ref="C447:I447" si="26">IF(C494&gt;0,C494,IF(C494=0,0,""))</f>
        <v>0</v>
      </c>
      <c r="D447" s="58">
        <f t="shared" si="26"/>
        <v>0</v>
      </c>
      <c r="E447" s="58">
        <f t="shared" si="26"/>
        <v>0</v>
      </c>
      <c r="F447" s="58">
        <f t="shared" si="26"/>
        <v>0</v>
      </c>
      <c r="G447" s="58">
        <f t="shared" si="26"/>
        <v>0</v>
      </c>
      <c r="H447" s="58">
        <f t="shared" si="26"/>
        <v>0</v>
      </c>
      <c r="I447" s="392">
        <f t="shared" si="26"/>
        <v>0</v>
      </c>
      <c r="J447" s="123">
        <f>SUM(B447:I447)</f>
        <v>0</v>
      </c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>
      <c r="A448" s="111" t="s">
        <v>32</v>
      </c>
      <c r="B448" s="107"/>
      <c r="C448" s="116"/>
      <c r="D448" s="116"/>
      <c r="E448" s="120"/>
      <c r="F448" s="116"/>
      <c r="G448" s="116"/>
      <c r="H448" s="116"/>
      <c r="I448" s="116"/>
      <c r="J448" s="129">
        <f>SUM(B448:I448)</f>
        <v>0</v>
      </c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>
      <c r="A449" s="112" t="s">
        <v>33</v>
      </c>
      <c r="B449" s="108"/>
      <c r="C449" s="117"/>
      <c r="D449" s="117"/>
      <c r="E449" s="121"/>
      <c r="F449" s="117"/>
      <c r="G449" s="117"/>
      <c r="H449" s="117"/>
      <c r="I449" s="117"/>
      <c r="J449" s="130">
        <f>SUM(B449:I449)</f>
        <v>0</v>
      </c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t="14.4" thickBot="1">
      <c r="A450" s="113" t="s">
        <v>125</v>
      </c>
      <c r="B450" s="109"/>
      <c r="C450" s="118"/>
      <c r="D450" s="118"/>
      <c r="E450" s="122"/>
      <c r="F450" s="118"/>
      <c r="G450" s="118"/>
      <c r="H450" s="118"/>
      <c r="I450" s="118"/>
      <c r="J450" s="128">
        <f>SUM(B450:I450)</f>
        <v>0</v>
      </c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t="24" customHeight="1" thickBot="1">
      <c r="A451" s="110" t="s">
        <v>780</v>
      </c>
      <c r="B451" s="388">
        <f t="shared" ref="B451:I451" si="27">IFERROR(B447+B448-B449+B450,"CHYBA")</f>
        <v>0</v>
      </c>
      <c r="C451" s="58">
        <f t="shared" si="27"/>
        <v>0</v>
      </c>
      <c r="D451" s="58">
        <f t="shared" si="27"/>
        <v>0</v>
      </c>
      <c r="E451" s="58">
        <f t="shared" si="27"/>
        <v>0</v>
      </c>
      <c r="F451" s="58">
        <f t="shared" si="27"/>
        <v>0</v>
      </c>
      <c r="G451" s="58">
        <f t="shared" si="27"/>
        <v>0</v>
      </c>
      <c r="H451" s="58">
        <f t="shared" si="27"/>
        <v>0</v>
      </c>
      <c r="I451" s="392">
        <f t="shared" si="27"/>
        <v>0</v>
      </c>
      <c r="J451" s="123">
        <f>SUM(B451:I451)</f>
        <v>0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t="14.4" thickBot="1">
      <c r="A452" s="1705" t="s">
        <v>128</v>
      </c>
      <c r="B452" s="1706"/>
      <c r="C452" s="1706"/>
      <c r="D452" s="1706"/>
      <c r="E452" s="1706"/>
      <c r="F452" s="1706"/>
      <c r="G452" s="1706"/>
      <c r="H452" s="1706"/>
      <c r="I452" s="1706"/>
      <c r="J452" s="1707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t="24" customHeight="1" thickBot="1">
      <c r="A453" s="110" t="s">
        <v>779</v>
      </c>
      <c r="B453" s="57">
        <f>IF(B500&gt;0,B500,IF(B500=0,0,""))</f>
        <v>0</v>
      </c>
      <c r="C453" s="58">
        <f t="shared" ref="C453:I453" si="28">IF(C500&gt;0,C500,IF(C500=0,0,""))</f>
        <v>0</v>
      </c>
      <c r="D453" s="58">
        <f t="shared" si="28"/>
        <v>0</v>
      </c>
      <c r="E453" s="58">
        <f t="shared" si="28"/>
        <v>0</v>
      </c>
      <c r="F453" s="58">
        <f t="shared" si="28"/>
        <v>0</v>
      </c>
      <c r="G453" s="58">
        <f t="shared" si="28"/>
        <v>0</v>
      </c>
      <c r="H453" s="58">
        <f t="shared" si="28"/>
        <v>0</v>
      </c>
      <c r="I453" s="392">
        <f t="shared" si="28"/>
        <v>0</v>
      </c>
      <c r="J453" s="123">
        <f>SUM(B453:I453)</f>
        <v>0</v>
      </c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>
      <c r="A454" s="111" t="s">
        <v>32</v>
      </c>
      <c r="B454" s="107"/>
      <c r="C454" s="116"/>
      <c r="D454" s="116"/>
      <c r="E454" s="120"/>
      <c r="F454" s="116"/>
      <c r="G454" s="116"/>
      <c r="H454" s="116"/>
      <c r="I454" s="116"/>
      <c r="J454" s="129">
        <f>SUM(B454:I454)</f>
        <v>0</v>
      </c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>
      <c r="A455" s="112" t="s">
        <v>33</v>
      </c>
      <c r="B455" s="108"/>
      <c r="C455" s="117"/>
      <c r="D455" s="117"/>
      <c r="E455" s="121"/>
      <c r="F455" s="117"/>
      <c r="G455" s="117"/>
      <c r="H455" s="117"/>
      <c r="I455" s="117"/>
      <c r="J455" s="130">
        <f>SUM(B455:I455)</f>
        <v>0</v>
      </c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t="14.4" thickBot="1">
      <c r="A456" s="113" t="s">
        <v>125</v>
      </c>
      <c r="B456" s="109"/>
      <c r="C456" s="118"/>
      <c r="D456" s="118"/>
      <c r="E456" s="122"/>
      <c r="F456" s="118"/>
      <c r="G456" s="118"/>
      <c r="H456" s="118"/>
      <c r="I456" s="118"/>
      <c r="J456" s="128">
        <f>SUM(B456:I456)</f>
        <v>0</v>
      </c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t="24" customHeight="1" thickBot="1">
      <c r="A457" s="110" t="s">
        <v>780</v>
      </c>
      <c r="B457" s="388">
        <f t="shared" ref="B457:I457" si="29">IFERROR(B453+B454-B455+B456,"CHYBA")</f>
        <v>0</v>
      </c>
      <c r="C457" s="58">
        <f t="shared" si="29"/>
        <v>0</v>
      </c>
      <c r="D457" s="58">
        <f t="shared" si="29"/>
        <v>0</v>
      </c>
      <c r="E457" s="58">
        <f t="shared" si="29"/>
        <v>0</v>
      </c>
      <c r="F457" s="58">
        <f t="shared" si="29"/>
        <v>0</v>
      </c>
      <c r="G457" s="58">
        <f t="shared" si="29"/>
        <v>0</v>
      </c>
      <c r="H457" s="58">
        <f t="shared" si="29"/>
        <v>0</v>
      </c>
      <c r="I457" s="392">
        <f t="shared" si="29"/>
        <v>0</v>
      </c>
      <c r="J457" s="123">
        <f>SUM(B457:I457)</f>
        <v>0</v>
      </c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t="14.4" thickBot="1">
      <c r="A458" s="1705" t="s">
        <v>153</v>
      </c>
      <c r="B458" s="1706"/>
      <c r="C458" s="1706"/>
      <c r="D458" s="1706"/>
      <c r="E458" s="1706"/>
      <c r="F458" s="1706"/>
      <c r="G458" s="1706"/>
      <c r="H458" s="1706"/>
      <c r="I458" s="1706"/>
      <c r="J458" s="1707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t="24" customHeight="1" thickBot="1">
      <c r="A459" s="110" t="s">
        <v>779</v>
      </c>
      <c r="B459" s="127">
        <f t="shared" ref="B459:I459" si="30">IFERROR(B447-B453,"CHYBA!")</f>
        <v>0</v>
      </c>
      <c r="C459" s="58">
        <f t="shared" si="30"/>
        <v>0</v>
      </c>
      <c r="D459" s="58">
        <f t="shared" si="30"/>
        <v>0</v>
      </c>
      <c r="E459" s="58">
        <f t="shared" si="30"/>
        <v>0</v>
      </c>
      <c r="F459" s="58">
        <f t="shared" si="30"/>
        <v>0</v>
      </c>
      <c r="G459" s="58">
        <f t="shared" si="30"/>
        <v>0</v>
      </c>
      <c r="H459" s="58">
        <f t="shared" si="30"/>
        <v>0</v>
      </c>
      <c r="I459" s="58">
        <f t="shared" si="30"/>
        <v>0</v>
      </c>
      <c r="J459" s="59">
        <f>SUM(B459:I459)</f>
        <v>0</v>
      </c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t="24" customHeight="1" thickBot="1">
      <c r="A460" s="114" t="s">
        <v>780</v>
      </c>
      <c r="B460" s="377">
        <f t="shared" ref="B460:I460" si="31">IFERROR(B451-B457,"CHYBA!")</f>
        <v>0</v>
      </c>
      <c r="C460" s="376">
        <f t="shared" si="31"/>
        <v>0</v>
      </c>
      <c r="D460" s="376">
        <f t="shared" si="31"/>
        <v>0</v>
      </c>
      <c r="E460" s="376">
        <f t="shared" si="31"/>
        <v>0</v>
      </c>
      <c r="F460" s="376">
        <f t="shared" si="31"/>
        <v>0</v>
      </c>
      <c r="G460" s="376">
        <f t="shared" si="31"/>
        <v>0</v>
      </c>
      <c r="H460" s="376">
        <f t="shared" si="31"/>
        <v>0</v>
      </c>
      <c r="I460" s="376">
        <f t="shared" si="31"/>
        <v>0</v>
      </c>
      <c r="J460" s="62">
        <f>SUM(B460:I460)</f>
        <v>0</v>
      </c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t="14.4" thickTop="1">
      <c r="A461" s="87"/>
      <c r="B461" s="87"/>
      <c r="C461" s="88"/>
      <c r="D461" s="88"/>
      <c r="E461" s="89"/>
      <c r="F461" s="89"/>
      <c r="G461" s="89"/>
      <c r="H461" s="89"/>
      <c r="I461" s="89"/>
      <c r="J461" s="89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>
      <c r="A462" s="87"/>
      <c r="B462" s="87"/>
      <c r="C462" s="88"/>
      <c r="D462" s="88"/>
      <c r="E462" s="89"/>
      <c r="F462" s="89"/>
      <c r="G462" s="89"/>
      <c r="H462" s="89"/>
      <c r="I462" s="89"/>
      <c r="J462" s="89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>
      <c r="A463" s="423" t="s">
        <v>778</v>
      </c>
      <c r="B463" s="423"/>
      <c r="C463" s="423"/>
      <c r="D463" s="423"/>
      <c r="E463" s="423"/>
      <c r="F463" s="423"/>
      <c r="G463" s="423"/>
      <c r="H463" s="423"/>
      <c r="I463" s="423"/>
      <c r="J463" s="423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>
      <c r="A464" s="424"/>
      <c r="B464" s="2290"/>
      <c r="C464" s="2290"/>
      <c r="D464" s="2290"/>
      <c r="E464" s="2290"/>
      <c r="F464" s="2290"/>
      <c r="G464" s="2290"/>
      <c r="H464" s="2290"/>
      <c r="I464" s="2290"/>
      <c r="J464" s="2290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>
      <c r="A465" s="424"/>
      <c r="B465" s="2290"/>
      <c r="C465" s="2290"/>
      <c r="D465" s="2290"/>
      <c r="E465" s="2290"/>
      <c r="F465" s="2290"/>
      <c r="G465" s="2290"/>
      <c r="H465" s="2290"/>
      <c r="I465" s="2290"/>
      <c r="J465" s="2290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>
      <c r="A466" s="424"/>
      <c r="B466" s="2290"/>
      <c r="C466" s="2290"/>
      <c r="D466" s="2290"/>
      <c r="E466" s="2290"/>
      <c r="F466" s="2290"/>
      <c r="G466" s="2290"/>
      <c r="H466" s="2290"/>
      <c r="I466" s="2290"/>
      <c r="J466" s="2290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>
      <c r="A467" s="424"/>
      <c r="B467" s="2290"/>
      <c r="C467" s="2290"/>
      <c r="D467" s="2290"/>
      <c r="E467" s="2290"/>
      <c r="F467" s="2290"/>
      <c r="G467" s="2290"/>
      <c r="H467" s="2290"/>
      <c r="I467" s="2290"/>
      <c r="J467" s="2290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>
      <c r="A468" s="424"/>
      <c r="B468" s="2290"/>
      <c r="C468" s="2290"/>
      <c r="D468" s="2290"/>
      <c r="E468" s="2290"/>
      <c r="F468" s="2290"/>
      <c r="G468" s="2290"/>
      <c r="H468" s="2290"/>
      <c r="I468" s="2290"/>
      <c r="J468" s="2290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>
      <c r="A469" s="424"/>
      <c r="B469" s="2290"/>
      <c r="C469" s="2290"/>
      <c r="D469" s="2290"/>
      <c r="E469" s="2290"/>
      <c r="F469" s="2290"/>
      <c r="G469" s="2290"/>
      <c r="H469" s="2290"/>
      <c r="I469" s="2290"/>
      <c r="J469" s="2290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>
      <c r="A470" s="424"/>
      <c r="B470" s="2290"/>
      <c r="C470" s="2290"/>
      <c r="D470" s="2290"/>
      <c r="E470" s="2290"/>
      <c r="F470" s="2290"/>
      <c r="G470" s="2290"/>
      <c r="H470" s="2290"/>
      <c r="I470" s="2290"/>
      <c r="J470" s="2290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>
      <c r="A471" s="424"/>
      <c r="B471" s="2290"/>
      <c r="C471" s="2290"/>
      <c r="D471" s="2290"/>
      <c r="E471" s="2290"/>
      <c r="F471" s="2290"/>
      <c r="G471" s="2290"/>
      <c r="H471" s="2290"/>
      <c r="I471" s="2290"/>
      <c r="J471" s="2290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>
      <c r="A472" s="424"/>
      <c r="B472" s="2290"/>
      <c r="C472" s="2290"/>
      <c r="D472" s="2290"/>
      <c r="E472" s="2290"/>
      <c r="F472" s="2290"/>
      <c r="G472" s="2290"/>
      <c r="H472" s="2290"/>
      <c r="I472" s="2290"/>
      <c r="J472" s="2290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>
      <c r="A473" s="2290"/>
      <c r="B473" s="2290"/>
      <c r="C473" s="2290"/>
      <c r="D473" s="2290"/>
      <c r="E473" s="2290"/>
      <c r="F473" s="2290"/>
      <c r="G473" s="2290"/>
      <c r="H473" s="2290"/>
      <c r="I473" s="2290"/>
      <c r="J473" s="2290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>
      <c r="A474" s="2290"/>
      <c r="B474" s="2290"/>
      <c r="C474" s="2290"/>
      <c r="D474" s="2290"/>
      <c r="E474" s="2290"/>
      <c r="F474" s="2290"/>
      <c r="G474" s="2290"/>
      <c r="H474" s="2290"/>
      <c r="I474" s="2290"/>
      <c r="J474" s="2290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>
      <c r="A475" s="2290"/>
      <c r="B475" s="2290"/>
      <c r="C475" s="2290"/>
      <c r="D475" s="2290"/>
      <c r="E475" s="2290"/>
      <c r="F475" s="2290"/>
      <c r="G475" s="2290"/>
      <c r="H475" s="2290"/>
      <c r="I475" s="2290"/>
      <c r="J475" s="2290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>
      <c r="A476" s="2290"/>
      <c r="B476" s="2290"/>
      <c r="C476" s="2290"/>
      <c r="D476" s="2290"/>
      <c r="E476" s="2290"/>
      <c r="F476" s="2290"/>
      <c r="G476" s="2290"/>
      <c r="H476" s="2290"/>
      <c r="I476" s="2290"/>
      <c r="J476" s="2290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>
      <c r="A477" s="2290"/>
      <c r="B477" s="2290"/>
      <c r="C477" s="2290"/>
      <c r="D477" s="2290"/>
      <c r="E477" s="2290"/>
      <c r="F477" s="2290"/>
      <c r="G477" s="2290"/>
      <c r="H477" s="2290"/>
      <c r="I477" s="2290"/>
      <c r="J477" s="2290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>
      <c r="A478" s="87"/>
      <c r="B478" s="87"/>
      <c r="C478" s="88"/>
      <c r="D478" s="88"/>
      <c r="E478" s="89"/>
      <c r="F478" s="89"/>
      <c r="G478" s="89"/>
      <c r="H478" s="89"/>
      <c r="I478" s="89"/>
      <c r="J478" s="89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>
      <c r="A479" s="87"/>
      <c r="B479" s="87"/>
      <c r="C479" s="88"/>
      <c r="D479" s="88"/>
      <c r="E479" s="89"/>
      <c r="F479" s="89"/>
      <c r="G479" s="89"/>
      <c r="H479" s="89"/>
      <c r="I479" s="89"/>
      <c r="J479" s="89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>
      <c r="A480" s="87"/>
      <c r="B480" s="87"/>
      <c r="C480" s="88"/>
      <c r="D480" s="88"/>
      <c r="E480" s="89"/>
      <c r="F480" s="89"/>
      <c r="G480" s="89"/>
      <c r="H480" s="89"/>
      <c r="I480" s="89"/>
      <c r="J480" s="89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>
      <c r="A481" s="87"/>
      <c r="B481" s="87"/>
      <c r="C481" s="88"/>
      <c r="D481" s="88"/>
      <c r="E481" s="89"/>
      <c r="F481" s="89"/>
      <c r="G481" s="89"/>
      <c r="H481" s="89"/>
      <c r="I481" s="89"/>
      <c r="J481" s="89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>
      <c r="A482" s="87"/>
      <c r="B482" s="87"/>
      <c r="C482" s="88"/>
      <c r="D482" s="88"/>
      <c r="E482" s="89"/>
      <c r="F482" s="89"/>
      <c r="G482" s="89"/>
      <c r="H482" s="89"/>
      <c r="I482" s="89"/>
      <c r="J482" s="89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14.4" thickBot="1">
      <c r="A483" s="524" t="s">
        <v>131</v>
      </c>
      <c r="B483" s="524"/>
      <c r="C483" s="70"/>
      <c r="D483" s="70"/>
      <c r="E483" s="70"/>
      <c r="F483" s="70"/>
      <c r="G483" s="70"/>
      <c r="H483" s="70"/>
      <c r="I483" s="70"/>
      <c r="J483" s="70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15" thickTop="1" thickBot="1">
      <c r="A484" s="2079" t="s">
        <v>12</v>
      </c>
      <c r="B484" s="1261" t="s">
        <v>157</v>
      </c>
      <c r="C484" s="1261"/>
      <c r="D484" s="1261"/>
      <c r="E484" s="1261"/>
      <c r="F484" s="1261"/>
      <c r="G484" s="1261"/>
      <c r="H484" s="1261"/>
      <c r="I484" s="1261"/>
      <c r="J484" s="1645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15" customHeight="1">
      <c r="A485" s="2080"/>
      <c r="B485" s="2081" t="s">
        <v>781</v>
      </c>
      <c r="C485" s="1701" t="s">
        <v>721</v>
      </c>
      <c r="D485" s="1701" t="s">
        <v>151</v>
      </c>
      <c r="E485" s="1701" t="s">
        <v>782</v>
      </c>
      <c r="F485" s="1701" t="s">
        <v>154</v>
      </c>
      <c r="G485" s="1701" t="s">
        <v>155</v>
      </c>
      <c r="H485" s="1701" t="s">
        <v>156</v>
      </c>
      <c r="I485" s="1701" t="s">
        <v>722</v>
      </c>
      <c r="J485" s="1703" t="s">
        <v>114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>
      <c r="A486" s="2080"/>
      <c r="B486" s="2081"/>
      <c r="C486" s="1702"/>
      <c r="D486" s="1702"/>
      <c r="E486" s="1702"/>
      <c r="F486" s="1702"/>
      <c r="G486" s="1702"/>
      <c r="H486" s="1702"/>
      <c r="I486" s="1702"/>
      <c r="J486" s="170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64.5" customHeight="1">
      <c r="A487" s="2080"/>
      <c r="B487" s="2081"/>
      <c r="C487" s="1702"/>
      <c r="D487" s="1702"/>
      <c r="E487" s="1702"/>
      <c r="F487" s="1702"/>
      <c r="G487" s="1702"/>
      <c r="H487" s="1702"/>
      <c r="I487" s="1702"/>
      <c r="J487" s="170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t="14.4" thickBot="1">
      <c r="A488" s="105" t="s">
        <v>115</v>
      </c>
      <c r="B488" s="97" t="s">
        <v>116</v>
      </c>
      <c r="C488" s="96" t="s">
        <v>117</v>
      </c>
      <c r="D488" s="96" t="s">
        <v>118</v>
      </c>
      <c r="E488" s="96" t="s">
        <v>119</v>
      </c>
      <c r="F488" s="96" t="s">
        <v>120</v>
      </c>
      <c r="G488" s="96" t="s">
        <v>121</v>
      </c>
      <c r="H488" s="96" t="s">
        <v>122</v>
      </c>
      <c r="I488" s="96" t="s">
        <v>123</v>
      </c>
      <c r="J488" s="92" t="s">
        <v>152</v>
      </c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t="14.4" thickBot="1">
      <c r="A489" s="1705" t="s">
        <v>124</v>
      </c>
      <c r="B489" s="1706"/>
      <c r="C489" s="1706"/>
      <c r="D489" s="1706"/>
      <c r="E489" s="1706"/>
      <c r="F489" s="1706"/>
      <c r="G489" s="1706"/>
      <c r="H489" s="1706"/>
      <c r="I489" s="1706"/>
      <c r="J489" s="1707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t="24" customHeight="1" thickBot="1">
      <c r="A490" s="110" t="s">
        <v>779</v>
      </c>
      <c r="B490" s="106"/>
      <c r="C490" s="115"/>
      <c r="D490" s="115"/>
      <c r="E490" s="119"/>
      <c r="F490" s="115"/>
      <c r="G490" s="115"/>
      <c r="H490" s="115"/>
      <c r="I490" s="115"/>
      <c r="J490" s="123">
        <f>SUM(B490:I490)</f>
        <v>0</v>
      </c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>
      <c r="A491" s="111" t="s">
        <v>32</v>
      </c>
      <c r="B491" s="107"/>
      <c r="C491" s="116"/>
      <c r="D491" s="116"/>
      <c r="E491" s="120"/>
      <c r="F491" s="116"/>
      <c r="G491" s="116"/>
      <c r="H491" s="116"/>
      <c r="I491" s="116"/>
      <c r="J491" s="124">
        <f>SUM(B491:I491)</f>
        <v>0</v>
      </c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>
      <c r="A492" s="112" t="s">
        <v>33</v>
      </c>
      <c r="B492" s="108"/>
      <c r="C492" s="117"/>
      <c r="D492" s="117"/>
      <c r="E492" s="121"/>
      <c r="F492" s="117"/>
      <c r="G492" s="117"/>
      <c r="H492" s="117"/>
      <c r="I492" s="117"/>
      <c r="J492" s="125">
        <f>SUM(B492:I492)</f>
        <v>0</v>
      </c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t="14.4" thickBot="1">
      <c r="A493" s="113" t="s">
        <v>125</v>
      </c>
      <c r="B493" s="109"/>
      <c r="C493" s="118"/>
      <c r="D493" s="118"/>
      <c r="E493" s="122"/>
      <c r="F493" s="118"/>
      <c r="G493" s="118"/>
      <c r="H493" s="118"/>
      <c r="I493" s="118"/>
      <c r="J493" s="126">
        <f>SUM(B493:I493)</f>
        <v>0</v>
      </c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t="21" thickBot="1">
      <c r="A494" s="110" t="s">
        <v>777</v>
      </c>
      <c r="B494" s="388">
        <f t="shared" ref="B494:I494" si="32">IFERROR(B490+B491-B492+B493,"CHYBA")</f>
        <v>0</v>
      </c>
      <c r="C494" s="58">
        <f t="shared" si="32"/>
        <v>0</v>
      </c>
      <c r="D494" s="58">
        <f t="shared" si="32"/>
        <v>0</v>
      </c>
      <c r="E494" s="58">
        <f t="shared" si="32"/>
        <v>0</v>
      </c>
      <c r="F494" s="58">
        <f t="shared" si="32"/>
        <v>0</v>
      </c>
      <c r="G494" s="58">
        <f t="shared" si="32"/>
        <v>0</v>
      </c>
      <c r="H494" s="58">
        <f t="shared" si="32"/>
        <v>0</v>
      </c>
      <c r="I494" s="392">
        <f t="shared" si="32"/>
        <v>0</v>
      </c>
      <c r="J494" s="123">
        <f>SUM(B494:I494)</f>
        <v>0</v>
      </c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t="14.4" thickBot="1">
      <c r="A495" s="1705" t="s">
        <v>128</v>
      </c>
      <c r="B495" s="1706"/>
      <c r="C495" s="1706"/>
      <c r="D495" s="1706"/>
      <c r="E495" s="1706"/>
      <c r="F495" s="1706"/>
      <c r="G495" s="1706"/>
      <c r="H495" s="1706"/>
      <c r="I495" s="1706"/>
      <c r="J495" s="1707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t="21" thickBot="1">
      <c r="A496" s="110" t="s">
        <v>779</v>
      </c>
      <c r="B496" s="106"/>
      <c r="C496" s="115"/>
      <c r="D496" s="115"/>
      <c r="E496" s="119"/>
      <c r="F496" s="115"/>
      <c r="G496" s="115"/>
      <c r="H496" s="115"/>
      <c r="I496" s="115"/>
      <c r="J496" s="123">
        <f>SUM(B496:I496)</f>
        <v>0</v>
      </c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>
      <c r="A497" s="111" t="s">
        <v>32</v>
      </c>
      <c r="B497" s="107"/>
      <c r="C497" s="116"/>
      <c r="D497" s="116"/>
      <c r="E497" s="120"/>
      <c r="F497" s="116"/>
      <c r="G497" s="116"/>
      <c r="H497" s="116"/>
      <c r="I497" s="116"/>
      <c r="J497" s="124">
        <f>SUM(B497:I497)</f>
        <v>0</v>
      </c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>
      <c r="A498" s="112" t="s">
        <v>33</v>
      </c>
      <c r="B498" s="108"/>
      <c r="C498" s="117"/>
      <c r="D498" s="117"/>
      <c r="E498" s="121"/>
      <c r="F498" s="117"/>
      <c r="G498" s="117"/>
      <c r="H498" s="117"/>
      <c r="I498" s="117"/>
      <c r="J498" s="125">
        <f>SUM(B498:I498)</f>
        <v>0</v>
      </c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t="14.4" thickBot="1">
      <c r="A499" s="113" t="s">
        <v>125</v>
      </c>
      <c r="B499" s="109"/>
      <c r="C499" s="118"/>
      <c r="D499" s="118"/>
      <c r="E499" s="122"/>
      <c r="F499" s="118"/>
      <c r="G499" s="118"/>
      <c r="H499" s="118"/>
      <c r="I499" s="118"/>
      <c r="J499" s="126">
        <f>SUM(B499:I499)</f>
        <v>0</v>
      </c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t="21" thickBot="1">
      <c r="A500" s="110" t="s">
        <v>777</v>
      </c>
      <c r="B500" s="388">
        <f t="shared" ref="B500:I500" si="33">IFERROR(B496+B497-B498+B499,"CHYBA")</f>
        <v>0</v>
      </c>
      <c r="C500" s="58">
        <f t="shared" si="33"/>
        <v>0</v>
      </c>
      <c r="D500" s="58">
        <f t="shared" si="33"/>
        <v>0</v>
      </c>
      <c r="E500" s="58">
        <f t="shared" si="33"/>
        <v>0</v>
      </c>
      <c r="F500" s="58">
        <f t="shared" si="33"/>
        <v>0</v>
      </c>
      <c r="G500" s="58">
        <f t="shared" si="33"/>
        <v>0</v>
      </c>
      <c r="H500" s="58">
        <f t="shared" si="33"/>
        <v>0</v>
      </c>
      <c r="I500" s="392">
        <f t="shared" si="33"/>
        <v>0</v>
      </c>
      <c r="J500" s="123">
        <f>SUM(B500:I500)</f>
        <v>0</v>
      </c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t="14.4" thickBot="1">
      <c r="A501" s="1705" t="s">
        <v>153</v>
      </c>
      <c r="B501" s="1706"/>
      <c r="C501" s="1706"/>
      <c r="D501" s="1706"/>
      <c r="E501" s="1706"/>
      <c r="F501" s="1706"/>
      <c r="G501" s="1706"/>
      <c r="H501" s="1706"/>
      <c r="I501" s="1706"/>
      <c r="J501" s="1707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t="24" customHeight="1" thickBot="1">
      <c r="A502" s="110" t="s">
        <v>779</v>
      </c>
      <c r="B502" s="127">
        <f t="shared" ref="B502:I502" si="34">IFERROR(B490-B496,"CHYBA!")</f>
        <v>0</v>
      </c>
      <c r="C502" s="58">
        <f t="shared" si="34"/>
        <v>0</v>
      </c>
      <c r="D502" s="58">
        <f t="shared" si="34"/>
        <v>0</v>
      </c>
      <c r="E502" s="58">
        <f t="shared" si="34"/>
        <v>0</v>
      </c>
      <c r="F502" s="58">
        <f t="shared" si="34"/>
        <v>0</v>
      </c>
      <c r="G502" s="58">
        <f t="shared" si="34"/>
        <v>0</v>
      </c>
      <c r="H502" s="58">
        <f t="shared" si="34"/>
        <v>0</v>
      </c>
      <c r="I502" s="58">
        <f t="shared" si="34"/>
        <v>0</v>
      </c>
      <c r="J502" s="59">
        <f>SUM(B502:I502)</f>
        <v>0</v>
      </c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24" customHeight="1" thickBot="1">
      <c r="A503" s="114" t="s">
        <v>777</v>
      </c>
      <c r="B503" s="377">
        <f t="shared" ref="B503:I503" si="35">IFERROR(B494-B500,"CHYBA!")</f>
        <v>0</v>
      </c>
      <c r="C503" s="376">
        <f t="shared" si="35"/>
        <v>0</v>
      </c>
      <c r="D503" s="376">
        <f t="shared" si="35"/>
        <v>0</v>
      </c>
      <c r="E503" s="376">
        <f t="shared" si="35"/>
        <v>0</v>
      </c>
      <c r="F503" s="376">
        <f t="shared" si="35"/>
        <v>0</v>
      </c>
      <c r="G503" s="376">
        <f t="shared" si="35"/>
        <v>0</v>
      </c>
      <c r="H503" s="376">
        <f t="shared" si="35"/>
        <v>0</v>
      </c>
      <c r="I503" s="376">
        <f t="shared" si="35"/>
        <v>0</v>
      </c>
      <c r="J503" s="62">
        <f>SUM(B503:I503)</f>
        <v>0</v>
      </c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4.4" thickTop="1">
      <c r="A504" s="87"/>
      <c r="B504" s="87"/>
      <c r="C504" s="88"/>
      <c r="D504" s="88"/>
      <c r="E504" s="89"/>
      <c r="F504" s="89"/>
      <c r="G504" s="89"/>
      <c r="H504" s="89"/>
      <c r="I504" s="89"/>
      <c r="J504" s="89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>
      <c r="A505" s="87"/>
      <c r="B505" s="87"/>
      <c r="C505" s="88"/>
      <c r="D505" s="88"/>
      <c r="E505" s="89"/>
      <c r="F505" s="89"/>
      <c r="G505" s="89"/>
      <c r="H505" s="89"/>
      <c r="I505" s="89"/>
      <c r="J505" s="89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>
      <c r="A506" s="423" t="s">
        <v>778</v>
      </c>
      <c r="B506" s="423"/>
      <c r="C506" s="423"/>
      <c r="D506" s="423"/>
      <c r="E506" s="423"/>
      <c r="F506" s="423"/>
      <c r="G506" s="423"/>
      <c r="H506" s="423"/>
      <c r="I506" s="423"/>
      <c r="J506" s="423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>
      <c r="A507" s="424"/>
      <c r="B507" s="2290"/>
      <c r="C507" s="2290"/>
      <c r="D507" s="2290"/>
      <c r="E507" s="2290"/>
      <c r="F507" s="2290"/>
      <c r="G507" s="2290"/>
      <c r="H507" s="2290"/>
      <c r="I507" s="2290"/>
      <c r="J507" s="2290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>
      <c r="A508" s="424"/>
      <c r="B508" s="2290"/>
      <c r="C508" s="2290"/>
      <c r="D508" s="2290"/>
      <c r="E508" s="2290"/>
      <c r="F508" s="2290"/>
      <c r="G508" s="2290"/>
      <c r="H508" s="2290"/>
      <c r="I508" s="2290"/>
      <c r="J508" s="2290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>
      <c r="A509" s="424"/>
      <c r="B509" s="2290"/>
      <c r="C509" s="2290"/>
      <c r="D509" s="2290"/>
      <c r="E509" s="2290"/>
      <c r="F509" s="2290"/>
      <c r="G509" s="2290"/>
      <c r="H509" s="2290"/>
      <c r="I509" s="2290"/>
      <c r="J509" s="2290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>
      <c r="A510" s="424"/>
      <c r="B510" s="2290"/>
      <c r="C510" s="2290"/>
      <c r="D510" s="2290"/>
      <c r="E510" s="2290"/>
      <c r="F510" s="2290"/>
      <c r="G510" s="2290"/>
      <c r="H510" s="2290"/>
      <c r="I510" s="2290"/>
      <c r="J510" s="2290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>
      <c r="A511" s="424"/>
      <c r="B511" s="2290"/>
      <c r="C511" s="2290"/>
      <c r="D511" s="2290"/>
      <c r="E511" s="2290"/>
      <c r="F511" s="2290"/>
      <c r="G511" s="2290"/>
      <c r="H511" s="2290"/>
      <c r="I511" s="2290"/>
      <c r="J511" s="2290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>
      <c r="A512" s="424"/>
      <c r="B512" s="2290"/>
      <c r="C512" s="2290"/>
      <c r="D512" s="2290"/>
      <c r="E512" s="2290"/>
      <c r="F512" s="2290"/>
      <c r="G512" s="2290"/>
      <c r="H512" s="2290"/>
      <c r="I512" s="2290"/>
      <c r="J512" s="2290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>
      <c r="A513" s="424"/>
      <c r="B513" s="2290"/>
      <c r="C513" s="2290"/>
      <c r="D513" s="2290"/>
      <c r="E513" s="2290"/>
      <c r="F513" s="2290"/>
      <c r="G513" s="2290"/>
      <c r="H513" s="2290"/>
      <c r="I513" s="2290"/>
      <c r="J513" s="2290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>
      <c r="A514" s="424"/>
      <c r="B514" s="2290"/>
      <c r="C514" s="2290"/>
      <c r="D514" s="2290"/>
      <c r="E514" s="2290"/>
      <c r="F514" s="2290"/>
      <c r="G514" s="2290"/>
      <c r="H514" s="2290"/>
      <c r="I514" s="2290"/>
      <c r="J514" s="2290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>
      <c r="A515" s="2290"/>
      <c r="B515" s="2290"/>
      <c r="C515" s="2290"/>
      <c r="D515" s="2290"/>
      <c r="E515" s="2290"/>
      <c r="F515" s="2290"/>
      <c r="G515" s="2290"/>
      <c r="H515" s="2290"/>
      <c r="I515" s="2290"/>
      <c r="J515" s="2290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>
      <c r="A516" s="2290"/>
      <c r="B516" s="2290"/>
      <c r="C516" s="2290"/>
      <c r="D516" s="2290"/>
      <c r="E516" s="2290"/>
      <c r="F516" s="2290"/>
      <c r="G516" s="2290"/>
      <c r="H516" s="2290"/>
      <c r="I516" s="2290"/>
      <c r="J516" s="2290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>
      <c r="A517" s="2290"/>
      <c r="B517" s="2290"/>
      <c r="C517" s="2290"/>
      <c r="D517" s="2290"/>
      <c r="E517" s="2290"/>
      <c r="F517" s="2290"/>
      <c r="G517" s="2290"/>
      <c r="H517" s="2290"/>
      <c r="I517" s="2290"/>
      <c r="J517" s="2290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>
      <c r="A518" s="2290"/>
      <c r="B518" s="2290"/>
      <c r="C518" s="2290"/>
      <c r="D518" s="2290"/>
      <c r="E518" s="2290"/>
      <c r="F518" s="2290"/>
      <c r="G518" s="2290"/>
      <c r="H518" s="2290"/>
      <c r="I518" s="2290"/>
      <c r="J518" s="2290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>
      <c r="A519" s="2290"/>
      <c r="B519" s="2290"/>
      <c r="C519" s="2290"/>
      <c r="D519" s="2290"/>
      <c r="E519" s="2290"/>
      <c r="F519" s="2290"/>
      <c r="G519" s="2290"/>
      <c r="H519" s="2290"/>
      <c r="I519" s="2290"/>
      <c r="J519" s="2290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</row>
    <row r="520" spans="1:256" ht="14.4">
      <c r="A520"/>
      <c r="B520"/>
      <c r="C520"/>
      <c r="D520"/>
      <c r="E520"/>
      <c r="F520"/>
      <c r="G520"/>
      <c r="H520"/>
      <c r="I520"/>
      <c r="J520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</row>
    <row r="521" spans="1:256" ht="15" customHeight="1">
      <c r="A521" s="80" t="s">
        <v>784</v>
      </c>
      <c r="B521" s="909" t="s">
        <v>785</v>
      </c>
      <c r="C521" s="909"/>
      <c r="D521" s="909"/>
      <c r="E521" s="909"/>
      <c r="F521" s="909"/>
      <c r="G521" s="909"/>
      <c r="H521" s="909"/>
      <c r="I521" s="909"/>
      <c r="J521" s="909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</row>
    <row r="522" spans="1:256" ht="14.4" thickBo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</row>
    <row r="523" spans="1:256" ht="15" thickTop="1" thickBot="1">
      <c r="A523" s="1753" t="s">
        <v>12</v>
      </c>
      <c r="B523" s="1745"/>
      <c r="C523" s="1745"/>
      <c r="D523" s="1745"/>
      <c r="E523" s="1745"/>
      <c r="F523" s="702" t="s">
        <v>132</v>
      </c>
      <c r="G523" s="784" t="s">
        <v>132</v>
      </c>
      <c r="H523" s="1745"/>
      <c r="I523" s="1745"/>
      <c r="J523" s="1746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</row>
    <row r="524" spans="1:256" ht="14.4" thickTop="1">
      <c r="A524" s="1747" t="s">
        <v>799</v>
      </c>
      <c r="B524" s="1748"/>
      <c r="C524" s="1748"/>
      <c r="D524" s="1748"/>
      <c r="E524" s="1748"/>
      <c r="F524" s="1749"/>
      <c r="G524" s="2296"/>
      <c r="H524" s="2297"/>
      <c r="I524" s="2297"/>
      <c r="J524" s="2298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</row>
    <row r="525" spans="1:256" ht="14.4" thickBot="1">
      <c r="A525" s="1772" t="s">
        <v>800</v>
      </c>
      <c r="B525" s="1773"/>
      <c r="C525" s="1773"/>
      <c r="D525" s="1773"/>
      <c r="E525" s="1773"/>
      <c r="F525" s="1774"/>
      <c r="G525" s="2302"/>
      <c r="H525" s="2303"/>
      <c r="I525" s="2303"/>
      <c r="J525" s="230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</row>
    <row r="526" spans="1:256" ht="14.4" thickTop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</row>
    <row r="527" spans="1:25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</row>
    <row r="528" spans="1:256" ht="15" customHeight="1">
      <c r="A528" s="9" t="s">
        <v>248</v>
      </c>
      <c r="B528" s="1940" t="s">
        <v>890</v>
      </c>
      <c r="C528" s="1940"/>
      <c r="D528" s="1940"/>
      <c r="E528" s="1940"/>
      <c r="F528" s="1940"/>
      <c r="G528" s="1940"/>
      <c r="H528" s="1940"/>
      <c r="I528" s="1940"/>
      <c r="J528" s="1940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</row>
    <row r="529" spans="1:256" ht="14.4" thickBo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</row>
    <row r="530" spans="1:256" ht="33" customHeight="1" thickTop="1" thickBot="1">
      <c r="A530" s="487" t="s">
        <v>23</v>
      </c>
      <c r="B530" s="488"/>
      <c r="C530" s="876"/>
      <c r="D530" s="1884" t="s">
        <v>249</v>
      </c>
      <c r="E530" s="488"/>
      <c r="F530" s="1885"/>
      <c r="G530" s="2299" t="s">
        <v>783</v>
      </c>
      <c r="H530" s="2300"/>
      <c r="I530" s="2300"/>
      <c r="J530" s="2301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</row>
    <row r="531" spans="1:256" ht="18.75" customHeight="1" thickBot="1">
      <c r="A531" s="489"/>
      <c r="B531" s="490"/>
      <c r="C531" s="1888"/>
      <c r="D531" s="1886"/>
      <c r="E531" s="490"/>
      <c r="F531" s="1887"/>
      <c r="G531" s="1710" t="s">
        <v>141</v>
      </c>
      <c r="H531" s="1711"/>
      <c r="I531" s="1710" t="s">
        <v>142</v>
      </c>
      <c r="J531" s="2295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</row>
    <row r="532" spans="1:256" ht="14.4" thickTop="1">
      <c r="A532" s="1428"/>
      <c r="B532" s="1429"/>
      <c r="C532" s="1430"/>
      <c r="D532" s="1718"/>
      <c r="E532" s="1719"/>
      <c r="F532" s="1720"/>
      <c r="G532" s="1446"/>
      <c r="H532" s="2294"/>
      <c r="I532" s="1446"/>
      <c r="J532" s="1447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/>
      <c r="BO532" s="44"/>
      <c r="BP532" s="44"/>
      <c r="BQ532" s="44"/>
      <c r="BR532" s="44"/>
      <c r="BS532" s="44"/>
      <c r="BT532" s="44"/>
      <c r="BU532" s="44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4"/>
      <c r="CL532" s="44"/>
      <c r="CM532" s="44"/>
      <c r="CN532" s="44"/>
      <c r="CO532" s="44"/>
      <c r="CP532" s="44"/>
      <c r="CQ532" s="44"/>
      <c r="CR532" s="44"/>
      <c r="CS532" s="44"/>
      <c r="CT532" s="44"/>
      <c r="CU532" s="44"/>
      <c r="CV532" s="44"/>
      <c r="CW532" s="44"/>
      <c r="CX532" s="44"/>
      <c r="CY532" s="44"/>
      <c r="CZ532" s="44"/>
      <c r="DA532" s="44"/>
      <c r="DB532" s="44"/>
      <c r="DC532" s="44"/>
      <c r="DD532" s="44"/>
      <c r="DE532" s="44"/>
      <c r="DF532" s="44"/>
      <c r="DG532" s="44"/>
      <c r="DH532" s="44"/>
      <c r="DI532" s="44"/>
      <c r="DJ532" s="44"/>
      <c r="DK532" s="44"/>
      <c r="DL532" s="44"/>
      <c r="DM532" s="44"/>
      <c r="DN532" s="44"/>
      <c r="DO532" s="44"/>
      <c r="DP532" s="44"/>
      <c r="DQ532" s="44"/>
      <c r="DR532" s="44"/>
      <c r="DS532" s="44"/>
      <c r="DT532" s="44"/>
      <c r="DU532" s="44"/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  <c r="EH532" s="44"/>
      <c r="EI532" s="44"/>
      <c r="EJ532" s="44"/>
      <c r="EK532" s="44"/>
      <c r="EL532" s="44"/>
      <c r="EM532" s="44"/>
      <c r="EN532" s="44"/>
      <c r="EO532" s="44"/>
      <c r="EP532" s="44"/>
      <c r="EQ532" s="44"/>
      <c r="ER532" s="44"/>
      <c r="ES532" s="44"/>
      <c r="ET532" s="44"/>
      <c r="EU532" s="44"/>
      <c r="EV532" s="44"/>
      <c r="EW532" s="44"/>
      <c r="EX532" s="44"/>
      <c r="EY532" s="44"/>
      <c r="EZ532" s="44"/>
      <c r="FA532" s="44"/>
      <c r="FB532" s="44"/>
      <c r="FC532" s="44"/>
      <c r="FD532" s="44"/>
      <c r="FE532" s="44"/>
      <c r="FF532" s="44"/>
      <c r="FG532" s="44"/>
      <c r="FH532" s="44"/>
      <c r="FI532" s="44"/>
      <c r="FJ532" s="44"/>
      <c r="FK532" s="44"/>
      <c r="FL532" s="44"/>
      <c r="FM532" s="44"/>
      <c r="FN532" s="44"/>
      <c r="FO532" s="44"/>
      <c r="FP532" s="44"/>
      <c r="FQ532" s="44"/>
      <c r="FR532" s="44"/>
      <c r="FS532" s="44"/>
      <c r="FT532" s="44"/>
      <c r="FU532" s="44"/>
      <c r="FV532" s="44"/>
      <c r="FW532" s="44"/>
      <c r="FX532" s="44"/>
      <c r="FY532" s="44"/>
      <c r="FZ532" s="44"/>
      <c r="GA532" s="44"/>
      <c r="GB532" s="44"/>
      <c r="GC532" s="44"/>
      <c r="GD532" s="44"/>
      <c r="GE532" s="44"/>
      <c r="GF532" s="44"/>
      <c r="GG532" s="44"/>
      <c r="GH532" s="44"/>
      <c r="GI532" s="44"/>
      <c r="GJ532" s="44"/>
      <c r="GK532" s="44"/>
      <c r="GL532" s="44"/>
      <c r="GM532" s="44"/>
      <c r="GN532" s="44"/>
      <c r="GO532" s="44"/>
      <c r="GP532" s="44"/>
      <c r="GQ532" s="44"/>
      <c r="GR532" s="44"/>
      <c r="GS532" s="44"/>
      <c r="GT532" s="44"/>
      <c r="GU532" s="44"/>
      <c r="GV532" s="44"/>
      <c r="GW532" s="44"/>
      <c r="GX532" s="44"/>
      <c r="GY532" s="44"/>
      <c r="GZ532" s="44"/>
      <c r="HA532" s="44"/>
      <c r="HB532" s="44"/>
      <c r="HC532" s="44"/>
      <c r="HD532" s="44"/>
      <c r="HE532" s="44"/>
      <c r="HF532" s="44"/>
      <c r="HG532" s="44"/>
      <c r="HH532" s="44"/>
      <c r="HI532" s="44"/>
      <c r="HJ532" s="44"/>
      <c r="HK532" s="44"/>
      <c r="HL532" s="44"/>
      <c r="HM532" s="44"/>
      <c r="HN532" s="44"/>
      <c r="HO532" s="44"/>
      <c r="HP532" s="44"/>
      <c r="HQ532" s="44"/>
      <c r="HR532" s="44"/>
      <c r="HS532" s="44"/>
      <c r="HT532" s="44"/>
      <c r="HU532" s="44"/>
      <c r="HV532" s="44"/>
      <c r="HW532" s="44"/>
      <c r="HX532" s="44"/>
      <c r="HY532" s="44"/>
      <c r="HZ532" s="44"/>
      <c r="IA532" s="44"/>
      <c r="IB532" s="44"/>
      <c r="IC532" s="44"/>
      <c r="ID532" s="44"/>
      <c r="IE532" s="44"/>
      <c r="IF532" s="44"/>
      <c r="IG532" s="44"/>
      <c r="IH532" s="44"/>
      <c r="II532" s="44"/>
      <c r="IJ532" s="44"/>
      <c r="IK532" s="44"/>
      <c r="IL532" s="44"/>
      <c r="IM532" s="44"/>
      <c r="IN532" s="44"/>
      <c r="IO532" s="44"/>
      <c r="IP532" s="44"/>
      <c r="IQ532" s="44"/>
      <c r="IR532" s="44"/>
      <c r="IS532" s="44"/>
      <c r="IT532" s="44"/>
      <c r="IU532" s="44"/>
      <c r="IV532" s="44"/>
    </row>
    <row r="533" spans="1:256">
      <c r="A533" s="2058"/>
      <c r="B533" s="2059"/>
      <c r="C533" s="2060"/>
      <c r="D533" s="2061"/>
      <c r="E533" s="980"/>
      <c r="F533" s="2062"/>
      <c r="G533" s="2072"/>
      <c r="H533" s="2073"/>
      <c r="I533" s="2072"/>
      <c r="J533" s="207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/>
      <c r="BO533" s="44"/>
      <c r="BP533" s="44"/>
      <c r="BQ533" s="44"/>
      <c r="BR533" s="44"/>
      <c r="BS533" s="44"/>
      <c r="BT533" s="44"/>
      <c r="BU533" s="44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4"/>
      <c r="CL533" s="44"/>
      <c r="CM533" s="44"/>
      <c r="CN533" s="44"/>
      <c r="CO533" s="44"/>
      <c r="CP533" s="44"/>
      <c r="CQ533" s="44"/>
      <c r="CR533" s="44"/>
      <c r="CS533" s="44"/>
      <c r="CT533" s="44"/>
      <c r="CU533" s="44"/>
      <c r="CV533" s="44"/>
      <c r="CW533" s="44"/>
      <c r="CX533" s="44"/>
      <c r="CY533" s="44"/>
      <c r="CZ533" s="44"/>
      <c r="DA533" s="44"/>
      <c r="DB533" s="44"/>
      <c r="DC533" s="44"/>
      <c r="DD533" s="44"/>
      <c r="DE533" s="44"/>
      <c r="DF533" s="44"/>
      <c r="DG533" s="44"/>
      <c r="DH533" s="44"/>
      <c r="DI533" s="44"/>
      <c r="DJ533" s="44"/>
      <c r="DK533" s="44"/>
      <c r="DL533" s="44"/>
      <c r="DM533" s="44"/>
      <c r="DN533" s="44"/>
      <c r="DO533" s="44"/>
      <c r="DP533" s="44"/>
      <c r="DQ533" s="44"/>
      <c r="DR533" s="44"/>
      <c r="DS533" s="44"/>
      <c r="DT533" s="44"/>
      <c r="DU533" s="44"/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4"/>
      <c r="EG533" s="44"/>
      <c r="EH533" s="44"/>
      <c r="EI533" s="44"/>
      <c r="EJ533" s="44"/>
      <c r="EK533" s="44"/>
      <c r="EL533" s="44"/>
      <c r="EM533" s="44"/>
      <c r="EN533" s="44"/>
      <c r="EO533" s="44"/>
      <c r="EP533" s="44"/>
      <c r="EQ533" s="44"/>
      <c r="ER533" s="44"/>
      <c r="ES533" s="44"/>
      <c r="ET533" s="44"/>
      <c r="EU533" s="44"/>
      <c r="EV533" s="44"/>
      <c r="EW533" s="44"/>
      <c r="EX533" s="44"/>
      <c r="EY533" s="44"/>
      <c r="EZ533" s="44"/>
      <c r="FA533" s="44"/>
      <c r="FB533" s="44"/>
      <c r="FC533" s="44"/>
      <c r="FD533" s="44"/>
      <c r="FE533" s="44"/>
      <c r="FF533" s="44"/>
      <c r="FG533" s="44"/>
      <c r="FH533" s="44"/>
      <c r="FI533" s="44"/>
      <c r="FJ533" s="44"/>
      <c r="FK533" s="44"/>
      <c r="FL533" s="44"/>
      <c r="FM533" s="44"/>
      <c r="FN533" s="44"/>
      <c r="FO533" s="44"/>
      <c r="FP533" s="44"/>
      <c r="FQ533" s="44"/>
      <c r="FR533" s="44"/>
      <c r="FS533" s="44"/>
      <c r="FT533" s="44"/>
      <c r="FU533" s="44"/>
      <c r="FV533" s="44"/>
      <c r="FW533" s="44"/>
      <c r="FX533" s="44"/>
      <c r="FY533" s="44"/>
      <c r="FZ533" s="44"/>
      <c r="GA533" s="44"/>
      <c r="GB533" s="44"/>
      <c r="GC533" s="44"/>
      <c r="GD533" s="44"/>
      <c r="GE533" s="44"/>
      <c r="GF533" s="44"/>
      <c r="GG533" s="44"/>
      <c r="GH533" s="44"/>
      <c r="GI533" s="44"/>
      <c r="GJ533" s="44"/>
      <c r="GK533" s="44"/>
      <c r="GL533" s="44"/>
      <c r="GM533" s="44"/>
      <c r="GN533" s="44"/>
      <c r="GO533" s="44"/>
      <c r="GP533" s="44"/>
      <c r="GQ533" s="44"/>
      <c r="GR533" s="44"/>
      <c r="GS533" s="44"/>
      <c r="GT533" s="44"/>
      <c r="GU533" s="44"/>
      <c r="GV533" s="44"/>
      <c r="GW533" s="44"/>
      <c r="GX533" s="44"/>
      <c r="GY533" s="44"/>
      <c r="GZ533" s="44"/>
      <c r="HA533" s="44"/>
      <c r="HB533" s="44"/>
      <c r="HC533" s="44"/>
      <c r="HD533" s="44"/>
      <c r="HE533" s="44"/>
      <c r="HF533" s="44"/>
      <c r="HG533" s="44"/>
      <c r="HH533" s="44"/>
      <c r="HI533" s="44"/>
      <c r="HJ533" s="44"/>
      <c r="HK533" s="44"/>
      <c r="HL533" s="44"/>
      <c r="HM533" s="44"/>
      <c r="HN533" s="44"/>
      <c r="HO533" s="44"/>
      <c r="HP533" s="44"/>
      <c r="HQ533" s="44"/>
      <c r="HR533" s="44"/>
      <c r="HS533" s="44"/>
      <c r="HT533" s="44"/>
      <c r="HU533" s="44"/>
      <c r="HV533" s="44"/>
      <c r="HW533" s="44"/>
      <c r="HX533" s="44"/>
      <c r="HY533" s="44"/>
      <c r="HZ533" s="44"/>
      <c r="IA533" s="44"/>
      <c r="IB533" s="44"/>
      <c r="IC533" s="44"/>
      <c r="ID533" s="44"/>
      <c r="IE533" s="44"/>
      <c r="IF533" s="44"/>
      <c r="IG533" s="44"/>
      <c r="IH533" s="44"/>
      <c r="II533" s="44"/>
      <c r="IJ533" s="44"/>
      <c r="IK533" s="44"/>
      <c r="IL533" s="44"/>
      <c r="IM533" s="44"/>
      <c r="IN533" s="44"/>
      <c r="IO533" s="44"/>
      <c r="IP533" s="44"/>
      <c r="IQ533" s="44"/>
      <c r="IR533" s="44"/>
      <c r="IS533" s="44"/>
      <c r="IT533" s="44"/>
      <c r="IU533" s="44"/>
      <c r="IV533" s="44"/>
    </row>
    <row r="534" spans="1:256">
      <c r="A534" s="2058"/>
      <c r="B534" s="2059"/>
      <c r="C534" s="2060"/>
      <c r="D534" s="2061"/>
      <c r="E534" s="980"/>
      <c r="F534" s="2062"/>
      <c r="G534" s="2072"/>
      <c r="H534" s="2073"/>
      <c r="I534" s="2072"/>
      <c r="J534" s="207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/>
      <c r="BO534" s="44"/>
      <c r="BP534" s="44"/>
      <c r="BQ534" s="44"/>
      <c r="BR534" s="44"/>
      <c r="BS534" s="44"/>
      <c r="BT534" s="44"/>
      <c r="BU534" s="44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4"/>
      <c r="CL534" s="44"/>
      <c r="CM534" s="44"/>
      <c r="CN534" s="44"/>
      <c r="CO534" s="44"/>
      <c r="CP534" s="44"/>
      <c r="CQ534" s="44"/>
      <c r="CR534" s="44"/>
      <c r="CS534" s="44"/>
      <c r="CT534" s="44"/>
      <c r="CU534" s="44"/>
      <c r="CV534" s="44"/>
      <c r="CW534" s="44"/>
      <c r="CX534" s="44"/>
      <c r="CY534" s="44"/>
      <c r="CZ534" s="44"/>
      <c r="DA534" s="44"/>
      <c r="DB534" s="44"/>
      <c r="DC534" s="44"/>
      <c r="DD534" s="44"/>
      <c r="DE534" s="44"/>
      <c r="DF534" s="44"/>
      <c r="DG534" s="44"/>
      <c r="DH534" s="44"/>
      <c r="DI534" s="44"/>
      <c r="DJ534" s="44"/>
      <c r="DK534" s="44"/>
      <c r="DL534" s="44"/>
      <c r="DM534" s="44"/>
      <c r="DN534" s="44"/>
      <c r="DO534" s="44"/>
      <c r="DP534" s="44"/>
      <c r="DQ534" s="44"/>
      <c r="DR534" s="44"/>
      <c r="DS534" s="44"/>
      <c r="DT534" s="44"/>
      <c r="DU534" s="44"/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  <c r="EH534" s="44"/>
      <c r="EI534" s="44"/>
      <c r="EJ534" s="44"/>
      <c r="EK534" s="44"/>
      <c r="EL534" s="44"/>
      <c r="EM534" s="44"/>
      <c r="EN534" s="44"/>
      <c r="EO534" s="44"/>
      <c r="EP534" s="44"/>
      <c r="EQ534" s="44"/>
      <c r="ER534" s="44"/>
      <c r="ES534" s="44"/>
      <c r="ET534" s="44"/>
      <c r="EU534" s="44"/>
      <c r="EV534" s="44"/>
      <c r="EW534" s="44"/>
      <c r="EX534" s="44"/>
      <c r="EY534" s="44"/>
      <c r="EZ534" s="44"/>
      <c r="FA534" s="44"/>
      <c r="FB534" s="44"/>
      <c r="FC534" s="44"/>
      <c r="FD534" s="44"/>
      <c r="FE534" s="44"/>
      <c r="FF534" s="44"/>
      <c r="FG534" s="44"/>
      <c r="FH534" s="44"/>
      <c r="FI534" s="44"/>
      <c r="FJ534" s="44"/>
      <c r="FK534" s="44"/>
      <c r="FL534" s="44"/>
      <c r="FM534" s="44"/>
      <c r="FN534" s="44"/>
      <c r="FO534" s="44"/>
      <c r="FP534" s="44"/>
      <c r="FQ534" s="44"/>
      <c r="FR534" s="44"/>
      <c r="FS534" s="44"/>
      <c r="FT534" s="44"/>
      <c r="FU534" s="44"/>
      <c r="FV534" s="44"/>
      <c r="FW534" s="44"/>
      <c r="FX534" s="44"/>
      <c r="FY534" s="44"/>
      <c r="FZ534" s="44"/>
      <c r="GA534" s="44"/>
      <c r="GB534" s="44"/>
      <c r="GC534" s="44"/>
      <c r="GD534" s="44"/>
      <c r="GE534" s="44"/>
      <c r="GF534" s="44"/>
      <c r="GG534" s="44"/>
      <c r="GH534" s="44"/>
      <c r="GI534" s="44"/>
      <c r="GJ534" s="44"/>
      <c r="GK534" s="44"/>
      <c r="GL534" s="44"/>
      <c r="GM534" s="44"/>
      <c r="GN534" s="44"/>
      <c r="GO534" s="44"/>
      <c r="GP534" s="44"/>
      <c r="GQ534" s="44"/>
      <c r="GR534" s="44"/>
      <c r="GS534" s="44"/>
      <c r="GT534" s="44"/>
      <c r="GU534" s="44"/>
      <c r="GV534" s="44"/>
      <c r="GW534" s="44"/>
      <c r="GX534" s="44"/>
      <c r="GY534" s="44"/>
      <c r="GZ534" s="44"/>
      <c r="HA534" s="44"/>
      <c r="HB534" s="44"/>
      <c r="HC534" s="44"/>
      <c r="HD534" s="44"/>
      <c r="HE534" s="44"/>
      <c r="HF534" s="44"/>
      <c r="HG534" s="44"/>
      <c r="HH534" s="44"/>
      <c r="HI534" s="44"/>
      <c r="HJ534" s="44"/>
      <c r="HK534" s="44"/>
      <c r="HL534" s="44"/>
      <c r="HM534" s="44"/>
      <c r="HN534" s="44"/>
      <c r="HO534" s="44"/>
      <c r="HP534" s="44"/>
      <c r="HQ534" s="44"/>
      <c r="HR534" s="44"/>
      <c r="HS534" s="44"/>
      <c r="HT534" s="44"/>
      <c r="HU534" s="44"/>
      <c r="HV534" s="44"/>
      <c r="HW534" s="44"/>
      <c r="HX534" s="44"/>
      <c r="HY534" s="44"/>
      <c r="HZ534" s="44"/>
      <c r="IA534" s="44"/>
      <c r="IB534" s="44"/>
      <c r="IC534" s="44"/>
      <c r="ID534" s="44"/>
      <c r="IE534" s="44"/>
      <c r="IF534" s="44"/>
      <c r="IG534" s="44"/>
      <c r="IH534" s="44"/>
      <c r="II534" s="44"/>
      <c r="IJ534" s="44"/>
      <c r="IK534" s="44"/>
      <c r="IL534" s="44"/>
      <c r="IM534" s="44"/>
      <c r="IN534" s="44"/>
      <c r="IO534" s="44"/>
      <c r="IP534" s="44"/>
      <c r="IQ534" s="44"/>
      <c r="IR534" s="44"/>
      <c r="IS534" s="44"/>
      <c r="IT534" s="44"/>
      <c r="IU534" s="44"/>
      <c r="IV534" s="44"/>
    </row>
    <row r="535" spans="1:256" ht="14.4" thickBot="1">
      <c r="A535" s="1715"/>
      <c r="B535" s="1716"/>
      <c r="C535" s="1717"/>
      <c r="D535" s="1816"/>
      <c r="E535" s="1817"/>
      <c r="F535" s="1818"/>
      <c r="G535" s="1708"/>
      <c r="H535" s="1883"/>
      <c r="I535" s="1708"/>
      <c r="J535" s="1709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4"/>
      <c r="AQ535" s="44"/>
      <c r="AR535" s="44"/>
      <c r="AS535" s="44"/>
      <c r="AT535" s="44"/>
      <c r="AU535" s="44"/>
      <c r="AV535" s="44"/>
      <c r="AW535" s="44"/>
      <c r="AX535" s="44"/>
      <c r="AY535" s="44"/>
      <c r="AZ535" s="44"/>
      <c r="BA535" s="44"/>
      <c r="BB535" s="44"/>
      <c r="BC535" s="44"/>
      <c r="BD535" s="44"/>
      <c r="BE535" s="44"/>
      <c r="BF535" s="44"/>
      <c r="BG535" s="44"/>
      <c r="BH535" s="44"/>
      <c r="BI535" s="44"/>
      <c r="BJ535" s="44"/>
      <c r="BK535" s="44"/>
      <c r="BL535" s="44"/>
      <c r="BM535" s="44"/>
      <c r="BN535" s="44"/>
      <c r="BO535" s="44"/>
      <c r="BP535" s="44"/>
      <c r="BQ535" s="44"/>
      <c r="BR535" s="44"/>
      <c r="BS535" s="44"/>
      <c r="BT535" s="44"/>
      <c r="BU535" s="44"/>
      <c r="BV535" s="44"/>
      <c r="BW535" s="44"/>
      <c r="BX535" s="44"/>
      <c r="BY535" s="44"/>
      <c r="BZ535" s="44"/>
      <c r="CA535" s="44"/>
      <c r="CB535" s="44"/>
      <c r="CC535" s="44"/>
      <c r="CD535" s="44"/>
      <c r="CE535" s="44"/>
      <c r="CF535" s="44"/>
      <c r="CG535" s="44"/>
      <c r="CH535" s="44"/>
      <c r="CI535" s="44"/>
      <c r="CJ535" s="44"/>
      <c r="CK535" s="44"/>
      <c r="CL535" s="44"/>
      <c r="CM535" s="44"/>
      <c r="CN535" s="44"/>
      <c r="CO535" s="44"/>
      <c r="CP535" s="44"/>
      <c r="CQ535" s="44"/>
      <c r="CR535" s="44"/>
      <c r="CS535" s="44"/>
      <c r="CT535" s="44"/>
      <c r="CU535" s="44"/>
      <c r="CV535" s="44"/>
      <c r="CW535" s="44"/>
      <c r="CX535" s="44"/>
      <c r="CY535" s="44"/>
      <c r="CZ535" s="44"/>
      <c r="DA535" s="44"/>
      <c r="DB535" s="44"/>
      <c r="DC535" s="44"/>
      <c r="DD535" s="44"/>
      <c r="DE535" s="44"/>
      <c r="DF535" s="44"/>
      <c r="DG535" s="44"/>
      <c r="DH535" s="44"/>
      <c r="DI535" s="44"/>
      <c r="DJ535" s="44"/>
      <c r="DK535" s="44"/>
      <c r="DL535" s="44"/>
      <c r="DM535" s="44"/>
      <c r="DN535" s="44"/>
      <c r="DO535" s="44"/>
      <c r="DP535" s="44"/>
      <c r="DQ535" s="44"/>
      <c r="DR535" s="44"/>
      <c r="DS535" s="44"/>
      <c r="DT535" s="44"/>
      <c r="DU535" s="44"/>
      <c r="DV535" s="44"/>
      <c r="DW535" s="44"/>
      <c r="DX535" s="44"/>
      <c r="DY535" s="44"/>
      <c r="DZ535" s="44"/>
      <c r="EA535" s="44"/>
      <c r="EB535" s="44"/>
      <c r="EC535" s="44"/>
      <c r="ED535" s="44"/>
      <c r="EE535" s="44"/>
      <c r="EF535" s="44"/>
      <c r="EG535" s="44"/>
      <c r="EH535" s="44"/>
      <c r="EI535" s="44"/>
      <c r="EJ535" s="44"/>
      <c r="EK535" s="44"/>
      <c r="EL535" s="44"/>
      <c r="EM535" s="44"/>
      <c r="EN535" s="44"/>
      <c r="EO535" s="44"/>
      <c r="EP535" s="44"/>
      <c r="EQ535" s="44"/>
      <c r="ER535" s="44"/>
      <c r="ES535" s="44"/>
      <c r="ET535" s="44"/>
      <c r="EU535" s="44"/>
      <c r="EV535" s="44"/>
      <c r="EW535" s="44"/>
      <c r="EX535" s="44"/>
      <c r="EY535" s="44"/>
      <c r="EZ535" s="44"/>
      <c r="FA535" s="44"/>
      <c r="FB535" s="44"/>
      <c r="FC535" s="44"/>
      <c r="FD535" s="44"/>
      <c r="FE535" s="44"/>
      <c r="FF535" s="44"/>
      <c r="FG535" s="44"/>
      <c r="FH535" s="44"/>
      <c r="FI535" s="44"/>
      <c r="FJ535" s="44"/>
      <c r="FK535" s="44"/>
      <c r="FL535" s="44"/>
      <c r="FM535" s="44"/>
      <c r="FN535" s="44"/>
      <c r="FO535" s="44"/>
      <c r="FP535" s="44"/>
      <c r="FQ535" s="44"/>
      <c r="FR535" s="44"/>
      <c r="FS535" s="44"/>
      <c r="FT535" s="44"/>
      <c r="FU535" s="44"/>
      <c r="FV535" s="44"/>
      <c r="FW535" s="44"/>
      <c r="FX535" s="44"/>
      <c r="FY535" s="44"/>
      <c r="FZ535" s="44"/>
      <c r="GA535" s="44"/>
      <c r="GB535" s="44"/>
      <c r="GC535" s="44"/>
      <c r="GD535" s="44"/>
      <c r="GE535" s="44"/>
      <c r="GF535" s="44"/>
      <c r="GG535" s="44"/>
      <c r="GH535" s="44"/>
      <c r="GI535" s="44"/>
      <c r="GJ535" s="44"/>
      <c r="GK535" s="44"/>
      <c r="GL535" s="44"/>
      <c r="GM535" s="44"/>
      <c r="GN535" s="44"/>
      <c r="GO535" s="44"/>
      <c r="GP535" s="44"/>
      <c r="GQ535" s="44"/>
      <c r="GR535" s="44"/>
      <c r="GS535" s="44"/>
      <c r="GT535" s="44"/>
      <c r="GU535" s="44"/>
      <c r="GV535" s="44"/>
      <c r="GW535" s="44"/>
      <c r="GX535" s="44"/>
      <c r="GY535" s="44"/>
      <c r="GZ535" s="44"/>
      <c r="HA535" s="44"/>
      <c r="HB535" s="44"/>
      <c r="HC535" s="44"/>
      <c r="HD535" s="44"/>
      <c r="HE535" s="44"/>
      <c r="HF535" s="44"/>
      <c r="HG535" s="44"/>
      <c r="HH535" s="44"/>
      <c r="HI535" s="44"/>
      <c r="HJ535" s="44"/>
      <c r="HK535" s="44"/>
      <c r="HL535" s="44"/>
      <c r="HM535" s="44"/>
      <c r="HN535" s="44"/>
      <c r="HO535" s="44"/>
      <c r="HP535" s="44"/>
      <c r="HQ535" s="44"/>
      <c r="HR535" s="44"/>
      <c r="HS535" s="44"/>
      <c r="HT535" s="44"/>
      <c r="HU535" s="44"/>
      <c r="HV535" s="44"/>
      <c r="HW535" s="44"/>
      <c r="HX535" s="44"/>
      <c r="HY535" s="44"/>
      <c r="HZ535" s="44"/>
      <c r="IA535" s="44"/>
      <c r="IB535" s="44"/>
      <c r="IC535" s="44"/>
      <c r="ID535" s="44"/>
      <c r="IE535" s="44"/>
      <c r="IF535" s="44"/>
      <c r="IG535" s="44"/>
      <c r="IH535" s="44"/>
      <c r="II535" s="44"/>
      <c r="IJ535" s="44"/>
      <c r="IK535" s="44"/>
      <c r="IL535" s="44"/>
      <c r="IM535" s="44"/>
      <c r="IN535" s="44"/>
      <c r="IO535" s="44"/>
      <c r="IP535" s="44"/>
      <c r="IQ535" s="44"/>
      <c r="IR535" s="44"/>
      <c r="IS535" s="44"/>
      <c r="IT535" s="44"/>
      <c r="IU535" s="44"/>
      <c r="IV535" s="44"/>
    </row>
    <row r="536" spans="1:256" ht="14.4" thickTop="1">
      <c r="A536" s="134"/>
      <c r="B536" s="134"/>
      <c r="C536" s="134"/>
      <c r="D536" s="134"/>
      <c r="E536" s="134"/>
      <c r="F536" s="134"/>
      <c r="G536" s="135"/>
      <c r="H536" s="135"/>
      <c r="I536" s="135"/>
      <c r="J536" s="135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  <c r="BA536" s="44"/>
      <c r="BB536" s="44"/>
      <c r="BC536" s="44"/>
      <c r="BD536" s="44"/>
      <c r="BE536" s="44"/>
      <c r="BF536" s="44"/>
      <c r="BG536" s="44"/>
      <c r="BH536" s="44"/>
      <c r="BI536" s="44"/>
      <c r="BJ536" s="44"/>
      <c r="BK536" s="44"/>
      <c r="BL536" s="44"/>
      <c r="BM536" s="44"/>
      <c r="BN536" s="44"/>
      <c r="BO536" s="44"/>
      <c r="BP536" s="44"/>
      <c r="BQ536" s="44"/>
      <c r="BR536" s="44"/>
      <c r="BS536" s="44"/>
      <c r="BT536" s="44"/>
      <c r="BU536" s="44"/>
      <c r="BV536" s="44"/>
      <c r="BW536" s="44"/>
      <c r="BX536" s="44"/>
      <c r="BY536" s="44"/>
      <c r="BZ536" s="44"/>
      <c r="CA536" s="44"/>
      <c r="CB536" s="44"/>
      <c r="CC536" s="44"/>
      <c r="CD536" s="44"/>
      <c r="CE536" s="44"/>
      <c r="CF536" s="44"/>
      <c r="CG536" s="44"/>
      <c r="CH536" s="44"/>
      <c r="CI536" s="44"/>
      <c r="CJ536" s="44"/>
      <c r="CK536" s="44"/>
      <c r="CL536" s="44"/>
      <c r="CM536" s="44"/>
      <c r="CN536" s="44"/>
      <c r="CO536" s="44"/>
      <c r="CP536" s="44"/>
      <c r="CQ536" s="44"/>
      <c r="CR536" s="44"/>
      <c r="CS536" s="44"/>
      <c r="CT536" s="44"/>
      <c r="CU536" s="44"/>
      <c r="CV536" s="44"/>
      <c r="CW536" s="44"/>
      <c r="CX536" s="44"/>
      <c r="CY536" s="44"/>
      <c r="CZ536" s="44"/>
      <c r="DA536" s="44"/>
      <c r="DB536" s="44"/>
      <c r="DC536" s="44"/>
      <c r="DD536" s="44"/>
      <c r="DE536" s="44"/>
      <c r="DF536" s="44"/>
      <c r="DG536" s="44"/>
      <c r="DH536" s="44"/>
      <c r="DI536" s="44"/>
      <c r="DJ536" s="44"/>
      <c r="DK536" s="44"/>
      <c r="DL536" s="44"/>
      <c r="DM536" s="44"/>
      <c r="DN536" s="44"/>
      <c r="DO536" s="44"/>
      <c r="DP536" s="44"/>
      <c r="DQ536" s="44"/>
      <c r="DR536" s="44"/>
      <c r="DS536" s="44"/>
      <c r="DT536" s="44"/>
      <c r="DU536" s="44"/>
      <c r="DV536" s="44"/>
      <c r="DW536" s="44"/>
      <c r="DX536" s="44"/>
      <c r="DY536" s="44"/>
      <c r="DZ536" s="44"/>
      <c r="EA536" s="44"/>
      <c r="EB536" s="44"/>
      <c r="EC536" s="44"/>
      <c r="ED536" s="44"/>
      <c r="EE536" s="44"/>
      <c r="EF536" s="44"/>
      <c r="EG536" s="44"/>
      <c r="EH536" s="44"/>
      <c r="EI536" s="44"/>
      <c r="EJ536" s="44"/>
      <c r="EK536" s="44"/>
      <c r="EL536" s="44"/>
      <c r="EM536" s="44"/>
      <c r="EN536" s="44"/>
      <c r="EO536" s="44"/>
      <c r="EP536" s="44"/>
      <c r="EQ536" s="44"/>
      <c r="ER536" s="44"/>
      <c r="ES536" s="44"/>
      <c r="ET536" s="44"/>
      <c r="EU536" s="44"/>
      <c r="EV536" s="44"/>
      <c r="EW536" s="44"/>
      <c r="EX536" s="44"/>
      <c r="EY536" s="44"/>
      <c r="EZ536" s="44"/>
      <c r="FA536" s="44"/>
      <c r="FB536" s="44"/>
      <c r="FC536" s="44"/>
      <c r="FD536" s="44"/>
      <c r="FE536" s="44"/>
      <c r="FF536" s="44"/>
      <c r="FG536" s="44"/>
      <c r="FH536" s="44"/>
      <c r="FI536" s="44"/>
      <c r="FJ536" s="44"/>
      <c r="FK536" s="44"/>
      <c r="FL536" s="44"/>
      <c r="FM536" s="44"/>
      <c r="FN536" s="44"/>
      <c r="FO536" s="44"/>
      <c r="FP536" s="44"/>
      <c r="FQ536" s="44"/>
      <c r="FR536" s="44"/>
      <c r="FS536" s="44"/>
      <c r="FT536" s="44"/>
      <c r="FU536" s="44"/>
      <c r="FV536" s="44"/>
      <c r="FW536" s="44"/>
      <c r="FX536" s="44"/>
      <c r="FY536" s="44"/>
      <c r="FZ536" s="44"/>
      <c r="GA536" s="44"/>
      <c r="GB536" s="44"/>
      <c r="GC536" s="44"/>
      <c r="GD536" s="44"/>
      <c r="GE536" s="44"/>
      <c r="GF536" s="44"/>
      <c r="GG536" s="44"/>
      <c r="GH536" s="44"/>
      <c r="GI536" s="44"/>
      <c r="GJ536" s="44"/>
      <c r="GK536" s="44"/>
      <c r="GL536" s="44"/>
      <c r="GM536" s="44"/>
      <c r="GN536" s="44"/>
      <c r="GO536" s="44"/>
      <c r="GP536" s="44"/>
      <c r="GQ536" s="44"/>
      <c r="GR536" s="44"/>
      <c r="GS536" s="44"/>
      <c r="GT536" s="44"/>
      <c r="GU536" s="44"/>
      <c r="GV536" s="44"/>
      <c r="GW536" s="44"/>
      <c r="GX536" s="44"/>
      <c r="GY536" s="44"/>
      <c r="GZ536" s="44"/>
      <c r="HA536" s="44"/>
      <c r="HB536" s="44"/>
      <c r="HC536" s="44"/>
      <c r="HD536" s="44"/>
      <c r="HE536" s="44"/>
      <c r="HF536" s="44"/>
      <c r="HG536" s="44"/>
      <c r="HH536" s="44"/>
      <c r="HI536" s="44"/>
      <c r="HJ536" s="44"/>
      <c r="HK536" s="44"/>
      <c r="HL536" s="44"/>
      <c r="HM536" s="44"/>
      <c r="HN536" s="44"/>
      <c r="HO536" s="44"/>
      <c r="HP536" s="44"/>
      <c r="HQ536" s="44"/>
      <c r="HR536" s="44"/>
      <c r="HS536" s="44"/>
      <c r="HT536" s="44"/>
      <c r="HU536" s="44"/>
      <c r="HV536" s="44"/>
      <c r="HW536" s="44"/>
      <c r="HX536" s="44"/>
      <c r="HY536" s="44"/>
      <c r="HZ536" s="44"/>
      <c r="IA536" s="44"/>
      <c r="IB536" s="44"/>
      <c r="IC536" s="44"/>
      <c r="ID536" s="44"/>
      <c r="IE536" s="44"/>
      <c r="IF536" s="44"/>
      <c r="IG536" s="44"/>
      <c r="IH536" s="44"/>
      <c r="II536" s="44"/>
      <c r="IJ536" s="44"/>
      <c r="IK536" s="44"/>
      <c r="IL536" s="44"/>
      <c r="IM536" s="44"/>
      <c r="IN536" s="44"/>
      <c r="IO536" s="44"/>
      <c r="IP536" s="44"/>
      <c r="IQ536" s="44"/>
      <c r="IR536" s="44"/>
      <c r="IS536" s="44"/>
      <c r="IT536" s="44"/>
      <c r="IU536" s="44"/>
      <c r="IV536" s="44"/>
    </row>
    <row r="537" spans="1:25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  <c r="BA537" s="44"/>
      <c r="BB537" s="44"/>
      <c r="BC537" s="44"/>
      <c r="BD537" s="44"/>
      <c r="BE537" s="44"/>
      <c r="BF537" s="44"/>
      <c r="BG537" s="44"/>
      <c r="BH537" s="44"/>
      <c r="BI537" s="44"/>
      <c r="BJ537" s="44"/>
      <c r="BK537" s="44"/>
      <c r="BL537" s="44"/>
      <c r="BM537" s="44"/>
      <c r="BN537" s="44"/>
      <c r="BO537" s="44"/>
      <c r="BP537" s="44"/>
      <c r="BQ537" s="44"/>
      <c r="BR537" s="44"/>
      <c r="BS537" s="44"/>
      <c r="BT537" s="44"/>
      <c r="BU537" s="44"/>
      <c r="BV537" s="44"/>
      <c r="BW537" s="44"/>
      <c r="BX537" s="44"/>
      <c r="BY537" s="44"/>
      <c r="BZ537" s="44"/>
      <c r="CA537" s="44"/>
      <c r="CB537" s="44"/>
      <c r="CC537" s="44"/>
      <c r="CD537" s="44"/>
      <c r="CE537" s="44"/>
      <c r="CF537" s="44"/>
      <c r="CG537" s="44"/>
      <c r="CH537" s="44"/>
      <c r="CI537" s="44"/>
      <c r="CJ537" s="44"/>
      <c r="CK537" s="44"/>
      <c r="CL537" s="44"/>
      <c r="CM537" s="44"/>
      <c r="CN537" s="44"/>
      <c r="CO537" s="44"/>
      <c r="CP537" s="44"/>
      <c r="CQ537" s="44"/>
      <c r="CR537" s="44"/>
      <c r="CS537" s="44"/>
      <c r="CT537" s="44"/>
      <c r="CU537" s="44"/>
      <c r="CV537" s="44"/>
      <c r="CW537" s="44"/>
      <c r="CX537" s="44"/>
      <c r="CY537" s="44"/>
      <c r="CZ537" s="44"/>
      <c r="DA537" s="44"/>
      <c r="DB537" s="44"/>
      <c r="DC537" s="44"/>
      <c r="DD537" s="44"/>
      <c r="DE537" s="44"/>
      <c r="DF537" s="44"/>
      <c r="DG537" s="44"/>
      <c r="DH537" s="44"/>
      <c r="DI537" s="44"/>
      <c r="DJ537" s="44"/>
      <c r="DK537" s="44"/>
      <c r="DL537" s="44"/>
      <c r="DM537" s="44"/>
      <c r="DN537" s="44"/>
      <c r="DO537" s="44"/>
      <c r="DP537" s="44"/>
      <c r="DQ537" s="44"/>
      <c r="DR537" s="44"/>
      <c r="DS537" s="44"/>
      <c r="DT537" s="44"/>
      <c r="DU537" s="44"/>
      <c r="DV537" s="44"/>
      <c r="DW537" s="44"/>
      <c r="DX537" s="44"/>
      <c r="DY537" s="44"/>
      <c r="DZ537" s="44"/>
      <c r="EA537" s="44"/>
      <c r="EB537" s="44"/>
      <c r="EC537" s="44"/>
      <c r="ED537" s="44"/>
      <c r="EE537" s="44"/>
      <c r="EF537" s="44"/>
      <c r="EG537" s="44"/>
      <c r="EH537" s="44"/>
      <c r="EI537" s="44"/>
      <c r="EJ537" s="44"/>
      <c r="EK537" s="44"/>
      <c r="EL537" s="44"/>
      <c r="EM537" s="44"/>
      <c r="EN537" s="44"/>
      <c r="EO537" s="44"/>
      <c r="EP537" s="44"/>
      <c r="EQ537" s="44"/>
      <c r="ER537" s="44"/>
      <c r="ES537" s="44"/>
      <c r="ET537" s="44"/>
      <c r="EU537" s="44"/>
      <c r="EV537" s="44"/>
      <c r="EW537" s="44"/>
      <c r="EX537" s="44"/>
      <c r="EY537" s="44"/>
      <c r="EZ537" s="44"/>
      <c r="FA537" s="44"/>
      <c r="FB537" s="44"/>
      <c r="FC537" s="44"/>
      <c r="FD537" s="44"/>
      <c r="FE537" s="44"/>
      <c r="FF537" s="44"/>
      <c r="FG537" s="44"/>
      <c r="FH537" s="44"/>
      <c r="FI537" s="44"/>
      <c r="FJ537" s="44"/>
      <c r="FK537" s="44"/>
      <c r="FL537" s="44"/>
      <c r="FM537" s="44"/>
      <c r="FN537" s="44"/>
      <c r="FO537" s="44"/>
      <c r="FP537" s="44"/>
      <c r="FQ537" s="44"/>
      <c r="FR537" s="44"/>
      <c r="FS537" s="44"/>
      <c r="FT537" s="44"/>
      <c r="FU537" s="44"/>
      <c r="FV537" s="44"/>
      <c r="FW537" s="44"/>
      <c r="FX537" s="44"/>
      <c r="FY537" s="44"/>
      <c r="FZ537" s="44"/>
      <c r="GA537" s="44"/>
      <c r="GB537" s="44"/>
      <c r="GC537" s="44"/>
      <c r="GD537" s="44"/>
      <c r="GE537" s="44"/>
      <c r="GF537" s="44"/>
      <c r="GG537" s="44"/>
      <c r="GH537" s="44"/>
      <c r="GI537" s="44"/>
      <c r="GJ537" s="44"/>
      <c r="GK537" s="44"/>
      <c r="GL537" s="44"/>
      <c r="GM537" s="44"/>
      <c r="GN537" s="44"/>
      <c r="GO537" s="44"/>
      <c r="GP537" s="44"/>
      <c r="GQ537" s="44"/>
      <c r="GR537" s="44"/>
      <c r="GS537" s="44"/>
      <c r="GT537" s="44"/>
      <c r="GU537" s="44"/>
      <c r="GV537" s="44"/>
      <c r="GW537" s="44"/>
      <c r="GX537" s="44"/>
      <c r="GY537" s="44"/>
      <c r="GZ537" s="44"/>
      <c r="HA537" s="44"/>
      <c r="HB537" s="44"/>
      <c r="HC537" s="44"/>
      <c r="HD537" s="44"/>
      <c r="HE537" s="44"/>
      <c r="HF537" s="44"/>
      <c r="HG537" s="44"/>
      <c r="HH537" s="44"/>
      <c r="HI537" s="44"/>
      <c r="HJ537" s="44"/>
      <c r="HK537" s="44"/>
      <c r="HL537" s="44"/>
      <c r="HM537" s="44"/>
      <c r="HN537" s="44"/>
      <c r="HO537" s="44"/>
      <c r="HP537" s="44"/>
      <c r="HQ537" s="44"/>
      <c r="HR537" s="44"/>
      <c r="HS537" s="44"/>
      <c r="HT537" s="44"/>
      <c r="HU537" s="44"/>
      <c r="HV537" s="44"/>
      <c r="HW537" s="44"/>
      <c r="HX537" s="44"/>
      <c r="HY537" s="44"/>
      <c r="HZ537" s="44"/>
      <c r="IA537" s="44"/>
      <c r="IB537" s="44"/>
      <c r="IC537" s="44"/>
      <c r="ID537" s="44"/>
      <c r="IE537" s="44"/>
      <c r="IF537" s="44"/>
      <c r="IG537" s="44"/>
      <c r="IH537" s="44"/>
      <c r="II537" s="44"/>
      <c r="IJ537" s="44"/>
      <c r="IK537" s="44"/>
      <c r="IL537" s="44"/>
      <c r="IM537" s="44"/>
      <c r="IN537" s="44"/>
      <c r="IO537" s="44"/>
      <c r="IP537" s="44"/>
      <c r="IQ537" s="44"/>
      <c r="IR537" s="44"/>
      <c r="IS537" s="44"/>
      <c r="IT537" s="44"/>
      <c r="IU537" s="44"/>
      <c r="IV537" s="44"/>
    </row>
    <row r="538" spans="1:256" ht="16.5" customHeight="1">
      <c r="A538" s="9" t="s">
        <v>786</v>
      </c>
      <c r="B538" s="1940" t="s">
        <v>787</v>
      </c>
      <c r="C538" s="1940"/>
      <c r="D538" s="1940"/>
      <c r="E538" s="1940"/>
      <c r="F538" s="1940"/>
      <c r="G538" s="1940"/>
      <c r="H538" s="1940"/>
      <c r="I538" s="1940"/>
      <c r="J538" s="1940"/>
    </row>
    <row r="539" spans="1:256" ht="16.5" customHeight="1" thickBot="1">
      <c r="A539" s="9"/>
      <c r="B539" s="39"/>
      <c r="C539" s="39"/>
      <c r="D539" s="39"/>
      <c r="E539" s="39"/>
      <c r="F539" s="39"/>
      <c r="G539" s="39"/>
      <c r="H539" s="39"/>
      <c r="I539" s="39"/>
      <c r="J539" s="39"/>
    </row>
    <row r="540" spans="1:256" ht="66" customHeight="1" thickTop="1">
      <c r="A540" s="1229" t="s">
        <v>172</v>
      </c>
      <c r="B540" s="1458"/>
      <c r="C540" s="1458" t="s">
        <v>163</v>
      </c>
      <c r="D540" s="1355" t="s">
        <v>164</v>
      </c>
      <c r="E540" s="1355" t="s">
        <v>165</v>
      </c>
      <c r="F540" s="1355" t="s">
        <v>166</v>
      </c>
      <c r="G540" s="1221" t="s">
        <v>250</v>
      </c>
      <c r="H540" s="1458"/>
      <c r="I540" s="1221" t="s">
        <v>788</v>
      </c>
      <c r="J540" s="1223"/>
    </row>
    <row r="541" spans="1:256" ht="7.5" customHeight="1">
      <c r="A541" s="1230"/>
      <c r="B541" s="478"/>
      <c r="C541" s="478"/>
      <c r="D541" s="1357"/>
      <c r="E541" s="1357"/>
      <c r="F541" s="1357"/>
      <c r="G541" s="656"/>
      <c r="H541" s="478"/>
      <c r="I541" s="656"/>
      <c r="J541" s="657"/>
    </row>
    <row r="542" spans="1:256" ht="14.25" customHeight="1" thickBot="1">
      <c r="A542" s="947" t="s">
        <v>115</v>
      </c>
      <c r="B542" s="948"/>
      <c r="C542" s="95" t="s">
        <v>116</v>
      </c>
      <c r="D542" s="103" t="s">
        <v>117</v>
      </c>
      <c r="E542" s="103" t="s">
        <v>118</v>
      </c>
      <c r="F542" s="103" t="s">
        <v>119</v>
      </c>
      <c r="G542" s="1527" t="s">
        <v>120</v>
      </c>
      <c r="H542" s="1460"/>
      <c r="I542" s="1527" t="s">
        <v>121</v>
      </c>
      <c r="J542" s="1528"/>
    </row>
    <row r="543" spans="1:256" ht="28.5" customHeight="1" thickTop="1">
      <c r="A543" s="1653" t="s">
        <v>167</v>
      </c>
      <c r="B543" s="1654"/>
      <c r="C543" s="393"/>
      <c r="D543" s="131"/>
      <c r="E543" s="131"/>
      <c r="F543" s="131"/>
      <c r="G543" s="1660"/>
      <c r="H543" s="1661"/>
      <c r="I543" s="1662" t="str">
        <f>IF(D543+E543-F543-G543=0,"",D543+E543-F543-G543)</f>
        <v/>
      </c>
      <c r="J543" s="1663"/>
    </row>
    <row r="544" spans="1:256" ht="32.25" customHeight="1">
      <c r="A544" s="1670" t="s">
        <v>168</v>
      </c>
      <c r="B544" s="1671"/>
      <c r="C544" s="394"/>
      <c r="D544" s="132"/>
      <c r="E544" s="132"/>
      <c r="F544" s="132"/>
      <c r="G544" s="1674"/>
      <c r="H544" s="1632"/>
      <c r="I544" s="1668" t="str">
        <f>IF(D544+E544-F544-G544=0,"",D544+E544-F544-G544)</f>
        <v/>
      </c>
      <c r="J544" s="1669"/>
    </row>
    <row r="545" spans="1:10" ht="32.25" customHeight="1">
      <c r="A545" s="1670" t="s">
        <v>169</v>
      </c>
      <c r="B545" s="1671"/>
      <c r="C545" s="394"/>
      <c r="D545" s="132"/>
      <c r="E545" s="132"/>
      <c r="F545" s="132"/>
      <c r="G545" s="1674"/>
      <c r="H545" s="1632"/>
      <c r="I545" s="1668" t="str">
        <f>IF(D545+E545-F545-G545=0,"",D545+E545-F545-G545)</f>
        <v/>
      </c>
      <c r="J545" s="1669"/>
    </row>
    <row r="546" spans="1:10" ht="28.5" customHeight="1" thickBot="1">
      <c r="A546" s="1672" t="s">
        <v>170</v>
      </c>
      <c r="B546" s="1673"/>
      <c r="C546" s="395"/>
      <c r="D546" s="133"/>
      <c r="E546" s="133"/>
      <c r="F546" s="133"/>
      <c r="G546" s="1675"/>
      <c r="H546" s="1676"/>
      <c r="I546" s="1664" t="str">
        <f>IF(D546+E546-F546-G546=0,"",D546+E546-F546-G546)</f>
        <v/>
      </c>
      <c r="J546" s="1665"/>
    </row>
    <row r="547" spans="1:10" ht="30" customHeight="1" thickBot="1">
      <c r="A547" s="1666" t="s">
        <v>171</v>
      </c>
      <c r="B547" s="1667"/>
      <c r="C547" s="173" t="s">
        <v>162</v>
      </c>
      <c r="D547" s="145" t="str">
        <f>IF(SUM(D543:D546)=0,"",SUM(D543:D546))</f>
        <v/>
      </c>
      <c r="E547" s="145" t="str">
        <f>IF(SUM(E543:E546)=0,"",SUM(E543:E546))</f>
        <v/>
      </c>
      <c r="F547" s="145" t="str">
        <f>IF(SUM(F543:F546)=0,"",SUM(F543:F546))</f>
        <v/>
      </c>
      <c r="G547" s="698" t="str">
        <f>IF(SUM(G543:H546)=0,"",SUM(G543:H546))</f>
        <v/>
      </c>
      <c r="H547" s="1636"/>
      <c r="I547" s="698" t="str">
        <f>IF(SUM(I543:J546)=0,"",SUM(I543:J546))</f>
        <v/>
      </c>
      <c r="J547" s="699"/>
    </row>
    <row r="548" spans="1:10" ht="16.5" customHeight="1" thickTop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</row>
    <row r="549" spans="1:10" ht="16.5" customHeight="1">
      <c r="A549" s="423" t="s">
        <v>806</v>
      </c>
      <c r="B549" s="423"/>
      <c r="C549" s="423"/>
      <c r="D549" s="423"/>
      <c r="E549" s="423"/>
      <c r="F549" s="423"/>
      <c r="G549" s="423"/>
      <c r="H549" s="423"/>
      <c r="I549" s="423"/>
      <c r="J549" s="423"/>
    </row>
    <row r="550" spans="1:10" ht="16.5" customHeight="1">
      <c r="A550" s="424"/>
      <c r="B550" s="424"/>
      <c r="C550" s="424"/>
      <c r="D550" s="424"/>
      <c r="E550" s="424"/>
      <c r="F550" s="424"/>
      <c r="G550" s="424"/>
      <c r="H550" s="424"/>
      <c r="I550" s="424"/>
      <c r="J550" s="424"/>
    </row>
    <row r="551" spans="1:10" ht="15" customHeight="1">
      <c r="A551" s="424"/>
      <c r="B551" s="424"/>
      <c r="C551" s="424"/>
      <c r="D551" s="424"/>
      <c r="E551" s="424"/>
      <c r="F551" s="424"/>
      <c r="G551" s="424"/>
      <c r="H551" s="424"/>
      <c r="I551" s="424"/>
      <c r="J551" s="424"/>
    </row>
    <row r="552" spans="1:10" ht="13.5" customHeight="1">
      <c r="A552" s="424"/>
      <c r="B552" s="424"/>
      <c r="C552" s="424"/>
      <c r="D552" s="424"/>
      <c r="E552" s="424"/>
      <c r="F552" s="424"/>
      <c r="G552" s="424"/>
      <c r="H552" s="424"/>
      <c r="I552" s="424"/>
      <c r="J552" s="424"/>
    </row>
    <row r="553" spans="1:10" ht="16.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1:10" ht="16.5" customHeight="1">
      <c r="A554" s="9" t="s">
        <v>790</v>
      </c>
      <c r="B554" s="1940" t="s">
        <v>791</v>
      </c>
      <c r="C554" s="1940"/>
      <c r="D554" s="1940"/>
      <c r="E554" s="1940"/>
      <c r="F554" s="1940"/>
      <c r="G554" s="1940"/>
      <c r="H554" s="1940"/>
      <c r="I554" s="1940"/>
      <c r="J554" s="1940"/>
    </row>
    <row r="555" spans="1:10" ht="16.5" customHeight="1" thickBo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</row>
    <row r="556" spans="1:10" ht="61.5" customHeight="1" thickTop="1">
      <c r="A556" s="962" t="s">
        <v>173</v>
      </c>
      <c r="B556" s="963"/>
      <c r="C556" s="963"/>
      <c r="D556" s="139" t="s">
        <v>164</v>
      </c>
      <c r="E556" s="136" t="s">
        <v>165</v>
      </c>
      <c r="F556" s="136" t="s">
        <v>166</v>
      </c>
      <c r="G556" s="1221" t="s">
        <v>175</v>
      </c>
      <c r="H556" s="1458"/>
      <c r="I556" s="1221" t="s">
        <v>176</v>
      </c>
      <c r="J556" s="1223"/>
    </row>
    <row r="557" spans="1:10" ht="14.25" customHeight="1" thickBot="1">
      <c r="A557" s="947" t="s">
        <v>115</v>
      </c>
      <c r="B557" s="948"/>
      <c r="C557" s="948"/>
      <c r="D557" s="140" t="s">
        <v>116</v>
      </c>
      <c r="E557" s="103" t="s">
        <v>117</v>
      </c>
      <c r="F557" s="103" t="s">
        <v>118</v>
      </c>
      <c r="G557" s="1527" t="s">
        <v>119</v>
      </c>
      <c r="H557" s="1460"/>
      <c r="I557" s="1527" t="s">
        <v>120</v>
      </c>
      <c r="J557" s="1528"/>
    </row>
    <row r="558" spans="1:10" ht="22.5" customHeight="1" thickTop="1">
      <c r="A558" s="1653" t="s">
        <v>167</v>
      </c>
      <c r="B558" s="1654"/>
      <c r="C558" s="1654"/>
      <c r="D558" s="141"/>
      <c r="E558" s="131"/>
      <c r="F558" s="131"/>
      <c r="G558" s="1660"/>
      <c r="H558" s="1661"/>
      <c r="I558" s="1662" t="str">
        <f>IF(D558+E558-F558-G558=0,"",D558+E558-F558-G558)</f>
        <v/>
      </c>
      <c r="J558" s="1663"/>
    </row>
    <row r="559" spans="1:10" ht="24.75" customHeight="1">
      <c r="A559" s="1655" t="s">
        <v>168</v>
      </c>
      <c r="B559" s="1656"/>
      <c r="C559" s="1656"/>
      <c r="D559" s="142"/>
      <c r="E559" s="137"/>
      <c r="F559" s="137"/>
      <c r="G559" s="1650"/>
      <c r="H559" s="1630"/>
      <c r="I559" s="1651" t="str">
        <f>IF(D559+E559-F559-G559=0,"",D559+E559-F559-G559)</f>
        <v/>
      </c>
      <c r="J559" s="1652"/>
    </row>
    <row r="560" spans="1:10" ht="24.75" customHeight="1">
      <c r="A560" s="1655" t="s">
        <v>169</v>
      </c>
      <c r="B560" s="1656"/>
      <c r="C560" s="1656"/>
      <c r="D560" s="142"/>
      <c r="E560" s="137"/>
      <c r="F560" s="137"/>
      <c r="G560" s="1650"/>
      <c r="H560" s="1630"/>
      <c r="I560" s="1651" t="str">
        <f>IF(D560+E560-F560-G560=0,"",D560+E560-F560-G560)</f>
        <v/>
      </c>
      <c r="J560" s="1652"/>
    </row>
    <row r="561" spans="1:11" ht="22.5" customHeight="1" thickBot="1">
      <c r="A561" s="1657" t="s">
        <v>170</v>
      </c>
      <c r="B561" s="1658"/>
      <c r="C561" s="1658"/>
      <c r="D561" s="143"/>
      <c r="E561" s="138"/>
      <c r="F561" s="138"/>
      <c r="G561" s="1659"/>
      <c r="H561" s="1634"/>
      <c r="I561" s="1641" t="str">
        <f>IF(D561+E561-F561-G561=0,"",D561+E561-F561-G561)</f>
        <v/>
      </c>
      <c r="J561" s="1642"/>
    </row>
    <row r="562" spans="1:11" ht="22.5" customHeight="1" thickBot="1">
      <c r="A562" s="512" t="s">
        <v>174</v>
      </c>
      <c r="B562" s="1628"/>
      <c r="C562" s="1628"/>
      <c r="D562" s="144" t="str">
        <f>IF(SUM(D558:D561)=0,"",SUM(D558:D561))</f>
        <v/>
      </c>
      <c r="E562" s="61" t="str">
        <f>IF(SUM(E558:E561)=0,"",SUM(E558:E561))</f>
        <v/>
      </c>
      <c r="F562" s="61" t="str">
        <f>IF(SUM(F558:F561)=0,"",SUM(F558:F561))</f>
        <v/>
      </c>
      <c r="G562" s="1454" t="str">
        <f>IF(SUM(G558:H561)=0,"",SUM(G558:H561))</f>
        <v/>
      </c>
      <c r="H562" s="1643"/>
      <c r="I562" s="1454" t="str">
        <f>IF(SUM(I558:J561)=0,"",SUM(I558:J561))</f>
        <v/>
      </c>
      <c r="J562" s="1644"/>
    </row>
    <row r="563" spans="1:11" ht="16.5" customHeight="1" thickTop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</row>
    <row r="564" spans="1:11" ht="16.5" customHeight="1">
      <c r="A564" s="423" t="s">
        <v>807</v>
      </c>
      <c r="B564" s="423"/>
      <c r="C564" s="423"/>
      <c r="D564" s="423"/>
      <c r="E564" s="423"/>
      <c r="F564" s="423"/>
      <c r="G564" s="423"/>
      <c r="H564" s="423"/>
      <c r="I564" s="423"/>
      <c r="J564" s="423"/>
    </row>
    <row r="565" spans="1:11" ht="16.5" customHeight="1">
      <c r="A565" s="424"/>
      <c r="B565" s="424"/>
      <c r="C565" s="424"/>
      <c r="D565" s="424"/>
      <c r="E565" s="424"/>
      <c r="F565" s="424"/>
      <c r="G565" s="424"/>
      <c r="H565" s="424"/>
      <c r="I565" s="424"/>
      <c r="J565" s="424"/>
    </row>
    <row r="566" spans="1:11" ht="16.5" customHeight="1">
      <c r="A566" s="424"/>
      <c r="B566" s="424"/>
      <c r="C566" s="424"/>
      <c r="D566" s="424"/>
      <c r="E566" s="424"/>
      <c r="F566" s="424"/>
      <c r="G566" s="424"/>
      <c r="H566" s="424"/>
      <c r="I566" s="424"/>
      <c r="J566" s="424"/>
    </row>
    <row r="567" spans="1:11" ht="16.5" customHeight="1">
      <c r="A567" s="424"/>
      <c r="B567" s="424"/>
      <c r="C567" s="424"/>
      <c r="D567" s="424"/>
      <c r="E567" s="424"/>
      <c r="F567" s="424"/>
      <c r="G567" s="424"/>
      <c r="H567" s="424"/>
      <c r="I567" s="424"/>
      <c r="J567" s="424"/>
    </row>
    <row r="568" spans="1:11" ht="16.5" customHeight="1">
      <c r="A568" s="1441"/>
      <c r="B568" s="1441"/>
      <c r="C568" s="1441"/>
      <c r="D568" s="1441"/>
      <c r="E568" s="1441"/>
      <c r="F568" s="1441"/>
      <c r="G568" s="1441"/>
      <c r="H568" s="1441"/>
      <c r="I568" s="1441"/>
      <c r="J568" s="1441"/>
    </row>
    <row r="569" spans="1:11" ht="16.5" customHeight="1">
      <c r="A569" s="1441"/>
      <c r="B569" s="1441"/>
      <c r="C569" s="1441"/>
      <c r="D569" s="1441"/>
      <c r="E569" s="1441"/>
      <c r="F569" s="1441"/>
      <c r="G569" s="1441"/>
      <c r="H569" s="1441"/>
      <c r="I569" s="1441"/>
      <c r="J569" s="1441"/>
    </row>
    <row r="570" spans="1:11" ht="16.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</row>
    <row r="571" spans="1:11" ht="16.5" customHeight="1">
      <c r="A571" s="9" t="s">
        <v>794</v>
      </c>
      <c r="B571" s="1940" t="s">
        <v>821</v>
      </c>
      <c r="C571" s="1940"/>
      <c r="D571" s="1940"/>
      <c r="E571" s="1940"/>
      <c r="F571" s="1940"/>
      <c r="G571" s="1940"/>
      <c r="H571" s="1940"/>
      <c r="I571" s="1940"/>
      <c r="J571" s="1940"/>
    </row>
    <row r="572" spans="1:11" ht="16.5" customHeight="1" thickBot="1">
      <c r="A572" s="1536"/>
      <c r="B572" s="1536"/>
      <c r="C572" s="32"/>
      <c r="D572" s="32"/>
      <c r="E572" s="32"/>
      <c r="F572" s="32"/>
      <c r="G572" s="32"/>
      <c r="H572" s="32"/>
      <c r="I572" s="32"/>
      <c r="J572" s="32"/>
    </row>
    <row r="573" spans="1:11" ht="16.5" customHeight="1" thickTop="1" thickBot="1">
      <c r="A573" s="962" t="s">
        <v>177</v>
      </c>
      <c r="B573" s="963"/>
      <c r="C573" s="1602" t="s">
        <v>6</v>
      </c>
      <c r="D573" s="1261"/>
      <c r="E573" s="1261"/>
      <c r="F573" s="1261"/>
      <c r="G573" s="1261"/>
      <c r="H573" s="1261"/>
      <c r="I573" s="1261"/>
      <c r="J573" s="1645"/>
    </row>
    <row r="574" spans="1:11" ht="16.5" customHeight="1">
      <c r="A574" s="964"/>
      <c r="B574" s="479"/>
      <c r="C574" s="1523" t="s">
        <v>185</v>
      </c>
      <c r="D574" s="1647"/>
      <c r="E574" s="1521" t="s">
        <v>186</v>
      </c>
      <c r="F574" s="1647"/>
      <c r="G574" s="1648" t="s">
        <v>789</v>
      </c>
      <c r="H574" s="1649"/>
      <c r="I574" s="1521" t="s">
        <v>178</v>
      </c>
      <c r="J574" s="1692"/>
    </row>
    <row r="575" spans="1:11" ht="50.25" customHeight="1">
      <c r="A575" s="964"/>
      <c r="B575" s="479"/>
      <c r="C575" s="478"/>
      <c r="D575" s="479"/>
      <c r="E575" s="1357"/>
      <c r="F575" s="479"/>
      <c r="G575" s="152" t="s">
        <v>792</v>
      </c>
      <c r="H575" s="152" t="s">
        <v>793</v>
      </c>
      <c r="I575" s="1357"/>
      <c r="J575" s="1358"/>
    </row>
    <row r="576" spans="1:11" ht="14.25" customHeight="1" thickBot="1">
      <c r="A576" s="1525" t="s">
        <v>115</v>
      </c>
      <c r="B576" s="1460"/>
      <c r="C576" s="1526" t="s">
        <v>116</v>
      </c>
      <c r="D576" s="1460"/>
      <c r="E576" s="1364" t="s">
        <v>117</v>
      </c>
      <c r="F576" s="1373"/>
      <c r="G576" s="103" t="s">
        <v>118</v>
      </c>
      <c r="H576" s="146" t="s">
        <v>119</v>
      </c>
      <c r="I576" s="1612" t="s">
        <v>120</v>
      </c>
      <c r="J576" s="1646"/>
      <c r="K576" s="81"/>
    </row>
    <row r="577" spans="1:10" ht="16.5" customHeight="1" thickTop="1">
      <c r="A577" s="1637" t="s">
        <v>179</v>
      </c>
      <c r="B577" s="1638"/>
      <c r="C577" s="1629"/>
      <c r="D577" s="1630"/>
      <c r="E577" s="1995"/>
      <c r="F577" s="1996"/>
      <c r="G577" s="147"/>
      <c r="H577" s="148"/>
      <c r="I577" s="2075" t="str">
        <f>IF(C577+E577-G577-H577=0,"",C577+E577-G577-H577)</f>
        <v/>
      </c>
      <c r="J577" s="2076"/>
    </row>
    <row r="578" spans="1:10" ht="45" customHeight="1">
      <c r="A578" s="941" t="s">
        <v>809</v>
      </c>
      <c r="B578" s="942"/>
      <c r="C578" s="1631"/>
      <c r="D578" s="1632"/>
      <c r="E578" s="1322"/>
      <c r="F578" s="1939"/>
      <c r="G578" s="149"/>
      <c r="H578" s="132"/>
      <c r="I578" s="1937" t="str">
        <f t="shared" ref="I578:I583" si="36">IF(C578+E578-G578-H578=0,"",C578+E578-G578-H578)</f>
        <v/>
      </c>
      <c r="J578" s="1938"/>
    </row>
    <row r="579" spans="1:10" ht="16.5" customHeight="1">
      <c r="A579" s="941" t="s">
        <v>180</v>
      </c>
      <c r="B579" s="942"/>
      <c r="C579" s="1631"/>
      <c r="D579" s="1632"/>
      <c r="E579" s="1322"/>
      <c r="F579" s="1939"/>
      <c r="G579" s="149"/>
      <c r="H579" s="132"/>
      <c r="I579" s="1937" t="str">
        <f t="shared" si="36"/>
        <v/>
      </c>
      <c r="J579" s="1938"/>
    </row>
    <row r="580" spans="1:10" ht="16.5" customHeight="1">
      <c r="A580" s="941" t="s">
        <v>181</v>
      </c>
      <c r="B580" s="942"/>
      <c r="C580" s="1631"/>
      <c r="D580" s="1632"/>
      <c r="E580" s="1322"/>
      <c r="F580" s="1939"/>
      <c r="G580" s="149"/>
      <c r="H580" s="132"/>
      <c r="I580" s="1937" t="str">
        <f t="shared" si="36"/>
        <v/>
      </c>
      <c r="J580" s="1938"/>
    </row>
    <row r="581" spans="1:10" ht="16.5" customHeight="1">
      <c r="A581" s="941" t="s">
        <v>182</v>
      </c>
      <c r="B581" s="942"/>
      <c r="C581" s="1631"/>
      <c r="D581" s="1632"/>
      <c r="E581" s="1322"/>
      <c r="F581" s="1939"/>
      <c r="G581" s="149"/>
      <c r="H581" s="132"/>
      <c r="I581" s="1937" t="str">
        <f t="shared" si="36"/>
        <v/>
      </c>
      <c r="J581" s="1938"/>
    </row>
    <row r="582" spans="1:10" ht="30" customHeight="1">
      <c r="A582" s="941" t="s">
        <v>183</v>
      </c>
      <c r="B582" s="942"/>
      <c r="C582" s="1631"/>
      <c r="D582" s="1632"/>
      <c r="E582" s="1322"/>
      <c r="F582" s="1939"/>
      <c r="G582" s="149"/>
      <c r="H582" s="132"/>
      <c r="I582" s="1937" t="str">
        <f t="shared" si="36"/>
        <v/>
      </c>
      <c r="J582" s="1938"/>
    </row>
    <row r="583" spans="1:10" ht="30" customHeight="1" thickBot="1">
      <c r="A583" s="1639" t="s">
        <v>810</v>
      </c>
      <c r="B583" s="1640"/>
      <c r="C583" s="1633"/>
      <c r="D583" s="1634"/>
      <c r="E583" s="1313"/>
      <c r="F583" s="1913"/>
      <c r="G583" s="150"/>
      <c r="H583" s="133"/>
      <c r="I583" s="1911" t="str">
        <f t="shared" si="36"/>
        <v/>
      </c>
      <c r="J583" s="1912"/>
    </row>
    <row r="584" spans="1:10" ht="20.25" customHeight="1" thickBot="1">
      <c r="A584" s="512" t="s">
        <v>184</v>
      </c>
      <c r="B584" s="1628"/>
      <c r="C584" s="1635" t="str">
        <f>IF(SUM(C577:D583)=0,"",SUM(C577:D583))</f>
        <v/>
      </c>
      <c r="D584" s="1636"/>
      <c r="E584" s="1871" t="str">
        <f>IF(SUM(E577:F583)=0,"",SUM(E577:F583))</f>
        <v/>
      </c>
      <c r="F584" s="1872"/>
      <c r="G584" s="151" t="str">
        <f>IF(SUM(G577:G583)=0,"",SUM(G577:G583))</f>
        <v/>
      </c>
      <c r="H584" s="151" t="str">
        <f>IF(SUM(H577:H583)=0,"",SUM(H577:H583))</f>
        <v/>
      </c>
      <c r="I584" s="1873" t="str">
        <f>IF(SUM(I577:J583)=0,"",SUM(I577:J583))</f>
        <v/>
      </c>
      <c r="J584" s="1874"/>
    </row>
    <row r="585" spans="1:10" ht="16.5" customHeight="1" thickTop="1">
      <c r="A585" s="49"/>
      <c r="B585" s="49"/>
      <c r="C585" s="78"/>
      <c r="D585" s="78"/>
      <c r="E585" s="80"/>
      <c r="F585" s="78"/>
      <c r="G585" s="78"/>
      <c r="H585" s="78"/>
      <c r="I585" s="78"/>
      <c r="J585" s="37"/>
    </row>
    <row r="586" spans="1:10" ht="16.5" customHeight="1">
      <c r="A586" s="423" t="s">
        <v>808</v>
      </c>
      <c r="B586" s="423"/>
      <c r="C586" s="423"/>
      <c r="D586" s="423"/>
      <c r="E586" s="423"/>
      <c r="F586" s="423"/>
      <c r="G586" s="423"/>
      <c r="H586" s="423"/>
      <c r="I586" s="423"/>
      <c r="J586" s="423"/>
    </row>
    <row r="587" spans="1:10" ht="16.5" customHeight="1">
      <c r="A587" s="424"/>
      <c r="B587" s="424"/>
      <c r="C587" s="424"/>
      <c r="D587" s="424"/>
      <c r="E587" s="424"/>
      <c r="F587" s="424"/>
      <c r="G587" s="424"/>
      <c r="H587" s="424"/>
      <c r="I587" s="424"/>
      <c r="J587" s="424"/>
    </row>
    <row r="588" spans="1:10" ht="16.5" customHeight="1">
      <c r="A588" s="424"/>
      <c r="B588" s="424"/>
      <c r="C588" s="424"/>
      <c r="D588" s="424"/>
      <c r="E588" s="424"/>
      <c r="F588" s="424"/>
      <c r="G588" s="424"/>
      <c r="H588" s="424"/>
      <c r="I588" s="424"/>
      <c r="J588" s="424"/>
    </row>
    <row r="589" spans="1:10" ht="16.5" customHeight="1">
      <c r="A589" s="424"/>
      <c r="B589" s="424"/>
      <c r="C589" s="424"/>
      <c r="D589" s="424"/>
      <c r="E589" s="424"/>
      <c r="F589" s="424"/>
      <c r="G589" s="424"/>
      <c r="H589" s="424"/>
      <c r="I589" s="424"/>
      <c r="J589" s="424"/>
    </row>
    <row r="590" spans="1:10" ht="16.5" customHeight="1">
      <c r="A590" s="424"/>
      <c r="B590" s="424"/>
      <c r="C590" s="424"/>
      <c r="D590" s="424"/>
      <c r="E590" s="424"/>
      <c r="F590" s="424"/>
      <c r="G590" s="424"/>
      <c r="H590" s="424"/>
      <c r="I590" s="424"/>
      <c r="J590" s="424"/>
    </row>
    <row r="591" spans="1:10" ht="16.5" customHeight="1">
      <c r="A591" s="424"/>
      <c r="B591" s="424"/>
      <c r="C591" s="424"/>
      <c r="D591" s="424"/>
      <c r="E591" s="424"/>
      <c r="F591" s="424"/>
      <c r="G591" s="424"/>
      <c r="H591" s="424"/>
      <c r="I591" s="424"/>
      <c r="J591" s="424"/>
    </row>
    <row r="592" spans="1:10" ht="16.5" customHeight="1">
      <c r="A592" s="424"/>
      <c r="B592" s="424"/>
      <c r="C592" s="424"/>
      <c r="D592" s="424"/>
      <c r="E592" s="424"/>
      <c r="F592" s="424"/>
      <c r="G592" s="424"/>
      <c r="H592" s="424"/>
      <c r="I592" s="424"/>
      <c r="J592" s="424"/>
    </row>
    <row r="593" spans="1:10" ht="16.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1:10" ht="31.5" customHeight="1">
      <c r="A594" s="9" t="s">
        <v>802</v>
      </c>
      <c r="B594" s="509" t="s">
        <v>803</v>
      </c>
      <c r="C594" s="509"/>
      <c r="D594" s="509"/>
      <c r="E594" s="509"/>
      <c r="F594" s="509"/>
      <c r="G594" s="509"/>
      <c r="H594" s="509"/>
      <c r="I594" s="509"/>
      <c r="J594" s="509"/>
    </row>
    <row r="595" spans="1:10" ht="16.5" customHeight="1" thickBo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</row>
    <row r="596" spans="1:10" ht="16.5" customHeight="1" thickTop="1" thickBot="1">
      <c r="A596" s="962" t="s">
        <v>177</v>
      </c>
      <c r="B596" s="963"/>
      <c r="C596" s="963"/>
      <c r="D596" s="963"/>
      <c r="E596" s="963"/>
      <c r="F596" s="1461"/>
      <c r="G596" s="1458" t="s">
        <v>132</v>
      </c>
      <c r="H596" s="963"/>
      <c r="I596" s="963"/>
      <c r="J596" s="1356"/>
    </row>
    <row r="597" spans="1:10" ht="16.5" customHeight="1" thickTop="1">
      <c r="A597" s="973" t="s">
        <v>187</v>
      </c>
      <c r="B597" s="974"/>
      <c r="C597" s="974"/>
      <c r="D597" s="974"/>
      <c r="E597" s="974"/>
      <c r="F597" s="974"/>
      <c r="G597" s="1500"/>
      <c r="H597" s="1500"/>
      <c r="I597" s="1500"/>
      <c r="J597" s="1503"/>
    </row>
    <row r="598" spans="1:10" ht="16.5" customHeight="1" thickBot="1">
      <c r="A598" s="693" t="s">
        <v>801</v>
      </c>
      <c r="B598" s="694"/>
      <c r="C598" s="694"/>
      <c r="D598" s="694"/>
      <c r="E598" s="694"/>
      <c r="F598" s="694"/>
      <c r="G598" s="1140"/>
      <c r="H598" s="1140"/>
      <c r="I598" s="1140"/>
      <c r="J598" s="1143"/>
    </row>
    <row r="599" spans="1:10" ht="16.5" customHeight="1" thickTop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</row>
    <row r="600" spans="1:10" ht="16.5" customHeight="1">
      <c r="A600" s="424"/>
      <c r="B600" s="424"/>
      <c r="C600" s="424"/>
      <c r="D600" s="424"/>
      <c r="E600" s="424"/>
      <c r="F600" s="424"/>
      <c r="G600" s="424"/>
      <c r="H600" s="424"/>
      <c r="I600" s="424"/>
      <c r="J600" s="424"/>
    </row>
    <row r="601" spans="1:10" ht="16.5" customHeight="1">
      <c r="A601" s="424"/>
      <c r="B601" s="424"/>
      <c r="C601" s="424"/>
      <c r="D601" s="424"/>
      <c r="E601" s="424"/>
      <c r="F601" s="424"/>
      <c r="G601" s="424"/>
      <c r="H601" s="424"/>
      <c r="I601" s="424"/>
      <c r="J601" s="424"/>
    </row>
    <row r="602" spans="1:10" ht="16.5" customHeight="1">
      <c r="A602" s="424"/>
      <c r="B602" s="424"/>
      <c r="C602" s="424"/>
      <c r="D602" s="424"/>
      <c r="E602" s="424"/>
      <c r="F602" s="424"/>
      <c r="G602" s="424"/>
      <c r="H602" s="424"/>
      <c r="I602" s="424"/>
      <c r="J602" s="424"/>
    </row>
    <row r="603" spans="1:10" ht="16.5" customHeight="1">
      <c r="A603" s="424"/>
      <c r="B603" s="424"/>
      <c r="C603" s="424"/>
      <c r="D603" s="424"/>
      <c r="E603" s="424"/>
      <c r="F603" s="424"/>
      <c r="G603" s="424"/>
      <c r="H603" s="424"/>
      <c r="I603" s="424"/>
      <c r="J603" s="424"/>
    </row>
    <row r="604" spans="1:10" ht="16.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1:10" ht="16.5" customHeight="1">
      <c r="A605" s="9" t="s">
        <v>804</v>
      </c>
      <c r="B605" s="509" t="s">
        <v>805</v>
      </c>
      <c r="C605" s="509"/>
      <c r="D605" s="509"/>
      <c r="E605" s="509"/>
      <c r="F605" s="509"/>
      <c r="G605" s="509"/>
      <c r="H605" s="509"/>
      <c r="I605" s="509"/>
      <c r="J605" s="509"/>
    </row>
    <row r="606" spans="1:10" ht="16.5" customHeight="1">
      <c r="A606" s="9"/>
      <c r="B606" s="153"/>
      <c r="C606" s="153"/>
      <c r="D606" s="153"/>
      <c r="E606" s="153"/>
      <c r="F606" s="153"/>
      <c r="G606" s="153"/>
      <c r="H606" s="153"/>
      <c r="I606" s="153"/>
      <c r="J606" s="153"/>
    </row>
    <row r="607" spans="1:10" ht="16.5" customHeight="1" thickBot="1">
      <c r="A607" s="1536" t="s">
        <v>107</v>
      </c>
      <c r="B607" s="1536"/>
      <c r="C607" s="34"/>
      <c r="D607" s="34"/>
      <c r="E607" s="34"/>
      <c r="F607" s="34"/>
      <c r="G607" s="34"/>
      <c r="H607" s="34"/>
      <c r="I607" s="34"/>
      <c r="J607" s="34"/>
    </row>
    <row r="608" spans="1:10" ht="29.25" customHeight="1" thickTop="1">
      <c r="A608" s="1862" t="s">
        <v>5</v>
      </c>
      <c r="B608" s="1863"/>
      <c r="C608" s="1863"/>
      <c r="D608" s="1222" t="s">
        <v>6</v>
      </c>
      <c r="E608" s="1458"/>
      <c r="F608" s="1221" t="s">
        <v>811</v>
      </c>
      <c r="G608" s="1458"/>
      <c r="H608" s="1355" t="s">
        <v>813</v>
      </c>
      <c r="I608" s="963"/>
      <c r="J608" s="1356"/>
    </row>
    <row r="609" spans="1:10" ht="14.25" customHeight="1" thickBot="1">
      <c r="A609" s="1608" t="s">
        <v>115</v>
      </c>
      <c r="B609" s="1609"/>
      <c r="C609" s="1610"/>
      <c r="D609" s="1611" t="s">
        <v>116</v>
      </c>
      <c r="E609" s="1609"/>
      <c r="F609" s="1612" t="s">
        <v>117</v>
      </c>
      <c r="G609" s="1609"/>
      <c r="H609" s="1612" t="s">
        <v>118</v>
      </c>
      <c r="I609" s="1609"/>
      <c r="J609" s="1646"/>
    </row>
    <row r="610" spans="1:10" ht="16.5" customHeight="1" thickTop="1">
      <c r="A610" s="1855" t="s">
        <v>189</v>
      </c>
      <c r="B610" s="1856"/>
      <c r="C610" s="1857"/>
      <c r="D610" s="1501"/>
      <c r="E610" s="1615"/>
      <c r="F610" s="1616"/>
      <c r="G610" s="1615"/>
      <c r="H610" s="1617" t="str">
        <f>IF(D610=0,(IF(F610=0,"",D610+F610)),D610+F610)</f>
        <v/>
      </c>
      <c r="I610" s="1618"/>
      <c r="J610" s="1619"/>
    </row>
    <row r="611" spans="1:10" ht="16.5" customHeight="1">
      <c r="A611" s="1495" t="s">
        <v>190</v>
      </c>
      <c r="B611" s="1496"/>
      <c r="C611" s="1497"/>
      <c r="D611" s="1513"/>
      <c r="E611" s="1056"/>
      <c r="F611" s="1057"/>
      <c r="G611" s="1056"/>
      <c r="H611" s="1620" t="str">
        <f>IF(D611=0,(IF(F611=0,"",D611+F611)),D611+F611)</f>
        <v/>
      </c>
      <c r="I611" s="1621"/>
      <c r="J611" s="1622"/>
    </row>
    <row r="612" spans="1:10" ht="16.5" customHeight="1" thickBot="1">
      <c r="A612" s="1732" t="s">
        <v>191</v>
      </c>
      <c r="B612" s="524"/>
      <c r="C612" s="1733"/>
      <c r="D612" s="1734" t="str">
        <f>IF(D610=0,(IF(D611=0,"",IF(D611&lt;&gt;0,-D611,D610-D611))),D610-D611)</f>
        <v/>
      </c>
      <c r="E612" s="1735"/>
      <c r="F612" s="1613" t="str">
        <f>IF(F610=0,(IF(F611=0,"",IF(F611&lt;&gt;0,-F611,F610-F611))),F610-F611)</f>
        <v/>
      </c>
      <c r="G612" s="1614"/>
      <c r="H612" s="1613" t="str">
        <f>IFERROR(IF(H610="",(IF(H611="","",IF(H610&lt;&gt;0,H610,H610-H611))),H610-H611),IF(H610&lt;&gt;0,H610,H611))</f>
        <v/>
      </c>
      <c r="I612" s="1614"/>
      <c r="J612" s="1721"/>
    </row>
    <row r="613" spans="1:10" ht="16.5" customHeight="1" thickTop="1">
      <c r="A613" s="10"/>
      <c r="B613" s="10"/>
      <c r="C613" s="10"/>
      <c r="D613" s="1714"/>
      <c r="E613" s="1714"/>
      <c r="F613" s="1714"/>
      <c r="G613" s="1714"/>
      <c r="H613" s="1714"/>
      <c r="I613" s="1714"/>
      <c r="J613" s="1714"/>
    </row>
    <row r="614" spans="1:10">
      <c r="A614" s="423" t="s">
        <v>814</v>
      </c>
      <c r="B614" s="423"/>
      <c r="C614" s="423"/>
      <c r="D614" s="423"/>
      <c r="E614" s="423"/>
      <c r="F614" s="423"/>
      <c r="G614" s="423"/>
      <c r="H614" s="423"/>
      <c r="I614" s="423"/>
      <c r="J614" s="423"/>
    </row>
    <row r="615" spans="1:10" ht="16.5" customHeight="1">
      <c r="A615" s="701"/>
      <c r="B615" s="701"/>
      <c r="C615" s="701"/>
      <c r="D615" s="701"/>
      <c r="E615" s="701"/>
      <c r="F615" s="701"/>
      <c r="G615" s="701"/>
      <c r="H615" s="701"/>
      <c r="I615" s="701"/>
      <c r="J615" s="701"/>
    </row>
    <row r="616" spans="1:10" ht="16.5" customHeight="1">
      <c r="A616" s="701"/>
      <c r="B616" s="701"/>
      <c r="C616" s="701"/>
      <c r="D616" s="701"/>
      <c r="E616" s="701"/>
      <c r="F616" s="701"/>
      <c r="G616" s="701"/>
      <c r="H616" s="701"/>
      <c r="I616" s="701"/>
      <c r="J616" s="701"/>
    </row>
    <row r="617" spans="1:10" ht="16.5" customHeight="1">
      <c r="A617" s="701"/>
      <c r="B617" s="701"/>
      <c r="C617" s="701"/>
      <c r="D617" s="701"/>
      <c r="E617" s="701"/>
      <c r="F617" s="701"/>
      <c r="G617" s="701"/>
      <c r="H617" s="701"/>
      <c r="I617" s="701"/>
      <c r="J617" s="701"/>
    </row>
    <row r="618" spans="1:10" ht="16.5" customHeight="1">
      <c r="A618" s="701"/>
      <c r="B618" s="701"/>
      <c r="C618" s="701"/>
      <c r="D618" s="701"/>
      <c r="E618" s="701"/>
      <c r="F618" s="701"/>
      <c r="G618" s="701"/>
      <c r="H618" s="701"/>
      <c r="I618" s="701"/>
      <c r="J618" s="701"/>
    </row>
    <row r="619" spans="1:10" ht="16.5" customHeight="1">
      <c r="A619" s="701"/>
      <c r="B619" s="701"/>
      <c r="C619" s="701"/>
      <c r="D619" s="701"/>
      <c r="E619" s="701"/>
      <c r="F619" s="701"/>
      <c r="G619" s="701"/>
      <c r="H619" s="701"/>
      <c r="I619" s="701"/>
      <c r="J619" s="701"/>
    </row>
    <row r="620" spans="1:10" ht="16.5" customHeight="1">
      <c r="A620" s="701"/>
      <c r="B620" s="701"/>
      <c r="C620" s="701"/>
      <c r="D620" s="701"/>
      <c r="E620" s="701"/>
      <c r="F620" s="701"/>
      <c r="G620" s="701"/>
      <c r="H620" s="701"/>
      <c r="I620" s="701"/>
      <c r="J620" s="701"/>
    </row>
    <row r="621" spans="1:10" ht="16.5" customHeight="1">
      <c r="A621" s="701"/>
      <c r="B621" s="701"/>
      <c r="C621" s="701"/>
      <c r="D621" s="701"/>
      <c r="E621" s="701"/>
      <c r="F621" s="701"/>
      <c r="G621" s="701"/>
      <c r="H621" s="701"/>
      <c r="I621" s="701"/>
      <c r="J621" s="701"/>
    </row>
    <row r="622" spans="1:10" ht="16.5" customHeight="1">
      <c r="A622" s="701"/>
      <c r="B622" s="701"/>
      <c r="C622" s="701"/>
      <c r="D622" s="701"/>
      <c r="E622" s="701"/>
      <c r="F622" s="701"/>
      <c r="G622" s="701"/>
      <c r="H622" s="701"/>
      <c r="I622" s="701"/>
      <c r="J622" s="701"/>
    </row>
    <row r="623" spans="1:10">
      <c r="A623" s="34"/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1:10" ht="14.4" thickBot="1">
      <c r="A624" s="1536" t="s">
        <v>131</v>
      </c>
      <c r="B624" s="1536"/>
      <c r="C624" s="34"/>
      <c r="D624" s="34"/>
      <c r="E624" s="34"/>
      <c r="F624" s="34"/>
      <c r="G624" s="34"/>
      <c r="H624" s="34"/>
      <c r="I624" s="34"/>
      <c r="J624" s="34"/>
    </row>
    <row r="625" spans="1:10" ht="30" customHeight="1" thickTop="1">
      <c r="A625" s="1229" t="s">
        <v>192</v>
      </c>
      <c r="B625" s="1222"/>
      <c r="C625" s="1222"/>
      <c r="D625" s="1222"/>
      <c r="E625" s="1222" t="s">
        <v>188</v>
      </c>
      <c r="F625" s="1222"/>
      <c r="G625" s="1458"/>
      <c r="H625" s="1355" t="s">
        <v>813</v>
      </c>
      <c r="I625" s="963"/>
      <c r="J625" s="1356"/>
    </row>
    <row r="626" spans="1:10" ht="14.25" customHeight="1" thickBot="1">
      <c r="A626" s="1525" t="s">
        <v>115</v>
      </c>
      <c r="B626" s="1526"/>
      <c r="C626" s="1526"/>
      <c r="D626" s="1526"/>
      <c r="E626" s="1604" t="s">
        <v>116</v>
      </c>
      <c r="F626" s="1604"/>
      <c r="G626" s="1589"/>
      <c r="H626" s="1588" t="s">
        <v>117</v>
      </c>
      <c r="I626" s="1604"/>
      <c r="J626" s="1590"/>
    </row>
    <row r="627" spans="1:10" ht="33.75" customHeight="1" thickTop="1">
      <c r="A627" s="973" t="s">
        <v>193</v>
      </c>
      <c r="B627" s="974"/>
      <c r="C627" s="974"/>
      <c r="D627" s="974"/>
      <c r="E627" s="1500"/>
      <c r="F627" s="1500"/>
      <c r="G627" s="1501"/>
      <c r="H627" s="1502"/>
      <c r="I627" s="1500"/>
      <c r="J627" s="1503"/>
    </row>
    <row r="628" spans="1:10" ht="33.75" customHeight="1">
      <c r="A628" s="683" t="s">
        <v>194</v>
      </c>
      <c r="B628" s="684"/>
      <c r="C628" s="684"/>
      <c r="D628" s="684"/>
      <c r="E628" s="1512"/>
      <c r="F628" s="1512"/>
      <c r="G628" s="1513"/>
      <c r="H628" s="1514"/>
      <c r="I628" s="1512"/>
      <c r="J628" s="1515"/>
    </row>
    <row r="629" spans="1:10" ht="33.75" customHeight="1">
      <c r="A629" s="683" t="s">
        <v>195</v>
      </c>
      <c r="B629" s="684"/>
      <c r="C629" s="684"/>
      <c r="D629" s="684"/>
      <c r="E629" s="1512"/>
      <c r="F629" s="1512"/>
      <c r="G629" s="1513"/>
      <c r="H629" s="1514"/>
      <c r="I629" s="1512"/>
      <c r="J629" s="1515"/>
    </row>
    <row r="630" spans="1:10" ht="33.75" customHeight="1" thickBot="1">
      <c r="A630" s="693" t="s">
        <v>196</v>
      </c>
      <c r="B630" s="694"/>
      <c r="C630" s="694"/>
      <c r="D630" s="694"/>
      <c r="E630" s="1140"/>
      <c r="F630" s="1140"/>
      <c r="G630" s="1141"/>
      <c r="H630" s="1142"/>
      <c r="I630" s="1140"/>
      <c r="J630" s="1143"/>
    </row>
    <row r="631" spans="1:10" ht="14.4" thickTop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1:10" ht="15" customHeight="1">
      <c r="A632" s="423" t="s">
        <v>812</v>
      </c>
      <c r="B632" s="423"/>
      <c r="C632" s="423"/>
      <c r="D632" s="423"/>
      <c r="E632" s="423"/>
      <c r="F632" s="423"/>
      <c r="G632" s="423"/>
      <c r="H632" s="423"/>
      <c r="I632" s="423"/>
      <c r="J632" s="423"/>
    </row>
    <row r="633" spans="1:10">
      <c r="A633" s="424"/>
      <c r="B633" s="424"/>
      <c r="C633" s="424"/>
      <c r="D633" s="424"/>
      <c r="E633" s="424"/>
      <c r="F633" s="424"/>
      <c r="G633" s="424"/>
      <c r="H633" s="424"/>
      <c r="I633" s="424"/>
      <c r="J633" s="424"/>
    </row>
    <row r="634" spans="1:10">
      <c r="A634" s="424"/>
      <c r="B634" s="424"/>
      <c r="C634" s="424"/>
      <c r="D634" s="424"/>
      <c r="E634" s="424"/>
      <c r="F634" s="424"/>
      <c r="G634" s="424"/>
      <c r="H634" s="424"/>
      <c r="I634" s="424"/>
      <c r="J634" s="424"/>
    </row>
    <row r="635" spans="1:10">
      <c r="A635" s="424"/>
      <c r="B635" s="424"/>
      <c r="C635" s="424"/>
      <c r="D635" s="424"/>
      <c r="E635" s="424"/>
      <c r="F635" s="424"/>
      <c r="G635" s="424"/>
      <c r="H635" s="424"/>
      <c r="I635" s="424"/>
      <c r="J635" s="424"/>
    </row>
    <row r="636" spans="1:10">
      <c r="A636" s="424"/>
      <c r="B636" s="424"/>
      <c r="C636" s="424"/>
      <c r="D636" s="424"/>
      <c r="E636" s="424"/>
      <c r="F636" s="424"/>
      <c r="G636" s="424"/>
      <c r="H636" s="424"/>
      <c r="I636" s="424"/>
      <c r="J636" s="424"/>
    </row>
    <row r="637" spans="1:10">
      <c r="A637" s="424"/>
      <c r="B637" s="424"/>
      <c r="C637" s="424"/>
      <c r="D637" s="424"/>
      <c r="E637" s="424"/>
      <c r="F637" s="424"/>
      <c r="G637" s="424"/>
      <c r="H637" s="424"/>
      <c r="I637" s="424"/>
      <c r="J637" s="424"/>
    </row>
    <row r="638" spans="1:10">
      <c r="A638" s="424"/>
      <c r="B638" s="424"/>
      <c r="C638" s="424"/>
      <c r="D638" s="424"/>
      <c r="E638" s="424"/>
      <c r="F638" s="424"/>
      <c r="G638" s="424"/>
      <c r="H638" s="424"/>
      <c r="I638" s="424"/>
      <c r="J638" s="424"/>
    </row>
    <row r="639" spans="1:10">
      <c r="A639" s="424"/>
      <c r="B639" s="424"/>
      <c r="C639" s="424"/>
      <c r="D639" s="424"/>
      <c r="E639" s="424"/>
      <c r="F639" s="424"/>
      <c r="G639" s="424"/>
      <c r="H639" s="424"/>
      <c r="I639" s="424"/>
      <c r="J639" s="424"/>
    </row>
    <row r="640" spans="1:10">
      <c r="A640" s="424"/>
      <c r="B640" s="424"/>
      <c r="C640" s="424"/>
      <c r="D640" s="424"/>
      <c r="E640" s="424"/>
      <c r="F640" s="424"/>
      <c r="G640" s="424"/>
      <c r="H640" s="424"/>
      <c r="I640" s="424"/>
      <c r="J640" s="424"/>
    </row>
    <row r="641" spans="1:11">
      <c r="A641" s="424"/>
      <c r="B641" s="424"/>
      <c r="C641" s="424"/>
      <c r="D641" s="424"/>
      <c r="E641" s="424"/>
      <c r="F641" s="424"/>
      <c r="G641" s="424"/>
      <c r="H641" s="424"/>
      <c r="I641" s="424"/>
      <c r="J641" s="424"/>
    </row>
    <row r="642" spans="1:11">
      <c r="A642" s="424"/>
      <c r="B642" s="424"/>
      <c r="C642" s="424"/>
      <c r="D642" s="424"/>
      <c r="E642" s="424"/>
      <c r="F642" s="424"/>
      <c r="G642" s="424"/>
      <c r="H642" s="424"/>
      <c r="I642" s="424"/>
      <c r="J642" s="424"/>
    </row>
    <row r="643" spans="1:11">
      <c r="A643" s="424"/>
      <c r="B643" s="424"/>
      <c r="C643" s="424"/>
      <c r="D643" s="424"/>
      <c r="E643" s="424"/>
      <c r="F643" s="424"/>
      <c r="G643" s="424"/>
      <c r="H643" s="424"/>
      <c r="I643" s="424"/>
      <c r="J643" s="424"/>
    </row>
    <row r="644" spans="1:11">
      <c r="A644" s="34"/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1:11">
      <c r="A645" s="34"/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1:11">
      <c r="A646" s="34"/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1:11">
      <c r="A647" s="34"/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1:11">
      <c r="A648" s="34"/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1:11" ht="14.4" thickBot="1">
      <c r="A649" s="1536" t="s">
        <v>197</v>
      </c>
      <c r="B649" s="1536"/>
      <c r="C649" s="34"/>
      <c r="D649" s="34"/>
      <c r="E649" s="34"/>
      <c r="F649" s="34"/>
      <c r="G649" s="34"/>
      <c r="H649" s="34"/>
      <c r="I649" s="34"/>
      <c r="J649" s="34"/>
    </row>
    <row r="650" spans="1:11" ht="39.75" customHeight="1" thickTop="1">
      <c r="A650" s="1229" t="s">
        <v>5</v>
      </c>
      <c r="B650" s="1222"/>
      <c r="C650" s="1222"/>
      <c r="D650" s="1222" t="s">
        <v>188</v>
      </c>
      <c r="E650" s="1458"/>
      <c r="F650" s="1221" t="s">
        <v>811</v>
      </c>
      <c r="G650" s="1458"/>
      <c r="H650" s="1355" t="s">
        <v>813</v>
      </c>
      <c r="I650" s="963"/>
      <c r="J650" s="1356"/>
    </row>
    <row r="651" spans="1:11" ht="14.25" customHeight="1" thickBot="1">
      <c r="A651" s="1608" t="s">
        <v>115</v>
      </c>
      <c r="B651" s="1609"/>
      <c r="C651" s="1610"/>
      <c r="D651" s="1611" t="s">
        <v>116</v>
      </c>
      <c r="E651" s="1609"/>
      <c r="F651" s="1612" t="s">
        <v>117</v>
      </c>
      <c r="G651" s="1609"/>
      <c r="H651" s="1612" t="s">
        <v>118</v>
      </c>
      <c r="I651" s="1609"/>
      <c r="J651" s="1646"/>
    </row>
    <row r="652" spans="1:11" ht="45.75" customHeight="1" thickTop="1">
      <c r="A652" s="1722" t="s">
        <v>198</v>
      </c>
      <c r="B652" s="1723"/>
      <c r="C652" s="1724"/>
      <c r="D652" s="1501"/>
      <c r="E652" s="1615"/>
      <c r="F652" s="1616"/>
      <c r="G652" s="1615"/>
      <c r="H652" s="1617" t="str">
        <f>IF(D652=0,(IF(F652=0,"",D652+F652)),D652+F652)</f>
        <v/>
      </c>
      <c r="I652" s="1618"/>
      <c r="J652" s="1619"/>
    </row>
    <row r="653" spans="1:11" ht="49.5" customHeight="1" thickBot="1">
      <c r="A653" s="1605" t="s">
        <v>199</v>
      </c>
      <c r="B653" s="1606"/>
      <c r="C653" s="1607"/>
      <c r="D653" s="1513"/>
      <c r="E653" s="1056"/>
      <c r="F653" s="1057"/>
      <c r="G653" s="1056"/>
      <c r="H653" s="1620" t="str">
        <f>IF(D653=0,(IF(F653=0,"",D653+F653)),D653+F653)</f>
        <v/>
      </c>
      <c r="I653" s="1621"/>
      <c r="J653" s="1622"/>
    </row>
    <row r="654" spans="1:11" ht="16.5" customHeight="1" thickBot="1">
      <c r="A654" s="1623" t="s">
        <v>191</v>
      </c>
      <c r="B654" s="1624"/>
      <c r="C654" s="1625"/>
      <c r="D654" s="1626" t="str">
        <f>IF(D652=0,(IF(D653=0,"",IF(D653&lt;&gt;0,-D653,D652-D653))),D652-D653)</f>
        <v/>
      </c>
      <c r="E654" s="1627"/>
      <c r="F654" s="1613" t="str">
        <f>IF(F652=0,(IF(F653=0,"",IF(F653&lt;&gt;0,-F653,F652-F653))),F652-F653)</f>
        <v/>
      </c>
      <c r="G654" s="1614"/>
      <c r="H654" s="1613" t="str">
        <f>IFERROR(IF(H652="",(IF(H653="","",IF(H652&lt;&gt;0,H652,H652-H653))),H652-H653),IF(H652&lt;&gt;0,H652,H653))</f>
        <v/>
      </c>
      <c r="I654" s="1614"/>
      <c r="J654" s="1721"/>
      <c r="K654" s="82"/>
    </row>
    <row r="655" spans="1:11" ht="14.4" thickTop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1:11">
      <c r="A656" s="423" t="s">
        <v>815</v>
      </c>
      <c r="B656" s="423"/>
      <c r="C656" s="423"/>
      <c r="D656" s="423"/>
      <c r="E656" s="423"/>
      <c r="F656" s="423"/>
      <c r="G656" s="423"/>
      <c r="H656" s="423"/>
      <c r="I656" s="423"/>
      <c r="J656" s="423"/>
    </row>
    <row r="657" spans="1:256">
      <c r="A657" s="424"/>
      <c r="B657" s="424"/>
      <c r="C657" s="424"/>
      <c r="D657" s="424"/>
      <c r="E657" s="424"/>
      <c r="F657" s="424"/>
      <c r="G657" s="424"/>
      <c r="H657" s="424"/>
      <c r="I657" s="424"/>
      <c r="J657" s="424"/>
    </row>
    <row r="658" spans="1:256">
      <c r="A658" s="424"/>
      <c r="B658" s="424"/>
      <c r="C658" s="424"/>
      <c r="D658" s="424"/>
      <c r="E658" s="424"/>
      <c r="F658" s="424"/>
      <c r="G658" s="424"/>
      <c r="H658" s="424"/>
      <c r="I658" s="424"/>
      <c r="J658" s="424"/>
    </row>
    <row r="659" spans="1:256">
      <c r="A659" s="424"/>
      <c r="B659" s="424"/>
      <c r="C659" s="424"/>
      <c r="D659" s="424"/>
      <c r="E659" s="424"/>
      <c r="F659" s="424"/>
      <c r="G659" s="424"/>
      <c r="H659" s="424"/>
      <c r="I659" s="424"/>
      <c r="J659" s="424"/>
    </row>
    <row r="660" spans="1:256">
      <c r="A660" s="424"/>
      <c r="B660" s="424"/>
      <c r="C660" s="424"/>
      <c r="D660" s="424"/>
      <c r="E660" s="424"/>
      <c r="F660" s="424"/>
      <c r="G660" s="424"/>
      <c r="H660" s="424"/>
      <c r="I660" s="424"/>
      <c r="J660" s="424"/>
      <c r="K660" s="508"/>
      <c r="L660" s="508"/>
      <c r="M660" s="508"/>
      <c r="N660" s="508"/>
      <c r="O660" s="508"/>
      <c r="P660" s="508"/>
      <c r="Q660" s="508"/>
      <c r="R660" s="508"/>
      <c r="S660" s="508"/>
      <c r="T660" s="508"/>
      <c r="U660" s="508"/>
      <c r="V660" s="508"/>
      <c r="W660" s="508"/>
      <c r="X660" s="508"/>
      <c r="Y660" s="508"/>
      <c r="Z660" s="508"/>
      <c r="AA660" s="508"/>
      <c r="AB660" s="508"/>
      <c r="AC660" s="508"/>
      <c r="AD660" s="508"/>
      <c r="AE660" s="508"/>
      <c r="AF660" s="508"/>
      <c r="AG660" s="508"/>
      <c r="AH660" s="508"/>
      <c r="AI660" s="508"/>
      <c r="AJ660" s="508"/>
      <c r="AK660" s="508"/>
      <c r="AL660" s="508"/>
      <c r="AM660" s="508"/>
      <c r="AN660" s="508"/>
      <c r="AO660" s="508"/>
      <c r="AP660" s="508"/>
      <c r="AQ660" s="508"/>
      <c r="AR660" s="508"/>
      <c r="AS660" s="508"/>
      <c r="AT660" s="508"/>
      <c r="AU660" s="508"/>
      <c r="AV660" s="508"/>
      <c r="AW660" s="508"/>
      <c r="AX660" s="508"/>
      <c r="AY660" s="508"/>
      <c r="AZ660" s="508"/>
      <c r="BA660" s="508"/>
      <c r="BB660" s="508"/>
      <c r="BC660" s="508"/>
      <c r="BD660" s="508"/>
      <c r="BE660" s="508"/>
      <c r="BF660" s="508"/>
      <c r="BG660" s="508"/>
      <c r="BH660" s="508"/>
      <c r="BI660" s="508"/>
      <c r="BJ660" s="508"/>
      <c r="BK660" s="508"/>
      <c r="BL660" s="508"/>
      <c r="BM660" s="508"/>
      <c r="BN660" s="508"/>
      <c r="BO660" s="508"/>
      <c r="BP660" s="508"/>
      <c r="BQ660" s="508"/>
      <c r="BR660" s="508"/>
      <c r="BS660" s="508"/>
      <c r="BT660" s="508"/>
      <c r="BU660" s="508"/>
      <c r="BV660" s="508"/>
      <c r="BW660" s="508"/>
      <c r="BX660" s="508"/>
      <c r="BY660" s="508"/>
      <c r="BZ660" s="508"/>
      <c r="CA660" s="508"/>
      <c r="CB660" s="508"/>
      <c r="CC660" s="508"/>
      <c r="CD660" s="508"/>
      <c r="CE660" s="508"/>
      <c r="CF660" s="508"/>
      <c r="CG660" s="508"/>
      <c r="CH660" s="508"/>
      <c r="CI660" s="508"/>
      <c r="CJ660" s="508"/>
      <c r="CK660" s="508"/>
      <c r="CL660" s="508"/>
      <c r="CM660" s="508"/>
      <c r="CN660" s="508"/>
      <c r="CO660" s="508"/>
      <c r="CP660" s="508"/>
      <c r="CQ660" s="508"/>
      <c r="CR660" s="508"/>
      <c r="CS660" s="508"/>
      <c r="CT660" s="508"/>
      <c r="CU660" s="508"/>
      <c r="CV660" s="508"/>
      <c r="CW660" s="508"/>
      <c r="CX660" s="508"/>
      <c r="CY660" s="508"/>
      <c r="CZ660" s="508"/>
      <c r="DA660" s="508"/>
      <c r="DB660" s="508"/>
      <c r="DC660" s="508"/>
      <c r="DD660" s="508"/>
      <c r="DE660" s="508"/>
      <c r="DF660" s="508"/>
      <c r="DG660" s="508"/>
      <c r="DH660" s="508"/>
      <c r="DI660" s="508"/>
      <c r="DJ660" s="508"/>
      <c r="DK660" s="508"/>
      <c r="DL660" s="508"/>
      <c r="DM660" s="508"/>
      <c r="DN660" s="508"/>
      <c r="DO660" s="508"/>
      <c r="DP660" s="508"/>
      <c r="DQ660" s="508"/>
      <c r="DR660" s="508"/>
      <c r="DS660" s="508"/>
      <c r="DT660" s="508"/>
      <c r="DU660" s="508"/>
      <c r="DV660" s="508"/>
      <c r="DW660" s="508"/>
      <c r="DX660" s="508"/>
      <c r="DY660" s="508"/>
      <c r="DZ660" s="508"/>
      <c r="EA660" s="508"/>
      <c r="EB660" s="508"/>
      <c r="EC660" s="508"/>
      <c r="ED660" s="508"/>
      <c r="EE660" s="508"/>
      <c r="EF660" s="508"/>
      <c r="EG660" s="508"/>
      <c r="EH660" s="508"/>
      <c r="EI660" s="508"/>
      <c r="EJ660" s="508"/>
      <c r="EK660" s="508"/>
      <c r="EL660" s="508"/>
      <c r="EM660" s="508"/>
      <c r="EN660" s="508"/>
      <c r="EO660" s="508"/>
      <c r="EP660" s="508"/>
      <c r="EQ660" s="508"/>
      <c r="ER660" s="508"/>
      <c r="ES660" s="508"/>
      <c r="ET660" s="508"/>
      <c r="EU660" s="508"/>
      <c r="EV660" s="508"/>
      <c r="EW660" s="508"/>
      <c r="EX660" s="508"/>
      <c r="EY660" s="508"/>
      <c r="EZ660" s="508"/>
      <c r="FA660" s="508"/>
      <c r="FB660" s="508"/>
      <c r="FC660" s="508"/>
      <c r="FD660" s="508"/>
      <c r="FE660" s="508"/>
      <c r="FF660" s="508"/>
      <c r="FG660" s="508"/>
      <c r="FH660" s="508"/>
      <c r="FI660" s="508"/>
      <c r="FJ660" s="508"/>
      <c r="FK660" s="508"/>
      <c r="FL660" s="508"/>
      <c r="FM660" s="508"/>
      <c r="FN660" s="508"/>
      <c r="FO660" s="508"/>
      <c r="FP660" s="508"/>
      <c r="FQ660" s="508"/>
      <c r="FR660" s="508"/>
      <c r="FS660" s="508"/>
      <c r="FT660" s="508"/>
      <c r="FU660" s="508"/>
      <c r="FV660" s="508"/>
      <c r="FW660" s="508"/>
      <c r="FX660" s="508"/>
      <c r="FY660" s="508"/>
      <c r="FZ660" s="508"/>
      <c r="GA660" s="508"/>
      <c r="GB660" s="508"/>
      <c r="GC660" s="508"/>
      <c r="GD660" s="508"/>
      <c r="GE660" s="508"/>
      <c r="GF660" s="508"/>
      <c r="GG660" s="508"/>
      <c r="GH660" s="508"/>
      <c r="GI660" s="508"/>
      <c r="GJ660" s="508"/>
      <c r="GK660" s="508"/>
      <c r="GL660" s="508"/>
      <c r="GM660" s="508"/>
      <c r="GN660" s="508"/>
      <c r="GO660" s="508"/>
      <c r="GP660" s="508"/>
      <c r="GQ660" s="508"/>
      <c r="GR660" s="508"/>
      <c r="GS660" s="508"/>
      <c r="GT660" s="508"/>
      <c r="GU660" s="508"/>
      <c r="GV660" s="508"/>
      <c r="GW660" s="508"/>
      <c r="GX660" s="508"/>
      <c r="GY660" s="508"/>
      <c r="GZ660" s="508"/>
      <c r="HA660" s="508"/>
      <c r="HB660" s="508"/>
      <c r="HC660" s="508"/>
      <c r="HD660" s="508"/>
      <c r="HE660" s="508"/>
      <c r="HF660" s="508"/>
      <c r="HG660" s="508"/>
      <c r="HH660" s="508"/>
      <c r="HI660" s="508"/>
      <c r="HJ660" s="508"/>
      <c r="HK660" s="508"/>
      <c r="HL660" s="508"/>
      <c r="HM660" s="508"/>
      <c r="HN660" s="508"/>
      <c r="HO660" s="508"/>
      <c r="HP660" s="508"/>
      <c r="HQ660" s="508"/>
      <c r="HR660" s="508"/>
      <c r="HS660" s="508"/>
      <c r="HT660" s="508"/>
      <c r="HU660" s="508"/>
      <c r="HV660" s="508"/>
      <c r="HW660" s="508"/>
      <c r="HX660" s="508"/>
      <c r="HY660" s="508"/>
      <c r="HZ660" s="508"/>
      <c r="IA660" s="508"/>
      <c r="IB660" s="508"/>
      <c r="IC660" s="508"/>
      <c r="ID660" s="508"/>
      <c r="IE660" s="508"/>
      <c r="IF660" s="508"/>
      <c r="IG660" s="508"/>
      <c r="IH660" s="508"/>
      <c r="II660" s="508"/>
      <c r="IJ660" s="508"/>
      <c r="IK660" s="508"/>
      <c r="IL660" s="508"/>
      <c r="IM660" s="508"/>
      <c r="IN660" s="508"/>
      <c r="IO660" s="508"/>
      <c r="IP660" s="508"/>
      <c r="IQ660" s="508"/>
      <c r="IR660" s="508"/>
      <c r="IS660" s="508"/>
      <c r="IT660" s="508"/>
      <c r="IU660" s="508"/>
      <c r="IV660" s="508"/>
    </row>
    <row r="661" spans="1:256">
      <c r="A661" s="424"/>
      <c r="B661" s="424"/>
      <c r="C661" s="424"/>
      <c r="D661" s="424"/>
      <c r="E661" s="424"/>
      <c r="F661" s="424"/>
      <c r="G661" s="424"/>
      <c r="H661" s="424"/>
      <c r="I661" s="424"/>
      <c r="J661" s="424"/>
      <c r="K661" s="508"/>
      <c r="L661" s="508"/>
      <c r="M661" s="508"/>
      <c r="N661" s="508"/>
      <c r="O661" s="508"/>
      <c r="P661" s="508"/>
      <c r="Q661" s="508"/>
      <c r="R661" s="508"/>
      <c r="S661" s="508"/>
      <c r="T661" s="508"/>
      <c r="U661" s="508"/>
      <c r="V661" s="508"/>
      <c r="W661" s="508"/>
      <c r="X661" s="508"/>
      <c r="Y661" s="508"/>
      <c r="Z661" s="508"/>
      <c r="AA661" s="508"/>
      <c r="AB661" s="508"/>
      <c r="AC661" s="508"/>
      <c r="AD661" s="508"/>
      <c r="AE661" s="508"/>
      <c r="AF661" s="508"/>
      <c r="AG661" s="508"/>
      <c r="AH661" s="508"/>
      <c r="AI661" s="508"/>
      <c r="AJ661" s="508"/>
      <c r="AK661" s="508"/>
      <c r="AL661" s="508"/>
      <c r="AM661" s="508"/>
      <c r="AN661" s="508"/>
      <c r="AO661" s="508"/>
      <c r="AP661" s="508"/>
      <c r="AQ661" s="508"/>
      <c r="AR661" s="508"/>
      <c r="AS661" s="508"/>
      <c r="AT661" s="508"/>
      <c r="AU661" s="508"/>
      <c r="AV661" s="508"/>
      <c r="AW661" s="508"/>
      <c r="AX661" s="508"/>
      <c r="AY661" s="508"/>
      <c r="AZ661" s="508"/>
      <c r="BA661" s="508"/>
      <c r="BB661" s="508"/>
      <c r="BC661" s="508"/>
      <c r="BD661" s="508"/>
      <c r="BE661" s="508"/>
      <c r="BF661" s="508"/>
      <c r="BG661" s="508"/>
      <c r="BH661" s="508"/>
      <c r="BI661" s="508"/>
      <c r="BJ661" s="508"/>
      <c r="BK661" s="508"/>
      <c r="BL661" s="508"/>
      <c r="BM661" s="508"/>
      <c r="BN661" s="508"/>
      <c r="BO661" s="508"/>
      <c r="BP661" s="508"/>
      <c r="BQ661" s="508"/>
      <c r="BR661" s="508"/>
      <c r="BS661" s="508"/>
      <c r="BT661" s="508"/>
      <c r="BU661" s="508"/>
      <c r="BV661" s="508"/>
      <c r="BW661" s="508"/>
      <c r="BX661" s="508"/>
      <c r="BY661" s="508"/>
      <c r="BZ661" s="508"/>
      <c r="CA661" s="508"/>
      <c r="CB661" s="508"/>
      <c r="CC661" s="508"/>
      <c r="CD661" s="508"/>
      <c r="CE661" s="508"/>
      <c r="CF661" s="508"/>
      <c r="CG661" s="508"/>
      <c r="CH661" s="508"/>
      <c r="CI661" s="508"/>
      <c r="CJ661" s="508"/>
      <c r="CK661" s="508"/>
      <c r="CL661" s="508"/>
      <c r="CM661" s="508"/>
      <c r="CN661" s="508"/>
      <c r="CO661" s="508"/>
      <c r="CP661" s="508"/>
      <c r="CQ661" s="508"/>
      <c r="CR661" s="508"/>
      <c r="CS661" s="508"/>
      <c r="CT661" s="508"/>
      <c r="CU661" s="508"/>
      <c r="CV661" s="508"/>
      <c r="CW661" s="508"/>
      <c r="CX661" s="508"/>
      <c r="CY661" s="508"/>
      <c r="CZ661" s="508"/>
      <c r="DA661" s="508"/>
      <c r="DB661" s="508"/>
      <c r="DC661" s="508"/>
      <c r="DD661" s="508"/>
      <c r="DE661" s="508"/>
      <c r="DF661" s="508"/>
      <c r="DG661" s="508"/>
      <c r="DH661" s="508"/>
      <c r="DI661" s="508"/>
      <c r="DJ661" s="508"/>
      <c r="DK661" s="508"/>
      <c r="DL661" s="508"/>
      <c r="DM661" s="508"/>
      <c r="DN661" s="508"/>
      <c r="DO661" s="508"/>
      <c r="DP661" s="508"/>
      <c r="DQ661" s="508"/>
      <c r="DR661" s="508"/>
      <c r="DS661" s="508"/>
      <c r="DT661" s="508"/>
      <c r="DU661" s="508"/>
      <c r="DV661" s="508"/>
      <c r="DW661" s="508"/>
      <c r="DX661" s="508"/>
      <c r="DY661" s="508"/>
      <c r="DZ661" s="508"/>
      <c r="EA661" s="508"/>
      <c r="EB661" s="508"/>
      <c r="EC661" s="508"/>
      <c r="ED661" s="508"/>
      <c r="EE661" s="508"/>
      <c r="EF661" s="508"/>
      <c r="EG661" s="508"/>
      <c r="EH661" s="508"/>
      <c r="EI661" s="508"/>
      <c r="EJ661" s="508"/>
      <c r="EK661" s="508"/>
      <c r="EL661" s="508"/>
      <c r="EM661" s="508"/>
      <c r="EN661" s="508"/>
      <c r="EO661" s="508"/>
      <c r="EP661" s="508"/>
      <c r="EQ661" s="508"/>
      <c r="ER661" s="508"/>
      <c r="ES661" s="508"/>
      <c r="ET661" s="508"/>
      <c r="EU661" s="508"/>
      <c r="EV661" s="508"/>
      <c r="EW661" s="508"/>
      <c r="EX661" s="508"/>
      <c r="EY661" s="508"/>
      <c r="EZ661" s="508"/>
      <c r="FA661" s="508"/>
      <c r="FB661" s="508"/>
      <c r="FC661" s="508"/>
      <c r="FD661" s="508"/>
      <c r="FE661" s="508"/>
      <c r="FF661" s="508"/>
      <c r="FG661" s="508"/>
      <c r="FH661" s="508"/>
      <c r="FI661" s="508"/>
      <c r="FJ661" s="508"/>
      <c r="FK661" s="508"/>
      <c r="FL661" s="508"/>
      <c r="FM661" s="508"/>
      <c r="FN661" s="508"/>
      <c r="FO661" s="508"/>
      <c r="FP661" s="508"/>
      <c r="FQ661" s="508"/>
      <c r="FR661" s="508"/>
      <c r="FS661" s="508"/>
      <c r="FT661" s="508"/>
      <c r="FU661" s="508"/>
      <c r="FV661" s="508"/>
      <c r="FW661" s="508"/>
      <c r="FX661" s="508"/>
      <c r="FY661" s="508"/>
      <c r="FZ661" s="508"/>
      <c r="GA661" s="508"/>
      <c r="GB661" s="508"/>
      <c r="GC661" s="508"/>
      <c r="GD661" s="508"/>
      <c r="GE661" s="508"/>
      <c r="GF661" s="508"/>
      <c r="GG661" s="508"/>
      <c r="GH661" s="508"/>
      <c r="GI661" s="508"/>
      <c r="GJ661" s="508"/>
      <c r="GK661" s="508"/>
      <c r="GL661" s="508"/>
      <c r="GM661" s="508"/>
      <c r="GN661" s="508"/>
      <c r="GO661" s="508"/>
      <c r="GP661" s="508"/>
      <c r="GQ661" s="508"/>
      <c r="GR661" s="508"/>
      <c r="GS661" s="508"/>
      <c r="GT661" s="508"/>
      <c r="GU661" s="508"/>
      <c r="GV661" s="508"/>
      <c r="GW661" s="508"/>
      <c r="GX661" s="508"/>
      <c r="GY661" s="508"/>
      <c r="GZ661" s="508"/>
      <c r="HA661" s="508"/>
      <c r="HB661" s="508"/>
      <c r="HC661" s="508"/>
      <c r="HD661" s="508"/>
      <c r="HE661" s="508"/>
      <c r="HF661" s="508"/>
      <c r="HG661" s="508"/>
      <c r="HH661" s="508"/>
      <c r="HI661" s="508"/>
      <c r="HJ661" s="508"/>
      <c r="HK661" s="508"/>
      <c r="HL661" s="508"/>
      <c r="HM661" s="508"/>
      <c r="HN661" s="508"/>
      <c r="HO661" s="508"/>
      <c r="HP661" s="508"/>
      <c r="HQ661" s="508"/>
      <c r="HR661" s="508"/>
      <c r="HS661" s="508"/>
      <c r="HT661" s="508"/>
      <c r="HU661" s="508"/>
      <c r="HV661" s="508"/>
      <c r="HW661" s="508"/>
      <c r="HX661" s="508"/>
      <c r="HY661" s="508"/>
      <c r="HZ661" s="508"/>
      <c r="IA661" s="508"/>
      <c r="IB661" s="508"/>
      <c r="IC661" s="508"/>
      <c r="ID661" s="508"/>
      <c r="IE661" s="508"/>
      <c r="IF661" s="508"/>
      <c r="IG661" s="508"/>
      <c r="IH661" s="508"/>
      <c r="II661" s="508"/>
      <c r="IJ661" s="508"/>
      <c r="IK661" s="508"/>
      <c r="IL661" s="508"/>
      <c r="IM661" s="508"/>
      <c r="IN661" s="508"/>
      <c r="IO661" s="508"/>
      <c r="IP661" s="508"/>
      <c r="IQ661" s="508"/>
      <c r="IR661" s="508"/>
      <c r="IS661" s="508"/>
      <c r="IT661" s="508"/>
      <c r="IU661" s="508"/>
      <c r="IV661" s="508"/>
    </row>
    <row r="662" spans="1:256">
      <c r="A662" s="424"/>
      <c r="B662" s="424"/>
      <c r="C662" s="424"/>
      <c r="D662" s="424"/>
      <c r="E662" s="424"/>
      <c r="F662" s="424"/>
      <c r="G662" s="424"/>
      <c r="H662" s="424"/>
      <c r="I662" s="424"/>
      <c r="J662" s="424"/>
      <c r="K662" s="508"/>
      <c r="L662" s="508"/>
      <c r="M662" s="508"/>
      <c r="N662" s="508"/>
      <c r="O662" s="508"/>
      <c r="P662" s="508"/>
      <c r="Q662" s="508"/>
      <c r="R662" s="508"/>
      <c r="S662" s="508"/>
      <c r="T662" s="508"/>
      <c r="U662" s="508"/>
      <c r="V662" s="508"/>
      <c r="W662" s="508"/>
      <c r="X662" s="508"/>
      <c r="Y662" s="508"/>
      <c r="Z662" s="508"/>
      <c r="AA662" s="508"/>
      <c r="AB662" s="508"/>
      <c r="AC662" s="508"/>
      <c r="AD662" s="508"/>
      <c r="AE662" s="508"/>
      <c r="AF662" s="508"/>
      <c r="AG662" s="508"/>
      <c r="AH662" s="508"/>
      <c r="AI662" s="508"/>
      <c r="AJ662" s="508"/>
      <c r="AK662" s="508"/>
      <c r="AL662" s="508"/>
      <c r="AM662" s="508"/>
      <c r="AN662" s="508"/>
      <c r="AO662" s="508"/>
      <c r="AP662" s="508"/>
      <c r="AQ662" s="508"/>
      <c r="AR662" s="508"/>
      <c r="AS662" s="508"/>
      <c r="AT662" s="508"/>
      <c r="AU662" s="508"/>
      <c r="AV662" s="508"/>
      <c r="AW662" s="508"/>
      <c r="AX662" s="508"/>
      <c r="AY662" s="508"/>
      <c r="AZ662" s="508"/>
      <c r="BA662" s="508"/>
      <c r="BB662" s="508"/>
      <c r="BC662" s="508"/>
      <c r="BD662" s="508"/>
      <c r="BE662" s="508"/>
      <c r="BF662" s="508"/>
      <c r="BG662" s="508"/>
      <c r="BH662" s="508"/>
      <c r="BI662" s="508"/>
      <c r="BJ662" s="508"/>
      <c r="BK662" s="508"/>
      <c r="BL662" s="508"/>
      <c r="BM662" s="508"/>
      <c r="BN662" s="508"/>
      <c r="BO662" s="508"/>
      <c r="BP662" s="508"/>
      <c r="BQ662" s="508"/>
      <c r="BR662" s="508"/>
      <c r="BS662" s="508"/>
      <c r="BT662" s="508"/>
      <c r="BU662" s="508"/>
      <c r="BV662" s="508"/>
      <c r="BW662" s="508"/>
      <c r="BX662" s="508"/>
      <c r="BY662" s="508"/>
      <c r="BZ662" s="508"/>
      <c r="CA662" s="508"/>
      <c r="CB662" s="508"/>
      <c r="CC662" s="508"/>
      <c r="CD662" s="508"/>
      <c r="CE662" s="508"/>
      <c r="CF662" s="508"/>
      <c r="CG662" s="508"/>
      <c r="CH662" s="508"/>
      <c r="CI662" s="508"/>
      <c r="CJ662" s="508"/>
      <c r="CK662" s="508"/>
      <c r="CL662" s="508"/>
      <c r="CM662" s="508"/>
      <c r="CN662" s="508"/>
      <c r="CO662" s="508"/>
      <c r="CP662" s="508"/>
      <c r="CQ662" s="508"/>
      <c r="CR662" s="508"/>
      <c r="CS662" s="508"/>
      <c r="CT662" s="508"/>
      <c r="CU662" s="508"/>
      <c r="CV662" s="508"/>
      <c r="CW662" s="508"/>
      <c r="CX662" s="508"/>
      <c r="CY662" s="508"/>
      <c r="CZ662" s="508"/>
      <c r="DA662" s="508"/>
      <c r="DB662" s="508"/>
      <c r="DC662" s="508"/>
      <c r="DD662" s="508"/>
      <c r="DE662" s="508"/>
      <c r="DF662" s="508"/>
      <c r="DG662" s="508"/>
      <c r="DH662" s="508"/>
      <c r="DI662" s="508"/>
      <c r="DJ662" s="508"/>
      <c r="DK662" s="508"/>
      <c r="DL662" s="508"/>
      <c r="DM662" s="508"/>
      <c r="DN662" s="508"/>
      <c r="DO662" s="508"/>
      <c r="DP662" s="508"/>
      <c r="DQ662" s="508"/>
      <c r="DR662" s="508"/>
      <c r="DS662" s="508"/>
      <c r="DT662" s="508"/>
      <c r="DU662" s="508"/>
      <c r="DV662" s="508"/>
      <c r="DW662" s="508"/>
      <c r="DX662" s="508"/>
      <c r="DY662" s="508"/>
      <c r="DZ662" s="508"/>
      <c r="EA662" s="508"/>
      <c r="EB662" s="508"/>
      <c r="EC662" s="508"/>
      <c r="ED662" s="508"/>
      <c r="EE662" s="508"/>
      <c r="EF662" s="508"/>
      <c r="EG662" s="508"/>
      <c r="EH662" s="508"/>
      <c r="EI662" s="508"/>
      <c r="EJ662" s="508"/>
      <c r="EK662" s="508"/>
      <c r="EL662" s="508"/>
      <c r="EM662" s="508"/>
      <c r="EN662" s="508"/>
      <c r="EO662" s="508"/>
      <c r="EP662" s="508"/>
      <c r="EQ662" s="508"/>
      <c r="ER662" s="508"/>
      <c r="ES662" s="508"/>
      <c r="ET662" s="508"/>
      <c r="EU662" s="508"/>
      <c r="EV662" s="508"/>
      <c r="EW662" s="508"/>
      <c r="EX662" s="508"/>
      <c r="EY662" s="508"/>
      <c r="EZ662" s="508"/>
      <c r="FA662" s="508"/>
      <c r="FB662" s="508"/>
      <c r="FC662" s="508"/>
      <c r="FD662" s="508"/>
      <c r="FE662" s="508"/>
      <c r="FF662" s="508"/>
      <c r="FG662" s="508"/>
      <c r="FH662" s="508"/>
      <c r="FI662" s="508"/>
      <c r="FJ662" s="508"/>
      <c r="FK662" s="508"/>
      <c r="FL662" s="508"/>
      <c r="FM662" s="508"/>
      <c r="FN662" s="508"/>
      <c r="FO662" s="508"/>
      <c r="FP662" s="508"/>
      <c r="FQ662" s="508"/>
      <c r="FR662" s="508"/>
      <c r="FS662" s="508"/>
      <c r="FT662" s="508"/>
      <c r="FU662" s="508"/>
      <c r="FV662" s="508"/>
      <c r="FW662" s="508"/>
      <c r="FX662" s="508"/>
      <c r="FY662" s="508"/>
      <c r="FZ662" s="508"/>
      <c r="GA662" s="508"/>
      <c r="GB662" s="508"/>
      <c r="GC662" s="508"/>
      <c r="GD662" s="508"/>
      <c r="GE662" s="508"/>
      <c r="GF662" s="508"/>
      <c r="GG662" s="508"/>
      <c r="GH662" s="508"/>
      <c r="GI662" s="508"/>
      <c r="GJ662" s="508"/>
      <c r="GK662" s="508"/>
      <c r="GL662" s="508"/>
      <c r="GM662" s="508"/>
      <c r="GN662" s="508"/>
      <c r="GO662" s="508"/>
      <c r="GP662" s="508"/>
      <c r="GQ662" s="508"/>
      <c r="GR662" s="508"/>
      <c r="GS662" s="508"/>
      <c r="GT662" s="508"/>
      <c r="GU662" s="508"/>
      <c r="GV662" s="508"/>
      <c r="GW662" s="508"/>
      <c r="GX662" s="508"/>
      <c r="GY662" s="508"/>
      <c r="GZ662" s="508"/>
      <c r="HA662" s="508"/>
      <c r="HB662" s="508"/>
      <c r="HC662" s="508"/>
      <c r="HD662" s="508"/>
      <c r="HE662" s="508"/>
      <c r="HF662" s="508"/>
      <c r="HG662" s="508"/>
      <c r="HH662" s="508"/>
      <c r="HI662" s="508"/>
      <c r="HJ662" s="508"/>
      <c r="HK662" s="508"/>
      <c r="HL662" s="508"/>
      <c r="HM662" s="508"/>
      <c r="HN662" s="508"/>
      <c r="HO662" s="508"/>
      <c r="HP662" s="508"/>
      <c r="HQ662" s="508"/>
      <c r="HR662" s="508"/>
      <c r="HS662" s="508"/>
      <c r="HT662" s="508"/>
      <c r="HU662" s="508"/>
      <c r="HV662" s="508"/>
      <c r="HW662" s="508"/>
      <c r="HX662" s="508"/>
      <c r="HY662" s="508"/>
      <c r="HZ662" s="508"/>
      <c r="IA662" s="508"/>
      <c r="IB662" s="508"/>
      <c r="IC662" s="508"/>
      <c r="ID662" s="508"/>
      <c r="IE662" s="508"/>
      <c r="IF662" s="508"/>
      <c r="IG662" s="508"/>
      <c r="IH662" s="508"/>
      <c r="II662" s="508"/>
      <c r="IJ662" s="508"/>
      <c r="IK662" s="508"/>
      <c r="IL662" s="508"/>
      <c r="IM662" s="508"/>
      <c r="IN662" s="508"/>
      <c r="IO662" s="508"/>
      <c r="IP662" s="508"/>
      <c r="IQ662" s="508"/>
      <c r="IR662" s="508"/>
      <c r="IS662" s="508"/>
      <c r="IT662" s="508"/>
      <c r="IU662" s="508"/>
      <c r="IV662" s="508"/>
    </row>
    <row r="663" spans="1:256">
      <c r="A663" s="34"/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1:256" ht="14.4" thickBot="1">
      <c r="A664" s="1536" t="s">
        <v>200</v>
      </c>
      <c r="B664" s="1536"/>
      <c r="C664" s="34"/>
      <c r="D664" s="34"/>
      <c r="E664" s="34"/>
      <c r="F664" s="34"/>
      <c r="G664" s="34"/>
      <c r="H664" s="34"/>
      <c r="I664" s="34"/>
      <c r="J664" s="34"/>
    </row>
    <row r="665" spans="1:256" ht="30" customHeight="1" thickTop="1">
      <c r="A665" s="1229" t="s">
        <v>201</v>
      </c>
      <c r="B665" s="1222"/>
      <c r="C665" s="1222"/>
      <c r="D665" s="1222"/>
      <c r="E665" s="1222" t="s">
        <v>188</v>
      </c>
      <c r="F665" s="1222"/>
      <c r="G665" s="1458"/>
      <c r="H665" s="1221" t="s">
        <v>813</v>
      </c>
      <c r="I665" s="1222"/>
      <c r="J665" s="1223"/>
    </row>
    <row r="666" spans="1:256" ht="14.25" customHeight="1" thickBot="1">
      <c r="A666" s="1525" t="s">
        <v>115</v>
      </c>
      <c r="B666" s="1526"/>
      <c r="C666" s="1526"/>
      <c r="D666" s="1526"/>
      <c r="E666" s="1604" t="s">
        <v>116</v>
      </c>
      <c r="F666" s="1604"/>
      <c r="G666" s="1589"/>
      <c r="H666" s="1588" t="s">
        <v>117</v>
      </c>
      <c r="I666" s="1604"/>
      <c r="J666" s="1590"/>
    </row>
    <row r="667" spans="1:256" ht="45" customHeight="1" thickTop="1">
      <c r="A667" s="973" t="s">
        <v>202</v>
      </c>
      <c r="B667" s="974"/>
      <c r="C667" s="974"/>
      <c r="D667" s="974"/>
      <c r="E667" s="1500"/>
      <c r="F667" s="1500"/>
      <c r="G667" s="1501"/>
      <c r="H667" s="1502"/>
      <c r="I667" s="1500"/>
      <c r="J667" s="1503"/>
    </row>
    <row r="668" spans="1:256" ht="45" customHeight="1">
      <c r="A668" s="683" t="s">
        <v>194</v>
      </c>
      <c r="B668" s="684"/>
      <c r="C668" s="684"/>
      <c r="D668" s="684"/>
      <c r="E668" s="1512"/>
      <c r="F668" s="1512"/>
      <c r="G668" s="1513"/>
      <c r="H668" s="1514"/>
      <c r="I668" s="1512"/>
      <c r="J668" s="1515"/>
    </row>
    <row r="669" spans="1:256" ht="18.75" customHeight="1">
      <c r="A669" s="683" t="s">
        <v>195</v>
      </c>
      <c r="B669" s="684"/>
      <c r="C669" s="684"/>
      <c r="D669" s="684"/>
      <c r="E669" s="1512"/>
      <c r="F669" s="1512"/>
      <c r="G669" s="1513"/>
      <c r="H669" s="1514"/>
      <c r="I669" s="1512"/>
      <c r="J669" s="1515"/>
    </row>
    <row r="670" spans="1:256" ht="18.75" customHeight="1" thickBot="1">
      <c r="A670" s="693" t="s">
        <v>196</v>
      </c>
      <c r="B670" s="694"/>
      <c r="C670" s="694"/>
      <c r="D670" s="694"/>
      <c r="E670" s="1140"/>
      <c r="F670" s="1140"/>
      <c r="G670" s="1141"/>
      <c r="H670" s="1142"/>
      <c r="I670" s="1140"/>
      <c r="J670" s="1143"/>
    </row>
    <row r="671" spans="1:256" ht="14.4" thickTop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1:256" ht="30" customHeight="1">
      <c r="A672" s="423" t="s">
        <v>816</v>
      </c>
      <c r="B672" s="423"/>
      <c r="C672" s="423"/>
      <c r="D672" s="423"/>
      <c r="E672" s="423"/>
      <c r="F672" s="423"/>
      <c r="G672" s="423"/>
      <c r="H672" s="423"/>
      <c r="I672" s="423"/>
      <c r="J672" s="423"/>
    </row>
    <row r="673" spans="1:256">
      <c r="A673" s="2092"/>
      <c r="B673" s="2092"/>
      <c r="C673" s="2092"/>
      <c r="D673" s="2092"/>
      <c r="E673" s="2092"/>
      <c r="F673" s="2092"/>
      <c r="G673" s="2092"/>
      <c r="H673" s="2092"/>
      <c r="I673" s="2092"/>
      <c r="J673" s="2092"/>
    </row>
    <row r="674" spans="1:256">
      <c r="A674" s="2092"/>
      <c r="B674" s="2092"/>
      <c r="C674" s="2092"/>
      <c r="D674" s="2092"/>
      <c r="E674" s="2092"/>
      <c r="F674" s="2092"/>
      <c r="G674" s="2092"/>
      <c r="H674" s="2092"/>
      <c r="I674" s="2092"/>
      <c r="J674" s="2092"/>
    </row>
    <row r="675" spans="1:256">
      <c r="A675" s="2092"/>
      <c r="B675" s="2092"/>
      <c r="C675" s="2092"/>
      <c r="D675" s="2092"/>
      <c r="E675" s="2092"/>
      <c r="F675" s="2092"/>
      <c r="G675" s="2092"/>
      <c r="H675" s="2092"/>
      <c r="I675" s="2092"/>
      <c r="J675" s="2092"/>
    </row>
    <row r="676" spans="1:256">
      <c r="A676" s="2092"/>
      <c r="B676" s="2092"/>
      <c r="C676" s="2092"/>
      <c r="D676" s="2092"/>
      <c r="E676" s="2092"/>
      <c r="F676" s="2092"/>
      <c r="G676" s="2092"/>
      <c r="H676" s="2092"/>
      <c r="I676" s="2092"/>
      <c r="J676" s="2092"/>
    </row>
    <row r="677" spans="1:256">
      <c r="A677" s="2092"/>
      <c r="B677" s="2092"/>
      <c r="C677" s="2092"/>
      <c r="D677" s="2092"/>
      <c r="E677" s="2092"/>
      <c r="F677" s="2092"/>
      <c r="G677" s="2092"/>
      <c r="H677" s="2092"/>
      <c r="I677" s="2092"/>
      <c r="J677" s="2092"/>
    </row>
    <row r="678" spans="1:256">
      <c r="A678" s="2092"/>
      <c r="B678" s="2092"/>
      <c r="C678" s="2092"/>
      <c r="D678" s="2092"/>
      <c r="E678" s="2092"/>
      <c r="F678" s="2092"/>
      <c r="G678" s="2092"/>
      <c r="H678" s="2092"/>
      <c r="I678" s="2092"/>
      <c r="J678" s="2092"/>
    </row>
    <row r="679" spans="1:256">
      <c r="A679" s="2092"/>
      <c r="B679" s="2092"/>
      <c r="C679" s="2092"/>
      <c r="D679" s="2092"/>
      <c r="E679" s="2092"/>
      <c r="F679" s="2092"/>
      <c r="G679" s="2092"/>
      <c r="H679" s="2092"/>
      <c r="I679" s="2092"/>
      <c r="J679" s="2092"/>
    </row>
    <row r="680" spans="1:256">
      <c r="A680" s="2092"/>
      <c r="B680" s="2092"/>
      <c r="C680" s="2092"/>
      <c r="D680" s="2092"/>
      <c r="E680" s="2092"/>
      <c r="F680" s="2092"/>
      <c r="G680" s="2092"/>
      <c r="H680" s="2092"/>
      <c r="I680" s="2092"/>
      <c r="J680" s="2092"/>
    </row>
    <row r="681" spans="1:256">
      <c r="A681" s="2092"/>
      <c r="B681" s="2092"/>
      <c r="C681" s="2092"/>
      <c r="D681" s="2092"/>
      <c r="E681" s="2092"/>
      <c r="F681" s="2092"/>
      <c r="G681" s="2092"/>
      <c r="H681" s="2092"/>
      <c r="I681" s="2092"/>
      <c r="J681" s="2092"/>
    </row>
    <row r="682" spans="1:256">
      <c r="A682" s="2092"/>
      <c r="B682" s="2092"/>
      <c r="C682" s="2092"/>
      <c r="D682" s="2092"/>
      <c r="E682" s="2092"/>
      <c r="F682" s="2092"/>
      <c r="G682" s="2092"/>
      <c r="H682" s="2092"/>
      <c r="I682" s="2092"/>
      <c r="J682" s="2092"/>
    </row>
    <row r="683" spans="1:256">
      <c r="A683" s="2092"/>
      <c r="B683" s="2092"/>
      <c r="C683" s="2092"/>
      <c r="D683" s="2092"/>
      <c r="E683" s="2092"/>
      <c r="F683" s="2092"/>
      <c r="G683" s="2092"/>
      <c r="H683" s="2092"/>
      <c r="I683" s="2092"/>
      <c r="J683" s="2092"/>
      <c r="K683" s="508"/>
      <c r="L683" s="508"/>
      <c r="M683" s="508"/>
      <c r="N683" s="508"/>
      <c r="O683" s="508"/>
      <c r="P683" s="508"/>
      <c r="Q683" s="508"/>
      <c r="R683" s="508"/>
      <c r="S683" s="508"/>
      <c r="T683" s="508"/>
      <c r="U683" s="508"/>
      <c r="V683" s="508"/>
      <c r="W683" s="508"/>
      <c r="X683" s="508"/>
      <c r="Y683" s="508"/>
      <c r="Z683" s="508"/>
      <c r="AA683" s="508"/>
      <c r="AB683" s="508"/>
      <c r="AC683" s="508"/>
      <c r="AD683" s="508"/>
      <c r="AE683" s="508"/>
      <c r="AF683" s="508"/>
      <c r="AG683" s="508"/>
      <c r="AH683" s="508"/>
      <c r="AI683" s="508"/>
      <c r="AJ683" s="508"/>
      <c r="AK683" s="508"/>
      <c r="AL683" s="508"/>
      <c r="AM683" s="508"/>
      <c r="AN683" s="508"/>
      <c r="AO683" s="508"/>
      <c r="AP683" s="508"/>
      <c r="AQ683" s="508"/>
      <c r="AR683" s="508"/>
      <c r="AS683" s="508"/>
      <c r="AT683" s="508"/>
      <c r="AU683" s="508"/>
      <c r="AV683" s="508"/>
      <c r="AW683" s="508"/>
      <c r="AX683" s="508"/>
      <c r="AY683" s="508"/>
      <c r="AZ683" s="508"/>
      <c r="BA683" s="508"/>
      <c r="BB683" s="508"/>
      <c r="BC683" s="508"/>
      <c r="BD683" s="508"/>
      <c r="BE683" s="508"/>
      <c r="BF683" s="508"/>
      <c r="BG683" s="508"/>
      <c r="BH683" s="508"/>
      <c r="BI683" s="508"/>
      <c r="BJ683" s="508"/>
      <c r="BK683" s="508"/>
      <c r="BL683" s="508"/>
      <c r="BM683" s="508"/>
      <c r="BN683" s="508"/>
      <c r="BO683" s="508"/>
      <c r="BP683" s="508"/>
      <c r="BQ683" s="508"/>
      <c r="BR683" s="508"/>
      <c r="BS683" s="508"/>
      <c r="BT683" s="508"/>
      <c r="BU683" s="508"/>
      <c r="BV683" s="508"/>
      <c r="BW683" s="508"/>
      <c r="BX683" s="508"/>
      <c r="BY683" s="508"/>
      <c r="BZ683" s="508"/>
      <c r="CA683" s="508"/>
      <c r="CB683" s="508"/>
      <c r="CC683" s="508"/>
      <c r="CD683" s="508"/>
      <c r="CE683" s="508"/>
      <c r="CF683" s="508"/>
      <c r="CG683" s="508"/>
      <c r="CH683" s="508"/>
      <c r="CI683" s="508"/>
      <c r="CJ683" s="508"/>
      <c r="CK683" s="508"/>
      <c r="CL683" s="508"/>
      <c r="CM683" s="508"/>
      <c r="CN683" s="508"/>
      <c r="CO683" s="508"/>
      <c r="CP683" s="508"/>
      <c r="CQ683" s="508"/>
      <c r="CR683" s="508"/>
      <c r="CS683" s="508"/>
      <c r="CT683" s="508"/>
      <c r="CU683" s="508"/>
      <c r="CV683" s="508"/>
      <c r="CW683" s="508"/>
      <c r="CX683" s="508"/>
      <c r="CY683" s="508"/>
      <c r="CZ683" s="508"/>
      <c r="DA683" s="508"/>
      <c r="DB683" s="508"/>
      <c r="DC683" s="508"/>
      <c r="DD683" s="508"/>
      <c r="DE683" s="508"/>
      <c r="DF683" s="508"/>
      <c r="DG683" s="508"/>
      <c r="DH683" s="508"/>
      <c r="DI683" s="508"/>
      <c r="DJ683" s="508"/>
      <c r="DK683" s="508"/>
      <c r="DL683" s="508"/>
      <c r="DM683" s="508"/>
      <c r="DN683" s="508"/>
      <c r="DO683" s="508"/>
      <c r="DP683" s="508"/>
      <c r="DQ683" s="508"/>
      <c r="DR683" s="508"/>
      <c r="DS683" s="508"/>
      <c r="DT683" s="508"/>
      <c r="DU683" s="508"/>
      <c r="DV683" s="508"/>
      <c r="DW683" s="508"/>
      <c r="DX683" s="508"/>
      <c r="DY683" s="508"/>
      <c r="DZ683" s="508"/>
      <c r="EA683" s="508"/>
      <c r="EB683" s="508"/>
      <c r="EC683" s="508"/>
      <c r="ED683" s="508"/>
      <c r="EE683" s="508"/>
      <c r="EF683" s="508"/>
      <c r="EG683" s="508"/>
      <c r="EH683" s="508"/>
      <c r="EI683" s="508"/>
      <c r="EJ683" s="508"/>
      <c r="EK683" s="508"/>
      <c r="EL683" s="508"/>
      <c r="EM683" s="508"/>
      <c r="EN683" s="508"/>
      <c r="EO683" s="508"/>
      <c r="EP683" s="508"/>
      <c r="EQ683" s="508"/>
      <c r="ER683" s="508"/>
      <c r="ES683" s="508"/>
      <c r="ET683" s="508"/>
      <c r="EU683" s="508"/>
      <c r="EV683" s="508"/>
      <c r="EW683" s="508"/>
      <c r="EX683" s="508"/>
      <c r="EY683" s="508"/>
      <c r="EZ683" s="508"/>
      <c r="FA683" s="508"/>
      <c r="FB683" s="508"/>
      <c r="FC683" s="508"/>
      <c r="FD683" s="508"/>
      <c r="FE683" s="508"/>
      <c r="FF683" s="508"/>
      <c r="FG683" s="508"/>
      <c r="FH683" s="508"/>
      <c r="FI683" s="508"/>
      <c r="FJ683" s="508"/>
      <c r="FK683" s="508"/>
      <c r="FL683" s="508"/>
      <c r="FM683" s="508"/>
      <c r="FN683" s="508"/>
      <c r="FO683" s="508"/>
      <c r="FP683" s="508"/>
      <c r="FQ683" s="508"/>
      <c r="FR683" s="508"/>
      <c r="FS683" s="508"/>
      <c r="FT683" s="508"/>
      <c r="FU683" s="508"/>
      <c r="FV683" s="508"/>
      <c r="FW683" s="508"/>
      <c r="FX683" s="508"/>
      <c r="FY683" s="508"/>
      <c r="FZ683" s="508"/>
      <c r="GA683" s="508"/>
      <c r="GB683" s="508"/>
      <c r="GC683" s="508"/>
      <c r="GD683" s="508"/>
      <c r="GE683" s="508"/>
      <c r="GF683" s="508"/>
      <c r="GG683" s="508"/>
      <c r="GH683" s="508"/>
      <c r="GI683" s="508"/>
      <c r="GJ683" s="508"/>
      <c r="GK683" s="508"/>
      <c r="GL683" s="508"/>
      <c r="GM683" s="508"/>
      <c r="GN683" s="508"/>
      <c r="GO683" s="508"/>
      <c r="GP683" s="508"/>
      <c r="GQ683" s="508"/>
      <c r="GR683" s="508"/>
      <c r="GS683" s="508"/>
      <c r="GT683" s="508"/>
      <c r="GU683" s="508"/>
      <c r="GV683" s="508"/>
      <c r="GW683" s="508"/>
      <c r="GX683" s="508"/>
      <c r="GY683" s="508"/>
      <c r="GZ683" s="508"/>
      <c r="HA683" s="508"/>
      <c r="HB683" s="508"/>
      <c r="HC683" s="508"/>
      <c r="HD683" s="508"/>
      <c r="HE683" s="508"/>
      <c r="HF683" s="508"/>
      <c r="HG683" s="508"/>
      <c r="HH683" s="508"/>
      <c r="HI683" s="508"/>
      <c r="HJ683" s="508"/>
      <c r="HK683" s="508"/>
      <c r="HL683" s="508"/>
      <c r="HM683" s="508"/>
      <c r="HN683" s="508"/>
      <c r="HO683" s="508"/>
      <c r="HP683" s="508"/>
      <c r="HQ683" s="508"/>
      <c r="HR683" s="508"/>
      <c r="HS683" s="508"/>
      <c r="HT683" s="508"/>
      <c r="HU683" s="508"/>
      <c r="HV683" s="508"/>
      <c r="HW683" s="508"/>
      <c r="HX683" s="508"/>
      <c r="HY683" s="508"/>
      <c r="HZ683" s="508"/>
      <c r="IA683" s="508"/>
      <c r="IB683" s="508"/>
      <c r="IC683" s="508"/>
      <c r="ID683" s="508"/>
      <c r="IE683" s="508"/>
      <c r="IF683" s="508"/>
      <c r="IG683" s="508"/>
      <c r="IH683" s="508"/>
      <c r="II683" s="508"/>
      <c r="IJ683" s="508"/>
      <c r="IK683" s="508"/>
      <c r="IL683" s="508"/>
      <c r="IM683" s="508"/>
      <c r="IN683" s="508"/>
      <c r="IO683" s="508"/>
      <c r="IP683" s="508"/>
      <c r="IQ683" s="508"/>
      <c r="IR683" s="508"/>
      <c r="IS683" s="508"/>
      <c r="IT683" s="508"/>
      <c r="IU683" s="508"/>
      <c r="IV683" s="508"/>
    </row>
    <row r="684" spans="1:256">
      <c r="A684" s="2092"/>
      <c r="B684" s="2092"/>
      <c r="C684" s="2092"/>
      <c r="D684" s="2092"/>
      <c r="E684" s="2092"/>
      <c r="F684" s="2092"/>
      <c r="G684" s="2092"/>
      <c r="H684" s="2092"/>
      <c r="I684" s="2092"/>
      <c r="J684" s="2092"/>
      <c r="K684" s="508"/>
      <c r="L684" s="508"/>
      <c r="M684" s="508"/>
      <c r="N684" s="508"/>
      <c r="O684" s="508"/>
      <c r="P684" s="508"/>
      <c r="Q684" s="508"/>
      <c r="R684" s="508"/>
      <c r="S684" s="508"/>
      <c r="T684" s="508"/>
      <c r="U684" s="508"/>
      <c r="V684" s="508"/>
      <c r="W684" s="508"/>
      <c r="X684" s="508"/>
      <c r="Y684" s="508"/>
      <c r="Z684" s="508"/>
      <c r="AA684" s="508"/>
      <c r="AB684" s="508"/>
      <c r="AC684" s="508"/>
      <c r="AD684" s="508"/>
      <c r="AE684" s="508"/>
      <c r="AF684" s="508"/>
      <c r="AG684" s="508"/>
      <c r="AH684" s="508"/>
      <c r="AI684" s="508"/>
      <c r="AJ684" s="508"/>
      <c r="AK684" s="508"/>
      <c r="AL684" s="508"/>
      <c r="AM684" s="508"/>
      <c r="AN684" s="508"/>
      <c r="AO684" s="508"/>
      <c r="AP684" s="508"/>
      <c r="AQ684" s="508"/>
      <c r="AR684" s="508"/>
      <c r="AS684" s="508"/>
      <c r="AT684" s="508"/>
      <c r="AU684" s="508"/>
      <c r="AV684" s="508"/>
      <c r="AW684" s="508"/>
      <c r="AX684" s="508"/>
      <c r="AY684" s="508"/>
      <c r="AZ684" s="508"/>
      <c r="BA684" s="508"/>
      <c r="BB684" s="508"/>
      <c r="BC684" s="508"/>
      <c r="BD684" s="508"/>
      <c r="BE684" s="508"/>
      <c r="BF684" s="508"/>
      <c r="BG684" s="508"/>
      <c r="BH684" s="508"/>
      <c r="BI684" s="508"/>
      <c r="BJ684" s="508"/>
      <c r="BK684" s="508"/>
      <c r="BL684" s="508"/>
      <c r="BM684" s="508"/>
      <c r="BN684" s="508"/>
      <c r="BO684" s="508"/>
      <c r="BP684" s="508"/>
      <c r="BQ684" s="508"/>
      <c r="BR684" s="508"/>
      <c r="BS684" s="508"/>
      <c r="BT684" s="508"/>
      <c r="BU684" s="508"/>
      <c r="BV684" s="508"/>
      <c r="BW684" s="508"/>
      <c r="BX684" s="508"/>
      <c r="BY684" s="508"/>
      <c r="BZ684" s="508"/>
      <c r="CA684" s="508"/>
      <c r="CB684" s="508"/>
      <c r="CC684" s="508"/>
      <c r="CD684" s="508"/>
      <c r="CE684" s="508"/>
      <c r="CF684" s="508"/>
      <c r="CG684" s="508"/>
      <c r="CH684" s="508"/>
      <c r="CI684" s="508"/>
      <c r="CJ684" s="508"/>
      <c r="CK684" s="508"/>
      <c r="CL684" s="508"/>
      <c r="CM684" s="508"/>
      <c r="CN684" s="508"/>
      <c r="CO684" s="508"/>
      <c r="CP684" s="508"/>
      <c r="CQ684" s="508"/>
      <c r="CR684" s="508"/>
      <c r="CS684" s="508"/>
      <c r="CT684" s="508"/>
      <c r="CU684" s="508"/>
      <c r="CV684" s="508"/>
      <c r="CW684" s="508"/>
      <c r="CX684" s="508"/>
      <c r="CY684" s="508"/>
      <c r="CZ684" s="508"/>
      <c r="DA684" s="508"/>
      <c r="DB684" s="508"/>
      <c r="DC684" s="508"/>
      <c r="DD684" s="508"/>
      <c r="DE684" s="508"/>
      <c r="DF684" s="508"/>
      <c r="DG684" s="508"/>
      <c r="DH684" s="508"/>
      <c r="DI684" s="508"/>
      <c r="DJ684" s="508"/>
      <c r="DK684" s="508"/>
      <c r="DL684" s="508"/>
      <c r="DM684" s="508"/>
      <c r="DN684" s="508"/>
      <c r="DO684" s="508"/>
      <c r="DP684" s="508"/>
      <c r="DQ684" s="508"/>
      <c r="DR684" s="508"/>
      <c r="DS684" s="508"/>
      <c r="DT684" s="508"/>
      <c r="DU684" s="508"/>
      <c r="DV684" s="508"/>
      <c r="DW684" s="508"/>
      <c r="DX684" s="508"/>
      <c r="DY684" s="508"/>
      <c r="DZ684" s="508"/>
      <c r="EA684" s="508"/>
      <c r="EB684" s="508"/>
      <c r="EC684" s="508"/>
      <c r="ED684" s="508"/>
      <c r="EE684" s="508"/>
      <c r="EF684" s="508"/>
      <c r="EG684" s="508"/>
      <c r="EH684" s="508"/>
      <c r="EI684" s="508"/>
      <c r="EJ684" s="508"/>
      <c r="EK684" s="508"/>
      <c r="EL684" s="508"/>
      <c r="EM684" s="508"/>
      <c r="EN684" s="508"/>
      <c r="EO684" s="508"/>
      <c r="EP684" s="508"/>
      <c r="EQ684" s="508"/>
      <c r="ER684" s="508"/>
      <c r="ES684" s="508"/>
      <c r="ET684" s="508"/>
      <c r="EU684" s="508"/>
      <c r="EV684" s="508"/>
      <c r="EW684" s="508"/>
      <c r="EX684" s="508"/>
      <c r="EY684" s="508"/>
      <c r="EZ684" s="508"/>
      <c r="FA684" s="508"/>
      <c r="FB684" s="508"/>
      <c r="FC684" s="508"/>
      <c r="FD684" s="508"/>
      <c r="FE684" s="508"/>
      <c r="FF684" s="508"/>
      <c r="FG684" s="508"/>
      <c r="FH684" s="508"/>
      <c r="FI684" s="508"/>
      <c r="FJ684" s="508"/>
      <c r="FK684" s="508"/>
      <c r="FL684" s="508"/>
      <c r="FM684" s="508"/>
      <c r="FN684" s="508"/>
      <c r="FO684" s="508"/>
      <c r="FP684" s="508"/>
      <c r="FQ684" s="508"/>
      <c r="FR684" s="508"/>
      <c r="FS684" s="508"/>
      <c r="FT684" s="508"/>
      <c r="FU684" s="508"/>
      <c r="FV684" s="508"/>
      <c r="FW684" s="508"/>
      <c r="FX684" s="508"/>
      <c r="FY684" s="508"/>
      <c r="FZ684" s="508"/>
      <c r="GA684" s="508"/>
      <c r="GB684" s="508"/>
      <c r="GC684" s="508"/>
      <c r="GD684" s="508"/>
      <c r="GE684" s="508"/>
      <c r="GF684" s="508"/>
      <c r="GG684" s="508"/>
      <c r="GH684" s="508"/>
      <c r="GI684" s="508"/>
      <c r="GJ684" s="508"/>
      <c r="GK684" s="508"/>
      <c r="GL684" s="508"/>
      <c r="GM684" s="508"/>
      <c r="GN684" s="508"/>
      <c r="GO684" s="508"/>
      <c r="GP684" s="508"/>
      <c r="GQ684" s="508"/>
      <c r="GR684" s="508"/>
      <c r="GS684" s="508"/>
      <c r="GT684" s="508"/>
      <c r="GU684" s="508"/>
      <c r="GV684" s="508"/>
      <c r="GW684" s="508"/>
      <c r="GX684" s="508"/>
      <c r="GY684" s="508"/>
      <c r="GZ684" s="508"/>
      <c r="HA684" s="508"/>
      <c r="HB684" s="508"/>
      <c r="HC684" s="508"/>
      <c r="HD684" s="508"/>
      <c r="HE684" s="508"/>
      <c r="HF684" s="508"/>
      <c r="HG684" s="508"/>
      <c r="HH684" s="508"/>
      <c r="HI684" s="508"/>
      <c r="HJ684" s="508"/>
      <c r="HK684" s="508"/>
      <c r="HL684" s="508"/>
      <c r="HM684" s="508"/>
      <c r="HN684" s="508"/>
      <c r="HO684" s="508"/>
      <c r="HP684" s="508"/>
      <c r="HQ684" s="508"/>
      <c r="HR684" s="508"/>
      <c r="HS684" s="508"/>
      <c r="HT684" s="508"/>
      <c r="HU684" s="508"/>
      <c r="HV684" s="508"/>
      <c r="HW684" s="508"/>
      <c r="HX684" s="508"/>
      <c r="HY684" s="508"/>
      <c r="HZ684" s="508"/>
      <c r="IA684" s="508"/>
      <c r="IB684" s="508"/>
      <c r="IC684" s="508"/>
      <c r="ID684" s="508"/>
      <c r="IE684" s="508"/>
      <c r="IF684" s="508"/>
      <c r="IG684" s="508"/>
      <c r="IH684" s="508"/>
      <c r="II684" s="508"/>
      <c r="IJ684" s="508"/>
      <c r="IK684" s="508"/>
      <c r="IL684" s="508"/>
      <c r="IM684" s="508"/>
      <c r="IN684" s="508"/>
      <c r="IO684" s="508"/>
      <c r="IP684" s="508"/>
      <c r="IQ684" s="508"/>
      <c r="IR684" s="508"/>
      <c r="IS684" s="508"/>
      <c r="IT684" s="508"/>
      <c r="IU684" s="508"/>
      <c r="IV684" s="508"/>
    </row>
    <row r="685" spans="1:256">
      <c r="A685" s="2092"/>
      <c r="B685" s="2092"/>
      <c r="C685" s="2092"/>
      <c r="D685" s="2092"/>
      <c r="E685" s="2092"/>
      <c r="F685" s="2092"/>
      <c r="G685" s="2092"/>
      <c r="H685" s="2092"/>
      <c r="I685" s="2092"/>
      <c r="J685" s="2092"/>
      <c r="K685" s="508"/>
      <c r="L685" s="508"/>
      <c r="M685" s="508"/>
      <c r="N685" s="508"/>
      <c r="O685" s="508"/>
      <c r="P685" s="508"/>
      <c r="Q685" s="508"/>
      <c r="R685" s="508"/>
      <c r="S685" s="508"/>
      <c r="T685" s="508"/>
      <c r="U685" s="508"/>
      <c r="V685" s="508"/>
      <c r="W685" s="508"/>
      <c r="X685" s="508"/>
      <c r="Y685" s="508"/>
      <c r="Z685" s="508"/>
      <c r="AA685" s="508"/>
      <c r="AB685" s="508"/>
      <c r="AC685" s="508"/>
      <c r="AD685" s="508"/>
      <c r="AE685" s="508"/>
      <c r="AF685" s="508"/>
      <c r="AG685" s="508"/>
      <c r="AH685" s="508"/>
      <c r="AI685" s="508"/>
      <c r="AJ685" s="508"/>
      <c r="AK685" s="508"/>
      <c r="AL685" s="508"/>
      <c r="AM685" s="508"/>
      <c r="AN685" s="508"/>
      <c r="AO685" s="508"/>
      <c r="AP685" s="508"/>
      <c r="AQ685" s="508"/>
      <c r="AR685" s="508"/>
      <c r="AS685" s="508"/>
      <c r="AT685" s="508"/>
      <c r="AU685" s="508"/>
      <c r="AV685" s="508"/>
      <c r="AW685" s="508"/>
      <c r="AX685" s="508"/>
      <c r="AY685" s="508"/>
      <c r="AZ685" s="508"/>
      <c r="BA685" s="508"/>
      <c r="BB685" s="508"/>
      <c r="BC685" s="508"/>
      <c r="BD685" s="508"/>
      <c r="BE685" s="508"/>
      <c r="BF685" s="508"/>
      <c r="BG685" s="508"/>
      <c r="BH685" s="508"/>
      <c r="BI685" s="508"/>
      <c r="BJ685" s="508"/>
      <c r="BK685" s="508"/>
      <c r="BL685" s="508"/>
      <c r="BM685" s="508"/>
      <c r="BN685" s="508"/>
      <c r="BO685" s="508"/>
      <c r="BP685" s="508"/>
      <c r="BQ685" s="508"/>
      <c r="BR685" s="508"/>
      <c r="BS685" s="508"/>
      <c r="BT685" s="508"/>
      <c r="BU685" s="508"/>
      <c r="BV685" s="508"/>
      <c r="BW685" s="508"/>
      <c r="BX685" s="508"/>
      <c r="BY685" s="508"/>
      <c r="BZ685" s="508"/>
      <c r="CA685" s="508"/>
      <c r="CB685" s="508"/>
      <c r="CC685" s="508"/>
      <c r="CD685" s="508"/>
      <c r="CE685" s="508"/>
      <c r="CF685" s="508"/>
      <c r="CG685" s="508"/>
      <c r="CH685" s="508"/>
      <c r="CI685" s="508"/>
      <c r="CJ685" s="508"/>
      <c r="CK685" s="508"/>
      <c r="CL685" s="508"/>
      <c r="CM685" s="508"/>
      <c r="CN685" s="508"/>
      <c r="CO685" s="508"/>
      <c r="CP685" s="508"/>
      <c r="CQ685" s="508"/>
      <c r="CR685" s="508"/>
      <c r="CS685" s="508"/>
      <c r="CT685" s="508"/>
      <c r="CU685" s="508"/>
      <c r="CV685" s="508"/>
      <c r="CW685" s="508"/>
      <c r="CX685" s="508"/>
      <c r="CY685" s="508"/>
      <c r="CZ685" s="508"/>
      <c r="DA685" s="508"/>
      <c r="DB685" s="508"/>
      <c r="DC685" s="508"/>
      <c r="DD685" s="508"/>
      <c r="DE685" s="508"/>
      <c r="DF685" s="508"/>
      <c r="DG685" s="508"/>
      <c r="DH685" s="508"/>
      <c r="DI685" s="508"/>
      <c r="DJ685" s="508"/>
      <c r="DK685" s="508"/>
      <c r="DL685" s="508"/>
      <c r="DM685" s="508"/>
      <c r="DN685" s="508"/>
      <c r="DO685" s="508"/>
      <c r="DP685" s="508"/>
      <c r="DQ685" s="508"/>
      <c r="DR685" s="508"/>
      <c r="DS685" s="508"/>
      <c r="DT685" s="508"/>
      <c r="DU685" s="508"/>
      <c r="DV685" s="508"/>
      <c r="DW685" s="508"/>
      <c r="DX685" s="508"/>
      <c r="DY685" s="508"/>
      <c r="DZ685" s="508"/>
      <c r="EA685" s="508"/>
      <c r="EB685" s="508"/>
      <c r="EC685" s="508"/>
      <c r="ED685" s="508"/>
      <c r="EE685" s="508"/>
      <c r="EF685" s="508"/>
      <c r="EG685" s="508"/>
      <c r="EH685" s="508"/>
      <c r="EI685" s="508"/>
      <c r="EJ685" s="508"/>
      <c r="EK685" s="508"/>
      <c r="EL685" s="508"/>
      <c r="EM685" s="508"/>
      <c r="EN685" s="508"/>
      <c r="EO685" s="508"/>
      <c r="EP685" s="508"/>
      <c r="EQ685" s="508"/>
      <c r="ER685" s="508"/>
      <c r="ES685" s="508"/>
      <c r="ET685" s="508"/>
      <c r="EU685" s="508"/>
      <c r="EV685" s="508"/>
      <c r="EW685" s="508"/>
      <c r="EX685" s="508"/>
      <c r="EY685" s="508"/>
      <c r="EZ685" s="508"/>
      <c r="FA685" s="508"/>
      <c r="FB685" s="508"/>
      <c r="FC685" s="508"/>
      <c r="FD685" s="508"/>
      <c r="FE685" s="508"/>
      <c r="FF685" s="508"/>
      <c r="FG685" s="508"/>
      <c r="FH685" s="508"/>
      <c r="FI685" s="508"/>
      <c r="FJ685" s="508"/>
      <c r="FK685" s="508"/>
      <c r="FL685" s="508"/>
      <c r="FM685" s="508"/>
      <c r="FN685" s="508"/>
      <c r="FO685" s="508"/>
      <c r="FP685" s="508"/>
      <c r="FQ685" s="508"/>
      <c r="FR685" s="508"/>
      <c r="FS685" s="508"/>
      <c r="FT685" s="508"/>
      <c r="FU685" s="508"/>
      <c r="FV685" s="508"/>
      <c r="FW685" s="508"/>
      <c r="FX685" s="508"/>
      <c r="FY685" s="508"/>
      <c r="FZ685" s="508"/>
      <c r="GA685" s="508"/>
      <c r="GB685" s="508"/>
      <c r="GC685" s="508"/>
      <c r="GD685" s="508"/>
      <c r="GE685" s="508"/>
      <c r="GF685" s="508"/>
      <c r="GG685" s="508"/>
      <c r="GH685" s="508"/>
      <c r="GI685" s="508"/>
      <c r="GJ685" s="508"/>
      <c r="GK685" s="508"/>
      <c r="GL685" s="508"/>
      <c r="GM685" s="508"/>
      <c r="GN685" s="508"/>
      <c r="GO685" s="508"/>
      <c r="GP685" s="508"/>
      <c r="GQ685" s="508"/>
      <c r="GR685" s="508"/>
      <c r="GS685" s="508"/>
      <c r="GT685" s="508"/>
      <c r="GU685" s="508"/>
      <c r="GV685" s="508"/>
      <c r="GW685" s="508"/>
      <c r="GX685" s="508"/>
      <c r="GY685" s="508"/>
      <c r="GZ685" s="508"/>
      <c r="HA685" s="508"/>
      <c r="HB685" s="508"/>
      <c r="HC685" s="508"/>
      <c r="HD685" s="508"/>
      <c r="HE685" s="508"/>
      <c r="HF685" s="508"/>
      <c r="HG685" s="508"/>
      <c r="HH685" s="508"/>
      <c r="HI685" s="508"/>
      <c r="HJ685" s="508"/>
      <c r="HK685" s="508"/>
      <c r="HL685" s="508"/>
      <c r="HM685" s="508"/>
      <c r="HN685" s="508"/>
      <c r="HO685" s="508"/>
      <c r="HP685" s="508"/>
      <c r="HQ685" s="508"/>
      <c r="HR685" s="508"/>
      <c r="HS685" s="508"/>
      <c r="HT685" s="508"/>
      <c r="HU685" s="508"/>
      <c r="HV685" s="508"/>
      <c r="HW685" s="508"/>
      <c r="HX685" s="508"/>
      <c r="HY685" s="508"/>
      <c r="HZ685" s="508"/>
      <c r="IA685" s="508"/>
      <c r="IB685" s="508"/>
      <c r="IC685" s="508"/>
      <c r="ID685" s="508"/>
      <c r="IE685" s="508"/>
      <c r="IF685" s="508"/>
      <c r="IG685" s="508"/>
      <c r="IH685" s="508"/>
      <c r="II685" s="508"/>
      <c r="IJ685" s="508"/>
      <c r="IK685" s="508"/>
      <c r="IL685" s="508"/>
      <c r="IM685" s="508"/>
      <c r="IN685" s="508"/>
      <c r="IO685" s="508"/>
      <c r="IP685" s="508"/>
      <c r="IQ685" s="508"/>
      <c r="IR685" s="508"/>
      <c r="IS685" s="508"/>
      <c r="IT685" s="508"/>
      <c r="IU685" s="508"/>
      <c r="IV685" s="508"/>
    </row>
    <row r="686" spans="1:256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  <c r="GM687" s="34"/>
      <c r="GN687" s="34"/>
      <c r="GO687" s="34"/>
      <c r="GP687" s="34"/>
      <c r="GQ687" s="34"/>
      <c r="GR687" s="34"/>
      <c r="GS687" s="34"/>
      <c r="GT687" s="34"/>
      <c r="GU687" s="34"/>
      <c r="GV687" s="34"/>
      <c r="GW687" s="34"/>
      <c r="GX687" s="34"/>
      <c r="GY687" s="34"/>
      <c r="GZ687" s="34"/>
      <c r="HA687" s="34"/>
      <c r="HB687" s="34"/>
      <c r="HC687" s="34"/>
      <c r="HD687" s="34"/>
      <c r="HE687" s="34"/>
      <c r="HF687" s="34"/>
      <c r="HG687" s="34"/>
      <c r="HH687" s="34"/>
      <c r="HI687" s="34"/>
      <c r="HJ687" s="34"/>
      <c r="HK687" s="34"/>
      <c r="HL687" s="34"/>
      <c r="HM687" s="34"/>
      <c r="HN687" s="34"/>
      <c r="HO687" s="34"/>
      <c r="HP687" s="34"/>
      <c r="HQ687" s="34"/>
      <c r="HR687" s="34"/>
      <c r="HS687" s="34"/>
      <c r="HT687" s="34"/>
      <c r="HU687" s="34"/>
      <c r="HV687" s="34"/>
      <c r="HW687" s="34"/>
      <c r="HX687" s="34"/>
      <c r="HY687" s="34"/>
      <c r="HZ687" s="34"/>
      <c r="IA687" s="34"/>
      <c r="IB687" s="34"/>
      <c r="IC687" s="34"/>
      <c r="ID687" s="34"/>
      <c r="IE687" s="34"/>
      <c r="IF687" s="34"/>
      <c r="IG687" s="34"/>
      <c r="IH687" s="34"/>
      <c r="II687" s="34"/>
      <c r="IJ687" s="34"/>
      <c r="IK687" s="34"/>
      <c r="IL687" s="34"/>
      <c r="IM687" s="34"/>
      <c r="IN687" s="34"/>
      <c r="IO687" s="34"/>
      <c r="IP687" s="34"/>
      <c r="IQ687" s="34"/>
      <c r="IR687" s="34"/>
      <c r="IS687" s="34"/>
      <c r="IT687" s="34"/>
      <c r="IU687" s="34"/>
      <c r="IV687" s="34"/>
    </row>
    <row r="688" spans="1:256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  <c r="GM688" s="34"/>
      <c r="GN688" s="34"/>
      <c r="GO688" s="34"/>
      <c r="GP688" s="34"/>
      <c r="GQ688" s="34"/>
      <c r="GR688" s="34"/>
      <c r="GS688" s="34"/>
      <c r="GT688" s="34"/>
      <c r="GU688" s="34"/>
      <c r="GV688" s="34"/>
      <c r="GW688" s="34"/>
      <c r="GX688" s="34"/>
      <c r="GY688" s="34"/>
      <c r="GZ688" s="34"/>
      <c r="HA688" s="34"/>
      <c r="HB688" s="34"/>
      <c r="HC688" s="34"/>
      <c r="HD688" s="34"/>
      <c r="HE688" s="34"/>
      <c r="HF688" s="34"/>
      <c r="HG688" s="34"/>
      <c r="HH688" s="34"/>
      <c r="HI688" s="34"/>
      <c r="HJ688" s="34"/>
      <c r="HK688" s="34"/>
      <c r="HL688" s="34"/>
      <c r="HM688" s="34"/>
      <c r="HN688" s="34"/>
      <c r="HO688" s="34"/>
      <c r="HP688" s="34"/>
      <c r="HQ688" s="34"/>
      <c r="HR688" s="34"/>
      <c r="HS688" s="34"/>
      <c r="HT688" s="34"/>
      <c r="HU688" s="34"/>
      <c r="HV688" s="34"/>
      <c r="HW688" s="34"/>
      <c r="HX688" s="34"/>
      <c r="HY688" s="34"/>
      <c r="HZ688" s="34"/>
      <c r="IA688" s="34"/>
      <c r="IB688" s="34"/>
      <c r="IC688" s="34"/>
      <c r="ID688" s="34"/>
      <c r="IE688" s="34"/>
      <c r="IF688" s="34"/>
      <c r="IG688" s="34"/>
      <c r="IH688" s="34"/>
      <c r="II688" s="34"/>
      <c r="IJ688" s="34"/>
      <c r="IK688" s="34"/>
      <c r="IL688" s="34"/>
      <c r="IM688" s="34"/>
      <c r="IN688" s="34"/>
      <c r="IO688" s="34"/>
      <c r="IP688" s="34"/>
      <c r="IQ688" s="34"/>
      <c r="IR688" s="34"/>
      <c r="IS688" s="34"/>
      <c r="IT688" s="34"/>
      <c r="IU688" s="34"/>
      <c r="IV688" s="34"/>
    </row>
    <row r="689" spans="1:256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  <c r="GM689" s="34"/>
      <c r="GN689" s="34"/>
      <c r="GO689" s="34"/>
      <c r="GP689" s="34"/>
      <c r="GQ689" s="34"/>
      <c r="GR689" s="34"/>
      <c r="GS689" s="34"/>
      <c r="GT689" s="34"/>
      <c r="GU689" s="34"/>
      <c r="GV689" s="34"/>
      <c r="GW689" s="34"/>
      <c r="GX689" s="34"/>
      <c r="GY689" s="34"/>
      <c r="GZ689" s="34"/>
      <c r="HA689" s="34"/>
      <c r="HB689" s="34"/>
      <c r="HC689" s="34"/>
      <c r="HD689" s="34"/>
      <c r="HE689" s="34"/>
      <c r="HF689" s="34"/>
      <c r="HG689" s="34"/>
      <c r="HH689" s="34"/>
      <c r="HI689" s="34"/>
      <c r="HJ689" s="34"/>
      <c r="HK689" s="34"/>
      <c r="HL689" s="34"/>
      <c r="HM689" s="34"/>
      <c r="HN689" s="34"/>
      <c r="HO689" s="34"/>
      <c r="HP689" s="34"/>
      <c r="HQ689" s="34"/>
      <c r="HR689" s="34"/>
      <c r="HS689" s="34"/>
      <c r="HT689" s="34"/>
      <c r="HU689" s="34"/>
      <c r="HV689" s="34"/>
      <c r="HW689" s="34"/>
      <c r="HX689" s="34"/>
      <c r="HY689" s="34"/>
      <c r="HZ689" s="34"/>
      <c r="IA689" s="34"/>
      <c r="IB689" s="34"/>
      <c r="IC689" s="34"/>
      <c r="ID689" s="34"/>
      <c r="IE689" s="34"/>
      <c r="IF689" s="34"/>
      <c r="IG689" s="34"/>
      <c r="IH689" s="34"/>
      <c r="II689" s="34"/>
      <c r="IJ689" s="34"/>
      <c r="IK689" s="34"/>
      <c r="IL689" s="34"/>
      <c r="IM689" s="34"/>
      <c r="IN689" s="34"/>
      <c r="IO689" s="34"/>
      <c r="IP689" s="34"/>
      <c r="IQ689" s="34"/>
      <c r="IR689" s="34"/>
      <c r="IS689" s="34"/>
      <c r="IT689" s="34"/>
      <c r="IU689" s="34"/>
      <c r="IV689" s="34"/>
    </row>
    <row r="690" spans="1:256" ht="15" customHeight="1">
      <c r="A690" s="9" t="s">
        <v>817</v>
      </c>
      <c r="B690" s="509" t="s">
        <v>820</v>
      </c>
      <c r="C690" s="509"/>
      <c r="D690" s="509"/>
      <c r="E690" s="509"/>
      <c r="F690" s="509"/>
      <c r="G690" s="509"/>
      <c r="H690" s="509"/>
      <c r="I690" s="509"/>
      <c r="J690" s="509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  <c r="GM690" s="34"/>
      <c r="GN690" s="34"/>
      <c r="GO690" s="34"/>
      <c r="GP690" s="34"/>
      <c r="GQ690" s="34"/>
      <c r="GR690" s="34"/>
      <c r="GS690" s="34"/>
      <c r="GT690" s="34"/>
      <c r="GU690" s="34"/>
      <c r="GV690" s="34"/>
      <c r="GW690" s="34"/>
      <c r="GX690" s="34"/>
      <c r="GY690" s="34"/>
      <c r="GZ690" s="34"/>
      <c r="HA690" s="34"/>
      <c r="HB690" s="34"/>
      <c r="HC690" s="34"/>
      <c r="HD690" s="34"/>
      <c r="HE690" s="34"/>
      <c r="HF690" s="34"/>
      <c r="HG690" s="34"/>
      <c r="HH690" s="34"/>
      <c r="HI690" s="34"/>
      <c r="HJ690" s="34"/>
      <c r="HK690" s="34"/>
      <c r="HL690" s="34"/>
      <c r="HM690" s="34"/>
      <c r="HN690" s="34"/>
      <c r="HO690" s="34"/>
      <c r="HP690" s="34"/>
      <c r="HQ690" s="34"/>
      <c r="HR690" s="34"/>
      <c r="HS690" s="34"/>
      <c r="HT690" s="34"/>
      <c r="HU690" s="34"/>
      <c r="HV690" s="34"/>
      <c r="HW690" s="34"/>
      <c r="HX690" s="34"/>
      <c r="HY690" s="34"/>
      <c r="HZ690" s="34"/>
      <c r="IA690" s="34"/>
      <c r="IB690" s="34"/>
      <c r="IC690" s="34"/>
      <c r="ID690" s="34"/>
      <c r="IE690" s="34"/>
      <c r="IF690" s="34"/>
      <c r="IG690" s="34"/>
      <c r="IH690" s="34"/>
      <c r="II690" s="34"/>
      <c r="IJ690" s="34"/>
      <c r="IK690" s="34"/>
      <c r="IL690" s="34"/>
      <c r="IM690" s="34"/>
      <c r="IN690" s="34"/>
      <c r="IO690" s="34"/>
      <c r="IP690" s="34"/>
      <c r="IQ690" s="34"/>
      <c r="IR690" s="34"/>
      <c r="IS690" s="34"/>
      <c r="IT690" s="34"/>
      <c r="IU690" s="34"/>
      <c r="IV690" s="34"/>
    </row>
    <row r="691" spans="1:256" ht="14.4" thickBo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18" customHeight="1" thickTop="1" thickBot="1">
      <c r="A692" s="1486" t="s">
        <v>14</v>
      </c>
      <c r="B692" s="1602"/>
      <c r="C692" s="1487" t="s">
        <v>6</v>
      </c>
      <c r="D692" s="1487"/>
      <c r="E692" s="1487"/>
      <c r="F692" s="1487"/>
      <c r="G692" s="1487"/>
      <c r="H692" s="1487"/>
      <c r="I692" s="1487"/>
      <c r="J692" s="1603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  <c r="GM692" s="34"/>
      <c r="GN692" s="34"/>
      <c r="GO692" s="34"/>
      <c r="GP692" s="34"/>
      <c r="GQ692" s="34"/>
      <c r="GR692" s="34"/>
      <c r="GS692" s="34"/>
      <c r="GT692" s="34"/>
      <c r="GU692" s="34"/>
      <c r="GV692" s="34"/>
      <c r="GW692" s="34"/>
      <c r="GX692" s="34"/>
      <c r="GY692" s="34"/>
      <c r="GZ692" s="34"/>
      <c r="HA692" s="34"/>
      <c r="HB692" s="34"/>
      <c r="HC692" s="34"/>
      <c r="HD692" s="34"/>
      <c r="HE692" s="34"/>
      <c r="HF692" s="34"/>
      <c r="HG692" s="34"/>
      <c r="HH692" s="34"/>
      <c r="HI692" s="34"/>
      <c r="HJ692" s="34"/>
      <c r="HK692" s="34"/>
      <c r="HL692" s="34"/>
      <c r="HM692" s="34"/>
      <c r="HN692" s="34"/>
      <c r="HO692" s="34"/>
      <c r="HP692" s="34"/>
      <c r="HQ692" s="34"/>
      <c r="HR692" s="34"/>
      <c r="HS692" s="34"/>
      <c r="HT692" s="34"/>
      <c r="HU692" s="34"/>
      <c r="HV692" s="34"/>
      <c r="HW692" s="34"/>
      <c r="HX692" s="34"/>
      <c r="HY692" s="34"/>
      <c r="HZ692" s="34"/>
      <c r="IA692" s="34"/>
      <c r="IB692" s="34"/>
      <c r="IC692" s="34"/>
      <c r="ID692" s="34"/>
      <c r="IE692" s="34"/>
      <c r="IF692" s="34"/>
      <c r="IG692" s="34"/>
      <c r="IH692" s="34"/>
      <c r="II692" s="34"/>
      <c r="IJ692" s="34"/>
      <c r="IK692" s="34"/>
      <c r="IL692" s="34"/>
      <c r="IM692" s="34"/>
      <c r="IN692" s="34"/>
      <c r="IO692" s="34"/>
      <c r="IP692" s="34"/>
      <c r="IQ692" s="34"/>
      <c r="IR692" s="34"/>
      <c r="IS692" s="34"/>
      <c r="IT692" s="34"/>
      <c r="IU692" s="34"/>
      <c r="IV692" s="34"/>
    </row>
    <row r="693" spans="1:256" ht="18.75" customHeight="1" thickBot="1">
      <c r="A693" s="1488"/>
      <c r="B693" s="1601"/>
      <c r="C693" s="1489" t="s">
        <v>210</v>
      </c>
      <c r="D693" s="1601"/>
      <c r="E693" s="1521" t="s">
        <v>209</v>
      </c>
      <c r="F693" s="1647"/>
      <c r="G693" s="1648" t="s">
        <v>789</v>
      </c>
      <c r="H693" s="1691"/>
      <c r="I693" s="1521" t="s">
        <v>208</v>
      </c>
      <c r="J693" s="1692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16.5" customHeight="1" thickBot="1">
      <c r="A694" s="1488"/>
      <c r="B694" s="1601"/>
      <c r="C694" s="1489"/>
      <c r="D694" s="1601"/>
      <c r="E694" s="1357"/>
      <c r="F694" s="479"/>
      <c r="G694" s="1688" t="s">
        <v>819</v>
      </c>
      <c r="H694" s="1690" t="s">
        <v>818</v>
      </c>
      <c r="I694" s="1357"/>
      <c r="J694" s="1358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21" customHeight="1">
      <c r="A695" s="1524"/>
      <c r="B695" s="1523"/>
      <c r="C695" s="1522"/>
      <c r="D695" s="1523"/>
      <c r="E695" s="1357"/>
      <c r="F695" s="479"/>
      <c r="G695" s="1689"/>
      <c r="H695" s="1690"/>
      <c r="I695" s="1357"/>
      <c r="J695" s="1358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14.25" customHeight="1" thickBot="1">
      <c r="A696" s="1525" t="s">
        <v>115</v>
      </c>
      <c r="B696" s="1460"/>
      <c r="C696" s="1526" t="s">
        <v>116</v>
      </c>
      <c r="D696" s="1460"/>
      <c r="E696" s="1364" t="s">
        <v>117</v>
      </c>
      <c r="F696" s="948"/>
      <c r="G696" s="73" t="s">
        <v>118</v>
      </c>
      <c r="H696" s="104" t="s">
        <v>119</v>
      </c>
      <c r="I696" s="1364" t="s">
        <v>120</v>
      </c>
      <c r="J696" s="1365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ht="47.25" customHeight="1" thickTop="1">
      <c r="A697" s="973" t="s">
        <v>203</v>
      </c>
      <c r="B697" s="1598"/>
      <c r="C697" s="1599"/>
      <c r="D697" s="1600"/>
      <c r="E697" s="2095"/>
      <c r="F697" s="2096"/>
      <c r="G697" s="160"/>
      <c r="H697" s="157"/>
      <c r="I697" s="1693" t="str">
        <f>IF(SUM(C697+E697-G697-H697)=0,"",SUM(C697+E697-G697-H697))</f>
        <v/>
      </c>
      <c r="J697" s="169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ht="34.5" customHeight="1">
      <c r="A698" s="683" t="s">
        <v>204</v>
      </c>
      <c r="B698" s="685"/>
      <c r="C698" s="1591"/>
      <c r="D698" s="1592"/>
      <c r="E698" s="1687"/>
      <c r="F698" s="1225"/>
      <c r="G698" s="162"/>
      <c r="H698" s="158"/>
      <c r="I698" s="1681" t="str">
        <f>IF(SUM(C698+E698-G698-H698)=0,"",SUM(C698+E698-G698-H698))</f>
        <v/>
      </c>
      <c r="J698" s="1682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 ht="46.5" customHeight="1">
      <c r="A699" s="683" t="s">
        <v>205</v>
      </c>
      <c r="B699" s="685"/>
      <c r="C699" s="1591"/>
      <c r="D699" s="1592"/>
      <c r="E699" s="1687"/>
      <c r="F699" s="1225"/>
      <c r="G699" s="162"/>
      <c r="H699" s="158"/>
      <c r="I699" s="1681" t="str">
        <f>IF(SUM(C699+E699-G699-H699)=0,"",SUM(C699+E699-G699-H699))</f>
        <v/>
      </c>
      <c r="J699" s="1682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 ht="49.5" customHeight="1">
      <c r="A700" s="683" t="s">
        <v>206</v>
      </c>
      <c r="B700" s="685"/>
      <c r="C700" s="1591"/>
      <c r="D700" s="1592"/>
      <c r="E700" s="1687"/>
      <c r="F700" s="1225"/>
      <c r="G700" s="162"/>
      <c r="H700" s="158"/>
      <c r="I700" s="1681" t="str">
        <f>IF(SUM(C700+E700-G700-H700)=0,"",SUM(C700+E700-G700-H700))</f>
        <v/>
      </c>
      <c r="J700" s="1682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  <c r="BX700" s="34"/>
      <c r="BY700" s="34"/>
      <c r="BZ700" s="34"/>
      <c r="CA700" s="34"/>
      <c r="CB700" s="34"/>
      <c r="CC700" s="34"/>
      <c r="CD700" s="34"/>
      <c r="CE700" s="34"/>
      <c r="CF700" s="34"/>
      <c r="CG700" s="34"/>
      <c r="CH700" s="34"/>
      <c r="CI700" s="34"/>
      <c r="CJ700" s="34"/>
      <c r="CK700" s="34"/>
      <c r="CL700" s="34"/>
      <c r="CM700" s="34"/>
      <c r="CN700" s="34"/>
      <c r="CO700" s="34"/>
      <c r="CP700" s="34"/>
      <c r="CQ700" s="34"/>
      <c r="CR700" s="34"/>
      <c r="CS700" s="34"/>
      <c r="CT700" s="34"/>
      <c r="CU700" s="34"/>
      <c r="CV700" s="34"/>
      <c r="CW700" s="34"/>
      <c r="CX700" s="34"/>
      <c r="CY700" s="34"/>
      <c r="CZ700" s="34"/>
      <c r="DA700" s="34"/>
      <c r="DB700" s="34"/>
      <c r="DC700" s="34"/>
      <c r="DD700" s="34"/>
      <c r="DE700" s="34"/>
      <c r="DF700" s="34"/>
      <c r="DG700" s="34"/>
      <c r="DH700" s="34"/>
      <c r="DI700" s="34"/>
      <c r="DJ700" s="34"/>
      <c r="DK700" s="34"/>
      <c r="DL700" s="34"/>
      <c r="DM700" s="34"/>
      <c r="DN700" s="34"/>
      <c r="DO700" s="34"/>
      <c r="DP700" s="34"/>
      <c r="DQ700" s="34"/>
      <c r="DR700" s="34"/>
      <c r="DS700" s="34"/>
      <c r="DT700" s="34"/>
      <c r="DU700" s="34"/>
      <c r="DV700" s="34"/>
      <c r="DW700" s="34"/>
      <c r="DX700" s="34"/>
      <c r="DY700" s="34"/>
      <c r="DZ700" s="34"/>
      <c r="EA700" s="34"/>
      <c r="EB700" s="34"/>
      <c r="EC700" s="34"/>
      <c r="ED700" s="34"/>
      <c r="EE700" s="34"/>
      <c r="EF700" s="34"/>
      <c r="EG700" s="34"/>
      <c r="EH700" s="34"/>
      <c r="EI700" s="34"/>
      <c r="EJ700" s="34"/>
      <c r="EK700" s="34"/>
      <c r="EL700" s="34"/>
      <c r="EM700" s="34"/>
      <c r="EN700" s="34"/>
      <c r="EO700" s="34"/>
      <c r="EP700" s="34"/>
      <c r="EQ700" s="34"/>
      <c r="ER700" s="34"/>
      <c r="ES700" s="34"/>
      <c r="ET700" s="34"/>
      <c r="EU700" s="34"/>
      <c r="EV700" s="34"/>
      <c r="EW700" s="34"/>
      <c r="EX700" s="34"/>
      <c r="EY700" s="34"/>
      <c r="EZ700" s="34"/>
      <c r="FA700" s="34"/>
      <c r="FB700" s="34"/>
      <c r="FC700" s="34"/>
      <c r="FD700" s="34"/>
      <c r="FE700" s="34"/>
      <c r="FF700" s="34"/>
      <c r="FG700" s="34"/>
      <c r="FH700" s="34"/>
      <c r="FI700" s="34"/>
      <c r="FJ700" s="34"/>
      <c r="FK700" s="34"/>
      <c r="FL700" s="34"/>
      <c r="FM700" s="34"/>
      <c r="FN700" s="34"/>
      <c r="FO700" s="34"/>
      <c r="FP700" s="34"/>
      <c r="FQ700" s="34"/>
      <c r="FR700" s="34"/>
      <c r="FS700" s="34"/>
      <c r="FT700" s="34"/>
      <c r="FU700" s="34"/>
      <c r="FV700" s="34"/>
      <c r="FW700" s="34"/>
      <c r="FX700" s="34"/>
      <c r="FY700" s="34"/>
      <c r="FZ700" s="34"/>
      <c r="GA700" s="34"/>
      <c r="GB700" s="34"/>
      <c r="GC700" s="34"/>
      <c r="GD700" s="34"/>
      <c r="GE700" s="34"/>
      <c r="GF700" s="34"/>
      <c r="GG700" s="34"/>
      <c r="GH700" s="34"/>
      <c r="GI700" s="34"/>
      <c r="GJ700" s="34"/>
      <c r="GK700" s="34"/>
      <c r="GL700" s="34"/>
      <c r="GM700" s="34"/>
      <c r="GN700" s="34"/>
      <c r="GO700" s="34"/>
      <c r="GP700" s="34"/>
      <c r="GQ700" s="34"/>
      <c r="GR700" s="34"/>
      <c r="GS700" s="34"/>
      <c r="GT700" s="34"/>
      <c r="GU700" s="34"/>
      <c r="GV700" s="34"/>
      <c r="GW700" s="34"/>
      <c r="GX700" s="34"/>
      <c r="GY700" s="34"/>
      <c r="GZ700" s="34"/>
      <c r="HA700" s="34"/>
      <c r="HB700" s="34"/>
      <c r="HC700" s="34"/>
      <c r="HD700" s="34"/>
      <c r="HE700" s="34"/>
      <c r="HF700" s="34"/>
      <c r="HG700" s="34"/>
      <c r="HH700" s="34"/>
      <c r="HI700" s="34"/>
      <c r="HJ700" s="34"/>
      <c r="HK700" s="34"/>
      <c r="HL700" s="34"/>
      <c r="HM700" s="34"/>
      <c r="HN700" s="34"/>
      <c r="HO700" s="34"/>
      <c r="HP700" s="34"/>
      <c r="HQ700" s="34"/>
      <c r="HR700" s="34"/>
      <c r="HS700" s="34"/>
      <c r="HT700" s="34"/>
      <c r="HU700" s="34"/>
      <c r="HV700" s="34"/>
      <c r="HW700" s="34"/>
      <c r="HX700" s="34"/>
      <c r="HY700" s="34"/>
      <c r="HZ700" s="34"/>
      <c r="IA700" s="34"/>
      <c r="IB700" s="34"/>
      <c r="IC700" s="34"/>
      <c r="ID700" s="34"/>
      <c r="IE700" s="34"/>
      <c r="IF700" s="34"/>
      <c r="IG700" s="34"/>
      <c r="IH700" s="34"/>
      <c r="II700" s="34"/>
      <c r="IJ700" s="34"/>
      <c r="IK700" s="34"/>
      <c r="IL700" s="34"/>
      <c r="IM700" s="34"/>
      <c r="IN700" s="34"/>
      <c r="IO700" s="34"/>
      <c r="IP700" s="34"/>
      <c r="IQ700" s="34"/>
      <c r="IR700" s="34"/>
      <c r="IS700" s="34"/>
      <c r="IT700" s="34"/>
      <c r="IU700" s="34"/>
      <c r="IV700" s="34"/>
    </row>
    <row r="701" spans="1:256" ht="16.5" customHeight="1" thickBot="1">
      <c r="A701" s="1593" t="s">
        <v>207</v>
      </c>
      <c r="B701" s="1594"/>
      <c r="C701" s="1595"/>
      <c r="D701" s="1596"/>
      <c r="E701" s="1677"/>
      <c r="F701" s="1678"/>
      <c r="G701" s="163"/>
      <c r="H701" s="156"/>
      <c r="I701" s="1683" t="str">
        <f>IF(SUM(C701+E701-G701-H701)=0,"",SUM(C701+E701-G701-H701))</f>
        <v/>
      </c>
      <c r="J701" s="168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  <c r="EB701" s="34"/>
      <c r="EC701" s="34"/>
      <c r="ED701" s="34"/>
      <c r="EE701" s="34"/>
      <c r="EF701" s="34"/>
      <c r="EG701" s="34"/>
      <c r="EH701" s="34"/>
      <c r="EI701" s="34"/>
      <c r="EJ701" s="34"/>
      <c r="EK701" s="34"/>
      <c r="EL701" s="34"/>
      <c r="EM701" s="34"/>
      <c r="EN701" s="34"/>
      <c r="EO701" s="34"/>
      <c r="EP701" s="34"/>
      <c r="EQ701" s="34"/>
      <c r="ER701" s="34"/>
      <c r="ES701" s="34"/>
      <c r="ET701" s="34"/>
      <c r="EU701" s="34"/>
      <c r="EV701" s="34"/>
      <c r="EW701" s="34"/>
      <c r="EX701" s="34"/>
      <c r="EY701" s="34"/>
      <c r="EZ701" s="34"/>
      <c r="FA701" s="34"/>
      <c r="FB701" s="34"/>
      <c r="FC701" s="34"/>
      <c r="FD701" s="34"/>
      <c r="FE701" s="34"/>
      <c r="FF701" s="34"/>
      <c r="FG701" s="34"/>
      <c r="FH701" s="34"/>
      <c r="FI701" s="34"/>
      <c r="FJ701" s="34"/>
      <c r="FK701" s="34"/>
      <c r="FL701" s="34"/>
      <c r="FM701" s="34"/>
      <c r="FN701" s="34"/>
      <c r="FO701" s="34"/>
      <c r="FP701" s="34"/>
      <c r="FQ701" s="34"/>
      <c r="FR701" s="34"/>
      <c r="FS701" s="34"/>
      <c r="FT701" s="34"/>
      <c r="FU701" s="34"/>
      <c r="FV701" s="34"/>
      <c r="FW701" s="34"/>
      <c r="FX701" s="34"/>
      <c r="FY701" s="34"/>
      <c r="FZ701" s="34"/>
      <c r="GA701" s="34"/>
      <c r="GB701" s="34"/>
      <c r="GC701" s="34"/>
      <c r="GD701" s="34"/>
      <c r="GE701" s="34"/>
      <c r="GF701" s="34"/>
      <c r="GG701" s="34"/>
      <c r="GH701" s="34"/>
      <c r="GI701" s="34"/>
      <c r="GJ701" s="34"/>
      <c r="GK701" s="34"/>
      <c r="GL701" s="34"/>
      <c r="GM701" s="34"/>
      <c r="GN701" s="34"/>
      <c r="GO701" s="34"/>
      <c r="GP701" s="34"/>
      <c r="GQ701" s="34"/>
      <c r="GR701" s="34"/>
      <c r="GS701" s="34"/>
      <c r="GT701" s="34"/>
      <c r="GU701" s="34"/>
      <c r="GV701" s="34"/>
      <c r="GW701" s="34"/>
      <c r="GX701" s="34"/>
      <c r="GY701" s="34"/>
      <c r="GZ701" s="34"/>
      <c r="HA701" s="34"/>
      <c r="HB701" s="34"/>
      <c r="HC701" s="34"/>
      <c r="HD701" s="34"/>
      <c r="HE701" s="34"/>
      <c r="HF701" s="34"/>
      <c r="HG701" s="34"/>
      <c r="HH701" s="34"/>
      <c r="HI701" s="34"/>
      <c r="HJ701" s="34"/>
      <c r="HK701" s="34"/>
      <c r="HL701" s="34"/>
      <c r="HM701" s="34"/>
      <c r="HN701" s="34"/>
      <c r="HO701" s="34"/>
      <c r="HP701" s="34"/>
      <c r="HQ701" s="34"/>
      <c r="HR701" s="34"/>
      <c r="HS701" s="34"/>
      <c r="HT701" s="34"/>
      <c r="HU701" s="34"/>
      <c r="HV701" s="34"/>
      <c r="HW701" s="34"/>
      <c r="HX701" s="34"/>
      <c r="HY701" s="34"/>
      <c r="HZ701" s="34"/>
      <c r="IA701" s="34"/>
      <c r="IB701" s="34"/>
      <c r="IC701" s="34"/>
      <c r="ID701" s="34"/>
      <c r="IE701" s="34"/>
      <c r="IF701" s="34"/>
      <c r="IG701" s="34"/>
      <c r="IH701" s="34"/>
      <c r="II701" s="34"/>
      <c r="IJ701" s="34"/>
      <c r="IK701" s="34"/>
      <c r="IL701" s="34"/>
      <c r="IM701" s="34"/>
      <c r="IN701" s="34"/>
      <c r="IO701" s="34"/>
      <c r="IP701" s="34"/>
      <c r="IQ701" s="34"/>
      <c r="IR701" s="34"/>
      <c r="IS701" s="34"/>
      <c r="IT701" s="34"/>
      <c r="IU701" s="34"/>
      <c r="IV701" s="34"/>
    </row>
    <row r="702" spans="1:256" ht="18.75" customHeight="1" thickBot="1">
      <c r="A702" s="1431" t="s">
        <v>822</v>
      </c>
      <c r="B702" s="1597"/>
      <c r="C702" s="1433" t="str">
        <f>IF(SUM(C697:D701)=0,"",SUM(C697:D701))</f>
        <v/>
      </c>
      <c r="D702" s="1434"/>
      <c r="E702" s="1679" t="str">
        <f>IF(SUM(E697:F701)=0,"",SUM(E697:F701))</f>
        <v/>
      </c>
      <c r="F702" s="1680"/>
      <c r="G702" s="165" t="str">
        <f>IF(SUM(G697:G701)=0,"",SUM(G697:G701))</f>
        <v/>
      </c>
      <c r="H702" s="165" t="str">
        <f>IF(SUM(H697:H701)=0,"",SUM(H697:H701))</f>
        <v/>
      </c>
      <c r="I702" s="1685" t="str">
        <f>IF(IF(I697="",0,I697)+IF(I698="",0,I698)+IF(I699="",0,I699)+IF(I700="",0,I700)+IF(I701="",0,701)=0,"",IF(I697="",0,I697)+IF(I698="",0,I698)+IF(I699="",0,I699)+IF(I700="",0,I700)+IF(I701="",0,701))</f>
        <v/>
      </c>
      <c r="J702" s="1686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  <c r="EB702" s="34"/>
      <c r="EC702" s="34"/>
      <c r="ED702" s="34"/>
      <c r="EE702" s="34"/>
      <c r="EF702" s="34"/>
      <c r="EG702" s="34"/>
      <c r="EH702" s="34"/>
      <c r="EI702" s="34"/>
      <c r="EJ702" s="34"/>
      <c r="EK702" s="34"/>
      <c r="EL702" s="34"/>
      <c r="EM702" s="34"/>
      <c r="EN702" s="34"/>
      <c r="EO702" s="34"/>
      <c r="EP702" s="34"/>
      <c r="EQ702" s="34"/>
      <c r="ER702" s="34"/>
      <c r="ES702" s="34"/>
      <c r="ET702" s="34"/>
      <c r="EU702" s="34"/>
      <c r="EV702" s="34"/>
      <c r="EW702" s="34"/>
      <c r="EX702" s="34"/>
      <c r="EY702" s="34"/>
      <c r="EZ702" s="34"/>
      <c r="FA702" s="34"/>
      <c r="FB702" s="34"/>
      <c r="FC702" s="34"/>
      <c r="FD702" s="34"/>
      <c r="FE702" s="34"/>
      <c r="FF702" s="34"/>
      <c r="FG702" s="34"/>
      <c r="FH702" s="34"/>
      <c r="FI702" s="34"/>
      <c r="FJ702" s="34"/>
      <c r="FK702" s="34"/>
      <c r="FL702" s="34"/>
      <c r="FM702" s="34"/>
      <c r="FN702" s="34"/>
      <c r="FO702" s="34"/>
      <c r="FP702" s="34"/>
      <c r="FQ702" s="34"/>
      <c r="FR702" s="34"/>
      <c r="FS702" s="34"/>
      <c r="FT702" s="34"/>
      <c r="FU702" s="34"/>
      <c r="FV702" s="34"/>
      <c r="FW702" s="34"/>
      <c r="FX702" s="34"/>
      <c r="FY702" s="34"/>
      <c r="FZ702" s="34"/>
      <c r="GA702" s="34"/>
      <c r="GB702" s="34"/>
      <c r="GC702" s="34"/>
      <c r="GD702" s="34"/>
      <c r="GE702" s="34"/>
      <c r="GF702" s="34"/>
      <c r="GG702" s="34"/>
      <c r="GH702" s="34"/>
      <c r="GI702" s="34"/>
      <c r="GJ702" s="34"/>
      <c r="GK702" s="34"/>
      <c r="GL702" s="34"/>
      <c r="GM702" s="34"/>
      <c r="GN702" s="34"/>
      <c r="GO702" s="34"/>
      <c r="GP702" s="34"/>
      <c r="GQ702" s="34"/>
      <c r="GR702" s="34"/>
      <c r="GS702" s="34"/>
      <c r="GT702" s="34"/>
      <c r="GU702" s="34"/>
      <c r="GV702" s="34"/>
      <c r="GW702" s="34"/>
      <c r="GX702" s="34"/>
      <c r="GY702" s="34"/>
      <c r="GZ702" s="34"/>
      <c r="HA702" s="34"/>
      <c r="HB702" s="34"/>
      <c r="HC702" s="34"/>
      <c r="HD702" s="34"/>
      <c r="HE702" s="34"/>
      <c r="HF702" s="34"/>
      <c r="HG702" s="34"/>
      <c r="HH702" s="34"/>
      <c r="HI702" s="34"/>
      <c r="HJ702" s="34"/>
      <c r="HK702" s="34"/>
      <c r="HL702" s="34"/>
      <c r="HM702" s="34"/>
      <c r="HN702" s="34"/>
      <c r="HO702" s="34"/>
      <c r="HP702" s="34"/>
      <c r="HQ702" s="34"/>
      <c r="HR702" s="34"/>
      <c r="HS702" s="34"/>
      <c r="HT702" s="34"/>
      <c r="HU702" s="34"/>
      <c r="HV702" s="34"/>
      <c r="HW702" s="34"/>
      <c r="HX702" s="34"/>
      <c r="HY702" s="34"/>
      <c r="HZ702" s="34"/>
      <c r="IA702" s="34"/>
      <c r="IB702" s="34"/>
      <c r="IC702" s="34"/>
      <c r="ID702" s="34"/>
      <c r="IE702" s="34"/>
      <c r="IF702" s="34"/>
      <c r="IG702" s="34"/>
      <c r="IH702" s="34"/>
      <c r="II702" s="34"/>
      <c r="IJ702" s="34"/>
      <c r="IK702" s="34"/>
      <c r="IL702" s="34"/>
      <c r="IM702" s="34"/>
      <c r="IN702" s="34"/>
      <c r="IO702" s="34"/>
      <c r="IP702" s="34"/>
      <c r="IQ702" s="34"/>
      <c r="IR702" s="34"/>
      <c r="IS702" s="34"/>
      <c r="IT702" s="34"/>
      <c r="IU702" s="34"/>
      <c r="IV702" s="34"/>
    </row>
    <row r="703" spans="1:256" ht="14.4" thickTop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  <c r="DI703" s="34"/>
      <c r="DJ703" s="34"/>
      <c r="DK703" s="34"/>
      <c r="DL703" s="34"/>
      <c r="DM703" s="34"/>
      <c r="DN703" s="34"/>
      <c r="DO703" s="34"/>
      <c r="DP703" s="34"/>
      <c r="DQ703" s="34"/>
      <c r="DR703" s="34"/>
      <c r="DS703" s="34"/>
      <c r="DT703" s="34"/>
      <c r="DU703" s="34"/>
      <c r="DV703" s="34"/>
      <c r="DW703" s="34"/>
      <c r="DX703" s="34"/>
      <c r="DY703" s="34"/>
      <c r="DZ703" s="34"/>
      <c r="EA703" s="34"/>
      <c r="EB703" s="34"/>
      <c r="EC703" s="34"/>
      <c r="ED703" s="34"/>
      <c r="EE703" s="34"/>
      <c r="EF703" s="34"/>
      <c r="EG703" s="34"/>
      <c r="EH703" s="34"/>
      <c r="EI703" s="34"/>
      <c r="EJ703" s="34"/>
      <c r="EK703" s="34"/>
      <c r="EL703" s="34"/>
      <c r="EM703" s="34"/>
      <c r="EN703" s="34"/>
      <c r="EO703" s="34"/>
      <c r="EP703" s="34"/>
      <c r="EQ703" s="34"/>
      <c r="ER703" s="34"/>
      <c r="ES703" s="34"/>
      <c r="ET703" s="34"/>
      <c r="EU703" s="34"/>
      <c r="EV703" s="34"/>
      <c r="EW703" s="34"/>
      <c r="EX703" s="34"/>
      <c r="EY703" s="34"/>
      <c r="EZ703" s="34"/>
      <c r="FA703" s="34"/>
      <c r="FB703" s="34"/>
      <c r="FC703" s="34"/>
      <c r="FD703" s="34"/>
      <c r="FE703" s="34"/>
      <c r="FF703" s="34"/>
      <c r="FG703" s="34"/>
      <c r="FH703" s="34"/>
      <c r="FI703" s="34"/>
      <c r="FJ703" s="34"/>
      <c r="FK703" s="34"/>
      <c r="FL703" s="34"/>
      <c r="FM703" s="34"/>
      <c r="FN703" s="34"/>
      <c r="FO703" s="34"/>
      <c r="FP703" s="34"/>
      <c r="FQ703" s="34"/>
      <c r="FR703" s="34"/>
      <c r="FS703" s="34"/>
      <c r="FT703" s="34"/>
      <c r="FU703" s="34"/>
      <c r="FV703" s="34"/>
      <c r="FW703" s="34"/>
      <c r="FX703" s="34"/>
      <c r="FY703" s="34"/>
      <c r="FZ703" s="34"/>
      <c r="GA703" s="34"/>
      <c r="GB703" s="34"/>
      <c r="GC703" s="34"/>
      <c r="GD703" s="34"/>
      <c r="GE703" s="34"/>
      <c r="GF703" s="34"/>
      <c r="GG703" s="34"/>
      <c r="GH703" s="34"/>
      <c r="GI703" s="34"/>
      <c r="GJ703" s="34"/>
      <c r="GK703" s="34"/>
      <c r="GL703" s="34"/>
      <c r="GM703" s="34"/>
      <c r="GN703" s="34"/>
      <c r="GO703" s="34"/>
      <c r="GP703" s="34"/>
      <c r="GQ703" s="34"/>
      <c r="GR703" s="34"/>
      <c r="GS703" s="34"/>
      <c r="GT703" s="34"/>
      <c r="GU703" s="34"/>
      <c r="GV703" s="34"/>
      <c r="GW703" s="34"/>
      <c r="GX703" s="34"/>
      <c r="GY703" s="34"/>
      <c r="GZ703" s="34"/>
      <c r="HA703" s="34"/>
      <c r="HB703" s="34"/>
      <c r="HC703" s="34"/>
      <c r="HD703" s="34"/>
      <c r="HE703" s="34"/>
      <c r="HF703" s="34"/>
      <c r="HG703" s="34"/>
      <c r="HH703" s="34"/>
      <c r="HI703" s="34"/>
      <c r="HJ703" s="34"/>
      <c r="HK703" s="34"/>
      <c r="HL703" s="34"/>
      <c r="HM703" s="34"/>
      <c r="HN703" s="34"/>
      <c r="HO703" s="34"/>
      <c r="HP703" s="34"/>
      <c r="HQ703" s="34"/>
      <c r="HR703" s="34"/>
      <c r="HS703" s="34"/>
      <c r="HT703" s="34"/>
      <c r="HU703" s="34"/>
      <c r="HV703" s="34"/>
      <c r="HW703" s="34"/>
      <c r="HX703" s="34"/>
      <c r="HY703" s="34"/>
      <c r="HZ703" s="34"/>
      <c r="IA703" s="34"/>
      <c r="IB703" s="34"/>
      <c r="IC703" s="34"/>
      <c r="ID703" s="34"/>
      <c r="IE703" s="34"/>
      <c r="IF703" s="34"/>
      <c r="IG703" s="34"/>
      <c r="IH703" s="34"/>
      <c r="II703" s="34"/>
      <c r="IJ703" s="34"/>
      <c r="IK703" s="34"/>
      <c r="IL703" s="34"/>
      <c r="IM703" s="34"/>
      <c r="IN703" s="34"/>
      <c r="IO703" s="34"/>
      <c r="IP703" s="34"/>
      <c r="IQ703" s="34"/>
      <c r="IR703" s="34"/>
      <c r="IS703" s="34"/>
      <c r="IT703" s="34"/>
      <c r="IU703" s="34"/>
      <c r="IV703" s="34"/>
    </row>
    <row r="704" spans="1:256">
      <c r="A704" s="423" t="s">
        <v>825</v>
      </c>
      <c r="B704" s="423"/>
      <c r="C704" s="423"/>
      <c r="D704" s="423"/>
      <c r="E704" s="423"/>
      <c r="F704" s="423"/>
      <c r="G704" s="423"/>
      <c r="H704" s="423"/>
      <c r="I704" s="423"/>
      <c r="J704" s="423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  <c r="DQ704" s="34"/>
      <c r="DR704" s="34"/>
      <c r="DS704" s="34"/>
      <c r="DT704" s="34"/>
      <c r="DU704" s="34"/>
      <c r="DV704" s="34"/>
      <c r="DW704" s="34"/>
      <c r="DX704" s="34"/>
      <c r="DY704" s="34"/>
      <c r="DZ704" s="34"/>
      <c r="EA704" s="34"/>
      <c r="EB704" s="34"/>
      <c r="EC704" s="34"/>
      <c r="ED704" s="34"/>
      <c r="EE704" s="34"/>
      <c r="EF704" s="34"/>
      <c r="EG704" s="34"/>
      <c r="EH704" s="34"/>
      <c r="EI704" s="34"/>
      <c r="EJ704" s="34"/>
      <c r="EK704" s="34"/>
      <c r="EL704" s="34"/>
      <c r="EM704" s="34"/>
      <c r="EN704" s="34"/>
      <c r="EO704" s="34"/>
      <c r="EP704" s="34"/>
      <c r="EQ704" s="34"/>
      <c r="ER704" s="34"/>
      <c r="ES704" s="34"/>
      <c r="ET704" s="34"/>
      <c r="EU704" s="34"/>
      <c r="EV704" s="34"/>
      <c r="EW704" s="34"/>
      <c r="EX704" s="34"/>
      <c r="EY704" s="34"/>
      <c r="EZ704" s="34"/>
      <c r="FA704" s="34"/>
      <c r="FB704" s="34"/>
      <c r="FC704" s="34"/>
      <c r="FD704" s="34"/>
      <c r="FE704" s="34"/>
      <c r="FF704" s="34"/>
      <c r="FG704" s="34"/>
      <c r="FH704" s="34"/>
      <c r="FI704" s="34"/>
      <c r="FJ704" s="34"/>
      <c r="FK704" s="34"/>
      <c r="FL704" s="34"/>
      <c r="FM704" s="34"/>
      <c r="FN704" s="34"/>
      <c r="FO704" s="34"/>
      <c r="FP704" s="34"/>
      <c r="FQ704" s="34"/>
      <c r="FR704" s="34"/>
      <c r="FS704" s="34"/>
      <c r="FT704" s="34"/>
      <c r="FU704" s="34"/>
      <c r="FV704" s="34"/>
      <c r="FW704" s="34"/>
      <c r="FX704" s="34"/>
      <c r="FY704" s="34"/>
      <c r="FZ704" s="34"/>
      <c r="GA704" s="34"/>
      <c r="GB704" s="34"/>
      <c r="GC704" s="34"/>
      <c r="GD704" s="34"/>
      <c r="GE704" s="34"/>
      <c r="GF704" s="34"/>
      <c r="GG704" s="34"/>
      <c r="GH704" s="34"/>
      <c r="GI704" s="34"/>
      <c r="GJ704" s="34"/>
      <c r="GK704" s="34"/>
      <c r="GL704" s="34"/>
      <c r="GM704" s="34"/>
      <c r="GN704" s="34"/>
      <c r="GO704" s="34"/>
      <c r="GP704" s="34"/>
      <c r="GQ704" s="34"/>
      <c r="GR704" s="34"/>
      <c r="GS704" s="34"/>
      <c r="GT704" s="34"/>
      <c r="GU704" s="34"/>
      <c r="GV704" s="34"/>
      <c r="GW704" s="34"/>
      <c r="GX704" s="34"/>
      <c r="GY704" s="34"/>
      <c r="GZ704" s="34"/>
      <c r="HA704" s="34"/>
      <c r="HB704" s="34"/>
      <c r="HC704" s="34"/>
      <c r="HD704" s="34"/>
      <c r="HE704" s="34"/>
      <c r="HF704" s="34"/>
      <c r="HG704" s="34"/>
      <c r="HH704" s="34"/>
      <c r="HI704" s="34"/>
      <c r="HJ704" s="34"/>
      <c r="HK704" s="34"/>
      <c r="HL704" s="34"/>
      <c r="HM704" s="34"/>
      <c r="HN704" s="34"/>
      <c r="HO704" s="34"/>
      <c r="HP704" s="34"/>
      <c r="HQ704" s="34"/>
      <c r="HR704" s="34"/>
      <c r="HS704" s="34"/>
      <c r="HT704" s="34"/>
      <c r="HU704" s="34"/>
      <c r="HV704" s="34"/>
      <c r="HW704" s="34"/>
      <c r="HX704" s="34"/>
      <c r="HY704" s="34"/>
      <c r="HZ704" s="34"/>
      <c r="IA704" s="34"/>
      <c r="IB704" s="34"/>
      <c r="IC704" s="34"/>
      <c r="ID704" s="34"/>
      <c r="IE704" s="34"/>
      <c r="IF704" s="34"/>
      <c r="IG704" s="34"/>
      <c r="IH704" s="34"/>
      <c r="II704" s="34"/>
      <c r="IJ704" s="34"/>
      <c r="IK704" s="34"/>
      <c r="IL704" s="34"/>
      <c r="IM704" s="34"/>
      <c r="IN704" s="34"/>
      <c r="IO704" s="34"/>
      <c r="IP704" s="34"/>
      <c r="IQ704" s="34"/>
      <c r="IR704" s="34"/>
      <c r="IS704" s="34"/>
      <c r="IT704" s="34"/>
      <c r="IU704" s="34"/>
      <c r="IV704" s="34"/>
    </row>
    <row r="705" spans="1:256">
      <c r="A705" s="424"/>
      <c r="B705" s="424"/>
      <c r="C705" s="424"/>
      <c r="D705" s="424"/>
      <c r="E705" s="424"/>
      <c r="F705" s="424"/>
      <c r="G705" s="424"/>
      <c r="H705" s="424"/>
      <c r="I705" s="424"/>
      <c r="J705" s="42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  <c r="AX705" s="34"/>
      <c r="AY705" s="34"/>
      <c r="AZ705" s="34"/>
      <c r="BA705" s="34"/>
      <c r="BB705" s="34"/>
      <c r="BC705" s="34"/>
      <c r="BD705" s="34"/>
      <c r="BE705" s="34"/>
      <c r="BF705" s="34"/>
      <c r="BG705" s="34"/>
      <c r="BH705" s="34"/>
      <c r="BI705" s="34"/>
      <c r="BJ705" s="34"/>
      <c r="BK705" s="34"/>
      <c r="BL705" s="34"/>
      <c r="BM705" s="34"/>
      <c r="BN705" s="34"/>
      <c r="BO705" s="34"/>
      <c r="BP705" s="34"/>
      <c r="BQ705" s="34"/>
      <c r="BR705" s="34"/>
      <c r="BS705" s="34"/>
      <c r="BT705" s="34"/>
      <c r="BU705" s="34"/>
      <c r="BV705" s="34"/>
      <c r="BW705" s="34"/>
      <c r="BX705" s="34"/>
      <c r="BY705" s="34"/>
      <c r="BZ705" s="34"/>
      <c r="CA705" s="34"/>
      <c r="CB705" s="34"/>
      <c r="CC705" s="34"/>
      <c r="CD705" s="34"/>
      <c r="CE705" s="34"/>
      <c r="CF705" s="34"/>
      <c r="CG705" s="34"/>
      <c r="CH705" s="34"/>
      <c r="CI705" s="34"/>
      <c r="CJ705" s="34"/>
      <c r="CK705" s="34"/>
      <c r="CL705" s="34"/>
      <c r="CM705" s="34"/>
      <c r="CN705" s="34"/>
      <c r="CO705" s="34"/>
      <c r="CP705" s="34"/>
      <c r="CQ705" s="34"/>
      <c r="CR705" s="34"/>
      <c r="CS705" s="34"/>
      <c r="CT705" s="34"/>
      <c r="CU705" s="34"/>
      <c r="CV705" s="34"/>
      <c r="CW705" s="34"/>
      <c r="CX705" s="34"/>
      <c r="CY705" s="34"/>
      <c r="CZ705" s="34"/>
      <c r="DA705" s="34"/>
      <c r="DB705" s="34"/>
      <c r="DC705" s="34"/>
      <c r="DD705" s="34"/>
      <c r="DE705" s="34"/>
      <c r="DF705" s="34"/>
      <c r="DG705" s="34"/>
      <c r="DH705" s="34"/>
      <c r="DI705" s="34"/>
      <c r="DJ705" s="34"/>
      <c r="DK705" s="34"/>
      <c r="DL705" s="34"/>
      <c r="DM705" s="34"/>
      <c r="DN705" s="34"/>
      <c r="DO705" s="34"/>
      <c r="DP705" s="34"/>
      <c r="DQ705" s="34"/>
      <c r="DR705" s="34"/>
      <c r="DS705" s="34"/>
      <c r="DT705" s="34"/>
      <c r="DU705" s="34"/>
      <c r="DV705" s="34"/>
      <c r="DW705" s="34"/>
      <c r="DX705" s="34"/>
      <c r="DY705" s="34"/>
      <c r="DZ705" s="34"/>
      <c r="EA705" s="34"/>
      <c r="EB705" s="34"/>
      <c r="EC705" s="34"/>
      <c r="ED705" s="34"/>
      <c r="EE705" s="34"/>
      <c r="EF705" s="34"/>
      <c r="EG705" s="34"/>
      <c r="EH705" s="34"/>
      <c r="EI705" s="34"/>
      <c r="EJ705" s="34"/>
      <c r="EK705" s="34"/>
      <c r="EL705" s="34"/>
      <c r="EM705" s="34"/>
      <c r="EN705" s="34"/>
      <c r="EO705" s="34"/>
      <c r="EP705" s="34"/>
      <c r="EQ705" s="34"/>
      <c r="ER705" s="34"/>
      <c r="ES705" s="34"/>
      <c r="ET705" s="34"/>
      <c r="EU705" s="34"/>
      <c r="EV705" s="34"/>
      <c r="EW705" s="34"/>
      <c r="EX705" s="34"/>
      <c r="EY705" s="34"/>
      <c r="EZ705" s="34"/>
      <c r="FA705" s="34"/>
      <c r="FB705" s="34"/>
      <c r="FC705" s="34"/>
      <c r="FD705" s="34"/>
      <c r="FE705" s="34"/>
      <c r="FF705" s="34"/>
      <c r="FG705" s="34"/>
      <c r="FH705" s="34"/>
      <c r="FI705" s="34"/>
      <c r="FJ705" s="34"/>
      <c r="FK705" s="34"/>
      <c r="FL705" s="34"/>
      <c r="FM705" s="34"/>
      <c r="FN705" s="34"/>
      <c r="FO705" s="34"/>
      <c r="FP705" s="34"/>
      <c r="FQ705" s="34"/>
      <c r="FR705" s="34"/>
      <c r="FS705" s="34"/>
      <c r="FT705" s="34"/>
      <c r="FU705" s="34"/>
      <c r="FV705" s="34"/>
      <c r="FW705" s="34"/>
      <c r="FX705" s="34"/>
      <c r="FY705" s="34"/>
      <c r="FZ705" s="34"/>
      <c r="GA705" s="34"/>
      <c r="GB705" s="34"/>
      <c r="GC705" s="34"/>
      <c r="GD705" s="34"/>
      <c r="GE705" s="34"/>
      <c r="GF705" s="34"/>
      <c r="GG705" s="34"/>
      <c r="GH705" s="34"/>
      <c r="GI705" s="34"/>
      <c r="GJ705" s="34"/>
      <c r="GK705" s="34"/>
      <c r="GL705" s="34"/>
      <c r="GM705" s="34"/>
      <c r="GN705" s="34"/>
      <c r="GO705" s="34"/>
      <c r="GP705" s="34"/>
      <c r="GQ705" s="34"/>
      <c r="GR705" s="34"/>
      <c r="GS705" s="34"/>
      <c r="GT705" s="34"/>
      <c r="GU705" s="34"/>
      <c r="GV705" s="34"/>
      <c r="GW705" s="34"/>
      <c r="GX705" s="34"/>
      <c r="GY705" s="34"/>
      <c r="GZ705" s="34"/>
      <c r="HA705" s="34"/>
      <c r="HB705" s="34"/>
      <c r="HC705" s="34"/>
      <c r="HD705" s="34"/>
      <c r="HE705" s="34"/>
      <c r="HF705" s="34"/>
      <c r="HG705" s="34"/>
      <c r="HH705" s="34"/>
      <c r="HI705" s="34"/>
      <c r="HJ705" s="34"/>
      <c r="HK705" s="34"/>
      <c r="HL705" s="34"/>
      <c r="HM705" s="34"/>
      <c r="HN705" s="34"/>
      <c r="HO705" s="34"/>
      <c r="HP705" s="34"/>
      <c r="HQ705" s="34"/>
      <c r="HR705" s="34"/>
      <c r="HS705" s="34"/>
      <c r="HT705" s="34"/>
      <c r="HU705" s="34"/>
      <c r="HV705" s="34"/>
      <c r="HW705" s="34"/>
      <c r="HX705" s="34"/>
      <c r="HY705" s="34"/>
      <c r="HZ705" s="34"/>
      <c r="IA705" s="34"/>
      <c r="IB705" s="34"/>
      <c r="IC705" s="34"/>
      <c r="ID705" s="34"/>
      <c r="IE705" s="34"/>
      <c r="IF705" s="34"/>
      <c r="IG705" s="34"/>
      <c r="IH705" s="34"/>
      <c r="II705" s="34"/>
      <c r="IJ705" s="34"/>
      <c r="IK705" s="34"/>
      <c r="IL705" s="34"/>
      <c r="IM705" s="34"/>
      <c r="IN705" s="34"/>
      <c r="IO705" s="34"/>
      <c r="IP705" s="34"/>
      <c r="IQ705" s="34"/>
      <c r="IR705" s="34"/>
      <c r="IS705" s="34"/>
      <c r="IT705" s="34"/>
      <c r="IU705" s="34"/>
      <c r="IV705" s="34"/>
    </row>
    <row r="706" spans="1:256">
      <c r="A706" s="424"/>
      <c r="B706" s="424"/>
      <c r="C706" s="424"/>
      <c r="D706" s="424"/>
      <c r="E706" s="424"/>
      <c r="F706" s="424"/>
      <c r="G706" s="424"/>
      <c r="H706" s="424"/>
      <c r="I706" s="424"/>
      <c r="J706" s="424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508"/>
      <c r="V706" s="508"/>
      <c r="W706" s="508"/>
      <c r="X706" s="508"/>
      <c r="Y706" s="508"/>
      <c r="Z706" s="508"/>
      <c r="AA706" s="508"/>
      <c r="AB706" s="508"/>
      <c r="AC706" s="508"/>
      <c r="AD706" s="508"/>
      <c r="AE706" s="508"/>
      <c r="AF706" s="508"/>
      <c r="AG706" s="508"/>
      <c r="AH706" s="508"/>
      <c r="AI706" s="508"/>
      <c r="AJ706" s="508"/>
      <c r="AK706" s="508"/>
      <c r="AL706" s="508"/>
      <c r="AM706" s="508"/>
      <c r="AN706" s="508"/>
      <c r="AO706" s="508"/>
      <c r="AP706" s="508"/>
      <c r="AQ706" s="508"/>
      <c r="AR706" s="508"/>
      <c r="AS706" s="508"/>
      <c r="AT706" s="508"/>
      <c r="AU706" s="508"/>
      <c r="AV706" s="508"/>
      <c r="AW706" s="508"/>
      <c r="AX706" s="508"/>
      <c r="AY706" s="508"/>
      <c r="AZ706" s="508"/>
      <c r="BA706" s="508"/>
      <c r="BB706" s="508"/>
      <c r="BC706" s="508"/>
      <c r="BD706" s="508"/>
      <c r="BE706" s="508"/>
      <c r="BF706" s="508"/>
      <c r="BG706" s="508"/>
      <c r="BH706" s="508"/>
      <c r="BI706" s="508"/>
      <c r="BJ706" s="508"/>
      <c r="BK706" s="508"/>
      <c r="BL706" s="508"/>
      <c r="BM706" s="508"/>
      <c r="BN706" s="508"/>
      <c r="BO706" s="508"/>
      <c r="BP706" s="508"/>
      <c r="BQ706" s="508"/>
      <c r="BR706" s="508"/>
      <c r="BS706" s="508"/>
      <c r="BT706" s="508"/>
      <c r="BU706" s="508"/>
      <c r="BV706" s="508"/>
      <c r="BW706" s="508"/>
      <c r="BX706" s="508"/>
      <c r="BY706" s="508"/>
      <c r="BZ706" s="508"/>
      <c r="CA706" s="508"/>
      <c r="CB706" s="508"/>
      <c r="CC706" s="508"/>
      <c r="CD706" s="508"/>
      <c r="CE706" s="508"/>
      <c r="CF706" s="508"/>
      <c r="CG706" s="508"/>
      <c r="CH706" s="508"/>
      <c r="CI706" s="508"/>
      <c r="CJ706" s="508"/>
      <c r="CK706" s="508"/>
      <c r="CL706" s="508"/>
      <c r="CM706" s="508"/>
      <c r="CN706" s="508"/>
      <c r="CO706" s="508"/>
      <c r="CP706" s="508"/>
      <c r="CQ706" s="508"/>
      <c r="CR706" s="508"/>
      <c r="CS706" s="508"/>
      <c r="CT706" s="508"/>
      <c r="CU706" s="508"/>
      <c r="CV706" s="508"/>
      <c r="CW706" s="508"/>
      <c r="CX706" s="508"/>
      <c r="CY706" s="508"/>
      <c r="CZ706" s="508"/>
      <c r="DA706" s="508"/>
      <c r="DB706" s="508"/>
      <c r="DC706" s="508"/>
      <c r="DD706" s="508"/>
      <c r="DE706" s="508"/>
      <c r="DF706" s="508"/>
      <c r="DG706" s="508"/>
      <c r="DH706" s="508"/>
      <c r="DI706" s="508"/>
      <c r="DJ706" s="508"/>
      <c r="DK706" s="508"/>
      <c r="DL706" s="508"/>
      <c r="DM706" s="508"/>
      <c r="DN706" s="508"/>
      <c r="DO706" s="508"/>
      <c r="DP706" s="508"/>
      <c r="DQ706" s="508"/>
      <c r="DR706" s="508"/>
      <c r="DS706" s="508"/>
      <c r="DT706" s="508"/>
      <c r="DU706" s="508"/>
      <c r="DV706" s="508"/>
      <c r="DW706" s="508"/>
      <c r="DX706" s="508"/>
      <c r="DY706" s="508"/>
      <c r="DZ706" s="508"/>
      <c r="EA706" s="508"/>
      <c r="EB706" s="508"/>
      <c r="EC706" s="508"/>
      <c r="ED706" s="508"/>
      <c r="EE706" s="508"/>
      <c r="EF706" s="508"/>
      <c r="EG706" s="508"/>
      <c r="EH706" s="508"/>
      <c r="EI706" s="508"/>
      <c r="EJ706" s="508"/>
      <c r="EK706" s="508"/>
      <c r="EL706" s="508"/>
      <c r="EM706" s="508"/>
      <c r="EN706" s="508"/>
      <c r="EO706" s="508"/>
      <c r="EP706" s="508"/>
      <c r="EQ706" s="508"/>
      <c r="ER706" s="508"/>
      <c r="ES706" s="508"/>
      <c r="ET706" s="508"/>
      <c r="EU706" s="508"/>
      <c r="EV706" s="508"/>
      <c r="EW706" s="508"/>
      <c r="EX706" s="508"/>
      <c r="EY706" s="508"/>
      <c r="EZ706" s="508"/>
      <c r="FA706" s="508"/>
      <c r="FB706" s="508"/>
      <c r="FC706" s="508"/>
      <c r="FD706" s="508"/>
      <c r="FE706" s="508"/>
      <c r="FF706" s="508"/>
      <c r="FG706" s="508"/>
      <c r="FH706" s="508"/>
      <c r="FI706" s="508"/>
      <c r="FJ706" s="508"/>
      <c r="FK706" s="508"/>
      <c r="FL706" s="508"/>
      <c r="FM706" s="508"/>
      <c r="FN706" s="508"/>
      <c r="FO706" s="508"/>
      <c r="FP706" s="508"/>
      <c r="FQ706" s="508"/>
      <c r="FR706" s="508"/>
      <c r="FS706" s="508"/>
      <c r="FT706" s="508"/>
      <c r="FU706" s="508"/>
      <c r="FV706" s="508"/>
      <c r="FW706" s="508"/>
      <c r="FX706" s="508"/>
      <c r="FY706" s="508"/>
      <c r="FZ706" s="508"/>
      <c r="GA706" s="508"/>
      <c r="GB706" s="508"/>
      <c r="GC706" s="508"/>
      <c r="GD706" s="508"/>
      <c r="GE706" s="508"/>
      <c r="GF706" s="508"/>
      <c r="GG706" s="508"/>
      <c r="GH706" s="508"/>
      <c r="GI706" s="508"/>
      <c r="GJ706" s="508"/>
      <c r="GK706" s="508"/>
      <c r="GL706" s="508"/>
      <c r="GM706" s="508"/>
      <c r="GN706" s="508"/>
      <c r="GO706" s="508"/>
      <c r="GP706" s="508"/>
      <c r="GQ706" s="508"/>
      <c r="GR706" s="508"/>
      <c r="GS706" s="508"/>
      <c r="GT706" s="508"/>
      <c r="GU706" s="508"/>
      <c r="GV706" s="508"/>
      <c r="GW706" s="508"/>
      <c r="GX706" s="508"/>
      <c r="GY706" s="508"/>
      <c r="GZ706" s="508"/>
      <c r="HA706" s="508"/>
      <c r="HB706" s="508"/>
      <c r="HC706" s="508"/>
      <c r="HD706" s="508"/>
      <c r="HE706" s="508"/>
      <c r="HF706" s="508"/>
      <c r="HG706" s="508"/>
      <c r="HH706" s="508"/>
      <c r="HI706" s="508"/>
      <c r="HJ706" s="508"/>
      <c r="HK706" s="508"/>
      <c r="HL706" s="508"/>
      <c r="HM706" s="508"/>
      <c r="HN706" s="508"/>
      <c r="HO706" s="508"/>
      <c r="HP706" s="508"/>
      <c r="HQ706" s="508"/>
      <c r="HR706" s="508"/>
      <c r="HS706" s="508"/>
      <c r="HT706" s="508"/>
      <c r="HU706" s="508"/>
      <c r="HV706" s="508"/>
      <c r="HW706" s="508"/>
      <c r="HX706" s="508"/>
      <c r="HY706" s="508"/>
      <c r="HZ706" s="508"/>
      <c r="IA706" s="508"/>
      <c r="IB706" s="508"/>
      <c r="IC706" s="508"/>
      <c r="ID706" s="508"/>
      <c r="IE706" s="508"/>
      <c r="IF706" s="508"/>
      <c r="IG706" s="508"/>
      <c r="IH706" s="508"/>
      <c r="II706" s="508"/>
      <c r="IJ706" s="508"/>
      <c r="IK706" s="508"/>
      <c r="IL706" s="508"/>
      <c r="IM706" s="508"/>
      <c r="IN706" s="508"/>
      <c r="IO706" s="508"/>
      <c r="IP706" s="508"/>
      <c r="IQ706" s="508"/>
      <c r="IR706" s="508"/>
      <c r="IS706" s="508"/>
      <c r="IT706" s="508"/>
      <c r="IU706" s="508"/>
      <c r="IV706" s="508"/>
    </row>
    <row r="707" spans="1:256">
      <c r="A707" s="424"/>
      <c r="B707" s="424"/>
      <c r="C707" s="424"/>
      <c r="D707" s="424"/>
      <c r="E707" s="424"/>
      <c r="F707" s="424"/>
      <c r="G707" s="424"/>
      <c r="H707" s="424"/>
      <c r="I707" s="424"/>
      <c r="J707" s="424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508"/>
      <c r="V707" s="508"/>
      <c r="W707" s="508"/>
      <c r="X707" s="508"/>
      <c r="Y707" s="508"/>
      <c r="Z707" s="508"/>
      <c r="AA707" s="508"/>
      <c r="AB707" s="508"/>
      <c r="AC707" s="508"/>
      <c r="AD707" s="508"/>
      <c r="AE707" s="508"/>
      <c r="AF707" s="508"/>
      <c r="AG707" s="508"/>
      <c r="AH707" s="508"/>
      <c r="AI707" s="508"/>
      <c r="AJ707" s="508"/>
      <c r="AK707" s="508"/>
      <c r="AL707" s="508"/>
      <c r="AM707" s="508"/>
      <c r="AN707" s="508"/>
      <c r="AO707" s="508"/>
      <c r="AP707" s="508"/>
      <c r="AQ707" s="508"/>
      <c r="AR707" s="508"/>
      <c r="AS707" s="508"/>
      <c r="AT707" s="508"/>
      <c r="AU707" s="508"/>
      <c r="AV707" s="508"/>
      <c r="AW707" s="508"/>
      <c r="AX707" s="508"/>
      <c r="AY707" s="508"/>
      <c r="AZ707" s="508"/>
      <c r="BA707" s="508"/>
      <c r="BB707" s="508"/>
      <c r="BC707" s="508"/>
      <c r="BD707" s="508"/>
      <c r="BE707" s="508"/>
      <c r="BF707" s="508"/>
      <c r="BG707" s="508"/>
      <c r="BH707" s="508"/>
      <c r="BI707" s="508"/>
      <c r="BJ707" s="508"/>
      <c r="BK707" s="508"/>
      <c r="BL707" s="508"/>
      <c r="BM707" s="508"/>
      <c r="BN707" s="508"/>
      <c r="BO707" s="508"/>
      <c r="BP707" s="508"/>
      <c r="BQ707" s="508"/>
      <c r="BR707" s="508"/>
      <c r="BS707" s="508"/>
      <c r="BT707" s="508"/>
      <c r="BU707" s="508"/>
      <c r="BV707" s="508"/>
      <c r="BW707" s="508"/>
      <c r="BX707" s="508"/>
      <c r="BY707" s="508"/>
      <c r="BZ707" s="508"/>
      <c r="CA707" s="508"/>
      <c r="CB707" s="508"/>
      <c r="CC707" s="508"/>
      <c r="CD707" s="508"/>
      <c r="CE707" s="508"/>
      <c r="CF707" s="508"/>
      <c r="CG707" s="508"/>
      <c r="CH707" s="508"/>
      <c r="CI707" s="508"/>
      <c r="CJ707" s="508"/>
      <c r="CK707" s="508"/>
      <c r="CL707" s="508"/>
      <c r="CM707" s="508"/>
      <c r="CN707" s="508"/>
      <c r="CO707" s="508"/>
      <c r="CP707" s="508"/>
      <c r="CQ707" s="508"/>
      <c r="CR707" s="508"/>
      <c r="CS707" s="508"/>
      <c r="CT707" s="508"/>
      <c r="CU707" s="508"/>
      <c r="CV707" s="508"/>
      <c r="CW707" s="508"/>
      <c r="CX707" s="508"/>
      <c r="CY707" s="508"/>
      <c r="CZ707" s="508"/>
      <c r="DA707" s="508"/>
      <c r="DB707" s="508"/>
      <c r="DC707" s="508"/>
      <c r="DD707" s="508"/>
      <c r="DE707" s="508"/>
      <c r="DF707" s="508"/>
      <c r="DG707" s="508"/>
      <c r="DH707" s="508"/>
      <c r="DI707" s="508"/>
      <c r="DJ707" s="508"/>
      <c r="DK707" s="508"/>
      <c r="DL707" s="508"/>
      <c r="DM707" s="508"/>
      <c r="DN707" s="508"/>
      <c r="DO707" s="508"/>
      <c r="DP707" s="508"/>
      <c r="DQ707" s="508"/>
      <c r="DR707" s="508"/>
      <c r="DS707" s="508"/>
      <c r="DT707" s="508"/>
      <c r="DU707" s="508"/>
      <c r="DV707" s="508"/>
      <c r="DW707" s="508"/>
      <c r="DX707" s="508"/>
      <c r="DY707" s="508"/>
      <c r="DZ707" s="508"/>
      <c r="EA707" s="508"/>
      <c r="EB707" s="508"/>
      <c r="EC707" s="508"/>
      <c r="ED707" s="508"/>
      <c r="EE707" s="508"/>
      <c r="EF707" s="508"/>
      <c r="EG707" s="508"/>
      <c r="EH707" s="508"/>
      <c r="EI707" s="508"/>
      <c r="EJ707" s="508"/>
      <c r="EK707" s="508"/>
      <c r="EL707" s="508"/>
      <c r="EM707" s="508"/>
      <c r="EN707" s="508"/>
      <c r="EO707" s="508"/>
      <c r="EP707" s="508"/>
      <c r="EQ707" s="508"/>
      <c r="ER707" s="508"/>
      <c r="ES707" s="508"/>
      <c r="ET707" s="508"/>
      <c r="EU707" s="508"/>
      <c r="EV707" s="508"/>
      <c r="EW707" s="508"/>
      <c r="EX707" s="508"/>
      <c r="EY707" s="508"/>
      <c r="EZ707" s="508"/>
      <c r="FA707" s="508"/>
      <c r="FB707" s="508"/>
      <c r="FC707" s="508"/>
      <c r="FD707" s="508"/>
      <c r="FE707" s="508"/>
      <c r="FF707" s="508"/>
      <c r="FG707" s="508"/>
      <c r="FH707" s="508"/>
      <c r="FI707" s="508"/>
      <c r="FJ707" s="508"/>
      <c r="FK707" s="508"/>
      <c r="FL707" s="508"/>
      <c r="FM707" s="508"/>
      <c r="FN707" s="508"/>
      <c r="FO707" s="508"/>
      <c r="FP707" s="508"/>
      <c r="FQ707" s="508"/>
      <c r="FR707" s="508"/>
      <c r="FS707" s="508"/>
      <c r="FT707" s="508"/>
      <c r="FU707" s="508"/>
      <c r="FV707" s="508"/>
      <c r="FW707" s="508"/>
      <c r="FX707" s="508"/>
      <c r="FY707" s="508"/>
      <c r="FZ707" s="508"/>
      <c r="GA707" s="508"/>
      <c r="GB707" s="508"/>
      <c r="GC707" s="508"/>
      <c r="GD707" s="508"/>
      <c r="GE707" s="508"/>
      <c r="GF707" s="508"/>
      <c r="GG707" s="508"/>
      <c r="GH707" s="508"/>
      <c r="GI707" s="508"/>
      <c r="GJ707" s="508"/>
      <c r="GK707" s="508"/>
      <c r="GL707" s="508"/>
      <c r="GM707" s="508"/>
      <c r="GN707" s="508"/>
      <c r="GO707" s="508"/>
      <c r="GP707" s="508"/>
      <c r="GQ707" s="508"/>
      <c r="GR707" s="508"/>
      <c r="GS707" s="508"/>
      <c r="GT707" s="508"/>
      <c r="GU707" s="508"/>
      <c r="GV707" s="508"/>
      <c r="GW707" s="508"/>
      <c r="GX707" s="508"/>
      <c r="GY707" s="508"/>
      <c r="GZ707" s="508"/>
      <c r="HA707" s="508"/>
      <c r="HB707" s="508"/>
      <c r="HC707" s="508"/>
      <c r="HD707" s="508"/>
      <c r="HE707" s="508"/>
      <c r="HF707" s="508"/>
      <c r="HG707" s="508"/>
      <c r="HH707" s="508"/>
      <c r="HI707" s="508"/>
      <c r="HJ707" s="508"/>
      <c r="HK707" s="508"/>
      <c r="HL707" s="508"/>
      <c r="HM707" s="508"/>
      <c r="HN707" s="508"/>
      <c r="HO707" s="508"/>
      <c r="HP707" s="508"/>
      <c r="HQ707" s="508"/>
      <c r="HR707" s="508"/>
      <c r="HS707" s="508"/>
      <c r="HT707" s="508"/>
      <c r="HU707" s="508"/>
      <c r="HV707" s="508"/>
      <c r="HW707" s="508"/>
      <c r="HX707" s="508"/>
      <c r="HY707" s="508"/>
      <c r="HZ707" s="508"/>
      <c r="IA707" s="508"/>
      <c r="IB707" s="508"/>
      <c r="IC707" s="508"/>
      <c r="ID707" s="508"/>
      <c r="IE707" s="508"/>
      <c r="IF707" s="508"/>
      <c r="IG707" s="508"/>
      <c r="IH707" s="508"/>
      <c r="II707" s="508"/>
      <c r="IJ707" s="508"/>
      <c r="IK707" s="508"/>
      <c r="IL707" s="508"/>
      <c r="IM707" s="508"/>
      <c r="IN707" s="508"/>
      <c r="IO707" s="508"/>
      <c r="IP707" s="508"/>
      <c r="IQ707" s="508"/>
      <c r="IR707" s="508"/>
      <c r="IS707" s="508"/>
      <c r="IT707" s="508"/>
      <c r="IU707" s="508"/>
      <c r="IV707" s="508"/>
    </row>
    <row r="708" spans="1:256">
      <c r="A708" s="424"/>
      <c r="B708" s="424"/>
      <c r="C708" s="424"/>
      <c r="D708" s="424"/>
      <c r="E708" s="424"/>
      <c r="F708" s="424"/>
      <c r="G708" s="424"/>
      <c r="H708" s="424"/>
      <c r="I708" s="424"/>
      <c r="J708" s="424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508"/>
      <c r="V708" s="508"/>
      <c r="W708" s="508"/>
      <c r="X708" s="508"/>
      <c r="Y708" s="508"/>
      <c r="Z708" s="508"/>
      <c r="AA708" s="508"/>
      <c r="AB708" s="508"/>
      <c r="AC708" s="508"/>
      <c r="AD708" s="508"/>
      <c r="AE708" s="508"/>
      <c r="AF708" s="508"/>
      <c r="AG708" s="508"/>
      <c r="AH708" s="508"/>
      <c r="AI708" s="508"/>
      <c r="AJ708" s="508"/>
      <c r="AK708" s="508"/>
      <c r="AL708" s="508"/>
      <c r="AM708" s="508"/>
      <c r="AN708" s="508"/>
      <c r="AO708" s="508"/>
      <c r="AP708" s="508"/>
      <c r="AQ708" s="508"/>
      <c r="AR708" s="508"/>
      <c r="AS708" s="508"/>
      <c r="AT708" s="508"/>
      <c r="AU708" s="508"/>
      <c r="AV708" s="508"/>
      <c r="AW708" s="508"/>
      <c r="AX708" s="508"/>
      <c r="AY708" s="508"/>
      <c r="AZ708" s="508"/>
      <c r="BA708" s="508"/>
      <c r="BB708" s="508"/>
      <c r="BC708" s="508"/>
      <c r="BD708" s="508"/>
      <c r="BE708" s="508"/>
      <c r="BF708" s="508"/>
      <c r="BG708" s="508"/>
      <c r="BH708" s="508"/>
      <c r="BI708" s="508"/>
      <c r="BJ708" s="508"/>
      <c r="BK708" s="508"/>
      <c r="BL708" s="508"/>
      <c r="BM708" s="508"/>
      <c r="BN708" s="508"/>
      <c r="BO708" s="508"/>
      <c r="BP708" s="508"/>
      <c r="BQ708" s="508"/>
      <c r="BR708" s="508"/>
      <c r="BS708" s="508"/>
      <c r="BT708" s="508"/>
      <c r="BU708" s="508"/>
      <c r="BV708" s="508"/>
      <c r="BW708" s="508"/>
      <c r="BX708" s="508"/>
      <c r="BY708" s="508"/>
      <c r="BZ708" s="508"/>
      <c r="CA708" s="508"/>
      <c r="CB708" s="508"/>
      <c r="CC708" s="508"/>
      <c r="CD708" s="508"/>
      <c r="CE708" s="508"/>
      <c r="CF708" s="508"/>
      <c r="CG708" s="508"/>
      <c r="CH708" s="508"/>
      <c r="CI708" s="508"/>
      <c r="CJ708" s="508"/>
      <c r="CK708" s="508"/>
      <c r="CL708" s="508"/>
      <c r="CM708" s="508"/>
      <c r="CN708" s="508"/>
      <c r="CO708" s="508"/>
      <c r="CP708" s="508"/>
      <c r="CQ708" s="508"/>
      <c r="CR708" s="508"/>
      <c r="CS708" s="508"/>
      <c r="CT708" s="508"/>
      <c r="CU708" s="508"/>
      <c r="CV708" s="508"/>
      <c r="CW708" s="508"/>
      <c r="CX708" s="508"/>
      <c r="CY708" s="508"/>
      <c r="CZ708" s="508"/>
      <c r="DA708" s="508"/>
      <c r="DB708" s="508"/>
      <c r="DC708" s="508"/>
      <c r="DD708" s="508"/>
      <c r="DE708" s="508"/>
      <c r="DF708" s="508"/>
      <c r="DG708" s="508"/>
      <c r="DH708" s="508"/>
      <c r="DI708" s="508"/>
      <c r="DJ708" s="508"/>
      <c r="DK708" s="508"/>
      <c r="DL708" s="508"/>
      <c r="DM708" s="508"/>
      <c r="DN708" s="508"/>
      <c r="DO708" s="508"/>
      <c r="DP708" s="508"/>
      <c r="DQ708" s="508"/>
      <c r="DR708" s="508"/>
      <c r="DS708" s="508"/>
      <c r="DT708" s="508"/>
      <c r="DU708" s="508"/>
      <c r="DV708" s="508"/>
      <c r="DW708" s="508"/>
      <c r="DX708" s="508"/>
      <c r="DY708" s="508"/>
      <c r="DZ708" s="508"/>
      <c r="EA708" s="508"/>
      <c r="EB708" s="508"/>
      <c r="EC708" s="508"/>
      <c r="ED708" s="508"/>
      <c r="EE708" s="508"/>
      <c r="EF708" s="508"/>
      <c r="EG708" s="508"/>
      <c r="EH708" s="508"/>
      <c r="EI708" s="508"/>
      <c r="EJ708" s="508"/>
      <c r="EK708" s="508"/>
      <c r="EL708" s="508"/>
      <c r="EM708" s="508"/>
      <c r="EN708" s="508"/>
      <c r="EO708" s="508"/>
      <c r="EP708" s="508"/>
      <c r="EQ708" s="508"/>
      <c r="ER708" s="508"/>
      <c r="ES708" s="508"/>
      <c r="ET708" s="508"/>
      <c r="EU708" s="508"/>
      <c r="EV708" s="508"/>
      <c r="EW708" s="508"/>
      <c r="EX708" s="508"/>
      <c r="EY708" s="508"/>
      <c r="EZ708" s="508"/>
      <c r="FA708" s="508"/>
      <c r="FB708" s="508"/>
      <c r="FC708" s="508"/>
      <c r="FD708" s="508"/>
      <c r="FE708" s="508"/>
      <c r="FF708" s="508"/>
      <c r="FG708" s="508"/>
      <c r="FH708" s="508"/>
      <c r="FI708" s="508"/>
      <c r="FJ708" s="508"/>
      <c r="FK708" s="508"/>
      <c r="FL708" s="508"/>
      <c r="FM708" s="508"/>
      <c r="FN708" s="508"/>
      <c r="FO708" s="508"/>
      <c r="FP708" s="508"/>
      <c r="FQ708" s="508"/>
      <c r="FR708" s="508"/>
      <c r="FS708" s="508"/>
      <c r="FT708" s="508"/>
      <c r="FU708" s="508"/>
      <c r="FV708" s="508"/>
      <c r="FW708" s="508"/>
      <c r="FX708" s="508"/>
      <c r="FY708" s="508"/>
      <c r="FZ708" s="508"/>
      <c r="GA708" s="508"/>
      <c r="GB708" s="508"/>
      <c r="GC708" s="508"/>
      <c r="GD708" s="508"/>
      <c r="GE708" s="508"/>
      <c r="GF708" s="508"/>
      <c r="GG708" s="508"/>
      <c r="GH708" s="508"/>
      <c r="GI708" s="508"/>
      <c r="GJ708" s="508"/>
      <c r="GK708" s="508"/>
      <c r="GL708" s="508"/>
      <c r="GM708" s="508"/>
      <c r="GN708" s="508"/>
      <c r="GO708" s="508"/>
      <c r="GP708" s="508"/>
      <c r="GQ708" s="508"/>
      <c r="GR708" s="508"/>
      <c r="GS708" s="508"/>
      <c r="GT708" s="508"/>
      <c r="GU708" s="508"/>
      <c r="GV708" s="508"/>
      <c r="GW708" s="508"/>
      <c r="GX708" s="508"/>
      <c r="GY708" s="508"/>
      <c r="GZ708" s="508"/>
      <c r="HA708" s="508"/>
      <c r="HB708" s="508"/>
      <c r="HC708" s="508"/>
      <c r="HD708" s="508"/>
      <c r="HE708" s="508"/>
      <c r="HF708" s="508"/>
      <c r="HG708" s="508"/>
      <c r="HH708" s="508"/>
      <c r="HI708" s="508"/>
      <c r="HJ708" s="508"/>
      <c r="HK708" s="508"/>
      <c r="HL708" s="508"/>
      <c r="HM708" s="508"/>
      <c r="HN708" s="508"/>
      <c r="HO708" s="508"/>
      <c r="HP708" s="508"/>
      <c r="HQ708" s="508"/>
      <c r="HR708" s="508"/>
      <c r="HS708" s="508"/>
      <c r="HT708" s="508"/>
      <c r="HU708" s="508"/>
      <c r="HV708" s="508"/>
      <c r="HW708" s="508"/>
      <c r="HX708" s="508"/>
      <c r="HY708" s="508"/>
      <c r="HZ708" s="508"/>
      <c r="IA708" s="508"/>
      <c r="IB708" s="508"/>
      <c r="IC708" s="508"/>
      <c r="ID708" s="508"/>
      <c r="IE708" s="508"/>
      <c r="IF708" s="508"/>
      <c r="IG708" s="508"/>
      <c r="IH708" s="508"/>
      <c r="II708" s="508"/>
      <c r="IJ708" s="508"/>
      <c r="IK708" s="508"/>
      <c r="IL708" s="508"/>
      <c r="IM708" s="508"/>
      <c r="IN708" s="508"/>
      <c r="IO708" s="508"/>
      <c r="IP708" s="508"/>
      <c r="IQ708" s="508"/>
      <c r="IR708" s="508"/>
      <c r="IS708" s="508"/>
      <c r="IT708" s="508"/>
      <c r="IU708" s="508"/>
      <c r="IV708" s="508"/>
    </row>
    <row r="709" spans="1:256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508"/>
      <c r="V709" s="508"/>
      <c r="W709" s="508"/>
      <c r="X709" s="508"/>
      <c r="Y709" s="508"/>
      <c r="Z709" s="508"/>
      <c r="AA709" s="508"/>
      <c r="AB709" s="508"/>
      <c r="AC709" s="508"/>
      <c r="AD709" s="508"/>
      <c r="AE709" s="508"/>
      <c r="AF709" s="508"/>
      <c r="AG709" s="508"/>
      <c r="AH709" s="508"/>
      <c r="AI709" s="508"/>
      <c r="AJ709" s="508"/>
      <c r="AK709" s="508"/>
      <c r="AL709" s="508"/>
      <c r="AM709" s="508"/>
      <c r="AN709" s="508"/>
      <c r="AO709" s="508"/>
      <c r="AP709" s="508"/>
      <c r="AQ709" s="508"/>
      <c r="AR709" s="508"/>
      <c r="AS709" s="508"/>
      <c r="AT709" s="508"/>
      <c r="AU709" s="508"/>
      <c r="AV709" s="508"/>
      <c r="AW709" s="508"/>
      <c r="AX709" s="508"/>
      <c r="AY709" s="508"/>
      <c r="AZ709" s="508"/>
      <c r="BA709" s="508"/>
      <c r="BB709" s="508"/>
      <c r="BC709" s="508"/>
      <c r="BD709" s="508"/>
      <c r="BE709" s="508"/>
      <c r="BF709" s="508"/>
      <c r="BG709" s="508"/>
      <c r="BH709" s="508"/>
      <c r="BI709" s="508"/>
      <c r="BJ709" s="508"/>
      <c r="BK709" s="508"/>
      <c r="BL709" s="508"/>
      <c r="BM709" s="508"/>
      <c r="BN709" s="508"/>
      <c r="BO709" s="508"/>
      <c r="BP709" s="508"/>
      <c r="BQ709" s="508"/>
      <c r="BR709" s="508"/>
      <c r="BS709" s="508"/>
      <c r="BT709" s="508"/>
      <c r="BU709" s="508"/>
      <c r="BV709" s="508"/>
      <c r="BW709" s="508"/>
      <c r="BX709" s="508"/>
      <c r="BY709" s="508"/>
      <c r="BZ709" s="508"/>
      <c r="CA709" s="508"/>
      <c r="CB709" s="508"/>
      <c r="CC709" s="508"/>
      <c r="CD709" s="508"/>
      <c r="CE709" s="508"/>
      <c r="CF709" s="508"/>
      <c r="CG709" s="508"/>
      <c r="CH709" s="508"/>
      <c r="CI709" s="508"/>
      <c r="CJ709" s="508"/>
      <c r="CK709" s="508"/>
      <c r="CL709" s="508"/>
      <c r="CM709" s="508"/>
      <c r="CN709" s="508"/>
      <c r="CO709" s="508"/>
      <c r="CP709" s="508"/>
      <c r="CQ709" s="508"/>
      <c r="CR709" s="508"/>
      <c r="CS709" s="508"/>
      <c r="CT709" s="508"/>
      <c r="CU709" s="508"/>
      <c r="CV709" s="508"/>
      <c r="CW709" s="508"/>
      <c r="CX709" s="508"/>
      <c r="CY709" s="508"/>
      <c r="CZ709" s="508"/>
      <c r="DA709" s="508"/>
      <c r="DB709" s="508"/>
      <c r="DC709" s="508"/>
      <c r="DD709" s="508"/>
      <c r="DE709" s="508"/>
      <c r="DF709" s="508"/>
      <c r="DG709" s="508"/>
      <c r="DH709" s="508"/>
      <c r="DI709" s="508"/>
      <c r="DJ709" s="508"/>
      <c r="DK709" s="508"/>
      <c r="DL709" s="508"/>
      <c r="DM709" s="508"/>
      <c r="DN709" s="508"/>
      <c r="DO709" s="508"/>
      <c r="DP709" s="508"/>
      <c r="DQ709" s="508"/>
      <c r="DR709" s="508"/>
      <c r="DS709" s="508"/>
      <c r="DT709" s="508"/>
      <c r="DU709" s="508"/>
      <c r="DV709" s="508"/>
      <c r="DW709" s="508"/>
      <c r="DX709" s="508"/>
      <c r="DY709" s="508"/>
      <c r="DZ709" s="508"/>
      <c r="EA709" s="508"/>
      <c r="EB709" s="508"/>
      <c r="EC709" s="508"/>
      <c r="ED709" s="508"/>
      <c r="EE709" s="508"/>
      <c r="EF709" s="508"/>
      <c r="EG709" s="508"/>
      <c r="EH709" s="508"/>
      <c r="EI709" s="508"/>
      <c r="EJ709" s="508"/>
      <c r="EK709" s="508"/>
      <c r="EL709" s="508"/>
      <c r="EM709" s="508"/>
      <c r="EN709" s="508"/>
      <c r="EO709" s="508"/>
      <c r="EP709" s="508"/>
      <c r="EQ709" s="508"/>
      <c r="ER709" s="508"/>
      <c r="ES709" s="508"/>
      <c r="ET709" s="508"/>
      <c r="EU709" s="508"/>
      <c r="EV709" s="508"/>
      <c r="EW709" s="508"/>
      <c r="EX709" s="508"/>
      <c r="EY709" s="508"/>
      <c r="EZ709" s="508"/>
      <c r="FA709" s="508"/>
      <c r="FB709" s="508"/>
      <c r="FC709" s="508"/>
      <c r="FD709" s="508"/>
      <c r="FE709" s="508"/>
      <c r="FF709" s="508"/>
      <c r="FG709" s="508"/>
      <c r="FH709" s="508"/>
      <c r="FI709" s="508"/>
      <c r="FJ709" s="508"/>
      <c r="FK709" s="508"/>
      <c r="FL709" s="508"/>
      <c r="FM709" s="508"/>
      <c r="FN709" s="508"/>
      <c r="FO709" s="508"/>
      <c r="FP709" s="508"/>
      <c r="FQ709" s="508"/>
      <c r="FR709" s="508"/>
      <c r="FS709" s="508"/>
      <c r="FT709" s="508"/>
      <c r="FU709" s="508"/>
      <c r="FV709" s="508"/>
      <c r="FW709" s="508"/>
      <c r="FX709" s="508"/>
      <c r="FY709" s="508"/>
      <c r="FZ709" s="508"/>
      <c r="GA709" s="508"/>
      <c r="GB709" s="508"/>
      <c r="GC709" s="508"/>
      <c r="GD709" s="508"/>
      <c r="GE709" s="508"/>
      <c r="GF709" s="508"/>
      <c r="GG709" s="508"/>
      <c r="GH709" s="508"/>
      <c r="GI709" s="508"/>
      <c r="GJ709" s="508"/>
      <c r="GK709" s="508"/>
      <c r="GL709" s="508"/>
      <c r="GM709" s="508"/>
      <c r="GN709" s="508"/>
      <c r="GO709" s="508"/>
      <c r="GP709" s="508"/>
      <c r="GQ709" s="508"/>
      <c r="GR709" s="508"/>
      <c r="GS709" s="508"/>
      <c r="GT709" s="508"/>
      <c r="GU709" s="508"/>
      <c r="GV709" s="508"/>
      <c r="GW709" s="508"/>
      <c r="GX709" s="508"/>
      <c r="GY709" s="508"/>
      <c r="GZ709" s="508"/>
      <c r="HA709" s="508"/>
      <c r="HB709" s="508"/>
      <c r="HC709" s="508"/>
      <c r="HD709" s="508"/>
      <c r="HE709" s="508"/>
      <c r="HF709" s="508"/>
      <c r="HG709" s="508"/>
      <c r="HH709" s="508"/>
      <c r="HI709" s="508"/>
      <c r="HJ709" s="508"/>
      <c r="HK709" s="508"/>
      <c r="HL709" s="508"/>
      <c r="HM709" s="508"/>
      <c r="HN709" s="508"/>
      <c r="HO709" s="508"/>
      <c r="HP709" s="508"/>
      <c r="HQ709" s="508"/>
      <c r="HR709" s="508"/>
      <c r="HS709" s="508"/>
      <c r="HT709" s="508"/>
      <c r="HU709" s="508"/>
      <c r="HV709" s="508"/>
      <c r="HW709" s="508"/>
      <c r="HX709" s="508"/>
      <c r="HY709" s="508"/>
      <c r="HZ709" s="508"/>
      <c r="IA709" s="508"/>
      <c r="IB709" s="508"/>
      <c r="IC709" s="508"/>
      <c r="ID709" s="508"/>
      <c r="IE709" s="508"/>
      <c r="IF709" s="508"/>
      <c r="IG709" s="508"/>
      <c r="IH709" s="508"/>
      <c r="II709" s="508"/>
      <c r="IJ709" s="508"/>
      <c r="IK709" s="508"/>
      <c r="IL709" s="508"/>
      <c r="IM709" s="508"/>
      <c r="IN709" s="508"/>
      <c r="IO709" s="508"/>
      <c r="IP709" s="508"/>
      <c r="IQ709" s="508"/>
      <c r="IR709" s="508"/>
      <c r="IS709" s="508"/>
      <c r="IT709" s="508"/>
      <c r="IU709" s="508"/>
      <c r="IV709" s="508"/>
    </row>
    <row r="710" spans="1:256" ht="16.5" customHeight="1">
      <c r="A710" s="9" t="s">
        <v>823</v>
      </c>
      <c r="B710" s="509" t="s">
        <v>824</v>
      </c>
      <c r="C710" s="509"/>
      <c r="D710" s="509"/>
      <c r="E710" s="509"/>
      <c r="F710" s="509"/>
      <c r="G710" s="509"/>
      <c r="H710" s="509"/>
      <c r="I710" s="509"/>
      <c r="J710" s="509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 ht="16.5" customHeight="1">
      <c r="A711" s="9"/>
      <c r="B711" s="153"/>
      <c r="C711" s="153"/>
      <c r="D711" s="153"/>
      <c r="E711" s="153"/>
      <c r="F711" s="153"/>
      <c r="G711" s="153"/>
      <c r="H711" s="153"/>
      <c r="I711" s="153"/>
      <c r="J711" s="153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C711" s="65"/>
      <c r="BD711" s="65"/>
      <c r="BE711" s="65"/>
      <c r="BF711" s="65"/>
      <c r="BG711" s="65"/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  <c r="BU711" s="65"/>
      <c r="BV711" s="65"/>
      <c r="BW711" s="65"/>
      <c r="BX711" s="65"/>
      <c r="BY711" s="65"/>
      <c r="BZ711" s="65"/>
      <c r="CA711" s="65"/>
      <c r="CB711" s="65"/>
      <c r="CC711" s="65"/>
      <c r="CD711" s="65"/>
      <c r="CE711" s="65"/>
      <c r="CF711" s="65"/>
      <c r="CG711" s="65"/>
      <c r="CH711" s="65"/>
      <c r="CI711" s="65"/>
      <c r="CJ711" s="65"/>
      <c r="CK711" s="65"/>
      <c r="CL711" s="65"/>
      <c r="CM711" s="65"/>
      <c r="CN711" s="65"/>
      <c r="CO711" s="65"/>
      <c r="CP711" s="65"/>
      <c r="CQ711" s="65"/>
      <c r="CR711" s="65"/>
      <c r="CS711" s="65"/>
      <c r="CT711" s="65"/>
      <c r="CU711" s="65"/>
      <c r="CV711" s="65"/>
      <c r="CW711" s="65"/>
      <c r="CX711" s="65"/>
      <c r="CY711" s="65"/>
      <c r="CZ711" s="65"/>
      <c r="DA711" s="65"/>
      <c r="DB711" s="65"/>
      <c r="DC711" s="65"/>
      <c r="DD711" s="65"/>
      <c r="DE711" s="65"/>
      <c r="DF711" s="65"/>
      <c r="DG711" s="65"/>
      <c r="DH711" s="65"/>
      <c r="DI711" s="65"/>
      <c r="DJ711" s="65"/>
      <c r="DK711" s="65"/>
      <c r="DL711" s="65"/>
      <c r="DM711" s="65"/>
      <c r="DN711" s="65"/>
      <c r="DO711" s="65"/>
      <c r="DP711" s="65"/>
      <c r="DQ711" s="65"/>
      <c r="DR711" s="65"/>
      <c r="DS711" s="65"/>
      <c r="DT711" s="65"/>
      <c r="DU711" s="65"/>
      <c r="DV711" s="65"/>
      <c r="DW711" s="65"/>
      <c r="DX711" s="65"/>
      <c r="DY711" s="65"/>
      <c r="DZ711" s="65"/>
      <c r="EA711" s="65"/>
      <c r="EB711" s="65"/>
      <c r="EC711" s="65"/>
      <c r="ED711" s="65"/>
      <c r="EE711" s="65"/>
      <c r="EF711" s="65"/>
      <c r="EG711" s="65"/>
      <c r="EH711" s="65"/>
      <c r="EI711" s="65"/>
      <c r="EJ711" s="65"/>
      <c r="EK711" s="65"/>
      <c r="EL711" s="65"/>
      <c r="EM711" s="65"/>
      <c r="EN711" s="65"/>
      <c r="EO711" s="65"/>
      <c r="EP711" s="65"/>
      <c r="EQ711" s="65"/>
      <c r="ER711" s="65"/>
      <c r="ES711" s="65"/>
      <c r="ET711" s="65"/>
      <c r="EU711" s="65"/>
      <c r="EV711" s="65"/>
      <c r="EW711" s="65"/>
      <c r="EX711" s="65"/>
      <c r="EY711" s="65"/>
      <c r="EZ711" s="65"/>
      <c r="FA711" s="65"/>
      <c r="FB711" s="65"/>
      <c r="FC711" s="65"/>
      <c r="FD711" s="65"/>
      <c r="FE711" s="65"/>
      <c r="FF711" s="65"/>
      <c r="FG711" s="65"/>
      <c r="FH711" s="65"/>
      <c r="FI711" s="65"/>
      <c r="FJ711" s="65"/>
      <c r="FK711" s="65"/>
      <c r="FL711" s="65"/>
      <c r="FM711" s="65"/>
      <c r="FN711" s="65"/>
      <c r="FO711" s="65"/>
      <c r="FP711" s="65"/>
      <c r="FQ711" s="65"/>
      <c r="FR711" s="65"/>
      <c r="FS711" s="65"/>
      <c r="FT711" s="65"/>
      <c r="FU711" s="65"/>
      <c r="FV711" s="65"/>
      <c r="FW711" s="65"/>
      <c r="FX711" s="65"/>
      <c r="FY711" s="65"/>
      <c r="FZ711" s="65"/>
      <c r="GA711" s="65"/>
      <c r="GB711" s="65"/>
      <c r="GC711" s="65"/>
      <c r="GD711" s="65"/>
      <c r="GE711" s="65"/>
      <c r="GF711" s="65"/>
      <c r="GG711" s="65"/>
      <c r="GH711" s="65"/>
      <c r="GI711" s="65"/>
      <c r="GJ711" s="65"/>
      <c r="GK711" s="65"/>
      <c r="GL711" s="65"/>
      <c r="GM711" s="65"/>
      <c r="GN711" s="65"/>
      <c r="GO711" s="65"/>
      <c r="GP711" s="65"/>
      <c r="GQ711" s="65"/>
      <c r="GR711" s="65"/>
      <c r="GS711" s="65"/>
      <c r="GT711" s="65"/>
      <c r="GU711" s="65"/>
      <c r="GV711" s="65"/>
      <c r="GW711" s="65"/>
      <c r="GX711" s="65"/>
      <c r="GY711" s="65"/>
      <c r="GZ711" s="65"/>
      <c r="HA711" s="65"/>
      <c r="HB711" s="65"/>
      <c r="HC711" s="65"/>
      <c r="HD711" s="65"/>
      <c r="HE711" s="65"/>
      <c r="HF711" s="65"/>
      <c r="HG711" s="65"/>
      <c r="HH711" s="65"/>
      <c r="HI711" s="65"/>
      <c r="HJ711" s="65"/>
      <c r="HK711" s="65"/>
      <c r="HL711" s="65"/>
      <c r="HM711" s="65"/>
      <c r="HN711" s="65"/>
      <c r="HO711" s="65"/>
      <c r="HP711" s="65"/>
      <c r="HQ711" s="65"/>
      <c r="HR711" s="65"/>
      <c r="HS711" s="65"/>
      <c r="HT711" s="65"/>
      <c r="HU711" s="65"/>
      <c r="HV711" s="65"/>
      <c r="HW711" s="65"/>
      <c r="HX711" s="65"/>
      <c r="HY711" s="65"/>
      <c r="HZ711" s="65"/>
      <c r="IA711" s="65"/>
      <c r="IB711" s="65"/>
      <c r="IC711" s="65"/>
      <c r="ID711" s="65"/>
      <c r="IE711" s="65"/>
      <c r="IF711" s="65"/>
      <c r="IG711" s="65"/>
      <c r="IH711" s="65"/>
      <c r="II711" s="65"/>
      <c r="IJ711" s="65"/>
      <c r="IK711" s="65"/>
      <c r="IL711" s="65"/>
      <c r="IM711" s="65"/>
      <c r="IN711" s="65"/>
      <c r="IO711" s="65"/>
      <c r="IP711" s="65"/>
      <c r="IQ711" s="65"/>
      <c r="IR711" s="65"/>
      <c r="IS711" s="65"/>
      <c r="IT711" s="65"/>
      <c r="IU711" s="65"/>
      <c r="IV711" s="65"/>
    </row>
    <row r="712" spans="1:256" ht="16.5" customHeight="1" thickBot="1">
      <c r="A712" s="860" t="s">
        <v>107</v>
      </c>
      <c r="B712" s="860"/>
      <c r="C712" s="49"/>
      <c r="D712" s="49"/>
      <c r="E712" s="49"/>
      <c r="F712" s="49"/>
      <c r="G712" s="49"/>
      <c r="H712" s="49"/>
      <c r="I712" s="49"/>
      <c r="J712" s="49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31.5" customHeight="1" thickTop="1">
      <c r="A713" s="1229" t="s">
        <v>5</v>
      </c>
      <c r="B713" s="1222"/>
      <c r="C713" s="1222"/>
      <c r="D713" s="1222"/>
      <c r="E713" s="1222" t="s">
        <v>211</v>
      </c>
      <c r="F713" s="1458"/>
      <c r="G713" s="1221" t="s">
        <v>212</v>
      </c>
      <c r="H713" s="1458"/>
      <c r="I713" s="1221" t="s">
        <v>221</v>
      </c>
      <c r="J713" s="1223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 ht="14.4" thickBot="1">
      <c r="A714" s="1585" t="s">
        <v>115</v>
      </c>
      <c r="B714" s="1586"/>
      <c r="C714" s="1586"/>
      <c r="D714" s="1586"/>
      <c r="E714" s="1586" t="s">
        <v>116</v>
      </c>
      <c r="F714" s="1587"/>
      <c r="G714" s="1588" t="s">
        <v>117</v>
      </c>
      <c r="H714" s="1589"/>
      <c r="I714" s="1588" t="s">
        <v>118</v>
      </c>
      <c r="J714" s="1590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 ht="15" thickTop="1" thickBot="1">
      <c r="A715" s="1348" t="s">
        <v>213</v>
      </c>
      <c r="B715" s="1349"/>
      <c r="C715" s="1349"/>
      <c r="D715" s="1349"/>
      <c r="E715" s="1349"/>
      <c r="F715" s="1349"/>
      <c r="G715" s="1349"/>
      <c r="H715" s="1349"/>
      <c r="I715" s="1349"/>
      <c r="J715" s="1350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>
      <c r="A716" s="1573" t="s">
        <v>214</v>
      </c>
      <c r="B716" s="1574"/>
      <c r="C716" s="1574"/>
      <c r="D716" s="1574"/>
      <c r="E716" s="1575"/>
      <c r="F716" s="1576"/>
      <c r="G716" s="1577"/>
      <c r="H716" s="1576"/>
      <c r="I716" s="1578" t="str">
        <f>IF(E716+G716=0,"",E716+G716)</f>
        <v/>
      </c>
      <c r="J716" s="1579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>
      <c r="A717" s="1583" t="s">
        <v>215</v>
      </c>
      <c r="B717" s="1584"/>
      <c r="C717" s="1584"/>
      <c r="D717" s="1584"/>
      <c r="E717" s="1569"/>
      <c r="F717" s="1492"/>
      <c r="G717" s="1570"/>
      <c r="H717" s="1492"/>
      <c r="I717" s="1571" t="str">
        <f>IF(E717+G717=0,"",E717+G717)</f>
        <v/>
      </c>
      <c r="J717" s="1572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  <c r="HW717" s="34"/>
      <c r="HX717" s="34"/>
      <c r="HY717" s="34"/>
      <c r="HZ717" s="34"/>
      <c r="IA717" s="34"/>
      <c r="IB717" s="34"/>
      <c r="IC717" s="34"/>
      <c r="ID717" s="34"/>
      <c r="IE717" s="34"/>
      <c r="IF717" s="34"/>
      <c r="IG717" s="34"/>
      <c r="IH717" s="34"/>
      <c r="II717" s="34"/>
      <c r="IJ717" s="34"/>
      <c r="IK717" s="34"/>
      <c r="IL717" s="34"/>
      <c r="IM717" s="34"/>
      <c r="IN717" s="34"/>
      <c r="IO717" s="34"/>
      <c r="IP717" s="34"/>
      <c r="IQ717" s="34"/>
      <c r="IR717" s="34"/>
      <c r="IS717" s="34"/>
      <c r="IT717" s="34"/>
      <c r="IU717" s="34"/>
      <c r="IV717" s="34"/>
    </row>
    <row r="718" spans="1:256" ht="14.25" customHeight="1">
      <c r="A718" s="1495" t="s">
        <v>828</v>
      </c>
      <c r="B718" s="1496"/>
      <c r="C718" s="1496"/>
      <c r="D718" s="1497"/>
      <c r="E718" s="1498"/>
      <c r="F718" s="1499"/>
      <c r="G718" s="1533"/>
      <c r="H718" s="1499"/>
      <c r="I718" s="1534" t="str">
        <f>IF(E718+G718=0,"",E718+G718)</f>
        <v/>
      </c>
      <c r="J718" s="1535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ht="14.25" customHeight="1">
      <c r="A719" s="1581" t="s">
        <v>827</v>
      </c>
      <c r="B719" s="1582"/>
      <c r="C719" s="1582"/>
      <c r="D719" s="1582"/>
      <c r="E719" s="1498"/>
      <c r="F719" s="1499"/>
      <c r="G719" s="1533"/>
      <c r="H719" s="1499"/>
      <c r="I719" s="1534" t="str">
        <f>IF(E719+G719=0,"",E719+G719)</f>
        <v/>
      </c>
      <c r="J719" s="1535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ht="14.4" thickBot="1">
      <c r="A720" s="1564" t="s">
        <v>207</v>
      </c>
      <c r="B720" s="1565"/>
      <c r="C720" s="1565"/>
      <c r="D720" s="1565"/>
      <c r="E720" s="1566"/>
      <c r="F720" s="1567"/>
      <c r="G720" s="1568"/>
      <c r="H720" s="1567"/>
      <c r="I720" s="1555" t="str">
        <f>IF(E720+G720=0,"",E720+G720)</f>
        <v/>
      </c>
      <c r="J720" s="1556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 ht="14.4" thickBot="1">
      <c r="A721" s="1557" t="s">
        <v>216</v>
      </c>
      <c r="B721" s="1558"/>
      <c r="C721" s="1558"/>
      <c r="D721" s="1558"/>
      <c r="E721" s="1559" t="str">
        <f>IF(SUM(E716:F720)=0,"",SUM(E716:F720))</f>
        <v/>
      </c>
      <c r="F721" s="1560"/>
      <c r="G721" s="1561" t="str">
        <f>IF(SUM(G716:H720)=0,"",SUM(G716:H720))</f>
        <v/>
      </c>
      <c r="H721" s="1560"/>
      <c r="I721" s="1561" t="str">
        <f>IF(SUM(I716:J720)=0,"",SUM(I716:J720))</f>
        <v/>
      </c>
      <c r="J721" s="1580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 ht="14.4" thickBot="1">
      <c r="A722" s="1319" t="s">
        <v>217</v>
      </c>
      <c r="B722" s="1320"/>
      <c r="C722" s="1320"/>
      <c r="D722" s="1320"/>
      <c r="E722" s="1320"/>
      <c r="F722" s="1320"/>
      <c r="G722" s="1320"/>
      <c r="H722" s="1320"/>
      <c r="I722" s="1320"/>
      <c r="J722" s="1321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>
      <c r="A723" s="1573" t="s">
        <v>214</v>
      </c>
      <c r="B723" s="1574"/>
      <c r="C723" s="1574"/>
      <c r="D723" s="1574"/>
      <c r="E723" s="1575">
        <v>32865</v>
      </c>
      <c r="F723" s="1576"/>
      <c r="G723" s="1577"/>
      <c r="H723" s="1576"/>
      <c r="I723" s="1578">
        <f>IF(E723+G723=0,"",E723+G723)</f>
        <v>32865</v>
      </c>
      <c r="J723" s="1579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>
      <c r="A724" s="1583" t="s">
        <v>215</v>
      </c>
      <c r="B724" s="1584"/>
      <c r="C724" s="1584"/>
      <c r="D724" s="1584"/>
      <c r="E724" s="1569"/>
      <c r="F724" s="1492"/>
      <c r="G724" s="1570"/>
      <c r="H724" s="1492"/>
      <c r="I724" s="1571" t="str">
        <f t="shared" ref="I724:I729" si="37">IF(E724+G724=0,"",E724+G724)</f>
        <v/>
      </c>
      <c r="J724" s="1572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4.25" customHeight="1">
      <c r="A725" s="1495" t="s">
        <v>828</v>
      </c>
      <c r="B725" s="1496"/>
      <c r="C725" s="1496"/>
      <c r="D725" s="1497"/>
      <c r="E725" s="1498"/>
      <c r="F725" s="1499"/>
      <c r="G725" s="1533"/>
      <c r="H725" s="1499"/>
      <c r="I725" s="1534" t="str">
        <f t="shared" si="37"/>
        <v/>
      </c>
      <c r="J725" s="1535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14.25" customHeight="1">
      <c r="A726" s="1543" t="s">
        <v>827</v>
      </c>
      <c r="B726" s="1544"/>
      <c r="C726" s="1544"/>
      <c r="D726" s="1545"/>
      <c r="E726" s="1499"/>
      <c r="F726" s="1539"/>
      <c r="G726" s="1540"/>
      <c r="H726" s="1539"/>
      <c r="I726" s="1541" t="str">
        <f t="shared" si="37"/>
        <v/>
      </c>
      <c r="J726" s="1542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  <c r="DS726" s="34"/>
      <c r="DT726" s="34"/>
      <c r="DU726" s="34"/>
      <c r="DV726" s="34"/>
      <c r="DW726" s="34"/>
      <c r="DX726" s="34"/>
      <c r="DY726" s="34"/>
      <c r="DZ726" s="34"/>
      <c r="EA726" s="34"/>
      <c r="EB726" s="34"/>
      <c r="EC726" s="34"/>
      <c r="ED726" s="34"/>
      <c r="EE726" s="34"/>
      <c r="EF726" s="34"/>
      <c r="EG726" s="34"/>
      <c r="EH726" s="34"/>
      <c r="EI726" s="34"/>
      <c r="EJ726" s="34"/>
      <c r="EK726" s="34"/>
      <c r="EL726" s="34"/>
      <c r="EM726" s="34"/>
      <c r="EN726" s="34"/>
      <c r="EO726" s="34"/>
      <c r="EP726" s="34"/>
      <c r="EQ726" s="34"/>
      <c r="ER726" s="34"/>
      <c r="ES726" s="34"/>
      <c r="ET726" s="34"/>
      <c r="EU726" s="34"/>
      <c r="EV726" s="34"/>
      <c r="EW726" s="34"/>
      <c r="EX726" s="34"/>
      <c r="EY726" s="34"/>
      <c r="EZ726" s="34"/>
      <c r="FA726" s="34"/>
      <c r="FB726" s="34"/>
      <c r="FC726" s="34"/>
      <c r="FD726" s="34"/>
      <c r="FE726" s="34"/>
      <c r="FF726" s="34"/>
      <c r="FG726" s="34"/>
      <c r="FH726" s="34"/>
      <c r="FI726" s="34"/>
      <c r="FJ726" s="34"/>
      <c r="FK726" s="34"/>
      <c r="FL726" s="34"/>
      <c r="FM726" s="34"/>
      <c r="FN726" s="34"/>
      <c r="FO726" s="34"/>
      <c r="FP726" s="34"/>
      <c r="FQ726" s="34"/>
      <c r="FR726" s="34"/>
      <c r="FS726" s="34"/>
      <c r="FT726" s="34"/>
      <c r="FU726" s="34"/>
      <c r="FV726" s="34"/>
      <c r="FW726" s="34"/>
      <c r="FX726" s="34"/>
      <c r="FY726" s="34"/>
      <c r="FZ726" s="34"/>
      <c r="GA726" s="34"/>
      <c r="GB726" s="34"/>
      <c r="GC726" s="34"/>
      <c r="GD726" s="34"/>
      <c r="GE726" s="34"/>
      <c r="GF726" s="34"/>
      <c r="GG726" s="34"/>
      <c r="GH726" s="34"/>
      <c r="GI726" s="34"/>
      <c r="GJ726" s="34"/>
      <c r="GK726" s="34"/>
      <c r="GL726" s="34"/>
      <c r="GM726" s="34"/>
      <c r="GN726" s="34"/>
      <c r="GO726" s="34"/>
      <c r="GP726" s="34"/>
      <c r="GQ726" s="34"/>
      <c r="GR726" s="34"/>
      <c r="GS726" s="34"/>
      <c r="GT726" s="34"/>
      <c r="GU726" s="34"/>
      <c r="GV726" s="34"/>
      <c r="GW726" s="34"/>
      <c r="GX726" s="34"/>
      <c r="GY726" s="34"/>
      <c r="GZ726" s="34"/>
      <c r="HA726" s="34"/>
      <c r="HB726" s="34"/>
      <c r="HC726" s="34"/>
      <c r="HD726" s="34"/>
      <c r="HE726" s="34"/>
      <c r="HF726" s="34"/>
      <c r="HG726" s="34"/>
      <c r="HH726" s="34"/>
      <c r="HI726" s="34"/>
      <c r="HJ726" s="34"/>
      <c r="HK726" s="34"/>
      <c r="HL726" s="34"/>
      <c r="HM726" s="34"/>
      <c r="HN726" s="34"/>
      <c r="HO726" s="34"/>
      <c r="HP726" s="34"/>
      <c r="HQ726" s="34"/>
      <c r="HR726" s="34"/>
      <c r="HS726" s="34"/>
      <c r="HT726" s="34"/>
      <c r="HU726" s="34"/>
      <c r="HV726" s="34"/>
      <c r="HW726" s="34"/>
      <c r="HX726" s="34"/>
      <c r="HY726" s="34"/>
      <c r="HZ726" s="34"/>
      <c r="IA726" s="34"/>
      <c r="IB726" s="34"/>
      <c r="IC726" s="34"/>
      <c r="ID726" s="34"/>
      <c r="IE726" s="34"/>
      <c r="IF726" s="34"/>
      <c r="IG726" s="34"/>
      <c r="IH726" s="34"/>
      <c r="II726" s="34"/>
      <c r="IJ726" s="34"/>
      <c r="IK726" s="34"/>
      <c r="IL726" s="34"/>
      <c r="IM726" s="34"/>
      <c r="IN726" s="34"/>
      <c r="IO726" s="34"/>
      <c r="IP726" s="34"/>
      <c r="IQ726" s="34"/>
      <c r="IR726" s="34"/>
      <c r="IS726" s="34"/>
      <c r="IT726" s="34"/>
      <c r="IU726" s="34"/>
      <c r="IV726" s="34"/>
    </row>
    <row r="727" spans="1:256" ht="16.5" customHeight="1">
      <c r="A727" s="1543" t="s">
        <v>218</v>
      </c>
      <c r="B727" s="1544"/>
      <c r="C727" s="1544"/>
      <c r="D727" s="1545"/>
      <c r="E727" s="1492"/>
      <c r="F727" s="1493"/>
      <c r="G727" s="1494"/>
      <c r="H727" s="1493"/>
      <c r="I727" s="1562" t="str">
        <f t="shared" si="37"/>
        <v/>
      </c>
      <c r="J727" s="1563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 ht="15" customHeight="1">
      <c r="A728" s="1495" t="s">
        <v>219</v>
      </c>
      <c r="B728" s="1496"/>
      <c r="C728" s="1496"/>
      <c r="D728" s="1497"/>
      <c r="E728" s="1492"/>
      <c r="F728" s="1493"/>
      <c r="G728" s="1494"/>
      <c r="H728" s="1493"/>
      <c r="I728" s="1562" t="str">
        <f t="shared" si="37"/>
        <v/>
      </c>
      <c r="J728" s="1563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 ht="14.4" thickBot="1">
      <c r="A729" s="1564" t="s">
        <v>207</v>
      </c>
      <c r="B729" s="1565"/>
      <c r="C729" s="1565"/>
      <c r="D729" s="1565"/>
      <c r="E729" s="1566"/>
      <c r="F729" s="1567"/>
      <c r="G729" s="1568"/>
      <c r="H729" s="1567"/>
      <c r="I729" s="1555" t="str">
        <f t="shared" si="37"/>
        <v/>
      </c>
      <c r="J729" s="1556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 ht="14.4" thickBot="1">
      <c r="A730" s="1546" t="s">
        <v>220</v>
      </c>
      <c r="B730" s="1547"/>
      <c r="C730" s="1547"/>
      <c r="D730" s="1547"/>
      <c r="E730" s="1548">
        <f>IF(SUM(E723:F729)=0,"",SUM(E723:F729))</f>
        <v>32865</v>
      </c>
      <c r="F730" s="1549"/>
      <c r="G730" s="1550" t="str">
        <f>IF(SUM(G723:H729)=0,"",SUM(G723:H729))</f>
        <v/>
      </c>
      <c r="H730" s="1549"/>
      <c r="I730" s="1551">
        <f>IF(SUM(I723:J729)=0,"",SUM(I723:J729))</f>
        <v>32865</v>
      </c>
      <c r="J730" s="1552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  <c r="DB730" s="34"/>
      <c r="DC730" s="34"/>
      <c r="DD730" s="34"/>
      <c r="DE730" s="34"/>
      <c r="DF730" s="34"/>
      <c r="DG730" s="34"/>
      <c r="DH730" s="34"/>
      <c r="DI730" s="34"/>
      <c r="DJ730" s="34"/>
      <c r="DK730" s="34"/>
      <c r="DL730" s="34"/>
      <c r="DM730" s="34"/>
      <c r="DN730" s="34"/>
      <c r="DO730" s="34"/>
      <c r="DP730" s="34"/>
      <c r="DQ730" s="34"/>
      <c r="DR730" s="34"/>
      <c r="DS730" s="34"/>
      <c r="DT730" s="34"/>
      <c r="DU730" s="34"/>
      <c r="DV730" s="34"/>
      <c r="DW730" s="34"/>
      <c r="DX730" s="34"/>
      <c r="DY730" s="34"/>
      <c r="DZ730" s="34"/>
      <c r="EA730" s="34"/>
      <c r="EB730" s="34"/>
      <c r="EC730" s="34"/>
      <c r="ED730" s="34"/>
      <c r="EE730" s="34"/>
      <c r="EF730" s="34"/>
      <c r="EG730" s="34"/>
      <c r="EH730" s="34"/>
      <c r="EI730" s="34"/>
      <c r="EJ730" s="34"/>
      <c r="EK730" s="34"/>
      <c r="EL730" s="34"/>
      <c r="EM730" s="34"/>
      <c r="EN730" s="34"/>
      <c r="EO730" s="34"/>
      <c r="EP730" s="34"/>
      <c r="EQ730" s="34"/>
      <c r="ER730" s="34"/>
      <c r="ES730" s="34"/>
      <c r="ET730" s="34"/>
      <c r="EU730" s="34"/>
      <c r="EV730" s="34"/>
      <c r="EW730" s="34"/>
      <c r="EX730" s="34"/>
      <c r="EY730" s="34"/>
      <c r="EZ730" s="34"/>
      <c r="FA730" s="34"/>
      <c r="FB730" s="34"/>
      <c r="FC730" s="34"/>
      <c r="FD730" s="34"/>
      <c r="FE730" s="34"/>
      <c r="FF730" s="34"/>
      <c r="FG730" s="34"/>
      <c r="FH730" s="34"/>
      <c r="FI730" s="34"/>
      <c r="FJ730" s="34"/>
      <c r="FK730" s="34"/>
      <c r="FL730" s="34"/>
      <c r="FM730" s="34"/>
      <c r="FN730" s="34"/>
      <c r="FO730" s="34"/>
      <c r="FP730" s="34"/>
      <c r="FQ730" s="34"/>
      <c r="FR730" s="34"/>
      <c r="FS730" s="34"/>
      <c r="FT730" s="34"/>
      <c r="FU730" s="34"/>
      <c r="FV730" s="34"/>
      <c r="FW730" s="34"/>
      <c r="FX730" s="34"/>
      <c r="FY730" s="34"/>
      <c r="FZ730" s="34"/>
      <c r="GA730" s="34"/>
      <c r="GB730" s="34"/>
      <c r="GC730" s="34"/>
      <c r="GD730" s="34"/>
      <c r="GE730" s="34"/>
      <c r="GF730" s="34"/>
      <c r="GG730" s="34"/>
      <c r="GH730" s="34"/>
      <c r="GI730" s="34"/>
      <c r="GJ730" s="34"/>
      <c r="GK730" s="34"/>
      <c r="GL730" s="34"/>
      <c r="GM730" s="34"/>
      <c r="GN730" s="34"/>
      <c r="GO730" s="34"/>
      <c r="GP730" s="34"/>
      <c r="GQ730" s="34"/>
      <c r="GR730" s="34"/>
      <c r="GS730" s="34"/>
      <c r="GT730" s="34"/>
      <c r="GU730" s="34"/>
      <c r="GV730" s="34"/>
      <c r="GW730" s="34"/>
      <c r="GX730" s="34"/>
      <c r="GY730" s="34"/>
      <c r="GZ730" s="34"/>
      <c r="HA730" s="34"/>
      <c r="HB730" s="34"/>
      <c r="HC730" s="34"/>
      <c r="HD730" s="34"/>
      <c r="HE730" s="34"/>
      <c r="HF730" s="34"/>
      <c r="HG730" s="34"/>
      <c r="HH730" s="34"/>
      <c r="HI730" s="34"/>
      <c r="HJ730" s="34"/>
      <c r="HK730" s="34"/>
      <c r="HL730" s="34"/>
      <c r="HM730" s="34"/>
      <c r="HN730" s="34"/>
      <c r="HO730" s="34"/>
      <c r="HP730" s="34"/>
      <c r="HQ730" s="34"/>
      <c r="HR730" s="34"/>
      <c r="HS730" s="34"/>
      <c r="HT730" s="34"/>
      <c r="HU730" s="34"/>
      <c r="HV730" s="34"/>
      <c r="HW730" s="34"/>
      <c r="HX730" s="34"/>
      <c r="HY730" s="34"/>
      <c r="HZ730" s="34"/>
      <c r="IA730" s="34"/>
      <c r="IB730" s="34"/>
      <c r="IC730" s="34"/>
      <c r="ID730" s="34"/>
      <c r="IE730" s="34"/>
      <c r="IF730" s="34"/>
      <c r="IG730" s="34"/>
      <c r="IH730" s="34"/>
      <c r="II730" s="34"/>
      <c r="IJ730" s="34"/>
      <c r="IK730" s="34"/>
      <c r="IL730" s="34"/>
      <c r="IM730" s="34"/>
      <c r="IN730" s="34"/>
      <c r="IO730" s="34"/>
      <c r="IP730" s="34"/>
      <c r="IQ730" s="34"/>
      <c r="IR730" s="34"/>
      <c r="IS730" s="34"/>
      <c r="IT730" s="34"/>
      <c r="IU730" s="34"/>
      <c r="IV730" s="34"/>
    </row>
    <row r="731" spans="1:256" ht="14.4" thickTop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>
      <c r="A732" s="423" t="s">
        <v>826</v>
      </c>
      <c r="B732" s="423"/>
      <c r="C732" s="423"/>
      <c r="D732" s="423"/>
      <c r="E732" s="423"/>
      <c r="F732" s="423"/>
      <c r="G732" s="423"/>
      <c r="H732" s="423"/>
      <c r="I732" s="423"/>
      <c r="J732" s="423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  <c r="BU732" s="65"/>
      <c r="BV732" s="65"/>
      <c r="BW732" s="65"/>
      <c r="BX732" s="65"/>
      <c r="BY732" s="65"/>
      <c r="BZ732" s="65"/>
      <c r="CA732" s="65"/>
      <c r="CB732" s="65"/>
      <c r="CC732" s="65"/>
      <c r="CD732" s="65"/>
      <c r="CE732" s="65"/>
      <c r="CF732" s="65"/>
      <c r="CG732" s="65"/>
      <c r="CH732" s="65"/>
      <c r="CI732" s="65"/>
      <c r="CJ732" s="65"/>
      <c r="CK732" s="65"/>
      <c r="CL732" s="65"/>
      <c r="CM732" s="65"/>
      <c r="CN732" s="65"/>
      <c r="CO732" s="65"/>
      <c r="CP732" s="65"/>
      <c r="CQ732" s="65"/>
      <c r="CR732" s="65"/>
      <c r="CS732" s="65"/>
      <c r="CT732" s="65"/>
      <c r="CU732" s="65"/>
      <c r="CV732" s="65"/>
      <c r="CW732" s="65"/>
      <c r="CX732" s="65"/>
      <c r="CY732" s="65"/>
      <c r="CZ732" s="65"/>
      <c r="DA732" s="65"/>
      <c r="DB732" s="65"/>
      <c r="DC732" s="65"/>
      <c r="DD732" s="65"/>
      <c r="DE732" s="65"/>
      <c r="DF732" s="65"/>
      <c r="DG732" s="65"/>
      <c r="DH732" s="65"/>
      <c r="DI732" s="65"/>
      <c r="DJ732" s="65"/>
      <c r="DK732" s="65"/>
      <c r="DL732" s="65"/>
      <c r="DM732" s="65"/>
      <c r="DN732" s="65"/>
      <c r="DO732" s="65"/>
      <c r="DP732" s="65"/>
      <c r="DQ732" s="65"/>
      <c r="DR732" s="65"/>
      <c r="DS732" s="65"/>
      <c r="DT732" s="65"/>
      <c r="DU732" s="65"/>
      <c r="DV732" s="65"/>
      <c r="DW732" s="65"/>
      <c r="DX732" s="65"/>
      <c r="DY732" s="65"/>
      <c r="DZ732" s="65"/>
      <c r="EA732" s="65"/>
      <c r="EB732" s="65"/>
      <c r="EC732" s="65"/>
      <c r="ED732" s="65"/>
      <c r="EE732" s="65"/>
      <c r="EF732" s="65"/>
      <c r="EG732" s="65"/>
      <c r="EH732" s="65"/>
      <c r="EI732" s="65"/>
      <c r="EJ732" s="65"/>
      <c r="EK732" s="65"/>
      <c r="EL732" s="65"/>
      <c r="EM732" s="65"/>
      <c r="EN732" s="65"/>
      <c r="EO732" s="65"/>
      <c r="EP732" s="65"/>
      <c r="EQ732" s="65"/>
      <c r="ER732" s="65"/>
      <c r="ES732" s="65"/>
      <c r="ET732" s="65"/>
      <c r="EU732" s="65"/>
      <c r="EV732" s="65"/>
      <c r="EW732" s="65"/>
      <c r="EX732" s="65"/>
      <c r="EY732" s="65"/>
      <c r="EZ732" s="65"/>
      <c r="FA732" s="65"/>
      <c r="FB732" s="65"/>
      <c r="FC732" s="65"/>
      <c r="FD732" s="65"/>
      <c r="FE732" s="65"/>
      <c r="FF732" s="65"/>
      <c r="FG732" s="65"/>
      <c r="FH732" s="65"/>
      <c r="FI732" s="65"/>
      <c r="FJ732" s="65"/>
      <c r="FK732" s="65"/>
      <c r="FL732" s="65"/>
      <c r="FM732" s="65"/>
      <c r="FN732" s="65"/>
      <c r="FO732" s="65"/>
      <c r="FP732" s="65"/>
      <c r="FQ732" s="65"/>
      <c r="FR732" s="65"/>
      <c r="FS732" s="65"/>
      <c r="FT732" s="65"/>
      <c r="FU732" s="65"/>
      <c r="FV732" s="65"/>
      <c r="FW732" s="65"/>
      <c r="FX732" s="65"/>
      <c r="FY732" s="65"/>
      <c r="FZ732" s="65"/>
      <c r="GA732" s="65"/>
      <c r="GB732" s="65"/>
      <c r="GC732" s="65"/>
      <c r="GD732" s="65"/>
      <c r="GE732" s="65"/>
      <c r="GF732" s="65"/>
      <c r="GG732" s="65"/>
      <c r="GH732" s="65"/>
      <c r="GI732" s="65"/>
      <c r="GJ732" s="65"/>
      <c r="GK732" s="65"/>
      <c r="GL732" s="65"/>
      <c r="GM732" s="65"/>
      <c r="GN732" s="65"/>
      <c r="GO732" s="65"/>
      <c r="GP732" s="65"/>
      <c r="GQ732" s="65"/>
      <c r="GR732" s="65"/>
      <c r="GS732" s="65"/>
      <c r="GT732" s="65"/>
      <c r="GU732" s="65"/>
      <c r="GV732" s="65"/>
      <c r="GW732" s="65"/>
      <c r="GX732" s="65"/>
      <c r="GY732" s="65"/>
      <c r="GZ732" s="65"/>
      <c r="HA732" s="65"/>
      <c r="HB732" s="65"/>
      <c r="HC732" s="65"/>
      <c r="HD732" s="65"/>
      <c r="HE732" s="65"/>
      <c r="HF732" s="65"/>
      <c r="HG732" s="65"/>
      <c r="HH732" s="65"/>
      <c r="HI732" s="65"/>
      <c r="HJ732" s="65"/>
      <c r="HK732" s="65"/>
      <c r="HL732" s="65"/>
      <c r="HM732" s="65"/>
      <c r="HN732" s="65"/>
      <c r="HO732" s="65"/>
      <c r="HP732" s="65"/>
      <c r="HQ732" s="65"/>
      <c r="HR732" s="65"/>
      <c r="HS732" s="65"/>
      <c r="HT732" s="65"/>
      <c r="HU732" s="65"/>
      <c r="HV732" s="65"/>
      <c r="HW732" s="65"/>
      <c r="HX732" s="65"/>
      <c r="HY732" s="65"/>
      <c r="HZ732" s="65"/>
      <c r="IA732" s="65"/>
      <c r="IB732" s="65"/>
      <c r="IC732" s="65"/>
      <c r="ID732" s="65"/>
      <c r="IE732" s="65"/>
      <c r="IF732" s="65"/>
      <c r="IG732" s="65"/>
      <c r="IH732" s="65"/>
      <c r="II732" s="65"/>
      <c r="IJ732" s="65"/>
      <c r="IK732" s="65"/>
      <c r="IL732" s="65"/>
      <c r="IM732" s="65"/>
      <c r="IN732" s="65"/>
      <c r="IO732" s="65"/>
      <c r="IP732" s="65"/>
      <c r="IQ732" s="65"/>
      <c r="IR732" s="65"/>
      <c r="IS732" s="65"/>
      <c r="IT732" s="65"/>
      <c r="IU732" s="65"/>
      <c r="IV732" s="65"/>
    </row>
    <row r="733" spans="1:256">
      <c r="A733" s="424"/>
      <c r="B733" s="424"/>
      <c r="C733" s="424"/>
      <c r="D733" s="424"/>
      <c r="E733" s="424"/>
      <c r="F733" s="424"/>
      <c r="G733" s="424"/>
      <c r="H733" s="424"/>
      <c r="I733" s="424"/>
      <c r="J733" s="42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>
      <c r="A734" s="424"/>
      <c r="B734" s="424"/>
      <c r="C734" s="424"/>
      <c r="D734" s="424"/>
      <c r="E734" s="424"/>
      <c r="F734" s="424"/>
      <c r="G734" s="424"/>
      <c r="H734" s="424"/>
      <c r="I734" s="424"/>
      <c r="J734" s="42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>
      <c r="A735" s="424"/>
      <c r="B735" s="424"/>
      <c r="C735" s="424"/>
      <c r="D735" s="424"/>
      <c r="E735" s="424"/>
      <c r="F735" s="424"/>
      <c r="G735" s="424"/>
      <c r="H735" s="424"/>
      <c r="I735" s="424"/>
      <c r="J735" s="42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>
      <c r="A736" s="424"/>
      <c r="B736" s="424"/>
      <c r="C736" s="424"/>
      <c r="D736" s="424"/>
      <c r="E736" s="424"/>
      <c r="F736" s="424"/>
      <c r="G736" s="424"/>
      <c r="H736" s="424"/>
      <c r="I736" s="424"/>
      <c r="J736" s="42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  <c r="GM736" s="34"/>
      <c r="GN736" s="34"/>
      <c r="GO736" s="34"/>
      <c r="GP736" s="34"/>
      <c r="GQ736" s="34"/>
      <c r="GR736" s="34"/>
      <c r="GS736" s="34"/>
      <c r="GT736" s="34"/>
      <c r="GU736" s="34"/>
      <c r="GV736" s="34"/>
      <c r="GW736" s="34"/>
      <c r="GX736" s="34"/>
      <c r="GY736" s="34"/>
      <c r="GZ736" s="34"/>
      <c r="HA736" s="34"/>
      <c r="HB736" s="34"/>
      <c r="HC736" s="34"/>
      <c r="HD736" s="34"/>
      <c r="HE736" s="34"/>
      <c r="HF736" s="34"/>
      <c r="HG736" s="34"/>
      <c r="HH736" s="34"/>
      <c r="HI736" s="34"/>
      <c r="HJ736" s="34"/>
      <c r="HK736" s="34"/>
      <c r="HL736" s="34"/>
      <c r="HM736" s="34"/>
      <c r="HN736" s="34"/>
      <c r="HO736" s="34"/>
      <c r="HP736" s="34"/>
      <c r="HQ736" s="34"/>
      <c r="HR736" s="34"/>
      <c r="HS736" s="34"/>
      <c r="HT736" s="34"/>
      <c r="HU736" s="34"/>
      <c r="HV736" s="34"/>
      <c r="HW736" s="34"/>
      <c r="HX736" s="34"/>
      <c r="HY736" s="34"/>
      <c r="HZ736" s="34"/>
      <c r="IA736" s="34"/>
      <c r="IB736" s="34"/>
      <c r="IC736" s="34"/>
      <c r="ID736" s="34"/>
      <c r="IE736" s="34"/>
      <c r="IF736" s="34"/>
      <c r="IG736" s="34"/>
      <c r="IH736" s="34"/>
      <c r="II736" s="34"/>
      <c r="IJ736" s="34"/>
      <c r="IK736" s="34"/>
      <c r="IL736" s="34"/>
      <c r="IM736" s="34"/>
      <c r="IN736" s="34"/>
      <c r="IO736" s="34"/>
      <c r="IP736" s="34"/>
      <c r="IQ736" s="34"/>
      <c r="IR736" s="34"/>
      <c r="IS736" s="34"/>
      <c r="IT736" s="34"/>
      <c r="IU736" s="34"/>
      <c r="IV736" s="34"/>
    </row>
    <row r="737" spans="1:256">
      <c r="A737" s="424"/>
      <c r="B737" s="424"/>
      <c r="C737" s="424"/>
      <c r="D737" s="424"/>
      <c r="E737" s="424"/>
      <c r="F737" s="424"/>
      <c r="G737" s="424"/>
      <c r="H737" s="424"/>
      <c r="I737" s="424"/>
      <c r="J737" s="42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>
      <c r="A738" s="424"/>
      <c r="B738" s="424"/>
      <c r="C738" s="424"/>
      <c r="D738" s="424"/>
      <c r="E738" s="424"/>
      <c r="F738" s="424"/>
      <c r="G738" s="424"/>
      <c r="H738" s="424"/>
      <c r="I738" s="424"/>
      <c r="J738" s="42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14.4" thickBot="1">
      <c r="A740" s="860" t="s">
        <v>223</v>
      </c>
      <c r="B740" s="860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47.25" customHeight="1" thickTop="1" thickBot="1">
      <c r="A741" s="626" t="s">
        <v>222</v>
      </c>
      <c r="B741" s="627"/>
      <c r="C741" s="627"/>
      <c r="D741" s="627"/>
      <c r="E741" s="627" t="s">
        <v>6</v>
      </c>
      <c r="F741" s="627"/>
      <c r="G741" s="778"/>
      <c r="H741" s="777" t="s">
        <v>7</v>
      </c>
      <c r="I741" s="627"/>
      <c r="J741" s="779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31.5" customHeight="1" thickTop="1">
      <c r="A742" s="949" t="s">
        <v>224</v>
      </c>
      <c r="B742" s="950"/>
      <c r="C742" s="950"/>
      <c r="D742" s="1473"/>
      <c r="E742" s="1435"/>
      <c r="F742" s="1435"/>
      <c r="G742" s="1436"/>
      <c r="H742" s="1437"/>
      <c r="I742" s="1435"/>
      <c r="J742" s="1438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 ht="31.5" customHeight="1" thickBot="1">
      <c r="A743" s="1463" t="s">
        <v>225</v>
      </c>
      <c r="B743" s="1464"/>
      <c r="C743" s="1464"/>
      <c r="D743" s="1464"/>
      <c r="E743" s="1465">
        <v>32865</v>
      </c>
      <c r="F743" s="1465"/>
      <c r="G743" s="1466"/>
      <c r="H743" s="1469">
        <v>33817</v>
      </c>
      <c r="I743" s="1465"/>
      <c r="J743" s="1470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  <c r="HW743" s="34"/>
      <c r="HX743" s="34"/>
      <c r="HY743" s="34"/>
      <c r="HZ743" s="34"/>
      <c r="IA743" s="34"/>
      <c r="IB743" s="34"/>
      <c r="IC743" s="34"/>
      <c r="ID743" s="34"/>
      <c r="IE743" s="34"/>
      <c r="IF743" s="34"/>
      <c r="IG743" s="34"/>
      <c r="IH743" s="34"/>
      <c r="II743" s="34"/>
      <c r="IJ743" s="34"/>
      <c r="IK743" s="34"/>
      <c r="IL743" s="34"/>
      <c r="IM743" s="34"/>
      <c r="IN743" s="34"/>
      <c r="IO743" s="34"/>
      <c r="IP743" s="34"/>
      <c r="IQ743" s="34"/>
      <c r="IR743" s="34"/>
      <c r="IS743" s="34"/>
      <c r="IT743" s="34"/>
      <c r="IU743" s="34"/>
      <c r="IV743" s="34"/>
    </row>
    <row r="744" spans="1:256" ht="14.4" thickBot="1">
      <c r="A744" s="1478" t="s">
        <v>220</v>
      </c>
      <c r="B744" s="1479"/>
      <c r="C744" s="1479"/>
      <c r="D744" s="1479"/>
      <c r="E744" s="1480">
        <f>IF(SUM(E742:G743)=0,"",SUM(E742:G743))</f>
        <v>32865</v>
      </c>
      <c r="F744" s="1480"/>
      <c r="G744" s="1481"/>
      <c r="H744" s="1482">
        <f>IF(SUM(H742:J743)=0,"",SUM(H742:J743))</f>
        <v>33817</v>
      </c>
      <c r="I744" s="1480"/>
      <c r="J744" s="1483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  <c r="HW744" s="34"/>
      <c r="HX744" s="34"/>
      <c r="HY744" s="34"/>
      <c r="HZ744" s="34"/>
      <c r="IA744" s="34"/>
      <c r="IB744" s="34"/>
      <c r="IC744" s="34"/>
      <c r="ID744" s="34"/>
      <c r="IE744" s="34"/>
      <c r="IF744" s="34"/>
      <c r="IG744" s="34"/>
      <c r="IH744" s="34"/>
      <c r="II744" s="34"/>
      <c r="IJ744" s="34"/>
      <c r="IK744" s="34"/>
      <c r="IL744" s="34"/>
      <c r="IM744" s="34"/>
      <c r="IN744" s="34"/>
      <c r="IO744" s="34"/>
      <c r="IP744" s="34"/>
      <c r="IQ744" s="34"/>
      <c r="IR744" s="34"/>
      <c r="IS744" s="34"/>
      <c r="IT744" s="34"/>
      <c r="IU744" s="34"/>
      <c r="IV744" s="34"/>
    </row>
    <row r="745" spans="1:256" ht="32.25" customHeight="1">
      <c r="A745" s="1484" t="s">
        <v>226</v>
      </c>
      <c r="B745" s="1485"/>
      <c r="C745" s="1485"/>
      <c r="D745" s="1485"/>
      <c r="E745" s="1439"/>
      <c r="F745" s="1439"/>
      <c r="G745" s="1440"/>
      <c r="H745" s="1471"/>
      <c r="I745" s="1439"/>
      <c r="J745" s="1472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  <c r="BX745" s="34"/>
      <c r="BY745" s="34"/>
      <c r="BZ745" s="34"/>
      <c r="CA745" s="34"/>
      <c r="CB745" s="34"/>
      <c r="CC745" s="34"/>
      <c r="CD745" s="34"/>
      <c r="CE745" s="34"/>
      <c r="CF745" s="34"/>
      <c r="CG745" s="34"/>
      <c r="CH745" s="34"/>
      <c r="CI745" s="34"/>
      <c r="CJ745" s="34"/>
      <c r="CK745" s="34"/>
      <c r="CL745" s="34"/>
      <c r="CM745" s="34"/>
      <c r="CN745" s="34"/>
      <c r="CO745" s="34"/>
      <c r="CP745" s="34"/>
      <c r="CQ745" s="34"/>
      <c r="CR745" s="34"/>
      <c r="CS745" s="34"/>
      <c r="CT745" s="34"/>
      <c r="CU745" s="34"/>
      <c r="CV745" s="34"/>
      <c r="CW745" s="34"/>
      <c r="CX745" s="34"/>
      <c r="CY745" s="34"/>
      <c r="CZ745" s="34"/>
      <c r="DA745" s="34"/>
      <c r="DB745" s="34"/>
      <c r="DC745" s="34"/>
      <c r="DD745" s="34"/>
      <c r="DE745" s="34"/>
      <c r="DF745" s="34"/>
      <c r="DG745" s="34"/>
      <c r="DH745" s="34"/>
      <c r="DI745" s="34"/>
      <c r="DJ745" s="34"/>
      <c r="DK745" s="34"/>
      <c r="DL745" s="34"/>
      <c r="DM745" s="34"/>
      <c r="DN745" s="34"/>
      <c r="DO745" s="34"/>
      <c r="DP745" s="34"/>
      <c r="DQ745" s="34"/>
      <c r="DR745" s="34"/>
      <c r="DS745" s="34"/>
      <c r="DT745" s="34"/>
      <c r="DU745" s="34"/>
      <c r="DV745" s="34"/>
      <c r="DW745" s="34"/>
      <c r="DX745" s="34"/>
      <c r="DY745" s="34"/>
      <c r="DZ745" s="34"/>
      <c r="EA745" s="34"/>
      <c r="EB745" s="34"/>
      <c r="EC745" s="34"/>
      <c r="ED745" s="34"/>
      <c r="EE745" s="34"/>
      <c r="EF745" s="34"/>
      <c r="EG745" s="34"/>
      <c r="EH745" s="34"/>
      <c r="EI745" s="34"/>
      <c r="EJ745" s="34"/>
      <c r="EK745" s="34"/>
      <c r="EL745" s="34"/>
      <c r="EM745" s="34"/>
      <c r="EN745" s="34"/>
      <c r="EO745" s="34"/>
      <c r="EP745" s="34"/>
      <c r="EQ745" s="34"/>
      <c r="ER745" s="34"/>
      <c r="ES745" s="34"/>
      <c r="ET745" s="34"/>
      <c r="EU745" s="34"/>
      <c r="EV745" s="34"/>
      <c r="EW745" s="34"/>
      <c r="EX745" s="34"/>
      <c r="EY745" s="34"/>
      <c r="EZ745" s="34"/>
      <c r="FA745" s="34"/>
      <c r="FB745" s="34"/>
      <c r="FC745" s="34"/>
      <c r="FD745" s="34"/>
      <c r="FE745" s="34"/>
      <c r="FF745" s="34"/>
      <c r="FG745" s="34"/>
      <c r="FH745" s="34"/>
      <c r="FI745" s="34"/>
      <c r="FJ745" s="34"/>
      <c r="FK745" s="34"/>
      <c r="FL745" s="34"/>
      <c r="FM745" s="34"/>
      <c r="FN745" s="34"/>
      <c r="FO745" s="34"/>
      <c r="FP745" s="34"/>
      <c r="FQ745" s="34"/>
      <c r="FR745" s="34"/>
      <c r="FS745" s="34"/>
      <c r="FT745" s="34"/>
      <c r="FU745" s="34"/>
      <c r="FV745" s="34"/>
      <c r="FW745" s="34"/>
      <c r="FX745" s="34"/>
      <c r="FY745" s="34"/>
      <c r="FZ745" s="34"/>
      <c r="GA745" s="34"/>
      <c r="GB745" s="34"/>
      <c r="GC745" s="34"/>
      <c r="GD745" s="34"/>
      <c r="GE745" s="34"/>
      <c r="GF745" s="34"/>
      <c r="GG745" s="34"/>
      <c r="GH745" s="34"/>
      <c r="GI745" s="34"/>
      <c r="GJ745" s="34"/>
      <c r="GK745" s="34"/>
      <c r="GL745" s="34"/>
      <c r="GM745" s="34"/>
      <c r="GN745" s="34"/>
      <c r="GO745" s="34"/>
      <c r="GP745" s="34"/>
      <c r="GQ745" s="34"/>
      <c r="GR745" s="34"/>
      <c r="GS745" s="34"/>
      <c r="GT745" s="34"/>
      <c r="GU745" s="34"/>
      <c r="GV745" s="34"/>
      <c r="GW745" s="34"/>
      <c r="GX745" s="34"/>
      <c r="GY745" s="34"/>
      <c r="GZ745" s="34"/>
      <c r="HA745" s="34"/>
      <c r="HB745" s="34"/>
      <c r="HC745" s="34"/>
      <c r="HD745" s="34"/>
      <c r="HE745" s="34"/>
      <c r="HF745" s="34"/>
      <c r="HG745" s="34"/>
      <c r="HH745" s="34"/>
      <c r="HI745" s="34"/>
      <c r="HJ745" s="34"/>
      <c r="HK745" s="34"/>
      <c r="HL745" s="34"/>
      <c r="HM745" s="34"/>
      <c r="HN745" s="34"/>
      <c r="HO745" s="34"/>
      <c r="HP745" s="34"/>
      <c r="HQ745" s="34"/>
      <c r="HR745" s="34"/>
      <c r="HS745" s="34"/>
      <c r="HT745" s="34"/>
      <c r="HU745" s="34"/>
      <c r="HV745" s="34"/>
      <c r="HW745" s="34"/>
      <c r="HX745" s="34"/>
      <c r="HY745" s="34"/>
      <c r="HZ745" s="34"/>
      <c r="IA745" s="34"/>
      <c r="IB745" s="34"/>
      <c r="IC745" s="34"/>
      <c r="ID745" s="34"/>
      <c r="IE745" s="34"/>
      <c r="IF745" s="34"/>
      <c r="IG745" s="34"/>
      <c r="IH745" s="34"/>
      <c r="II745" s="34"/>
      <c r="IJ745" s="34"/>
      <c r="IK745" s="34"/>
      <c r="IL745" s="34"/>
      <c r="IM745" s="34"/>
      <c r="IN745" s="34"/>
      <c r="IO745" s="34"/>
      <c r="IP745" s="34"/>
      <c r="IQ745" s="34"/>
      <c r="IR745" s="34"/>
      <c r="IS745" s="34"/>
      <c r="IT745" s="34"/>
      <c r="IU745" s="34"/>
      <c r="IV745" s="34"/>
    </row>
    <row r="746" spans="1:256" ht="31.5" customHeight="1" thickBot="1">
      <c r="A746" s="1463" t="s">
        <v>227</v>
      </c>
      <c r="B746" s="1464"/>
      <c r="C746" s="1464"/>
      <c r="D746" s="1464"/>
      <c r="E746" s="1465"/>
      <c r="F746" s="1465"/>
      <c r="G746" s="1466"/>
      <c r="H746" s="1469"/>
      <c r="I746" s="1465"/>
      <c r="J746" s="1470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  <c r="HW746" s="34"/>
      <c r="HX746" s="34"/>
      <c r="HY746" s="34"/>
      <c r="HZ746" s="34"/>
      <c r="IA746" s="34"/>
      <c r="IB746" s="34"/>
      <c r="IC746" s="34"/>
      <c r="ID746" s="34"/>
      <c r="IE746" s="34"/>
      <c r="IF746" s="34"/>
      <c r="IG746" s="34"/>
      <c r="IH746" s="34"/>
      <c r="II746" s="34"/>
      <c r="IJ746" s="34"/>
      <c r="IK746" s="34"/>
      <c r="IL746" s="34"/>
      <c r="IM746" s="34"/>
      <c r="IN746" s="34"/>
      <c r="IO746" s="34"/>
      <c r="IP746" s="34"/>
      <c r="IQ746" s="34"/>
      <c r="IR746" s="34"/>
      <c r="IS746" s="34"/>
      <c r="IT746" s="34"/>
      <c r="IU746" s="34"/>
      <c r="IV746" s="34"/>
    </row>
    <row r="747" spans="1:256" ht="14.4" thickBot="1">
      <c r="A747" s="1426" t="s">
        <v>216</v>
      </c>
      <c r="B747" s="1427"/>
      <c r="C747" s="1427"/>
      <c r="D747" s="1427"/>
      <c r="E747" s="1474" t="str">
        <f>IF(SUM(E745:G746)=0,"",SUM(E745:G746))</f>
        <v/>
      </c>
      <c r="F747" s="1474"/>
      <c r="G747" s="1475"/>
      <c r="H747" s="1476" t="str">
        <f>IF(SUM(H745:J746)=0,"",SUM(H745:J746))</f>
        <v/>
      </c>
      <c r="I747" s="1474"/>
      <c r="J747" s="1477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ht="14.4" thickTop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  <c r="BX749" s="34"/>
      <c r="BY749" s="34"/>
      <c r="BZ749" s="34"/>
      <c r="CA749" s="34"/>
      <c r="CB749" s="34"/>
      <c r="CC749" s="34"/>
      <c r="CD749" s="34"/>
      <c r="CE749" s="34"/>
      <c r="CF749" s="34"/>
      <c r="CG749" s="34"/>
      <c r="CH749" s="34"/>
      <c r="CI749" s="34"/>
      <c r="CJ749" s="34"/>
      <c r="CK749" s="34"/>
      <c r="CL749" s="34"/>
      <c r="CM749" s="34"/>
      <c r="CN749" s="34"/>
      <c r="CO749" s="34"/>
      <c r="CP749" s="34"/>
      <c r="CQ749" s="34"/>
      <c r="CR749" s="34"/>
      <c r="CS749" s="34"/>
      <c r="CT749" s="34"/>
      <c r="CU749" s="34"/>
      <c r="CV749" s="34"/>
      <c r="CW749" s="34"/>
      <c r="CX749" s="34"/>
      <c r="CY749" s="34"/>
      <c r="CZ749" s="34"/>
      <c r="DA749" s="34"/>
      <c r="DB749" s="34"/>
      <c r="DC749" s="34"/>
      <c r="DD749" s="34"/>
      <c r="DE749" s="34"/>
      <c r="DF749" s="34"/>
      <c r="DG749" s="34"/>
      <c r="DH749" s="34"/>
      <c r="DI749" s="34"/>
      <c r="DJ749" s="34"/>
      <c r="DK749" s="34"/>
      <c r="DL749" s="34"/>
      <c r="DM749" s="34"/>
      <c r="DN749" s="34"/>
      <c r="DO749" s="34"/>
      <c r="DP749" s="34"/>
      <c r="DQ749" s="34"/>
      <c r="DR749" s="34"/>
      <c r="DS749" s="34"/>
      <c r="DT749" s="34"/>
      <c r="DU749" s="34"/>
      <c r="DV749" s="34"/>
      <c r="DW749" s="34"/>
      <c r="DX749" s="34"/>
      <c r="DY749" s="34"/>
      <c r="DZ749" s="34"/>
      <c r="EA749" s="34"/>
      <c r="EB749" s="34"/>
      <c r="EC749" s="34"/>
      <c r="ED749" s="34"/>
      <c r="EE749" s="34"/>
      <c r="EF749" s="34"/>
      <c r="EG749" s="34"/>
      <c r="EH749" s="34"/>
      <c r="EI749" s="34"/>
      <c r="EJ749" s="34"/>
      <c r="EK749" s="34"/>
      <c r="EL749" s="34"/>
      <c r="EM749" s="34"/>
      <c r="EN749" s="34"/>
      <c r="EO749" s="34"/>
      <c r="EP749" s="34"/>
      <c r="EQ749" s="34"/>
      <c r="ER749" s="34"/>
      <c r="ES749" s="34"/>
      <c r="ET749" s="34"/>
      <c r="EU749" s="34"/>
      <c r="EV749" s="34"/>
      <c r="EW749" s="34"/>
      <c r="EX749" s="34"/>
      <c r="EY749" s="34"/>
      <c r="EZ749" s="34"/>
      <c r="FA749" s="34"/>
      <c r="FB749" s="34"/>
      <c r="FC749" s="34"/>
      <c r="FD749" s="34"/>
      <c r="FE749" s="34"/>
      <c r="FF749" s="34"/>
      <c r="FG749" s="34"/>
      <c r="FH749" s="34"/>
      <c r="FI749" s="34"/>
      <c r="FJ749" s="34"/>
      <c r="FK749" s="34"/>
      <c r="FL749" s="34"/>
      <c r="FM749" s="34"/>
      <c r="FN749" s="34"/>
      <c r="FO749" s="34"/>
      <c r="FP749" s="34"/>
      <c r="FQ749" s="34"/>
      <c r="FR749" s="34"/>
      <c r="FS749" s="34"/>
      <c r="FT749" s="34"/>
      <c r="FU749" s="34"/>
      <c r="FV749" s="34"/>
      <c r="FW749" s="34"/>
      <c r="FX749" s="34"/>
      <c r="FY749" s="34"/>
      <c r="FZ749" s="34"/>
      <c r="GA749" s="34"/>
      <c r="GB749" s="34"/>
      <c r="GC749" s="34"/>
      <c r="GD749" s="34"/>
      <c r="GE749" s="34"/>
      <c r="GF749" s="34"/>
      <c r="GG749" s="34"/>
      <c r="GH749" s="34"/>
      <c r="GI749" s="34"/>
      <c r="GJ749" s="34"/>
      <c r="GK749" s="34"/>
      <c r="GL749" s="34"/>
      <c r="GM749" s="34"/>
      <c r="GN749" s="34"/>
      <c r="GO749" s="34"/>
      <c r="GP749" s="34"/>
      <c r="GQ749" s="34"/>
      <c r="GR749" s="34"/>
      <c r="GS749" s="34"/>
      <c r="GT749" s="34"/>
      <c r="GU749" s="34"/>
      <c r="GV749" s="34"/>
      <c r="GW749" s="34"/>
      <c r="GX749" s="34"/>
      <c r="GY749" s="34"/>
      <c r="GZ749" s="34"/>
      <c r="HA749" s="34"/>
      <c r="HB749" s="34"/>
      <c r="HC749" s="34"/>
      <c r="HD749" s="34"/>
      <c r="HE749" s="34"/>
      <c r="HF749" s="34"/>
      <c r="HG749" s="34"/>
      <c r="HH749" s="34"/>
      <c r="HI749" s="34"/>
      <c r="HJ749" s="34"/>
      <c r="HK749" s="34"/>
      <c r="HL749" s="34"/>
      <c r="HM749" s="34"/>
      <c r="HN749" s="34"/>
      <c r="HO749" s="34"/>
      <c r="HP749" s="34"/>
      <c r="HQ749" s="34"/>
      <c r="HR749" s="34"/>
      <c r="HS749" s="34"/>
      <c r="HT749" s="34"/>
      <c r="HU749" s="34"/>
      <c r="HV749" s="34"/>
      <c r="HW749" s="34"/>
      <c r="HX749" s="34"/>
      <c r="HY749" s="34"/>
      <c r="HZ749" s="34"/>
      <c r="IA749" s="34"/>
      <c r="IB749" s="34"/>
      <c r="IC749" s="34"/>
      <c r="ID749" s="34"/>
      <c r="IE749" s="34"/>
      <c r="IF749" s="34"/>
      <c r="IG749" s="34"/>
      <c r="IH749" s="34"/>
      <c r="II749" s="34"/>
      <c r="IJ749" s="34"/>
      <c r="IK749" s="34"/>
      <c r="IL749" s="34"/>
      <c r="IM749" s="34"/>
      <c r="IN749" s="34"/>
      <c r="IO749" s="34"/>
      <c r="IP749" s="34"/>
      <c r="IQ749" s="34"/>
      <c r="IR749" s="34"/>
      <c r="IS749" s="34"/>
      <c r="IT749" s="34"/>
      <c r="IU749" s="34"/>
      <c r="IV749" s="34"/>
    </row>
    <row r="750" spans="1:256" ht="30.75" customHeight="1">
      <c r="A750" s="9" t="s">
        <v>829</v>
      </c>
      <c r="B750" s="509" t="s">
        <v>831</v>
      </c>
      <c r="C750" s="509"/>
      <c r="D750" s="509"/>
      <c r="E750" s="509"/>
      <c r="F750" s="509"/>
      <c r="G750" s="509"/>
      <c r="H750" s="509"/>
      <c r="I750" s="509"/>
      <c r="J750" s="509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ht="14.25" customHeight="1" thickBo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65"/>
      <c r="AS751" s="65"/>
      <c r="AT751" s="65"/>
      <c r="AU751" s="65"/>
      <c r="AV751" s="65"/>
      <c r="AW751" s="65"/>
      <c r="AX751" s="65"/>
      <c r="AY751" s="65"/>
      <c r="AZ751" s="65"/>
      <c r="BA751" s="65"/>
      <c r="BB751" s="65"/>
      <c r="BC751" s="65"/>
      <c r="BD751" s="65"/>
      <c r="BE751" s="65"/>
      <c r="BF751" s="65"/>
      <c r="BG751" s="65"/>
      <c r="BH751" s="65"/>
      <c r="BI751" s="65"/>
      <c r="BJ751" s="65"/>
      <c r="BK751" s="65"/>
      <c r="BL751" s="65"/>
      <c r="BM751" s="65"/>
      <c r="BN751" s="65"/>
      <c r="BO751" s="65"/>
      <c r="BP751" s="65"/>
      <c r="BQ751" s="65"/>
      <c r="BR751" s="65"/>
      <c r="BS751" s="65"/>
      <c r="BT751" s="65"/>
      <c r="BU751" s="65"/>
      <c r="BV751" s="65"/>
      <c r="BW751" s="65"/>
      <c r="BX751" s="65"/>
      <c r="BY751" s="65"/>
      <c r="BZ751" s="65"/>
      <c r="CA751" s="65"/>
      <c r="CB751" s="65"/>
      <c r="CC751" s="65"/>
      <c r="CD751" s="65"/>
      <c r="CE751" s="65"/>
      <c r="CF751" s="65"/>
      <c r="CG751" s="65"/>
      <c r="CH751" s="65"/>
      <c r="CI751" s="65"/>
      <c r="CJ751" s="65"/>
      <c r="CK751" s="65"/>
      <c r="CL751" s="65"/>
      <c r="CM751" s="65"/>
      <c r="CN751" s="65"/>
      <c r="CO751" s="65"/>
      <c r="CP751" s="65"/>
      <c r="CQ751" s="65"/>
      <c r="CR751" s="65"/>
      <c r="CS751" s="65"/>
      <c r="CT751" s="65"/>
      <c r="CU751" s="65"/>
      <c r="CV751" s="65"/>
      <c r="CW751" s="65"/>
      <c r="CX751" s="65"/>
      <c r="CY751" s="65"/>
      <c r="CZ751" s="65"/>
      <c r="DA751" s="65"/>
      <c r="DB751" s="65"/>
      <c r="DC751" s="65"/>
      <c r="DD751" s="65"/>
      <c r="DE751" s="65"/>
      <c r="DF751" s="65"/>
      <c r="DG751" s="65"/>
      <c r="DH751" s="65"/>
      <c r="DI751" s="65"/>
      <c r="DJ751" s="65"/>
      <c r="DK751" s="65"/>
      <c r="DL751" s="65"/>
      <c r="DM751" s="65"/>
      <c r="DN751" s="65"/>
      <c r="DO751" s="65"/>
      <c r="DP751" s="65"/>
      <c r="DQ751" s="65"/>
      <c r="DR751" s="65"/>
      <c r="DS751" s="65"/>
      <c r="DT751" s="65"/>
      <c r="DU751" s="65"/>
      <c r="DV751" s="65"/>
      <c r="DW751" s="65"/>
      <c r="DX751" s="65"/>
      <c r="DY751" s="65"/>
      <c r="DZ751" s="65"/>
      <c r="EA751" s="65"/>
      <c r="EB751" s="65"/>
      <c r="EC751" s="65"/>
      <c r="ED751" s="65"/>
      <c r="EE751" s="65"/>
      <c r="EF751" s="65"/>
      <c r="EG751" s="65"/>
      <c r="EH751" s="65"/>
      <c r="EI751" s="65"/>
      <c r="EJ751" s="65"/>
      <c r="EK751" s="65"/>
      <c r="EL751" s="65"/>
      <c r="EM751" s="65"/>
      <c r="EN751" s="65"/>
      <c r="EO751" s="65"/>
      <c r="EP751" s="65"/>
      <c r="EQ751" s="65"/>
      <c r="ER751" s="65"/>
      <c r="ES751" s="65"/>
      <c r="ET751" s="65"/>
      <c r="EU751" s="65"/>
      <c r="EV751" s="65"/>
      <c r="EW751" s="65"/>
      <c r="EX751" s="65"/>
      <c r="EY751" s="65"/>
      <c r="EZ751" s="65"/>
      <c r="FA751" s="65"/>
      <c r="FB751" s="65"/>
      <c r="FC751" s="65"/>
      <c r="FD751" s="65"/>
      <c r="FE751" s="65"/>
      <c r="FF751" s="65"/>
      <c r="FG751" s="65"/>
      <c r="FH751" s="65"/>
      <c r="FI751" s="65"/>
      <c r="FJ751" s="65"/>
      <c r="FK751" s="65"/>
      <c r="FL751" s="65"/>
      <c r="FM751" s="65"/>
      <c r="FN751" s="65"/>
      <c r="FO751" s="65"/>
      <c r="FP751" s="65"/>
      <c r="FQ751" s="65"/>
      <c r="FR751" s="65"/>
      <c r="FS751" s="65"/>
      <c r="FT751" s="65"/>
      <c r="FU751" s="65"/>
      <c r="FV751" s="65"/>
      <c r="FW751" s="65"/>
      <c r="FX751" s="65"/>
      <c r="FY751" s="65"/>
      <c r="FZ751" s="65"/>
      <c r="GA751" s="65"/>
      <c r="GB751" s="65"/>
      <c r="GC751" s="65"/>
      <c r="GD751" s="65"/>
      <c r="GE751" s="65"/>
      <c r="GF751" s="65"/>
      <c r="GG751" s="65"/>
      <c r="GH751" s="65"/>
      <c r="GI751" s="65"/>
      <c r="GJ751" s="65"/>
      <c r="GK751" s="65"/>
      <c r="GL751" s="65"/>
      <c r="GM751" s="65"/>
      <c r="GN751" s="65"/>
      <c r="GO751" s="65"/>
      <c r="GP751" s="65"/>
      <c r="GQ751" s="65"/>
      <c r="GR751" s="65"/>
      <c r="GS751" s="65"/>
      <c r="GT751" s="65"/>
      <c r="GU751" s="65"/>
      <c r="GV751" s="65"/>
      <c r="GW751" s="65"/>
      <c r="GX751" s="65"/>
      <c r="GY751" s="65"/>
      <c r="GZ751" s="65"/>
      <c r="HA751" s="65"/>
      <c r="HB751" s="65"/>
      <c r="HC751" s="65"/>
      <c r="HD751" s="65"/>
      <c r="HE751" s="65"/>
      <c r="HF751" s="65"/>
      <c r="HG751" s="65"/>
      <c r="HH751" s="65"/>
      <c r="HI751" s="65"/>
      <c r="HJ751" s="65"/>
      <c r="HK751" s="65"/>
      <c r="HL751" s="65"/>
      <c r="HM751" s="65"/>
      <c r="HN751" s="65"/>
      <c r="HO751" s="65"/>
      <c r="HP751" s="65"/>
      <c r="HQ751" s="65"/>
      <c r="HR751" s="65"/>
      <c r="HS751" s="65"/>
      <c r="HT751" s="65"/>
      <c r="HU751" s="65"/>
      <c r="HV751" s="65"/>
      <c r="HW751" s="65"/>
      <c r="HX751" s="65"/>
      <c r="HY751" s="65"/>
      <c r="HZ751" s="65"/>
      <c r="IA751" s="65"/>
      <c r="IB751" s="65"/>
      <c r="IC751" s="65"/>
      <c r="ID751" s="65"/>
      <c r="IE751" s="65"/>
      <c r="IF751" s="65"/>
      <c r="IG751" s="65"/>
      <c r="IH751" s="65"/>
      <c r="II751" s="65"/>
      <c r="IJ751" s="65"/>
      <c r="IK751" s="65"/>
      <c r="IL751" s="65"/>
      <c r="IM751" s="65"/>
      <c r="IN751" s="65"/>
      <c r="IO751" s="65"/>
      <c r="IP751" s="65"/>
      <c r="IQ751" s="65"/>
      <c r="IR751" s="65"/>
      <c r="IS751" s="65"/>
      <c r="IT751" s="65"/>
      <c r="IU751" s="65"/>
      <c r="IV751" s="65"/>
    </row>
    <row r="752" spans="1:256" ht="19.5" customHeight="1" thickTop="1" thickBot="1">
      <c r="A752" s="1486" t="s">
        <v>228</v>
      </c>
      <c r="B752" s="1487"/>
      <c r="C752" s="1487"/>
      <c r="D752" s="1487"/>
      <c r="E752" s="1291" t="s">
        <v>6</v>
      </c>
      <c r="F752" s="1291"/>
      <c r="G752" s="1291"/>
      <c r="H752" s="1291"/>
      <c r="I752" s="1291"/>
      <c r="J752" s="1292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  <c r="EB752" s="34"/>
      <c r="EC752" s="34"/>
      <c r="ED752" s="34"/>
      <c r="EE752" s="34"/>
      <c r="EF752" s="34"/>
      <c r="EG752" s="34"/>
      <c r="EH752" s="34"/>
      <c r="EI752" s="34"/>
      <c r="EJ752" s="34"/>
      <c r="EK752" s="34"/>
      <c r="EL752" s="34"/>
      <c r="EM752" s="34"/>
      <c r="EN752" s="34"/>
      <c r="EO752" s="34"/>
      <c r="EP752" s="34"/>
      <c r="EQ752" s="34"/>
      <c r="ER752" s="34"/>
      <c r="ES752" s="34"/>
      <c r="ET752" s="34"/>
      <c r="EU752" s="34"/>
      <c r="EV752" s="34"/>
      <c r="EW752" s="34"/>
      <c r="EX752" s="34"/>
      <c r="EY752" s="34"/>
      <c r="EZ752" s="34"/>
      <c r="FA752" s="34"/>
      <c r="FB752" s="34"/>
      <c r="FC752" s="34"/>
      <c r="FD752" s="34"/>
      <c r="FE752" s="34"/>
      <c r="FF752" s="34"/>
      <c r="FG752" s="34"/>
      <c r="FH752" s="34"/>
      <c r="FI752" s="34"/>
      <c r="FJ752" s="34"/>
      <c r="FK752" s="34"/>
      <c r="FL752" s="34"/>
      <c r="FM752" s="34"/>
      <c r="FN752" s="34"/>
      <c r="FO752" s="34"/>
      <c r="FP752" s="34"/>
      <c r="FQ752" s="34"/>
      <c r="FR752" s="34"/>
      <c r="FS752" s="34"/>
      <c r="FT752" s="34"/>
      <c r="FU752" s="34"/>
      <c r="FV752" s="34"/>
      <c r="FW752" s="34"/>
      <c r="FX752" s="34"/>
      <c r="FY752" s="34"/>
      <c r="FZ752" s="34"/>
      <c r="GA752" s="34"/>
      <c r="GB752" s="34"/>
      <c r="GC752" s="34"/>
      <c r="GD752" s="34"/>
      <c r="GE752" s="34"/>
      <c r="GF752" s="34"/>
      <c r="GG752" s="34"/>
      <c r="GH752" s="34"/>
      <c r="GI752" s="34"/>
      <c r="GJ752" s="34"/>
      <c r="GK752" s="34"/>
      <c r="GL752" s="34"/>
      <c r="GM752" s="34"/>
      <c r="GN752" s="34"/>
      <c r="GO752" s="34"/>
      <c r="GP752" s="34"/>
      <c r="GQ752" s="34"/>
      <c r="GR752" s="34"/>
      <c r="GS752" s="34"/>
      <c r="GT752" s="34"/>
      <c r="GU752" s="34"/>
      <c r="GV752" s="34"/>
      <c r="GW752" s="34"/>
      <c r="GX752" s="34"/>
      <c r="GY752" s="34"/>
      <c r="GZ752" s="34"/>
      <c r="HA752" s="34"/>
      <c r="HB752" s="34"/>
      <c r="HC752" s="34"/>
      <c r="HD752" s="34"/>
      <c r="HE752" s="34"/>
      <c r="HF752" s="34"/>
      <c r="HG752" s="34"/>
      <c r="HH752" s="34"/>
      <c r="HI752" s="34"/>
      <c r="HJ752" s="34"/>
      <c r="HK752" s="34"/>
      <c r="HL752" s="34"/>
      <c r="HM752" s="34"/>
      <c r="HN752" s="34"/>
      <c r="HO752" s="34"/>
      <c r="HP752" s="34"/>
      <c r="HQ752" s="34"/>
      <c r="HR752" s="34"/>
      <c r="HS752" s="34"/>
      <c r="HT752" s="34"/>
      <c r="HU752" s="34"/>
      <c r="HV752" s="34"/>
      <c r="HW752" s="34"/>
      <c r="HX752" s="34"/>
      <c r="HY752" s="34"/>
      <c r="HZ752" s="34"/>
      <c r="IA752" s="34"/>
      <c r="IB752" s="34"/>
      <c r="IC752" s="34"/>
      <c r="ID752" s="34"/>
      <c r="IE752" s="34"/>
      <c r="IF752" s="34"/>
      <c r="IG752" s="34"/>
      <c r="IH752" s="34"/>
      <c r="II752" s="34"/>
      <c r="IJ752" s="34"/>
      <c r="IK752" s="34"/>
      <c r="IL752" s="34"/>
      <c r="IM752" s="34"/>
      <c r="IN752" s="34"/>
      <c r="IO752" s="34"/>
      <c r="IP752" s="34"/>
      <c r="IQ752" s="34"/>
      <c r="IR752" s="34"/>
      <c r="IS752" s="34"/>
      <c r="IT752" s="34"/>
      <c r="IU752" s="34"/>
      <c r="IV752" s="34"/>
    </row>
    <row r="753" spans="1:256" ht="27" customHeight="1" thickBot="1">
      <c r="A753" s="1488"/>
      <c r="B753" s="1489"/>
      <c r="C753" s="1489"/>
      <c r="D753" s="1489"/>
      <c r="E753" s="1504" t="s">
        <v>229</v>
      </c>
      <c r="F753" s="1504"/>
      <c r="G753" s="1505"/>
      <c r="H753" s="1507" t="s">
        <v>231</v>
      </c>
      <c r="I753" s="1508"/>
      <c r="J753" s="1509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 ht="6.75" customHeight="1" thickBot="1">
      <c r="A754" s="1490"/>
      <c r="B754" s="1491"/>
      <c r="C754" s="1491"/>
      <c r="D754" s="1491"/>
      <c r="E754" s="1491"/>
      <c r="F754" s="1491"/>
      <c r="G754" s="1506"/>
      <c r="H754" s="1510"/>
      <c r="I754" s="1491"/>
      <c r="J754" s="1511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  <c r="HW754" s="34"/>
      <c r="HX754" s="34"/>
      <c r="HY754" s="34"/>
      <c r="HZ754" s="34"/>
      <c r="IA754" s="34"/>
      <c r="IB754" s="34"/>
      <c r="IC754" s="34"/>
      <c r="ID754" s="34"/>
      <c r="IE754" s="34"/>
      <c r="IF754" s="34"/>
      <c r="IG754" s="34"/>
      <c r="IH754" s="34"/>
      <c r="II754" s="34"/>
      <c r="IJ754" s="34"/>
      <c r="IK754" s="34"/>
      <c r="IL754" s="34"/>
      <c r="IM754" s="34"/>
      <c r="IN754" s="34"/>
      <c r="IO754" s="34"/>
      <c r="IP754" s="34"/>
      <c r="IQ754" s="34"/>
      <c r="IR754" s="34"/>
      <c r="IS754" s="34"/>
      <c r="IT754" s="34"/>
      <c r="IU754" s="34"/>
      <c r="IV754" s="34"/>
    </row>
    <row r="755" spans="1:256" ht="37.5" customHeight="1" thickTop="1">
      <c r="A755" s="973" t="s">
        <v>230</v>
      </c>
      <c r="B755" s="974"/>
      <c r="C755" s="974"/>
      <c r="D755" s="974"/>
      <c r="E755" s="1500"/>
      <c r="F755" s="1500"/>
      <c r="G755" s="1501"/>
      <c r="H755" s="1502"/>
      <c r="I755" s="1500"/>
      <c r="J755" s="1503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  <c r="BX755" s="34"/>
      <c r="BY755" s="34"/>
      <c r="BZ755" s="34"/>
      <c r="CA755" s="34"/>
      <c r="CB755" s="34"/>
      <c r="CC755" s="34"/>
      <c r="CD755" s="34"/>
      <c r="CE755" s="34"/>
      <c r="CF755" s="34"/>
      <c r="CG755" s="34"/>
      <c r="CH755" s="34"/>
      <c r="CI755" s="34"/>
      <c r="CJ755" s="34"/>
      <c r="CK755" s="34"/>
      <c r="CL755" s="34"/>
      <c r="CM755" s="34"/>
      <c r="CN755" s="34"/>
      <c r="CO755" s="34"/>
      <c r="CP755" s="34"/>
      <c r="CQ755" s="34"/>
      <c r="CR755" s="34"/>
      <c r="CS755" s="34"/>
      <c r="CT755" s="34"/>
      <c r="CU755" s="34"/>
      <c r="CV755" s="34"/>
      <c r="CW755" s="34"/>
      <c r="CX755" s="34"/>
      <c r="CY755" s="34"/>
      <c r="CZ755" s="34"/>
      <c r="DA755" s="34"/>
      <c r="DB755" s="34"/>
      <c r="DC755" s="34"/>
      <c r="DD755" s="34"/>
      <c r="DE755" s="34"/>
      <c r="DF755" s="34"/>
      <c r="DG755" s="34"/>
      <c r="DH755" s="34"/>
      <c r="DI755" s="34"/>
      <c r="DJ755" s="34"/>
      <c r="DK755" s="34"/>
      <c r="DL755" s="34"/>
      <c r="DM755" s="34"/>
      <c r="DN755" s="34"/>
      <c r="DO755" s="34"/>
      <c r="DP755" s="34"/>
      <c r="DQ755" s="34"/>
      <c r="DR755" s="34"/>
      <c r="DS755" s="34"/>
      <c r="DT755" s="34"/>
      <c r="DU755" s="34"/>
      <c r="DV755" s="34"/>
      <c r="DW755" s="34"/>
      <c r="DX755" s="34"/>
      <c r="DY755" s="34"/>
      <c r="DZ755" s="34"/>
      <c r="EA755" s="34"/>
      <c r="EB755" s="34"/>
      <c r="EC755" s="34"/>
      <c r="ED755" s="34"/>
      <c r="EE755" s="34"/>
      <c r="EF755" s="34"/>
      <c r="EG755" s="34"/>
      <c r="EH755" s="34"/>
      <c r="EI755" s="34"/>
      <c r="EJ755" s="34"/>
      <c r="EK755" s="34"/>
      <c r="EL755" s="34"/>
      <c r="EM755" s="34"/>
      <c r="EN755" s="34"/>
      <c r="EO755" s="34"/>
      <c r="EP755" s="34"/>
      <c r="EQ755" s="34"/>
      <c r="ER755" s="34"/>
      <c r="ES755" s="34"/>
      <c r="ET755" s="34"/>
      <c r="EU755" s="34"/>
      <c r="EV755" s="34"/>
      <c r="EW755" s="34"/>
      <c r="EX755" s="34"/>
      <c r="EY755" s="34"/>
      <c r="EZ755" s="34"/>
      <c r="FA755" s="34"/>
      <c r="FB755" s="34"/>
      <c r="FC755" s="34"/>
      <c r="FD755" s="34"/>
      <c r="FE755" s="34"/>
      <c r="FF755" s="34"/>
      <c r="FG755" s="34"/>
      <c r="FH755" s="34"/>
      <c r="FI755" s="34"/>
      <c r="FJ755" s="34"/>
      <c r="FK755" s="34"/>
      <c r="FL755" s="34"/>
      <c r="FM755" s="34"/>
      <c r="FN755" s="34"/>
      <c r="FO755" s="34"/>
      <c r="FP755" s="34"/>
      <c r="FQ755" s="34"/>
      <c r="FR755" s="34"/>
      <c r="FS755" s="34"/>
      <c r="FT755" s="34"/>
      <c r="FU755" s="34"/>
      <c r="FV755" s="34"/>
      <c r="FW755" s="34"/>
      <c r="FX755" s="34"/>
      <c r="FY755" s="34"/>
      <c r="FZ755" s="34"/>
      <c r="GA755" s="34"/>
      <c r="GB755" s="34"/>
      <c r="GC755" s="34"/>
      <c r="GD755" s="34"/>
      <c r="GE755" s="34"/>
      <c r="GF755" s="34"/>
      <c r="GG755" s="34"/>
      <c r="GH755" s="34"/>
      <c r="GI755" s="34"/>
      <c r="GJ755" s="34"/>
      <c r="GK755" s="34"/>
      <c r="GL755" s="34"/>
      <c r="GM755" s="34"/>
      <c r="GN755" s="34"/>
      <c r="GO755" s="34"/>
      <c r="GP755" s="34"/>
      <c r="GQ755" s="34"/>
      <c r="GR755" s="34"/>
      <c r="GS755" s="34"/>
      <c r="GT755" s="34"/>
      <c r="GU755" s="34"/>
      <c r="GV755" s="34"/>
      <c r="GW755" s="34"/>
      <c r="GX755" s="34"/>
      <c r="GY755" s="34"/>
      <c r="GZ755" s="34"/>
      <c r="HA755" s="34"/>
      <c r="HB755" s="34"/>
      <c r="HC755" s="34"/>
      <c r="HD755" s="34"/>
      <c r="HE755" s="34"/>
      <c r="HF755" s="34"/>
      <c r="HG755" s="34"/>
      <c r="HH755" s="34"/>
      <c r="HI755" s="34"/>
      <c r="HJ755" s="34"/>
      <c r="HK755" s="34"/>
      <c r="HL755" s="34"/>
      <c r="HM755" s="34"/>
      <c r="HN755" s="34"/>
      <c r="HO755" s="34"/>
      <c r="HP755" s="34"/>
      <c r="HQ755" s="34"/>
      <c r="HR755" s="34"/>
      <c r="HS755" s="34"/>
      <c r="HT755" s="34"/>
      <c r="HU755" s="34"/>
      <c r="HV755" s="34"/>
      <c r="HW755" s="34"/>
      <c r="HX755" s="34"/>
      <c r="HY755" s="34"/>
      <c r="HZ755" s="34"/>
      <c r="IA755" s="34"/>
      <c r="IB755" s="34"/>
      <c r="IC755" s="34"/>
      <c r="ID755" s="34"/>
      <c r="IE755" s="34"/>
      <c r="IF755" s="34"/>
      <c r="IG755" s="34"/>
      <c r="IH755" s="34"/>
      <c r="II755" s="34"/>
      <c r="IJ755" s="34"/>
      <c r="IK755" s="34"/>
      <c r="IL755" s="34"/>
      <c r="IM755" s="34"/>
      <c r="IN755" s="34"/>
      <c r="IO755" s="34"/>
      <c r="IP755" s="34"/>
      <c r="IQ755" s="34"/>
      <c r="IR755" s="34"/>
      <c r="IS755" s="34"/>
      <c r="IT755" s="34"/>
      <c r="IU755" s="34"/>
      <c r="IV755" s="34"/>
    </row>
    <row r="756" spans="1:256" ht="33.75" customHeight="1" thickBot="1">
      <c r="A756" s="693" t="s">
        <v>832</v>
      </c>
      <c r="B756" s="694"/>
      <c r="C756" s="694"/>
      <c r="D756" s="694"/>
      <c r="E756" s="662" t="s">
        <v>162</v>
      </c>
      <c r="F756" s="662"/>
      <c r="G756" s="458"/>
      <c r="H756" s="1142"/>
      <c r="I756" s="1140"/>
      <c r="J756" s="1143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  <c r="AW756" s="34"/>
      <c r="AX756" s="34"/>
      <c r="AY756" s="34"/>
      <c r="AZ756" s="34"/>
      <c r="BA756" s="34"/>
      <c r="BB756" s="34"/>
      <c r="BC756" s="34"/>
      <c r="BD756" s="34"/>
      <c r="BE756" s="34"/>
      <c r="BF756" s="34"/>
      <c r="BG756" s="34"/>
      <c r="BH756" s="34"/>
      <c r="BI756" s="34"/>
      <c r="BJ756" s="34"/>
      <c r="BK756" s="34"/>
      <c r="BL756" s="34"/>
      <c r="BM756" s="34"/>
      <c r="BN756" s="34"/>
      <c r="BO756" s="34"/>
      <c r="BP756" s="34"/>
      <c r="BQ756" s="34"/>
      <c r="BR756" s="34"/>
      <c r="BS756" s="34"/>
      <c r="BT756" s="34"/>
      <c r="BU756" s="34"/>
      <c r="BV756" s="34"/>
      <c r="BW756" s="34"/>
      <c r="BX756" s="34"/>
      <c r="BY756" s="34"/>
      <c r="BZ756" s="34"/>
      <c r="CA756" s="34"/>
      <c r="CB756" s="34"/>
      <c r="CC756" s="34"/>
      <c r="CD756" s="34"/>
      <c r="CE756" s="34"/>
      <c r="CF756" s="34"/>
      <c r="CG756" s="34"/>
      <c r="CH756" s="34"/>
      <c r="CI756" s="34"/>
      <c r="CJ756" s="34"/>
      <c r="CK756" s="34"/>
      <c r="CL756" s="34"/>
      <c r="CM756" s="34"/>
      <c r="CN756" s="34"/>
      <c r="CO756" s="34"/>
      <c r="CP756" s="34"/>
      <c r="CQ756" s="34"/>
      <c r="CR756" s="34"/>
      <c r="CS756" s="34"/>
      <c r="CT756" s="34"/>
      <c r="CU756" s="34"/>
      <c r="CV756" s="34"/>
      <c r="CW756" s="34"/>
      <c r="CX756" s="34"/>
      <c r="CY756" s="34"/>
      <c r="CZ756" s="34"/>
      <c r="DA756" s="34"/>
      <c r="DB756" s="34"/>
      <c r="DC756" s="34"/>
      <c r="DD756" s="34"/>
      <c r="DE756" s="34"/>
      <c r="DF756" s="34"/>
      <c r="DG756" s="34"/>
      <c r="DH756" s="34"/>
      <c r="DI756" s="34"/>
      <c r="DJ756" s="34"/>
      <c r="DK756" s="34"/>
      <c r="DL756" s="34"/>
      <c r="DM756" s="34"/>
      <c r="DN756" s="34"/>
      <c r="DO756" s="34"/>
      <c r="DP756" s="34"/>
      <c r="DQ756" s="34"/>
      <c r="DR756" s="34"/>
      <c r="DS756" s="34"/>
      <c r="DT756" s="34"/>
      <c r="DU756" s="34"/>
      <c r="DV756" s="34"/>
      <c r="DW756" s="34"/>
      <c r="DX756" s="34"/>
      <c r="DY756" s="34"/>
      <c r="DZ756" s="34"/>
      <c r="EA756" s="34"/>
      <c r="EB756" s="34"/>
      <c r="EC756" s="34"/>
      <c r="ED756" s="34"/>
      <c r="EE756" s="34"/>
      <c r="EF756" s="34"/>
      <c r="EG756" s="34"/>
      <c r="EH756" s="34"/>
      <c r="EI756" s="34"/>
      <c r="EJ756" s="34"/>
      <c r="EK756" s="34"/>
      <c r="EL756" s="34"/>
      <c r="EM756" s="34"/>
      <c r="EN756" s="34"/>
      <c r="EO756" s="34"/>
      <c r="EP756" s="34"/>
      <c r="EQ756" s="34"/>
      <c r="ER756" s="34"/>
      <c r="ES756" s="34"/>
      <c r="ET756" s="34"/>
      <c r="EU756" s="34"/>
      <c r="EV756" s="34"/>
      <c r="EW756" s="34"/>
      <c r="EX756" s="34"/>
      <c r="EY756" s="34"/>
      <c r="EZ756" s="34"/>
      <c r="FA756" s="34"/>
      <c r="FB756" s="34"/>
      <c r="FC756" s="34"/>
      <c r="FD756" s="34"/>
      <c r="FE756" s="34"/>
      <c r="FF756" s="34"/>
      <c r="FG756" s="34"/>
      <c r="FH756" s="34"/>
      <c r="FI756" s="34"/>
      <c r="FJ756" s="34"/>
      <c r="FK756" s="34"/>
      <c r="FL756" s="34"/>
      <c r="FM756" s="34"/>
      <c r="FN756" s="34"/>
      <c r="FO756" s="34"/>
      <c r="FP756" s="34"/>
      <c r="FQ756" s="34"/>
      <c r="FR756" s="34"/>
      <c r="FS756" s="34"/>
      <c r="FT756" s="34"/>
      <c r="FU756" s="34"/>
      <c r="FV756" s="34"/>
      <c r="FW756" s="34"/>
      <c r="FX756" s="34"/>
      <c r="FY756" s="34"/>
      <c r="FZ756" s="34"/>
      <c r="GA756" s="34"/>
      <c r="GB756" s="34"/>
      <c r="GC756" s="34"/>
      <c r="GD756" s="34"/>
      <c r="GE756" s="34"/>
      <c r="GF756" s="34"/>
      <c r="GG756" s="34"/>
      <c r="GH756" s="34"/>
      <c r="GI756" s="34"/>
      <c r="GJ756" s="34"/>
      <c r="GK756" s="34"/>
      <c r="GL756" s="34"/>
      <c r="GM756" s="34"/>
      <c r="GN756" s="34"/>
      <c r="GO756" s="34"/>
      <c r="GP756" s="34"/>
      <c r="GQ756" s="34"/>
      <c r="GR756" s="34"/>
      <c r="GS756" s="34"/>
      <c r="GT756" s="34"/>
      <c r="GU756" s="34"/>
      <c r="GV756" s="34"/>
      <c r="GW756" s="34"/>
      <c r="GX756" s="34"/>
      <c r="GY756" s="34"/>
      <c r="GZ756" s="34"/>
      <c r="HA756" s="34"/>
      <c r="HB756" s="34"/>
      <c r="HC756" s="34"/>
      <c r="HD756" s="34"/>
      <c r="HE756" s="34"/>
      <c r="HF756" s="34"/>
      <c r="HG756" s="34"/>
      <c r="HH756" s="34"/>
      <c r="HI756" s="34"/>
      <c r="HJ756" s="34"/>
      <c r="HK756" s="34"/>
      <c r="HL756" s="34"/>
      <c r="HM756" s="34"/>
      <c r="HN756" s="34"/>
      <c r="HO756" s="34"/>
      <c r="HP756" s="34"/>
      <c r="HQ756" s="34"/>
      <c r="HR756" s="34"/>
      <c r="HS756" s="34"/>
      <c r="HT756" s="34"/>
      <c r="HU756" s="34"/>
      <c r="HV756" s="34"/>
      <c r="HW756" s="34"/>
      <c r="HX756" s="34"/>
      <c r="HY756" s="34"/>
      <c r="HZ756" s="34"/>
      <c r="IA756" s="34"/>
      <c r="IB756" s="34"/>
      <c r="IC756" s="34"/>
      <c r="ID756" s="34"/>
      <c r="IE756" s="34"/>
      <c r="IF756" s="34"/>
      <c r="IG756" s="34"/>
      <c r="IH756" s="34"/>
      <c r="II756" s="34"/>
      <c r="IJ756" s="34"/>
      <c r="IK756" s="34"/>
      <c r="IL756" s="34"/>
      <c r="IM756" s="34"/>
      <c r="IN756" s="34"/>
      <c r="IO756" s="34"/>
      <c r="IP756" s="34"/>
      <c r="IQ756" s="34"/>
      <c r="IR756" s="34"/>
      <c r="IS756" s="34"/>
      <c r="IT756" s="34"/>
      <c r="IU756" s="34"/>
      <c r="IV756" s="34"/>
    </row>
    <row r="757" spans="1:256" ht="14.4" thickTop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  <c r="BX757" s="34"/>
      <c r="BY757" s="34"/>
      <c r="BZ757" s="34"/>
      <c r="CA757" s="34"/>
      <c r="CB757" s="34"/>
      <c r="CC757" s="34"/>
      <c r="CD757" s="34"/>
      <c r="CE757" s="34"/>
      <c r="CF757" s="34"/>
      <c r="CG757" s="34"/>
      <c r="CH757" s="34"/>
      <c r="CI757" s="34"/>
      <c r="CJ757" s="34"/>
      <c r="CK757" s="34"/>
      <c r="CL757" s="34"/>
      <c r="CM757" s="34"/>
      <c r="CN757" s="34"/>
      <c r="CO757" s="34"/>
      <c r="CP757" s="34"/>
      <c r="CQ757" s="34"/>
      <c r="CR757" s="34"/>
      <c r="CS757" s="34"/>
      <c r="CT757" s="34"/>
      <c r="CU757" s="34"/>
      <c r="CV757" s="34"/>
      <c r="CW757" s="34"/>
      <c r="CX757" s="34"/>
      <c r="CY757" s="34"/>
      <c r="CZ757" s="34"/>
      <c r="DA757" s="34"/>
      <c r="DB757" s="34"/>
      <c r="DC757" s="34"/>
      <c r="DD757" s="34"/>
      <c r="DE757" s="34"/>
      <c r="DF757" s="34"/>
      <c r="DG757" s="34"/>
      <c r="DH757" s="34"/>
      <c r="DI757" s="34"/>
      <c r="DJ757" s="34"/>
      <c r="DK757" s="34"/>
      <c r="DL757" s="34"/>
      <c r="DM757" s="34"/>
      <c r="DN757" s="34"/>
      <c r="DO757" s="34"/>
      <c r="DP757" s="34"/>
      <c r="DQ757" s="34"/>
      <c r="DR757" s="34"/>
      <c r="DS757" s="34"/>
      <c r="DT757" s="34"/>
      <c r="DU757" s="34"/>
      <c r="DV757" s="34"/>
      <c r="DW757" s="34"/>
      <c r="DX757" s="34"/>
      <c r="DY757" s="34"/>
      <c r="DZ757" s="34"/>
      <c r="EA757" s="34"/>
      <c r="EB757" s="34"/>
      <c r="EC757" s="34"/>
      <c r="ED757" s="34"/>
      <c r="EE757" s="34"/>
      <c r="EF757" s="34"/>
      <c r="EG757" s="34"/>
      <c r="EH757" s="34"/>
      <c r="EI757" s="34"/>
      <c r="EJ757" s="34"/>
      <c r="EK757" s="34"/>
      <c r="EL757" s="34"/>
      <c r="EM757" s="34"/>
      <c r="EN757" s="34"/>
      <c r="EO757" s="34"/>
      <c r="EP757" s="34"/>
      <c r="EQ757" s="34"/>
      <c r="ER757" s="34"/>
      <c r="ES757" s="34"/>
      <c r="ET757" s="34"/>
      <c r="EU757" s="34"/>
      <c r="EV757" s="34"/>
      <c r="EW757" s="34"/>
      <c r="EX757" s="34"/>
      <c r="EY757" s="34"/>
      <c r="EZ757" s="34"/>
      <c r="FA757" s="34"/>
      <c r="FB757" s="34"/>
      <c r="FC757" s="34"/>
      <c r="FD757" s="34"/>
      <c r="FE757" s="34"/>
      <c r="FF757" s="34"/>
      <c r="FG757" s="34"/>
      <c r="FH757" s="34"/>
      <c r="FI757" s="34"/>
      <c r="FJ757" s="34"/>
      <c r="FK757" s="34"/>
      <c r="FL757" s="34"/>
      <c r="FM757" s="34"/>
      <c r="FN757" s="34"/>
      <c r="FO757" s="34"/>
      <c r="FP757" s="34"/>
      <c r="FQ757" s="34"/>
      <c r="FR757" s="34"/>
      <c r="FS757" s="34"/>
      <c r="FT757" s="34"/>
      <c r="FU757" s="34"/>
      <c r="FV757" s="34"/>
      <c r="FW757" s="34"/>
      <c r="FX757" s="34"/>
      <c r="FY757" s="34"/>
      <c r="FZ757" s="34"/>
      <c r="GA757" s="34"/>
      <c r="GB757" s="34"/>
      <c r="GC757" s="34"/>
      <c r="GD757" s="34"/>
      <c r="GE757" s="34"/>
      <c r="GF757" s="34"/>
      <c r="GG757" s="34"/>
      <c r="GH757" s="34"/>
      <c r="GI757" s="34"/>
      <c r="GJ757" s="34"/>
      <c r="GK757" s="34"/>
      <c r="GL757" s="34"/>
      <c r="GM757" s="34"/>
      <c r="GN757" s="34"/>
      <c r="GO757" s="34"/>
      <c r="GP757" s="34"/>
      <c r="GQ757" s="34"/>
      <c r="GR757" s="34"/>
      <c r="GS757" s="34"/>
      <c r="GT757" s="34"/>
      <c r="GU757" s="34"/>
      <c r="GV757" s="34"/>
      <c r="GW757" s="34"/>
      <c r="GX757" s="34"/>
      <c r="GY757" s="34"/>
      <c r="GZ757" s="34"/>
      <c r="HA757" s="34"/>
      <c r="HB757" s="34"/>
      <c r="HC757" s="34"/>
      <c r="HD757" s="34"/>
      <c r="HE757" s="34"/>
      <c r="HF757" s="34"/>
      <c r="HG757" s="34"/>
      <c r="HH757" s="34"/>
      <c r="HI757" s="34"/>
      <c r="HJ757" s="34"/>
      <c r="HK757" s="34"/>
      <c r="HL757" s="34"/>
      <c r="HM757" s="34"/>
      <c r="HN757" s="34"/>
      <c r="HO757" s="34"/>
      <c r="HP757" s="34"/>
      <c r="HQ757" s="34"/>
      <c r="HR757" s="34"/>
      <c r="HS757" s="34"/>
      <c r="HT757" s="34"/>
      <c r="HU757" s="34"/>
      <c r="HV757" s="34"/>
      <c r="HW757" s="34"/>
      <c r="HX757" s="34"/>
      <c r="HY757" s="34"/>
      <c r="HZ757" s="34"/>
      <c r="IA757" s="34"/>
      <c r="IB757" s="34"/>
      <c r="IC757" s="34"/>
      <c r="ID757" s="34"/>
      <c r="IE757" s="34"/>
      <c r="IF757" s="34"/>
      <c r="IG757" s="34"/>
      <c r="IH757" s="34"/>
      <c r="II757" s="34"/>
      <c r="IJ757" s="34"/>
      <c r="IK757" s="34"/>
      <c r="IL757" s="34"/>
      <c r="IM757" s="34"/>
      <c r="IN757" s="34"/>
      <c r="IO757" s="34"/>
      <c r="IP757" s="34"/>
      <c r="IQ757" s="34"/>
      <c r="IR757" s="34"/>
      <c r="IS757" s="34"/>
      <c r="IT757" s="34"/>
      <c r="IU757" s="34"/>
      <c r="IV757" s="34"/>
    </row>
    <row r="758" spans="1:256">
      <c r="A758" s="423" t="s">
        <v>830</v>
      </c>
      <c r="B758" s="423"/>
      <c r="C758" s="423"/>
      <c r="D758" s="423"/>
      <c r="E758" s="423"/>
      <c r="F758" s="423"/>
      <c r="G758" s="423"/>
      <c r="H758" s="423"/>
      <c r="I758" s="423"/>
      <c r="J758" s="423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  <c r="EB758" s="65"/>
      <c r="EC758" s="65"/>
      <c r="ED758" s="65"/>
      <c r="EE758" s="65"/>
      <c r="EF758" s="65"/>
      <c r="EG758" s="65"/>
      <c r="EH758" s="65"/>
      <c r="EI758" s="65"/>
      <c r="EJ758" s="65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  <c r="GG758" s="65"/>
      <c r="GH758" s="65"/>
      <c r="GI758" s="65"/>
      <c r="GJ758" s="65"/>
      <c r="GK758" s="65"/>
      <c r="GL758" s="65"/>
      <c r="GM758" s="65"/>
      <c r="GN758" s="65"/>
      <c r="GO758" s="65"/>
      <c r="GP758" s="65"/>
      <c r="GQ758" s="65"/>
      <c r="GR758" s="65"/>
      <c r="GS758" s="65"/>
      <c r="GT758" s="65"/>
      <c r="GU758" s="65"/>
      <c r="GV758" s="65"/>
      <c r="GW758" s="65"/>
      <c r="GX758" s="65"/>
      <c r="GY758" s="65"/>
      <c r="GZ758" s="65"/>
      <c r="HA758" s="65"/>
      <c r="HB758" s="65"/>
      <c r="HC758" s="65"/>
      <c r="HD758" s="65"/>
      <c r="HE758" s="65"/>
      <c r="HF758" s="65"/>
      <c r="HG758" s="65"/>
      <c r="HH758" s="65"/>
      <c r="HI758" s="65"/>
      <c r="HJ758" s="65"/>
      <c r="HK758" s="65"/>
      <c r="HL758" s="65"/>
      <c r="HM758" s="65"/>
      <c r="HN758" s="65"/>
      <c r="HO758" s="65"/>
      <c r="HP758" s="65"/>
      <c r="HQ758" s="65"/>
      <c r="HR758" s="65"/>
      <c r="HS758" s="65"/>
      <c r="HT758" s="65"/>
      <c r="HU758" s="65"/>
      <c r="HV758" s="65"/>
      <c r="HW758" s="65"/>
      <c r="HX758" s="65"/>
      <c r="HY758" s="65"/>
      <c r="HZ758" s="65"/>
      <c r="IA758" s="65"/>
      <c r="IB758" s="65"/>
      <c r="IC758" s="65"/>
      <c r="ID758" s="65"/>
      <c r="IE758" s="65"/>
      <c r="IF758" s="65"/>
      <c r="IG758" s="65"/>
      <c r="IH758" s="65"/>
      <c r="II758" s="65"/>
      <c r="IJ758" s="65"/>
      <c r="IK758" s="65"/>
      <c r="IL758" s="65"/>
      <c r="IM758" s="65"/>
      <c r="IN758" s="65"/>
      <c r="IO758" s="65"/>
      <c r="IP758" s="65"/>
      <c r="IQ758" s="65"/>
      <c r="IR758" s="65"/>
      <c r="IS758" s="65"/>
      <c r="IT758" s="65"/>
      <c r="IU758" s="65"/>
      <c r="IV758" s="65"/>
    </row>
    <row r="759" spans="1:256">
      <c r="A759" s="424"/>
      <c r="B759" s="424"/>
      <c r="C759" s="424"/>
      <c r="D759" s="424"/>
      <c r="E759" s="424"/>
      <c r="F759" s="424"/>
      <c r="G759" s="424"/>
      <c r="H759" s="424"/>
      <c r="I759" s="424"/>
      <c r="J759" s="42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  <c r="EB759" s="34"/>
      <c r="EC759" s="34"/>
      <c r="ED759" s="34"/>
      <c r="EE759" s="34"/>
      <c r="EF759" s="34"/>
      <c r="EG759" s="34"/>
      <c r="EH759" s="34"/>
      <c r="EI759" s="34"/>
      <c r="EJ759" s="34"/>
      <c r="EK759" s="34"/>
      <c r="EL759" s="34"/>
      <c r="EM759" s="34"/>
      <c r="EN759" s="34"/>
      <c r="EO759" s="34"/>
      <c r="EP759" s="34"/>
      <c r="EQ759" s="34"/>
      <c r="ER759" s="34"/>
      <c r="ES759" s="34"/>
      <c r="ET759" s="34"/>
      <c r="EU759" s="34"/>
      <c r="EV759" s="34"/>
      <c r="EW759" s="34"/>
      <c r="EX759" s="34"/>
      <c r="EY759" s="34"/>
      <c r="EZ759" s="34"/>
      <c r="FA759" s="34"/>
      <c r="FB759" s="34"/>
      <c r="FC759" s="34"/>
      <c r="FD759" s="34"/>
      <c r="FE759" s="34"/>
      <c r="FF759" s="34"/>
      <c r="FG759" s="34"/>
      <c r="FH759" s="34"/>
      <c r="FI759" s="34"/>
      <c r="FJ759" s="34"/>
      <c r="FK759" s="34"/>
      <c r="FL759" s="34"/>
      <c r="FM759" s="34"/>
      <c r="FN759" s="34"/>
      <c r="FO759" s="34"/>
      <c r="FP759" s="34"/>
      <c r="FQ759" s="34"/>
      <c r="FR759" s="34"/>
      <c r="FS759" s="34"/>
      <c r="FT759" s="34"/>
      <c r="FU759" s="34"/>
      <c r="FV759" s="34"/>
      <c r="FW759" s="34"/>
      <c r="FX759" s="34"/>
      <c r="FY759" s="34"/>
      <c r="FZ759" s="34"/>
      <c r="GA759" s="34"/>
      <c r="GB759" s="34"/>
      <c r="GC759" s="34"/>
      <c r="GD759" s="34"/>
      <c r="GE759" s="34"/>
      <c r="GF759" s="34"/>
      <c r="GG759" s="34"/>
      <c r="GH759" s="34"/>
      <c r="GI759" s="34"/>
      <c r="GJ759" s="34"/>
      <c r="GK759" s="34"/>
      <c r="GL759" s="34"/>
      <c r="GM759" s="34"/>
      <c r="GN759" s="34"/>
      <c r="GO759" s="34"/>
      <c r="GP759" s="34"/>
      <c r="GQ759" s="34"/>
      <c r="GR759" s="34"/>
      <c r="GS759" s="34"/>
      <c r="GT759" s="34"/>
      <c r="GU759" s="34"/>
      <c r="GV759" s="34"/>
      <c r="GW759" s="34"/>
      <c r="GX759" s="34"/>
      <c r="GY759" s="34"/>
      <c r="GZ759" s="34"/>
      <c r="HA759" s="34"/>
      <c r="HB759" s="34"/>
      <c r="HC759" s="34"/>
      <c r="HD759" s="34"/>
      <c r="HE759" s="34"/>
      <c r="HF759" s="34"/>
      <c r="HG759" s="34"/>
      <c r="HH759" s="34"/>
      <c r="HI759" s="34"/>
      <c r="HJ759" s="34"/>
      <c r="HK759" s="34"/>
      <c r="HL759" s="34"/>
      <c r="HM759" s="34"/>
      <c r="HN759" s="34"/>
      <c r="HO759" s="34"/>
      <c r="HP759" s="34"/>
      <c r="HQ759" s="34"/>
      <c r="HR759" s="34"/>
      <c r="HS759" s="34"/>
      <c r="HT759" s="34"/>
      <c r="HU759" s="34"/>
      <c r="HV759" s="34"/>
      <c r="HW759" s="34"/>
      <c r="HX759" s="34"/>
      <c r="HY759" s="34"/>
      <c r="HZ759" s="34"/>
      <c r="IA759" s="34"/>
      <c r="IB759" s="34"/>
      <c r="IC759" s="34"/>
      <c r="ID759" s="34"/>
      <c r="IE759" s="34"/>
      <c r="IF759" s="34"/>
      <c r="IG759" s="34"/>
      <c r="IH759" s="34"/>
      <c r="II759" s="34"/>
      <c r="IJ759" s="34"/>
      <c r="IK759" s="34"/>
      <c r="IL759" s="34"/>
      <c r="IM759" s="34"/>
      <c r="IN759" s="34"/>
      <c r="IO759" s="34"/>
      <c r="IP759" s="34"/>
      <c r="IQ759" s="34"/>
      <c r="IR759" s="34"/>
      <c r="IS759" s="34"/>
      <c r="IT759" s="34"/>
      <c r="IU759" s="34"/>
      <c r="IV759" s="34"/>
    </row>
    <row r="760" spans="1:256">
      <c r="A760" s="424"/>
      <c r="B760" s="424"/>
      <c r="C760" s="424"/>
      <c r="D760" s="424"/>
      <c r="E760" s="424"/>
      <c r="F760" s="424"/>
      <c r="G760" s="424"/>
      <c r="H760" s="424"/>
      <c r="I760" s="424"/>
      <c r="J760" s="42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  <c r="EB760" s="34"/>
      <c r="EC760" s="34"/>
      <c r="ED760" s="34"/>
      <c r="EE760" s="34"/>
      <c r="EF760" s="34"/>
      <c r="EG760" s="34"/>
      <c r="EH760" s="34"/>
      <c r="EI760" s="34"/>
      <c r="EJ760" s="34"/>
      <c r="EK760" s="34"/>
      <c r="EL760" s="34"/>
      <c r="EM760" s="34"/>
      <c r="EN760" s="34"/>
      <c r="EO760" s="34"/>
      <c r="EP760" s="34"/>
      <c r="EQ760" s="34"/>
      <c r="ER760" s="34"/>
      <c r="ES760" s="34"/>
      <c r="ET760" s="34"/>
      <c r="EU760" s="34"/>
      <c r="EV760" s="34"/>
      <c r="EW760" s="34"/>
      <c r="EX760" s="34"/>
      <c r="EY760" s="34"/>
      <c r="EZ760" s="34"/>
      <c r="FA760" s="34"/>
      <c r="FB760" s="34"/>
      <c r="FC760" s="34"/>
      <c r="FD760" s="34"/>
      <c r="FE760" s="34"/>
      <c r="FF760" s="34"/>
      <c r="FG760" s="34"/>
      <c r="FH760" s="34"/>
      <c r="FI760" s="34"/>
      <c r="FJ760" s="34"/>
      <c r="FK760" s="34"/>
      <c r="FL760" s="34"/>
      <c r="FM760" s="34"/>
      <c r="FN760" s="34"/>
      <c r="FO760" s="34"/>
      <c r="FP760" s="34"/>
      <c r="FQ760" s="34"/>
      <c r="FR760" s="34"/>
      <c r="FS760" s="34"/>
      <c r="FT760" s="34"/>
      <c r="FU760" s="34"/>
      <c r="FV760" s="34"/>
      <c r="FW760" s="34"/>
      <c r="FX760" s="34"/>
      <c r="FY760" s="34"/>
      <c r="FZ760" s="34"/>
      <c r="GA760" s="34"/>
      <c r="GB760" s="34"/>
      <c r="GC760" s="34"/>
      <c r="GD760" s="34"/>
      <c r="GE760" s="34"/>
      <c r="GF760" s="34"/>
      <c r="GG760" s="34"/>
      <c r="GH760" s="34"/>
      <c r="GI760" s="34"/>
      <c r="GJ760" s="34"/>
      <c r="GK760" s="34"/>
      <c r="GL760" s="34"/>
      <c r="GM760" s="34"/>
      <c r="GN760" s="34"/>
      <c r="GO760" s="34"/>
      <c r="GP760" s="34"/>
      <c r="GQ760" s="34"/>
      <c r="GR760" s="34"/>
      <c r="GS760" s="34"/>
      <c r="GT760" s="34"/>
      <c r="GU760" s="34"/>
      <c r="GV760" s="34"/>
      <c r="GW760" s="34"/>
      <c r="GX760" s="34"/>
      <c r="GY760" s="34"/>
      <c r="GZ760" s="34"/>
      <c r="HA760" s="34"/>
      <c r="HB760" s="34"/>
      <c r="HC760" s="34"/>
      <c r="HD760" s="34"/>
      <c r="HE760" s="34"/>
      <c r="HF760" s="34"/>
      <c r="HG760" s="34"/>
      <c r="HH760" s="34"/>
      <c r="HI760" s="34"/>
      <c r="HJ760" s="34"/>
      <c r="HK760" s="34"/>
      <c r="HL760" s="34"/>
      <c r="HM760" s="34"/>
      <c r="HN760" s="34"/>
      <c r="HO760" s="34"/>
      <c r="HP760" s="34"/>
      <c r="HQ760" s="34"/>
      <c r="HR760" s="34"/>
      <c r="HS760" s="34"/>
      <c r="HT760" s="34"/>
      <c r="HU760" s="34"/>
      <c r="HV760" s="34"/>
      <c r="HW760" s="34"/>
      <c r="HX760" s="34"/>
      <c r="HY760" s="34"/>
      <c r="HZ760" s="34"/>
      <c r="IA760" s="34"/>
      <c r="IB760" s="34"/>
      <c r="IC760" s="34"/>
      <c r="ID760" s="34"/>
      <c r="IE760" s="34"/>
      <c r="IF760" s="34"/>
      <c r="IG760" s="34"/>
      <c r="IH760" s="34"/>
      <c r="II760" s="34"/>
      <c r="IJ760" s="34"/>
      <c r="IK760" s="34"/>
      <c r="IL760" s="34"/>
      <c r="IM760" s="34"/>
      <c r="IN760" s="34"/>
      <c r="IO760" s="34"/>
      <c r="IP760" s="34"/>
      <c r="IQ760" s="34"/>
      <c r="IR760" s="34"/>
      <c r="IS760" s="34"/>
      <c r="IT760" s="34"/>
      <c r="IU760" s="34"/>
      <c r="IV760" s="34"/>
    </row>
    <row r="761" spans="1:256">
      <c r="A761" s="424"/>
      <c r="B761" s="424"/>
      <c r="C761" s="424"/>
      <c r="D761" s="424"/>
      <c r="E761" s="424"/>
      <c r="F761" s="424"/>
      <c r="G761" s="424"/>
      <c r="H761" s="424"/>
      <c r="I761" s="424"/>
      <c r="J761" s="424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  <c r="EB761" s="65"/>
      <c r="EC761" s="65"/>
      <c r="ED761" s="65"/>
      <c r="EE761" s="65"/>
      <c r="EF761" s="65"/>
      <c r="EG761" s="65"/>
      <c r="EH761" s="65"/>
      <c r="EI761" s="65"/>
      <c r="EJ761" s="65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  <c r="GG761" s="65"/>
      <c r="GH761" s="65"/>
      <c r="GI761" s="65"/>
      <c r="GJ761" s="65"/>
      <c r="GK761" s="65"/>
      <c r="GL761" s="65"/>
      <c r="GM761" s="65"/>
      <c r="GN761" s="65"/>
      <c r="GO761" s="65"/>
      <c r="GP761" s="65"/>
      <c r="GQ761" s="65"/>
      <c r="GR761" s="65"/>
      <c r="GS761" s="65"/>
      <c r="GT761" s="65"/>
      <c r="GU761" s="65"/>
      <c r="GV761" s="65"/>
      <c r="GW761" s="65"/>
      <c r="GX761" s="65"/>
      <c r="GY761" s="65"/>
      <c r="GZ761" s="65"/>
      <c r="HA761" s="65"/>
      <c r="HB761" s="65"/>
      <c r="HC761" s="65"/>
      <c r="HD761" s="65"/>
      <c r="HE761" s="65"/>
      <c r="HF761" s="65"/>
      <c r="HG761" s="65"/>
      <c r="HH761" s="65"/>
      <c r="HI761" s="65"/>
      <c r="HJ761" s="65"/>
      <c r="HK761" s="65"/>
      <c r="HL761" s="65"/>
      <c r="HM761" s="65"/>
      <c r="HN761" s="65"/>
      <c r="HO761" s="65"/>
      <c r="HP761" s="65"/>
      <c r="HQ761" s="65"/>
      <c r="HR761" s="65"/>
      <c r="HS761" s="65"/>
      <c r="HT761" s="65"/>
      <c r="HU761" s="65"/>
      <c r="HV761" s="65"/>
      <c r="HW761" s="65"/>
      <c r="HX761" s="65"/>
      <c r="HY761" s="65"/>
      <c r="HZ761" s="65"/>
      <c r="IA761" s="65"/>
      <c r="IB761" s="65"/>
      <c r="IC761" s="65"/>
      <c r="ID761" s="65"/>
      <c r="IE761" s="65"/>
      <c r="IF761" s="65"/>
      <c r="IG761" s="65"/>
      <c r="IH761" s="65"/>
      <c r="II761" s="65"/>
      <c r="IJ761" s="65"/>
      <c r="IK761" s="65"/>
      <c r="IL761" s="65"/>
      <c r="IM761" s="65"/>
      <c r="IN761" s="65"/>
      <c r="IO761" s="65"/>
      <c r="IP761" s="65"/>
      <c r="IQ761" s="65"/>
      <c r="IR761" s="65"/>
      <c r="IS761" s="65"/>
      <c r="IT761" s="65"/>
      <c r="IU761" s="65"/>
      <c r="IV761" s="65"/>
    </row>
    <row r="762" spans="1:256">
      <c r="A762" s="424"/>
      <c r="B762" s="424"/>
      <c r="C762" s="424"/>
      <c r="D762" s="424"/>
      <c r="E762" s="424"/>
      <c r="F762" s="424"/>
      <c r="G762" s="424"/>
      <c r="H762" s="424"/>
      <c r="I762" s="424"/>
      <c r="J762" s="424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  <c r="GG762" s="65"/>
      <c r="GH762" s="65"/>
      <c r="GI762" s="65"/>
      <c r="GJ762" s="65"/>
      <c r="GK762" s="65"/>
      <c r="GL762" s="65"/>
      <c r="GM762" s="65"/>
      <c r="GN762" s="65"/>
      <c r="GO762" s="65"/>
      <c r="GP762" s="65"/>
      <c r="GQ762" s="65"/>
      <c r="GR762" s="65"/>
      <c r="GS762" s="65"/>
      <c r="GT762" s="65"/>
      <c r="GU762" s="65"/>
      <c r="GV762" s="65"/>
      <c r="GW762" s="65"/>
      <c r="GX762" s="65"/>
      <c r="GY762" s="65"/>
      <c r="GZ762" s="65"/>
      <c r="HA762" s="65"/>
      <c r="HB762" s="65"/>
      <c r="HC762" s="65"/>
      <c r="HD762" s="65"/>
      <c r="HE762" s="65"/>
      <c r="HF762" s="65"/>
      <c r="HG762" s="65"/>
      <c r="HH762" s="65"/>
      <c r="HI762" s="65"/>
      <c r="HJ762" s="65"/>
      <c r="HK762" s="65"/>
      <c r="HL762" s="65"/>
      <c r="HM762" s="65"/>
      <c r="HN762" s="65"/>
      <c r="HO762" s="65"/>
      <c r="HP762" s="65"/>
      <c r="HQ762" s="65"/>
      <c r="HR762" s="65"/>
      <c r="HS762" s="65"/>
      <c r="HT762" s="65"/>
      <c r="HU762" s="65"/>
      <c r="HV762" s="65"/>
      <c r="HW762" s="65"/>
      <c r="HX762" s="65"/>
      <c r="HY762" s="65"/>
      <c r="HZ762" s="65"/>
      <c r="IA762" s="65"/>
      <c r="IB762" s="65"/>
      <c r="IC762" s="65"/>
      <c r="ID762" s="65"/>
      <c r="IE762" s="65"/>
      <c r="IF762" s="65"/>
      <c r="IG762" s="65"/>
      <c r="IH762" s="65"/>
      <c r="II762" s="65"/>
      <c r="IJ762" s="65"/>
      <c r="IK762" s="65"/>
      <c r="IL762" s="65"/>
      <c r="IM762" s="65"/>
      <c r="IN762" s="65"/>
      <c r="IO762" s="65"/>
      <c r="IP762" s="65"/>
      <c r="IQ762" s="65"/>
      <c r="IR762" s="65"/>
      <c r="IS762" s="65"/>
      <c r="IT762" s="65"/>
      <c r="IU762" s="65"/>
      <c r="IV762" s="65"/>
    </row>
    <row r="763" spans="1:256">
      <c r="A763" s="424"/>
      <c r="B763" s="424"/>
      <c r="C763" s="424"/>
      <c r="D763" s="424"/>
      <c r="E763" s="424"/>
      <c r="F763" s="424"/>
      <c r="G763" s="424"/>
      <c r="H763" s="424"/>
      <c r="I763" s="424"/>
      <c r="J763" s="424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  <c r="EB763" s="65"/>
      <c r="EC763" s="65"/>
      <c r="ED763" s="65"/>
      <c r="EE763" s="65"/>
      <c r="EF763" s="65"/>
      <c r="EG763" s="65"/>
      <c r="EH763" s="65"/>
      <c r="EI763" s="65"/>
      <c r="EJ763" s="65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  <c r="GG763" s="65"/>
      <c r="GH763" s="65"/>
      <c r="GI763" s="65"/>
      <c r="GJ763" s="65"/>
      <c r="GK763" s="65"/>
      <c r="GL763" s="65"/>
      <c r="GM763" s="65"/>
      <c r="GN763" s="65"/>
      <c r="GO763" s="65"/>
      <c r="GP763" s="65"/>
      <c r="GQ763" s="65"/>
      <c r="GR763" s="65"/>
      <c r="GS763" s="65"/>
      <c r="GT763" s="65"/>
      <c r="GU763" s="65"/>
      <c r="GV763" s="65"/>
      <c r="GW763" s="65"/>
      <c r="GX763" s="65"/>
      <c r="GY763" s="65"/>
      <c r="GZ763" s="65"/>
      <c r="HA763" s="65"/>
      <c r="HB763" s="65"/>
      <c r="HC763" s="65"/>
      <c r="HD763" s="65"/>
      <c r="HE763" s="65"/>
      <c r="HF763" s="65"/>
      <c r="HG763" s="65"/>
      <c r="HH763" s="65"/>
      <c r="HI763" s="65"/>
      <c r="HJ763" s="65"/>
      <c r="HK763" s="65"/>
      <c r="HL763" s="65"/>
      <c r="HM763" s="65"/>
      <c r="HN763" s="65"/>
      <c r="HO763" s="65"/>
      <c r="HP763" s="65"/>
      <c r="HQ763" s="65"/>
      <c r="HR763" s="65"/>
      <c r="HS763" s="65"/>
      <c r="HT763" s="65"/>
      <c r="HU763" s="65"/>
      <c r="HV763" s="65"/>
      <c r="HW763" s="65"/>
      <c r="HX763" s="65"/>
      <c r="HY763" s="65"/>
      <c r="HZ763" s="65"/>
      <c r="IA763" s="65"/>
      <c r="IB763" s="65"/>
      <c r="IC763" s="65"/>
      <c r="ID763" s="65"/>
      <c r="IE763" s="65"/>
      <c r="IF763" s="65"/>
      <c r="IG763" s="65"/>
      <c r="IH763" s="65"/>
      <c r="II763" s="65"/>
      <c r="IJ763" s="65"/>
      <c r="IK763" s="65"/>
      <c r="IL763" s="65"/>
      <c r="IM763" s="65"/>
      <c r="IN763" s="65"/>
      <c r="IO763" s="65"/>
      <c r="IP763" s="65"/>
      <c r="IQ763" s="65"/>
      <c r="IR763" s="65"/>
      <c r="IS763" s="65"/>
      <c r="IT763" s="65"/>
      <c r="IU763" s="65"/>
      <c r="IV763" s="65"/>
    </row>
    <row r="764" spans="1:256">
      <c r="A764" s="424"/>
      <c r="B764" s="424"/>
      <c r="C764" s="424"/>
      <c r="D764" s="424"/>
      <c r="E764" s="424"/>
      <c r="F764" s="424"/>
      <c r="G764" s="424"/>
      <c r="H764" s="424"/>
      <c r="I764" s="424"/>
      <c r="J764" s="424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  <c r="EB764" s="65"/>
      <c r="EC764" s="65"/>
      <c r="ED764" s="65"/>
      <c r="EE764" s="65"/>
      <c r="EF764" s="65"/>
      <c r="EG764" s="65"/>
      <c r="EH764" s="65"/>
      <c r="EI764" s="65"/>
      <c r="EJ764" s="65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  <c r="GG764" s="65"/>
      <c r="GH764" s="65"/>
      <c r="GI764" s="65"/>
      <c r="GJ764" s="65"/>
      <c r="GK764" s="65"/>
      <c r="GL764" s="65"/>
      <c r="GM764" s="65"/>
      <c r="GN764" s="65"/>
      <c r="GO764" s="65"/>
      <c r="GP764" s="65"/>
      <c r="GQ764" s="65"/>
      <c r="GR764" s="65"/>
      <c r="GS764" s="65"/>
      <c r="GT764" s="65"/>
      <c r="GU764" s="65"/>
      <c r="GV764" s="65"/>
      <c r="GW764" s="65"/>
      <c r="GX764" s="65"/>
      <c r="GY764" s="65"/>
      <c r="GZ764" s="65"/>
      <c r="HA764" s="65"/>
      <c r="HB764" s="65"/>
      <c r="HC764" s="65"/>
      <c r="HD764" s="65"/>
      <c r="HE764" s="65"/>
      <c r="HF764" s="65"/>
      <c r="HG764" s="65"/>
      <c r="HH764" s="65"/>
      <c r="HI764" s="65"/>
      <c r="HJ764" s="65"/>
      <c r="HK764" s="65"/>
      <c r="HL764" s="65"/>
      <c r="HM764" s="65"/>
      <c r="HN764" s="65"/>
      <c r="HO764" s="65"/>
      <c r="HP764" s="65"/>
      <c r="HQ764" s="65"/>
      <c r="HR764" s="65"/>
      <c r="HS764" s="65"/>
      <c r="HT764" s="65"/>
      <c r="HU764" s="65"/>
      <c r="HV764" s="65"/>
      <c r="HW764" s="65"/>
      <c r="HX764" s="65"/>
      <c r="HY764" s="65"/>
      <c r="HZ764" s="65"/>
      <c r="IA764" s="65"/>
      <c r="IB764" s="65"/>
      <c r="IC764" s="65"/>
      <c r="ID764" s="65"/>
      <c r="IE764" s="65"/>
      <c r="IF764" s="65"/>
      <c r="IG764" s="65"/>
      <c r="IH764" s="65"/>
      <c r="II764" s="65"/>
      <c r="IJ764" s="65"/>
      <c r="IK764" s="65"/>
      <c r="IL764" s="65"/>
      <c r="IM764" s="65"/>
      <c r="IN764" s="65"/>
      <c r="IO764" s="65"/>
      <c r="IP764" s="65"/>
      <c r="IQ764" s="65"/>
      <c r="IR764" s="65"/>
      <c r="IS764" s="65"/>
      <c r="IT764" s="65"/>
      <c r="IU764" s="65"/>
      <c r="IV764" s="65"/>
    </row>
    <row r="765" spans="1:256">
      <c r="A765" s="424"/>
      <c r="B765" s="424"/>
      <c r="C765" s="424"/>
      <c r="D765" s="424"/>
      <c r="E765" s="424"/>
      <c r="F765" s="424"/>
      <c r="G765" s="424"/>
      <c r="H765" s="424"/>
      <c r="I765" s="424"/>
      <c r="J765" s="42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34"/>
      <c r="CI765" s="34"/>
      <c r="CJ765" s="34"/>
      <c r="CK765" s="34"/>
      <c r="CL765" s="34"/>
      <c r="CM765" s="34"/>
      <c r="CN765" s="34"/>
      <c r="CO765" s="34"/>
      <c r="CP765" s="34"/>
      <c r="CQ765" s="34"/>
      <c r="CR765" s="34"/>
      <c r="CS765" s="34"/>
      <c r="CT765" s="34"/>
      <c r="CU765" s="34"/>
      <c r="CV765" s="34"/>
      <c r="CW765" s="34"/>
      <c r="CX765" s="34"/>
      <c r="CY765" s="34"/>
      <c r="CZ765" s="34"/>
      <c r="DA765" s="34"/>
      <c r="DB765" s="34"/>
      <c r="DC765" s="34"/>
      <c r="DD765" s="34"/>
      <c r="DE765" s="34"/>
      <c r="DF765" s="34"/>
      <c r="DG765" s="34"/>
      <c r="DH765" s="34"/>
      <c r="DI765" s="34"/>
      <c r="DJ765" s="34"/>
      <c r="DK765" s="34"/>
      <c r="DL765" s="34"/>
      <c r="DM765" s="34"/>
      <c r="DN765" s="34"/>
      <c r="DO765" s="34"/>
      <c r="DP765" s="34"/>
      <c r="DQ765" s="34"/>
      <c r="DR765" s="34"/>
      <c r="DS765" s="34"/>
      <c r="DT765" s="34"/>
      <c r="DU765" s="34"/>
      <c r="DV765" s="34"/>
      <c r="DW765" s="34"/>
      <c r="DX765" s="34"/>
      <c r="DY765" s="34"/>
      <c r="DZ765" s="34"/>
      <c r="EA765" s="34"/>
      <c r="EB765" s="34"/>
      <c r="EC765" s="34"/>
      <c r="ED765" s="34"/>
      <c r="EE765" s="34"/>
      <c r="EF765" s="34"/>
      <c r="EG765" s="34"/>
      <c r="EH765" s="34"/>
      <c r="EI765" s="34"/>
      <c r="EJ765" s="34"/>
      <c r="EK765" s="34"/>
      <c r="EL765" s="34"/>
      <c r="EM765" s="34"/>
      <c r="EN765" s="34"/>
      <c r="EO765" s="34"/>
      <c r="EP765" s="34"/>
      <c r="EQ765" s="34"/>
      <c r="ER765" s="34"/>
      <c r="ES765" s="34"/>
      <c r="ET765" s="34"/>
      <c r="EU765" s="34"/>
      <c r="EV765" s="34"/>
      <c r="EW765" s="34"/>
      <c r="EX765" s="34"/>
      <c r="EY765" s="34"/>
      <c r="EZ765" s="34"/>
      <c r="FA765" s="34"/>
      <c r="FB765" s="34"/>
      <c r="FC765" s="34"/>
      <c r="FD765" s="34"/>
      <c r="FE765" s="34"/>
      <c r="FF765" s="34"/>
      <c r="FG765" s="34"/>
      <c r="FH765" s="34"/>
      <c r="FI765" s="34"/>
      <c r="FJ765" s="34"/>
      <c r="FK765" s="34"/>
      <c r="FL765" s="34"/>
      <c r="FM765" s="34"/>
      <c r="FN765" s="34"/>
      <c r="FO765" s="34"/>
      <c r="FP765" s="34"/>
      <c r="FQ765" s="34"/>
      <c r="FR765" s="34"/>
      <c r="FS765" s="34"/>
      <c r="FT765" s="34"/>
      <c r="FU765" s="34"/>
      <c r="FV765" s="34"/>
      <c r="FW765" s="34"/>
      <c r="FX765" s="34"/>
      <c r="FY765" s="34"/>
      <c r="FZ765" s="34"/>
      <c r="GA765" s="34"/>
      <c r="GB765" s="34"/>
      <c r="GC765" s="34"/>
      <c r="GD765" s="34"/>
      <c r="GE765" s="34"/>
      <c r="GF765" s="34"/>
      <c r="GG765" s="34"/>
      <c r="GH765" s="34"/>
      <c r="GI765" s="34"/>
      <c r="GJ765" s="34"/>
      <c r="GK765" s="34"/>
      <c r="GL765" s="34"/>
      <c r="GM765" s="34"/>
      <c r="GN765" s="34"/>
      <c r="GO765" s="34"/>
      <c r="GP765" s="34"/>
      <c r="GQ765" s="34"/>
      <c r="GR765" s="34"/>
      <c r="GS765" s="34"/>
      <c r="GT765" s="34"/>
      <c r="GU765" s="34"/>
      <c r="GV765" s="34"/>
      <c r="GW765" s="34"/>
      <c r="GX765" s="34"/>
      <c r="GY765" s="34"/>
      <c r="GZ765" s="34"/>
      <c r="HA765" s="34"/>
      <c r="HB765" s="34"/>
      <c r="HC765" s="34"/>
      <c r="HD765" s="34"/>
      <c r="HE765" s="34"/>
      <c r="HF765" s="34"/>
      <c r="HG765" s="34"/>
      <c r="HH765" s="34"/>
      <c r="HI765" s="34"/>
      <c r="HJ765" s="34"/>
      <c r="HK765" s="34"/>
      <c r="HL765" s="34"/>
      <c r="HM765" s="34"/>
      <c r="HN765" s="34"/>
      <c r="HO765" s="34"/>
      <c r="HP765" s="34"/>
      <c r="HQ765" s="34"/>
      <c r="HR765" s="34"/>
      <c r="HS765" s="34"/>
      <c r="HT765" s="34"/>
      <c r="HU765" s="34"/>
      <c r="HV765" s="34"/>
      <c r="HW765" s="34"/>
      <c r="HX765" s="34"/>
      <c r="HY765" s="34"/>
      <c r="HZ765" s="34"/>
      <c r="IA765" s="34"/>
      <c r="IB765" s="34"/>
      <c r="IC765" s="34"/>
      <c r="ID765" s="34"/>
      <c r="IE765" s="34"/>
      <c r="IF765" s="34"/>
      <c r="IG765" s="34"/>
      <c r="IH765" s="34"/>
      <c r="II765" s="34"/>
      <c r="IJ765" s="34"/>
      <c r="IK765" s="34"/>
      <c r="IL765" s="34"/>
      <c r="IM765" s="34"/>
      <c r="IN765" s="34"/>
      <c r="IO765" s="34"/>
      <c r="IP765" s="34"/>
      <c r="IQ765" s="34"/>
      <c r="IR765" s="34"/>
      <c r="IS765" s="34"/>
      <c r="IT765" s="34"/>
      <c r="IU765" s="34"/>
      <c r="IV765" s="34"/>
    </row>
    <row r="766" spans="1:256">
      <c r="A766" s="424"/>
      <c r="B766" s="424"/>
      <c r="C766" s="424"/>
      <c r="D766" s="424"/>
      <c r="E766" s="424"/>
      <c r="F766" s="424"/>
      <c r="G766" s="424"/>
      <c r="H766" s="424"/>
      <c r="I766" s="424"/>
      <c r="J766" s="42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>
      <c r="A767" s="424"/>
      <c r="B767" s="424"/>
      <c r="C767" s="424"/>
      <c r="D767" s="424"/>
      <c r="E767" s="424"/>
      <c r="F767" s="424"/>
      <c r="G767" s="424"/>
      <c r="H767" s="424"/>
      <c r="I767" s="424"/>
      <c r="J767" s="42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  <c r="AW767" s="34"/>
      <c r="AX767" s="34"/>
      <c r="AY767" s="34"/>
      <c r="AZ767" s="34"/>
      <c r="BA767" s="34"/>
      <c r="BB767" s="34"/>
      <c r="BC767" s="34"/>
      <c r="BD767" s="34"/>
      <c r="BE767" s="34"/>
      <c r="BF767" s="34"/>
      <c r="BG767" s="34"/>
      <c r="BH767" s="34"/>
      <c r="BI767" s="34"/>
      <c r="BJ767" s="34"/>
      <c r="BK767" s="34"/>
      <c r="BL767" s="34"/>
      <c r="BM767" s="34"/>
      <c r="BN767" s="34"/>
      <c r="BO767" s="34"/>
      <c r="BP767" s="34"/>
      <c r="BQ767" s="34"/>
      <c r="BR767" s="34"/>
      <c r="BS767" s="34"/>
      <c r="BT767" s="34"/>
      <c r="BU767" s="34"/>
      <c r="BV767" s="34"/>
      <c r="BW767" s="34"/>
      <c r="BX767" s="34"/>
      <c r="BY767" s="34"/>
      <c r="BZ767" s="34"/>
      <c r="CA767" s="34"/>
      <c r="CB767" s="34"/>
      <c r="CC767" s="34"/>
      <c r="CD767" s="34"/>
      <c r="CE767" s="34"/>
      <c r="CF767" s="34"/>
      <c r="CG767" s="34"/>
      <c r="CH767" s="34"/>
      <c r="CI767" s="34"/>
      <c r="CJ767" s="34"/>
      <c r="CK767" s="34"/>
      <c r="CL767" s="34"/>
      <c r="CM767" s="34"/>
      <c r="CN767" s="34"/>
      <c r="CO767" s="34"/>
      <c r="CP767" s="34"/>
      <c r="CQ767" s="34"/>
      <c r="CR767" s="34"/>
      <c r="CS767" s="34"/>
      <c r="CT767" s="34"/>
      <c r="CU767" s="34"/>
      <c r="CV767" s="34"/>
      <c r="CW767" s="34"/>
      <c r="CX767" s="34"/>
      <c r="CY767" s="34"/>
      <c r="CZ767" s="34"/>
      <c r="DA767" s="34"/>
      <c r="DB767" s="34"/>
      <c r="DC767" s="34"/>
      <c r="DD767" s="34"/>
      <c r="DE767" s="34"/>
      <c r="DF767" s="34"/>
      <c r="DG767" s="34"/>
      <c r="DH767" s="34"/>
      <c r="DI767" s="34"/>
      <c r="DJ767" s="34"/>
      <c r="DK767" s="34"/>
      <c r="DL767" s="34"/>
      <c r="DM767" s="34"/>
      <c r="DN767" s="34"/>
      <c r="DO767" s="34"/>
      <c r="DP767" s="34"/>
      <c r="DQ767" s="34"/>
      <c r="DR767" s="34"/>
      <c r="DS767" s="34"/>
      <c r="DT767" s="34"/>
      <c r="DU767" s="34"/>
      <c r="DV767" s="34"/>
      <c r="DW767" s="34"/>
      <c r="DX767" s="34"/>
      <c r="DY767" s="34"/>
      <c r="DZ767" s="34"/>
      <c r="EA767" s="34"/>
      <c r="EB767" s="34"/>
      <c r="EC767" s="34"/>
      <c r="ED767" s="34"/>
      <c r="EE767" s="34"/>
      <c r="EF767" s="34"/>
      <c r="EG767" s="34"/>
      <c r="EH767" s="34"/>
      <c r="EI767" s="34"/>
      <c r="EJ767" s="34"/>
      <c r="EK767" s="34"/>
      <c r="EL767" s="34"/>
      <c r="EM767" s="34"/>
      <c r="EN767" s="34"/>
      <c r="EO767" s="34"/>
      <c r="EP767" s="34"/>
      <c r="EQ767" s="34"/>
      <c r="ER767" s="34"/>
      <c r="ES767" s="34"/>
      <c r="ET767" s="34"/>
      <c r="EU767" s="34"/>
      <c r="EV767" s="34"/>
      <c r="EW767" s="34"/>
      <c r="EX767" s="34"/>
      <c r="EY767" s="34"/>
      <c r="EZ767" s="34"/>
      <c r="FA767" s="34"/>
      <c r="FB767" s="34"/>
      <c r="FC767" s="34"/>
      <c r="FD767" s="34"/>
      <c r="FE767" s="34"/>
      <c r="FF767" s="34"/>
      <c r="FG767" s="34"/>
      <c r="FH767" s="34"/>
      <c r="FI767" s="34"/>
      <c r="FJ767" s="34"/>
      <c r="FK767" s="34"/>
      <c r="FL767" s="34"/>
      <c r="FM767" s="34"/>
      <c r="FN767" s="34"/>
      <c r="FO767" s="34"/>
      <c r="FP767" s="34"/>
      <c r="FQ767" s="34"/>
      <c r="FR767" s="34"/>
      <c r="FS767" s="34"/>
      <c r="FT767" s="34"/>
      <c r="FU767" s="34"/>
      <c r="FV767" s="34"/>
      <c r="FW767" s="34"/>
      <c r="FX767" s="34"/>
      <c r="FY767" s="34"/>
      <c r="FZ767" s="34"/>
      <c r="GA767" s="34"/>
      <c r="GB767" s="34"/>
      <c r="GC767" s="34"/>
      <c r="GD767" s="34"/>
      <c r="GE767" s="34"/>
      <c r="GF767" s="34"/>
      <c r="GG767" s="34"/>
      <c r="GH767" s="34"/>
      <c r="GI767" s="34"/>
      <c r="GJ767" s="34"/>
      <c r="GK767" s="34"/>
      <c r="GL767" s="34"/>
      <c r="GM767" s="34"/>
      <c r="GN767" s="34"/>
      <c r="GO767" s="34"/>
      <c r="GP767" s="34"/>
      <c r="GQ767" s="34"/>
      <c r="GR767" s="34"/>
      <c r="GS767" s="34"/>
      <c r="GT767" s="34"/>
      <c r="GU767" s="34"/>
      <c r="GV767" s="34"/>
      <c r="GW767" s="34"/>
      <c r="GX767" s="34"/>
      <c r="GY767" s="34"/>
      <c r="GZ767" s="34"/>
      <c r="HA767" s="34"/>
      <c r="HB767" s="34"/>
      <c r="HC767" s="34"/>
      <c r="HD767" s="34"/>
      <c r="HE767" s="34"/>
      <c r="HF767" s="34"/>
      <c r="HG767" s="34"/>
      <c r="HH767" s="34"/>
      <c r="HI767" s="34"/>
      <c r="HJ767" s="34"/>
      <c r="HK767" s="34"/>
      <c r="HL767" s="34"/>
      <c r="HM767" s="34"/>
      <c r="HN767" s="34"/>
      <c r="HO767" s="34"/>
      <c r="HP767" s="34"/>
      <c r="HQ767" s="34"/>
      <c r="HR767" s="34"/>
      <c r="HS767" s="34"/>
      <c r="HT767" s="34"/>
      <c r="HU767" s="34"/>
      <c r="HV767" s="34"/>
      <c r="HW767" s="34"/>
      <c r="HX767" s="34"/>
      <c r="HY767" s="34"/>
      <c r="HZ767" s="34"/>
      <c r="IA767" s="34"/>
      <c r="IB767" s="34"/>
      <c r="IC767" s="34"/>
      <c r="ID767" s="34"/>
      <c r="IE767" s="34"/>
      <c r="IF767" s="34"/>
      <c r="IG767" s="34"/>
      <c r="IH767" s="34"/>
      <c r="II767" s="34"/>
      <c r="IJ767" s="34"/>
      <c r="IK767" s="34"/>
      <c r="IL767" s="34"/>
      <c r="IM767" s="34"/>
      <c r="IN767" s="34"/>
      <c r="IO767" s="34"/>
      <c r="IP767" s="34"/>
      <c r="IQ767" s="34"/>
      <c r="IR767" s="34"/>
      <c r="IS767" s="34"/>
      <c r="IT767" s="34"/>
      <c r="IU767" s="34"/>
      <c r="IV767" s="34"/>
    </row>
    <row r="768" spans="1:256">
      <c r="A768" s="424"/>
      <c r="B768" s="424"/>
      <c r="C768" s="424"/>
      <c r="D768" s="424"/>
      <c r="E768" s="424"/>
      <c r="F768" s="424"/>
      <c r="G768" s="424"/>
      <c r="H768" s="424"/>
      <c r="I768" s="424"/>
      <c r="J768" s="42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  <c r="BX768" s="34"/>
      <c r="BY768" s="34"/>
      <c r="BZ768" s="34"/>
      <c r="CA768" s="34"/>
      <c r="CB768" s="34"/>
      <c r="CC768" s="34"/>
      <c r="CD768" s="34"/>
      <c r="CE768" s="34"/>
      <c r="CF768" s="34"/>
      <c r="CG768" s="34"/>
      <c r="CH768" s="34"/>
      <c r="CI768" s="34"/>
      <c r="CJ768" s="34"/>
      <c r="CK768" s="34"/>
      <c r="CL768" s="34"/>
      <c r="CM768" s="34"/>
      <c r="CN768" s="34"/>
      <c r="CO768" s="34"/>
      <c r="CP768" s="34"/>
      <c r="CQ768" s="34"/>
      <c r="CR768" s="34"/>
      <c r="CS768" s="34"/>
      <c r="CT768" s="34"/>
      <c r="CU768" s="34"/>
      <c r="CV768" s="34"/>
      <c r="CW768" s="34"/>
      <c r="CX768" s="34"/>
      <c r="CY768" s="34"/>
      <c r="CZ768" s="34"/>
      <c r="DA768" s="34"/>
      <c r="DB768" s="34"/>
      <c r="DC768" s="34"/>
      <c r="DD768" s="34"/>
      <c r="DE768" s="34"/>
      <c r="DF768" s="34"/>
      <c r="DG768" s="34"/>
      <c r="DH768" s="34"/>
      <c r="DI768" s="34"/>
      <c r="DJ768" s="34"/>
      <c r="DK768" s="34"/>
      <c r="DL768" s="34"/>
      <c r="DM768" s="34"/>
      <c r="DN768" s="34"/>
      <c r="DO768" s="34"/>
      <c r="DP768" s="34"/>
      <c r="DQ768" s="34"/>
      <c r="DR768" s="34"/>
      <c r="DS768" s="34"/>
      <c r="DT768" s="34"/>
      <c r="DU768" s="34"/>
      <c r="DV768" s="34"/>
      <c r="DW768" s="34"/>
      <c r="DX768" s="34"/>
      <c r="DY768" s="34"/>
      <c r="DZ768" s="34"/>
      <c r="EA768" s="34"/>
      <c r="EB768" s="34"/>
      <c r="EC768" s="34"/>
      <c r="ED768" s="34"/>
      <c r="EE768" s="34"/>
      <c r="EF768" s="34"/>
      <c r="EG768" s="34"/>
      <c r="EH768" s="34"/>
      <c r="EI768" s="34"/>
      <c r="EJ768" s="34"/>
      <c r="EK768" s="34"/>
      <c r="EL768" s="34"/>
      <c r="EM768" s="34"/>
      <c r="EN768" s="34"/>
      <c r="EO768" s="34"/>
      <c r="EP768" s="34"/>
      <c r="EQ768" s="34"/>
      <c r="ER768" s="34"/>
      <c r="ES768" s="34"/>
      <c r="ET768" s="34"/>
      <c r="EU768" s="34"/>
      <c r="EV768" s="34"/>
      <c r="EW768" s="34"/>
      <c r="EX768" s="34"/>
      <c r="EY768" s="34"/>
      <c r="EZ768" s="34"/>
      <c r="FA768" s="34"/>
      <c r="FB768" s="34"/>
      <c r="FC768" s="34"/>
      <c r="FD768" s="34"/>
      <c r="FE768" s="34"/>
      <c r="FF768" s="34"/>
      <c r="FG768" s="34"/>
      <c r="FH768" s="34"/>
      <c r="FI768" s="34"/>
      <c r="FJ768" s="34"/>
      <c r="FK768" s="34"/>
      <c r="FL768" s="34"/>
      <c r="FM768" s="34"/>
      <c r="FN768" s="34"/>
      <c r="FO768" s="34"/>
      <c r="FP768" s="34"/>
      <c r="FQ768" s="34"/>
      <c r="FR768" s="34"/>
      <c r="FS768" s="34"/>
      <c r="FT768" s="34"/>
      <c r="FU768" s="34"/>
      <c r="FV768" s="34"/>
      <c r="FW768" s="34"/>
      <c r="FX768" s="34"/>
      <c r="FY768" s="34"/>
      <c r="FZ768" s="34"/>
      <c r="GA768" s="34"/>
      <c r="GB768" s="34"/>
      <c r="GC768" s="34"/>
      <c r="GD768" s="34"/>
      <c r="GE768" s="34"/>
      <c r="GF768" s="34"/>
      <c r="GG768" s="34"/>
      <c r="GH768" s="34"/>
      <c r="GI768" s="34"/>
      <c r="GJ768" s="34"/>
      <c r="GK768" s="34"/>
      <c r="GL768" s="34"/>
      <c r="GM768" s="34"/>
      <c r="GN768" s="34"/>
      <c r="GO768" s="34"/>
      <c r="GP768" s="34"/>
      <c r="GQ768" s="34"/>
      <c r="GR768" s="34"/>
      <c r="GS768" s="34"/>
      <c r="GT768" s="34"/>
      <c r="GU768" s="34"/>
      <c r="GV768" s="34"/>
      <c r="GW768" s="34"/>
      <c r="GX768" s="34"/>
      <c r="GY768" s="34"/>
      <c r="GZ768" s="34"/>
      <c r="HA768" s="34"/>
      <c r="HB768" s="34"/>
      <c r="HC768" s="34"/>
      <c r="HD768" s="34"/>
      <c r="HE768" s="34"/>
      <c r="HF768" s="34"/>
      <c r="HG768" s="34"/>
      <c r="HH768" s="34"/>
      <c r="HI768" s="34"/>
      <c r="HJ768" s="34"/>
      <c r="HK768" s="34"/>
      <c r="HL768" s="34"/>
      <c r="HM768" s="34"/>
      <c r="HN768" s="34"/>
      <c r="HO768" s="34"/>
      <c r="HP768" s="34"/>
      <c r="HQ768" s="34"/>
      <c r="HR768" s="34"/>
      <c r="HS768" s="34"/>
      <c r="HT768" s="34"/>
      <c r="HU768" s="34"/>
      <c r="HV768" s="34"/>
      <c r="HW768" s="34"/>
      <c r="HX768" s="34"/>
      <c r="HY768" s="34"/>
      <c r="HZ768" s="34"/>
      <c r="IA768" s="34"/>
      <c r="IB768" s="34"/>
      <c r="IC768" s="34"/>
      <c r="ID768" s="34"/>
      <c r="IE768" s="34"/>
      <c r="IF768" s="34"/>
      <c r="IG768" s="34"/>
      <c r="IH768" s="34"/>
      <c r="II768" s="34"/>
      <c r="IJ768" s="34"/>
      <c r="IK768" s="34"/>
      <c r="IL768" s="34"/>
      <c r="IM768" s="34"/>
      <c r="IN768" s="34"/>
      <c r="IO768" s="34"/>
      <c r="IP768" s="34"/>
      <c r="IQ768" s="34"/>
      <c r="IR768" s="34"/>
      <c r="IS768" s="34"/>
      <c r="IT768" s="34"/>
      <c r="IU768" s="34"/>
      <c r="IV768" s="34"/>
    </row>
    <row r="769" spans="1:256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  <c r="EB769" s="65"/>
      <c r="EC769" s="65"/>
      <c r="ED769" s="65"/>
      <c r="EE769" s="65"/>
      <c r="EF769" s="65"/>
      <c r="EG769" s="65"/>
      <c r="EH769" s="65"/>
      <c r="EI769" s="65"/>
      <c r="EJ769" s="65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  <c r="IS769" s="65"/>
      <c r="IT769" s="65"/>
      <c r="IU769" s="65"/>
      <c r="IV769" s="65"/>
    </row>
    <row r="770" spans="1:256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65"/>
      <c r="AS770" s="65"/>
      <c r="AT770" s="65"/>
      <c r="AU770" s="65"/>
      <c r="AV770" s="65"/>
      <c r="AW770" s="65"/>
      <c r="AX770" s="65"/>
      <c r="AY770" s="65"/>
      <c r="AZ770" s="65"/>
      <c r="BA770" s="65"/>
      <c r="BB770" s="65"/>
      <c r="BC770" s="65"/>
      <c r="BD770" s="65"/>
      <c r="BE770" s="65"/>
      <c r="BF770" s="65"/>
      <c r="BG770" s="65"/>
      <c r="BH770" s="65"/>
      <c r="BI770" s="65"/>
      <c r="BJ770" s="65"/>
      <c r="BK770" s="65"/>
      <c r="BL770" s="65"/>
      <c r="BM770" s="65"/>
      <c r="BN770" s="65"/>
      <c r="BO770" s="65"/>
      <c r="BP770" s="65"/>
      <c r="BQ770" s="65"/>
      <c r="BR770" s="65"/>
      <c r="BS770" s="65"/>
      <c r="BT770" s="65"/>
      <c r="BU770" s="65"/>
      <c r="BV770" s="65"/>
      <c r="BW770" s="65"/>
      <c r="BX770" s="65"/>
      <c r="BY770" s="65"/>
      <c r="BZ770" s="65"/>
      <c r="CA770" s="65"/>
      <c r="CB770" s="65"/>
      <c r="CC770" s="65"/>
      <c r="CD770" s="65"/>
      <c r="CE770" s="65"/>
      <c r="CF770" s="65"/>
      <c r="CG770" s="65"/>
      <c r="CH770" s="65"/>
      <c r="CI770" s="65"/>
      <c r="CJ770" s="65"/>
      <c r="CK770" s="65"/>
      <c r="CL770" s="65"/>
      <c r="CM770" s="65"/>
      <c r="CN770" s="65"/>
      <c r="CO770" s="65"/>
      <c r="CP770" s="65"/>
      <c r="CQ770" s="65"/>
      <c r="CR770" s="65"/>
      <c r="CS770" s="65"/>
      <c r="CT770" s="65"/>
      <c r="CU770" s="65"/>
      <c r="CV770" s="65"/>
      <c r="CW770" s="65"/>
      <c r="CX770" s="65"/>
      <c r="CY770" s="65"/>
      <c r="CZ770" s="65"/>
      <c r="DA770" s="65"/>
      <c r="DB770" s="65"/>
      <c r="DC770" s="65"/>
      <c r="DD770" s="65"/>
      <c r="DE770" s="65"/>
      <c r="DF770" s="65"/>
      <c r="DG770" s="65"/>
      <c r="DH770" s="65"/>
      <c r="DI770" s="65"/>
      <c r="DJ770" s="65"/>
      <c r="DK770" s="65"/>
      <c r="DL770" s="65"/>
      <c r="DM770" s="65"/>
      <c r="DN770" s="65"/>
      <c r="DO770" s="65"/>
      <c r="DP770" s="65"/>
      <c r="DQ770" s="65"/>
      <c r="DR770" s="65"/>
      <c r="DS770" s="65"/>
      <c r="DT770" s="65"/>
      <c r="DU770" s="65"/>
      <c r="DV770" s="65"/>
      <c r="DW770" s="65"/>
      <c r="DX770" s="65"/>
      <c r="DY770" s="65"/>
      <c r="DZ770" s="65"/>
      <c r="EA770" s="65"/>
      <c r="EB770" s="65"/>
      <c r="EC770" s="65"/>
      <c r="ED770" s="65"/>
      <c r="EE770" s="65"/>
      <c r="EF770" s="65"/>
      <c r="EG770" s="65"/>
      <c r="EH770" s="65"/>
      <c r="EI770" s="65"/>
      <c r="EJ770" s="65"/>
      <c r="EK770" s="65"/>
      <c r="EL770" s="65"/>
      <c r="EM770" s="65"/>
      <c r="EN770" s="65"/>
      <c r="EO770" s="65"/>
      <c r="EP770" s="65"/>
      <c r="EQ770" s="65"/>
      <c r="ER770" s="65"/>
      <c r="ES770" s="65"/>
      <c r="ET770" s="65"/>
      <c r="EU770" s="65"/>
      <c r="EV770" s="65"/>
      <c r="EW770" s="65"/>
      <c r="EX770" s="65"/>
      <c r="EY770" s="65"/>
      <c r="EZ770" s="65"/>
      <c r="FA770" s="65"/>
      <c r="FB770" s="65"/>
      <c r="FC770" s="65"/>
      <c r="FD770" s="65"/>
      <c r="FE770" s="65"/>
      <c r="FF770" s="65"/>
      <c r="FG770" s="65"/>
      <c r="FH770" s="65"/>
      <c r="FI770" s="65"/>
      <c r="FJ770" s="65"/>
      <c r="FK770" s="65"/>
      <c r="FL770" s="65"/>
      <c r="FM770" s="65"/>
      <c r="FN770" s="65"/>
      <c r="FO770" s="65"/>
      <c r="FP770" s="65"/>
      <c r="FQ770" s="65"/>
      <c r="FR770" s="65"/>
      <c r="FS770" s="65"/>
      <c r="FT770" s="65"/>
      <c r="FU770" s="65"/>
      <c r="FV770" s="65"/>
      <c r="FW770" s="65"/>
      <c r="FX770" s="65"/>
      <c r="FY770" s="65"/>
      <c r="FZ770" s="65"/>
      <c r="GA770" s="65"/>
      <c r="GB770" s="65"/>
      <c r="GC770" s="65"/>
      <c r="GD770" s="65"/>
      <c r="GE770" s="65"/>
      <c r="GF770" s="65"/>
      <c r="GG770" s="65"/>
      <c r="GH770" s="65"/>
      <c r="GI770" s="65"/>
      <c r="GJ770" s="65"/>
      <c r="GK770" s="65"/>
      <c r="GL770" s="65"/>
      <c r="GM770" s="65"/>
      <c r="GN770" s="65"/>
      <c r="GO770" s="65"/>
      <c r="GP770" s="65"/>
      <c r="GQ770" s="65"/>
      <c r="GR770" s="65"/>
      <c r="GS770" s="65"/>
      <c r="GT770" s="65"/>
      <c r="GU770" s="65"/>
      <c r="GV770" s="65"/>
      <c r="GW770" s="65"/>
      <c r="GX770" s="65"/>
      <c r="GY770" s="65"/>
      <c r="GZ770" s="65"/>
      <c r="HA770" s="65"/>
      <c r="HB770" s="65"/>
      <c r="HC770" s="65"/>
      <c r="HD770" s="65"/>
      <c r="HE770" s="65"/>
      <c r="HF770" s="65"/>
      <c r="HG770" s="65"/>
      <c r="HH770" s="65"/>
      <c r="HI770" s="65"/>
      <c r="HJ770" s="65"/>
      <c r="HK770" s="65"/>
      <c r="HL770" s="65"/>
      <c r="HM770" s="65"/>
      <c r="HN770" s="65"/>
      <c r="HO770" s="65"/>
      <c r="HP770" s="65"/>
      <c r="HQ770" s="65"/>
      <c r="HR770" s="65"/>
      <c r="HS770" s="65"/>
      <c r="HT770" s="65"/>
      <c r="HU770" s="65"/>
      <c r="HV770" s="65"/>
      <c r="HW770" s="65"/>
      <c r="HX770" s="65"/>
      <c r="HY770" s="65"/>
      <c r="HZ770" s="65"/>
      <c r="IA770" s="65"/>
      <c r="IB770" s="65"/>
      <c r="IC770" s="65"/>
      <c r="ID770" s="65"/>
      <c r="IE770" s="65"/>
      <c r="IF770" s="65"/>
      <c r="IG770" s="65"/>
      <c r="IH770" s="65"/>
      <c r="II770" s="65"/>
      <c r="IJ770" s="65"/>
      <c r="IK770" s="65"/>
      <c r="IL770" s="65"/>
      <c r="IM770" s="65"/>
      <c r="IN770" s="65"/>
      <c r="IO770" s="65"/>
      <c r="IP770" s="65"/>
      <c r="IQ770" s="65"/>
      <c r="IR770" s="65"/>
      <c r="IS770" s="65"/>
      <c r="IT770" s="65"/>
      <c r="IU770" s="65"/>
      <c r="IV770" s="65"/>
    </row>
    <row r="771" spans="1:256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65"/>
      <c r="AS771" s="65"/>
      <c r="AT771" s="65"/>
      <c r="AU771" s="65"/>
      <c r="AV771" s="65"/>
      <c r="AW771" s="65"/>
      <c r="AX771" s="65"/>
      <c r="AY771" s="65"/>
      <c r="AZ771" s="65"/>
      <c r="BA771" s="65"/>
      <c r="BB771" s="65"/>
      <c r="BC771" s="65"/>
      <c r="BD771" s="65"/>
      <c r="BE771" s="65"/>
      <c r="BF771" s="65"/>
      <c r="BG771" s="65"/>
      <c r="BH771" s="65"/>
      <c r="BI771" s="65"/>
      <c r="BJ771" s="65"/>
      <c r="BK771" s="65"/>
      <c r="BL771" s="65"/>
      <c r="BM771" s="65"/>
      <c r="BN771" s="65"/>
      <c r="BO771" s="65"/>
      <c r="BP771" s="65"/>
      <c r="BQ771" s="65"/>
      <c r="BR771" s="65"/>
      <c r="BS771" s="65"/>
      <c r="BT771" s="65"/>
      <c r="BU771" s="65"/>
      <c r="BV771" s="65"/>
      <c r="BW771" s="65"/>
      <c r="BX771" s="65"/>
      <c r="BY771" s="65"/>
      <c r="BZ771" s="65"/>
      <c r="CA771" s="65"/>
      <c r="CB771" s="65"/>
      <c r="CC771" s="65"/>
      <c r="CD771" s="65"/>
      <c r="CE771" s="65"/>
      <c r="CF771" s="65"/>
      <c r="CG771" s="65"/>
      <c r="CH771" s="65"/>
      <c r="CI771" s="65"/>
      <c r="CJ771" s="65"/>
      <c r="CK771" s="65"/>
      <c r="CL771" s="65"/>
      <c r="CM771" s="65"/>
      <c r="CN771" s="65"/>
      <c r="CO771" s="65"/>
      <c r="CP771" s="65"/>
      <c r="CQ771" s="65"/>
      <c r="CR771" s="65"/>
      <c r="CS771" s="65"/>
      <c r="CT771" s="65"/>
      <c r="CU771" s="65"/>
      <c r="CV771" s="65"/>
      <c r="CW771" s="65"/>
      <c r="CX771" s="65"/>
      <c r="CY771" s="65"/>
      <c r="CZ771" s="65"/>
      <c r="DA771" s="65"/>
      <c r="DB771" s="65"/>
      <c r="DC771" s="65"/>
      <c r="DD771" s="65"/>
      <c r="DE771" s="65"/>
      <c r="DF771" s="65"/>
      <c r="DG771" s="65"/>
      <c r="DH771" s="65"/>
      <c r="DI771" s="65"/>
      <c r="DJ771" s="65"/>
      <c r="DK771" s="65"/>
      <c r="DL771" s="65"/>
      <c r="DM771" s="65"/>
      <c r="DN771" s="65"/>
      <c r="DO771" s="65"/>
      <c r="DP771" s="65"/>
      <c r="DQ771" s="65"/>
      <c r="DR771" s="65"/>
      <c r="DS771" s="65"/>
      <c r="DT771" s="65"/>
      <c r="DU771" s="65"/>
      <c r="DV771" s="65"/>
      <c r="DW771" s="65"/>
      <c r="DX771" s="65"/>
      <c r="DY771" s="65"/>
      <c r="DZ771" s="65"/>
      <c r="EA771" s="65"/>
      <c r="EB771" s="65"/>
      <c r="EC771" s="65"/>
      <c r="ED771" s="65"/>
      <c r="EE771" s="65"/>
      <c r="EF771" s="65"/>
      <c r="EG771" s="65"/>
      <c r="EH771" s="65"/>
      <c r="EI771" s="65"/>
      <c r="EJ771" s="65"/>
      <c r="EK771" s="65"/>
      <c r="EL771" s="65"/>
      <c r="EM771" s="65"/>
      <c r="EN771" s="65"/>
      <c r="EO771" s="65"/>
      <c r="EP771" s="65"/>
      <c r="EQ771" s="65"/>
      <c r="ER771" s="65"/>
      <c r="ES771" s="65"/>
      <c r="ET771" s="65"/>
      <c r="EU771" s="65"/>
      <c r="EV771" s="65"/>
      <c r="EW771" s="65"/>
      <c r="EX771" s="65"/>
      <c r="EY771" s="65"/>
      <c r="EZ771" s="65"/>
      <c r="FA771" s="65"/>
      <c r="FB771" s="65"/>
      <c r="FC771" s="65"/>
      <c r="FD771" s="65"/>
      <c r="FE771" s="65"/>
      <c r="FF771" s="65"/>
      <c r="FG771" s="65"/>
      <c r="FH771" s="65"/>
      <c r="FI771" s="65"/>
      <c r="FJ771" s="65"/>
      <c r="FK771" s="65"/>
      <c r="FL771" s="65"/>
      <c r="FM771" s="65"/>
      <c r="FN771" s="65"/>
      <c r="FO771" s="65"/>
      <c r="FP771" s="65"/>
      <c r="FQ771" s="65"/>
      <c r="FR771" s="65"/>
      <c r="FS771" s="65"/>
      <c r="FT771" s="65"/>
      <c r="FU771" s="65"/>
      <c r="FV771" s="65"/>
      <c r="FW771" s="65"/>
      <c r="FX771" s="65"/>
      <c r="FY771" s="65"/>
      <c r="FZ771" s="65"/>
      <c r="GA771" s="65"/>
      <c r="GB771" s="65"/>
      <c r="GC771" s="65"/>
      <c r="GD771" s="65"/>
      <c r="GE771" s="65"/>
      <c r="GF771" s="65"/>
      <c r="GG771" s="65"/>
      <c r="GH771" s="65"/>
      <c r="GI771" s="65"/>
      <c r="GJ771" s="65"/>
      <c r="GK771" s="65"/>
      <c r="GL771" s="65"/>
      <c r="GM771" s="65"/>
      <c r="GN771" s="65"/>
      <c r="GO771" s="65"/>
      <c r="GP771" s="65"/>
      <c r="GQ771" s="65"/>
      <c r="GR771" s="65"/>
      <c r="GS771" s="65"/>
      <c r="GT771" s="65"/>
      <c r="GU771" s="65"/>
      <c r="GV771" s="65"/>
      <c r="GW771" s="65"/>
      <c r="GX771" s="65"/>
      <c r="GY771" s="65"/>
      <c r="GZ771" s="65"/>
      <c r="HA771" s="65"/>
      <c r="HB771" s="65"/>
      <c r="HC771" s="65"/>
      <c r="HD771" s="65"/>
      <c r="HE771" s="65"/>
      <c r="HF771" s="65"/>
      <c r="HG771" s="65"/>
      <c r="HH771" s="65"/>
      <c r="HI771" s="65"/>
      <c r="HJ771" s="65"/>
      <c r="HK771" s="65"/>
      <c r="HL771" s="65"/>
      <c r="HM771" s="65"/>
      <c r="HN771" s="65"/>
      <c r="HO771" s="65"/>
      <c r="HP771" s="65"/>
      <c r="HQ771" s="65"/>
      <c r="HR771" s="65"/>
      <c r="HS771" s="65"/>
      <c r="HT771" s="65"/>
      <c r="HU771" s="65"/>
      <c r="HV771" s="65"/>
      <c r="HW771" s="65"/>
      <c r="HX771" s="65"/>
      <c r="HY771" s="65"/>
      <c r="HZ771" s="65"/>
      <c r="IA771" s="65"/>
      <c r="IB771" s="65"/>
      <c r="IC771" s="65"/>
      <c r="ID771" s="65"/>
      <c r="IE771" s="65"/>
      <c r="IF771" s="65"/>
      <c r="IG771" s="65"/>
      <c r="IH771" s="65"/>
      <c r="II771" s="65"/>
      <c r="IJ771" s="65"/>
      <c r="IK771" s="65"/>
      <c r="IL771" s="65"/>
      <c r="IM771" s="65"/>
      <c r="IN771" s="65"/>
      <c r="IO771" s="65"/>
      <c r="IP771" s="65"/>
      <c r="IQ771" s="65"/>
      <c r="IR771" s="65"/>
      <c r="IS771" s="65"/>
      <c r="IT771" s="65"/>
      <c r="IU771" s="65"/>
      <c r="IV771" s="65"/>
    </row>
    <row r="772" spans="1:256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65"/>
      <c r="AS773" s="65"/>
      <c r="AT773" s="65"/>
      <c r="AU773" s="65"/>
      <c r="AV773" s="65"/>
      <c r="AW773" s="65"/>
      <c r="AX773" s="65"/>
      <c r="AY773" s="65"/>
      <c r="AZ773" s="65"/>
      <c r="BA773" s="65"/>
      <c r="BB773" s="65"/>
      <c r="BC773" s="65"/>
      <c r="BD773" s="65"/>
      <c r="BE773" s="65"/>
      <c r="BF773" s="65"/>
      <c r="BG773" s="65"/>
      <c r="BH773" s="65"/>
      <c r="BI773" s="65"/>
      <c r="BJ773" s="65"/>
      <c r="BK773" s="65"/>
      <c r="BL773" s="65"/>
      <c r="BM773" s="65"/>
      <c r="BN773" s="65"/>
      <c r="BO773" s="65"/>
      <c r="BP773" s="65"/>
      <c r="BQ773" s="65"/>
      <c r="BR773" s="65"/>
      <c r="BS773" s="65"/>
      <c r="BT773" s="65"/>
      <c r="BU773" s="65"/>
      <c r="BV773" s="65"/>
      <c r="BW773" s="65"/>
      <c r="BX773" s="65"/>
      <c r="BY773" s="65"/>
      <c r="BZ773" s="65"/>
      <c r="CA773" s="65"/>
      <c r="CB773" s="65"/>
      <c r="CC773" s="65"/>
      <c r="CD773" s="65"/>
      <c r="CE773" s="65"/>
      <c r="CF773" s="65"/>
      <c r="CG773" s="65"/>
      <c r="CH773" s="65"/>
      <c r="CI773" s="65"/>
      <c r="CJ773" s="65"/>
      <c r="CK773" s="65"/>
      <c r="CL773" s="65"/>
      <c r="CM773" s="65"/>
      <c r="CN773" s="65"/>
      <c r="CO773" s="65"/>
      <c r="CP773" s="65"/>
      <c r="CQ773" s="65"/>
      <c r="CR773" s="65"/>
      <c r="CS773" s="65"/>
      <c r="CT773" s="65"/>
      <c r="CU773" s="65"/>
      <c r="CV773" s="65"/>
      <c r="CW773" s="65"/>
      <c r="CX773" s="65"/>
      <c r="CY773" s="65"/>
      <c r="CZ773" s="65"/>
      <c r="DA773" s="65"/>
      <c r="DB773" s="65"/>
      <c r="DC773" s="65"/>
      <c r="DD773" s="65"/>
      <c r="DE773" s="65"/>
      <c r="DF773" s="65"/>
      <c r="DG773" s="65"/>
      <c r="DH773" s="65"/>
      <c r="DI773" s="65"/>
      <c r="DJ773" s="65"/>
      <c r="DK773" s="65"/>
      <c r="DL773" s="65"/>
      <c r="DM773" s="65"/>
      <c r="DN773" s="65"/>
      <c r="DO773" s="65"/>
      <c r="DP773" s="65"/>
      <c r="DQ773" s="65"/>
      <c r="DR773" s="65"/>
      <c r="DS773" s="65"/>
      <c r="DT773" s="65"/>
      <c r="DU773" s="65"/>
      <c r="DV773" s="65"/>
      <c r="DW773" s="65"/>
      <c r="DX773" s="65"/>
      <c r="DY773" s="65"/>
      <c r="DZ773" s="65"/>
      <c r="EA773" s="65"/>
      <c r="EB773" s="65"/>
      <c r="EC773" s="65"/>
      <c r="ED773" s="65"/>
      <c r="EE773" s="65"/>
      <c r="EF773" s="65"/>
      <c r="EG773" s="65"/>
      <c r="EH773" s="65"/>
      <c r="EI773" s="65"/>
      <c r="EJ773" s="65"/>
      <c r="EK773" s="65"/>
      <c r="EL773" s="65"/>
      <c r="EM773" s="65"/>
      <c r="EN773" s="65"/>
      <c r="EO773" s="65"/>
      <c r="EP773" s="65"/>
      <c r="EQ773" s="65"/>
      <c r="ER773" s="65"/>
      <c r="ES773" s="65"/>
      <c r="ET773" s="65"/>
      <c r="EU773" s="65"/>
      <c r="EV773" s="65"/>
      <c r="EW773" s="65"/>
      <c r="EX773" s="65"/>
      <c r="EY773" s="65"/>
      <c r="EZ773" s="65"/>
      <c r="FA773" s="65"/>
      <c r="FB773" s="65"/>
      <c r="FC773" s="65"/>
      <c r="FD773" s="65"/>
      <c r="FE773" s="65"/>
      <c r="FF773" s="65"/>
      <c r="FG773" s="65"/>
      <c r="FH773" s="65"/>
      <c r="FI773" s="65"/>
      <c r="FJ773" s="65"/>
      <c r="FK773" s="65"/>
      <c r="FL773" s="65"/>
      <c r="FM773" s="65"/>
      <c r="FN773" s="65"/>
      <c r="FO773" s="65"/>
      <c r="FP773" s="65"/>
      <c r="FQ773" s="65"/>
      <c r="FR773" s="65"/>
      <c r="FS773" s="65"/>
      <c r="FT773" s="65"/>
      <c r="FU773" s="65"/>
      <c r="FV773" s="65"/>
      <c r="FW773" s="65"/>
      <c r="FX773" s="65"/>
      <c r="FY773" s="65"/>
      <c r="FZ773" s="65"/>
      <c r="GA773" s="65"/>
      <c r="GB773" s="65"/>
      <c r="GC773" s="65"/>
      <c r="GD773" s="65"/>
      <c r="GE773" s="65"/>
      <c r="GF773" s="65"/>
      <c r="GG773" s="65"/>
      <c r="GH773" s="65"/>
      <c r="GI773" s="65"/>
      <c r="GJ773" s="65"/>
      <c r="GK773" s="65"/>
      <c r="GL773" s="65"/>
      <c r="GM773" s="65"/>
      <c r="GN773" s="65"/>
      <c r="GO773" s="65"/>
      <c r="GP773" s="65"/>
      <c r="GQ773" s="65"/>
      <c r="GR773" s="65"/>
      <c r="GS773" s="65"/>
      <c r="GT773" s="65"/>
      <c r="GU773" s="65"/>
      <c r="GV773" s="65"/>
      <c r="GW773" s="65"/>
      <c r="GX773" s="65"/>
      <c r="GY773" s="65"/>
      <c r="GZ773" s="65"/>
      <c r="HA773" s="65"/>
      <c r="HB773" s="65"/>
      <c r="HC773" s="65"/>
      <c r="HD773" s="65"/>
      <c r="HE773" s="65"/>
      <c r="HF773" s="65"/>
      <c r="HG773" s="65"/>
      <c r="HH773" s="65"/>
      <c r="HI773" s="65"/>
      <c r="HJ773" s="65"/>
      <c r="HK773" s="65"/>
      <c r="HL773" s="65"/>
      <c r="HM773" s="65"/>
      <c r="HN773" s="65"/>
      <c r="HO773" s="65"/>
      <c r="HP773" s="65"/>
      <c r="HQ773" s="65"/>
      <c r="HR773" s="65"/>
      <c r="HS773" s="65"/>
      <c r="HT773" s="65"/>
      <c r="HU773" s="65"/>
      <c r="HV773" s="65"/>
      <c r="HW773" s="65"/>
      <c r="HX773" s="65"/>
      <c r="HY773" s="65"/>
      <c r="HZ773" s="65"/>
      <c r="IA773" s="65"/>
      <c r="IB773" s="65"/>
      <c r="IC773" s="65"/>
      <c r="ID773" s="65"/>
      <c r="IE773" s="65"/>
      <c r="IF773" s="65"/>
      <c r="IG773" s="65"/>
      <c r="IH773" s="65"/>
      <c r="II773" s="65"/>
      <c r="IJ773" s="65"/>
      <c r="IK773" s="65"/>
      <c r="IL773" s="65"/>
      <c r="IM773" s="65"/>
      <c r="IN773" s="65"/>
      <c r="IO773" s="65"/>
      <c r="IP773" s="65"/>
      <c r="IQ773" s="65"/>
      <c r="IR773" s="65"/>
      <c r="IS773" s="65"/>
      <c r="IT773" s="65"/>
      <c r="IU773" s="65"/>
      <c r="IV773" s="65"/>
    </row>
    <row r="774" spans="1:256" ht="15.75" customHeight="1">
      <c r="A774" s="9" t="s">
        <v>833</v>
      </c>
      <c r="B774" s="509" t="s">
        <v>834</v>
      </c>
      <c r="C774" s="509"/>
      <c r="D774" s="509"/>
      <c r="E774" s="509"/>
      <c r="F774" s="509"/>
      <c r="G774" s="509"/>
      <c r="H774" s="509"/>
      <c r="I774" s="509"/>
      <c r="J774" s="509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15.75" customHeight="1" thickBot="1">
      <c r="A775" s="9"/>
      <c r="B775" s="153"/>
      <c r="C775" s="153"/>
      <c r="D775" s="153"/>
      <c r="E775" s="153"/>
      <c r="F775" s="153"/>
      <c r="G775" s="153"/>
      <c r="H775" s="153"/>
      <c r="I775" s="153"/>
      <c r="J775" s="153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65"/>
      <c r="AS775" s="65"/>
      <c r="AT775" s="65"/>
      <c r="AU775" s="65"/>
      <c r="AV775" s="65"/>
      <c r="AW775" s="65"/>
      <c r="AX775" s="65"/>
      <c r="AY775" s="65"/>
      <c r="AZ775" s="65"/>
      <c r="BA775" s="65"/>
      <c r="BB775" s="65"/>
      <c r="BC775" s="65"/>
      <c r="BD775" s="65"/>
      <c r="BE775" s="65"/>
      <c r="BF775" s="65"/>
      <c r="BG775" s="65"/>
      <c r="BH775" s="65"/>
      <c r="BI775" s="65"/>
      <c r="BJ775" s="65"/>
      <c r="BK775" s="65"/>
      <c r="BL775" s="65"/>
      <c r="BM775" s="65"/>
      <c r="BN775" s="65"/>
      <c r="BO775" s="65"/>
      <c r="BP775" s="65"/>
      <c r="BQ775" s="65"/>
      <c r="BR775" s="65"/>
      <c r="BS775" s="65"/>
      <c r="BT775" s="65"/>
      <c r="BU775" s="65"/>
      <c r="BV775" s="65"/>
      <c r="BW775" s="65"/>
      <c r="BX775" s="65"/>
      <c r="BY775" s="65"/>
      <c r="BZ775" s="65"/>
      <c r="CA775" s="65"/>
      <c r="CB775" s="65"/>
      <c r="CC775" s="65"/>
      <c r="CD775" s="65"/>
      <c r="CE775" s="65"/>
      <c r="CF775" s="65"/>
      <c r="CG775" s="65"/>
      <c r="CH775" s="65"/>
      <c r="CI775" s="65"/>
      <c r="CJ775" s="65"/>
      <c r="CK775" s="65"/>
      <c r="CL775" s="65"/>
      <c r="CM775" s="65"/>
      <c r="CN775" s="65"/>
      <c r="CO775" s="65"/>
      <c r="CP775" s="65"/>
      <c r="CQ775" s="65"/>
      <c r="CR775" s="65"/>
      <c r="CS775" s="65"/>
      <c r="CT775" s="65"/>
      <c r="CU775" s="65"/>
      <c r="CV775" s="65"/>
      <c r="CW775" s="65"/>
      <c r="CX775" s="65"/>
      <c r="CY775" s="65"/>
      <c r="CZ775" s="65"/>
      <c r="DA775" s="65"/>
      <c r="DB775" s="65"/>
      <c r="DC775" s="65"/>
      <c r="DD775" s="65"/>
      <c r="DE775" s="65"/>
      <c r="DF775" s="65"/>
      <c r="DG775" s="65"/>
      <c r="DH775" s="65"/>
      <c r="DI775" s="65"/>
      <c r="DJ775" s="65"/>
      <c r="DK775" s="65"/>
      <c r="DL775" s="65"/>
      <c r="DM775" s="65"/>
      <c r="DN775" s="65"/>
      <c r="DO775" s="65"/>
      <c r="DP775" s="65"/>
      <c r="DQ775" s="65"/>
      <c r="DR775" s="65"/>
      <c r="DS775" s="65"/>
      <c r="DT775" s="65"/>
      <c r="DU775" s="65"/>
      <c r="DV775" s="65"/>
      <c r="DW775" s="65"/>
      <c r="DX775" s="65"/>
      <c r="DY775" s="65"/>
      <c r="DZ775" s="65"/>
      <c r="EA775" s="65"/>
      <c r="EB775" s="65"/>
      <c r="EC775" s="65"/>
      <c r="ED775" s="65"/>
      <c r="EE775" s="65"/>
      <c r="EF775" s="65"/>
      <c r="EG775" s="65"/>
      <c r="EH775" s="65"/>
      <c r="EI775" s="65"/>
      <c r="EJ775" s="65"/>
      <c r="EK775" s="65"/>
      <c r="EL775" s="65"/>
      <c r="EM775" s="65"/>
      <c r="EN775" s="65"/>
      <c r="EO775" s="65"/>
      <c r="EP775" s="65"/>
      <c r="EQ775" s="65"/>
      <c r="ER775" s="65"/>
      <c r="ES775" s="65"/>
      <c r="ET775" s="65"/>
      <c r="EU775" s="65"/>
      <c r="EV775" s="65"/>
      <c r="EW775" s="65"/>
      <c r="EX775" s="65"/>
      <c r="EY775" s="65"/>
      <c r="EZ775" s="65"/>
      <c r="FA775" s="65"/>
      <c r="FB775" s="65"/>
      <c r="FC775" s="65"/>
      <c r="FD775" s="65"/>
      <c r="FE775" s="65"/>
      <c r="FF775" s="65"/>
      <c r="FG775" s="65"/>
      <c r="FH775" s="65"/>
      <c r="FI775" s="65"/>
      <c r="FJ775" s="65"/>
      <c r="FK775" s="65"/>
      <c r="FL775" s="65"/>
      <c r="FM775" s="65"/>
      <c r="FN775" s="65"/>
      <c r="FO775" s="65"/>
      <c r="FP775" s="65"/>
      <c r="FQ775" s="65"/>
      <c r="FR775" s="65"/>
      <c r="FS775" s="65"/>
      <c r="FT775" s="65"/>
      <c r="FU775" s="65"/>
      <c r="FV775" s="65"/>
      <c r="FW775" s="65"/>
      <c r="FX775" s="65"/>
      <c r="FY775" s="65"/>
      <c r="FZ775" s="65"/>
      <c r="GA775" s="65"/>
      <c r="GB775" s="65"/>
      <c r="GC775" s="65"/>
      <c r="GD775" s="65"/>
      <c r="GE775" s="65"/>
      <c r="GF775" s="65"/>
      <c r="GG775" s="65"/>
      <c r="GH775" s="65"/>
      <c r="GI775" s="65"/>
      <c r="GJ775" s="65"/>
      <c r="GK775" s="65"/>
      <c r="GL775" s="65"/>
      <c r="GM775" s="65"/>
      <c r="GN775" s="65"/>
      <c r="GO775" s="65"/>
      <c r="GP775" s="65"/>
      <c r="GQ775" s="65"/>
      <c r="GR775" s="65"/>
      <c r="GS775" s="65"/>
      <c r="GT775" s="65"/>
      <c r="GU775" s="65"/>
      <c r="GV775" s="65"/>
      <c r="GW775" s="65"/>
      <c r="GX775" s="65"/>
      <c r="GY775" s="65"/>
      <c r="GZ775" s="65"/>
      <c r="HA775" s="65"/>
      <c r="HB775" s="65"/>
      <c r="HC775" s="65"/>
      <c r="HD775" s="65"/>
      <c r="HE775" s="65"/>
      <c r="HF775" s="65"/>
      <c r="HG775" s="65"/>
      <c r="HH775" s="65"/>
      <c r="HI775" s="65"/>
      <c r="HJ775" s="65"/>
      <c r="HK775" s="65"/>
      <c r="HL775" s="65"/>
      <c r="HM775" s="65"/>
      <c r="HN775" s="65"/>
      <c r="HO775" s="65"/>
      <c r="HP775" s="65"/>
      <c r="HQ775" s="65"/>
      <c r="HR775" s="65"/>
      <c r="HS775" s="65"/>
      <c r="HT775" s="65"/>
      <c r="HU775" s="65"/>
      <c r="HV775" s="65"/>
      <c r="HW775" s="65"/>
      <c r="HX775" s="65"/>
      <c r="HY775" s="65"/>
      <c r="HZ775" s="65"/>
      <c r="IA775" s="65"/>
      <c r="IB775" s="65"/>
      <c r="IC775" s="65"/>
      <c r="ID775" s="65"/>
      <c r="IE775" s="65"/>
      <c r="IF775" s="65"/>
      <c r="IG775" s="65"/>
      <c r="IH775" s="65"/>
      <c r="II775" s="65"/>
      <c r="IJ775" s="65"/>
      <c r="IK775" s="65"/>
      <c r="IL775" s="65"/>
      <c r="IM775" s="65"/>
      <c r="IN775" s="65"/>
      <c r="IO775" s="65"/>
      <c r="IP775" s="65"/>
      <c r="IQ775" s="65"/>
      <c r="IR775" s="65"/>
      <c r="IS775" s="65"/>
      <c r="IT775" s="65"/>
      <c r="IU775" s="65"/>
      <c r="IV775" s="65"/>
    </row>
    <row r="776" spans="1:256" ht="50.25" customHeight="1" thickTop="1" thickBot="1">
      <c r="A776" s="626" t="s">
        <v>5</v>
      </c>
      <c r="B776" s="627"/>
      <c r="C776" s="627"/>
      <c r="D776" s="627"/>
      <c r="E776" s="627" t="s">
        <v>6</v>
      </c>
      <c r="F776" s="627"/>
      <c r="G776" s="778"/>
      <c r="H776" s="777" t="s">
        <v>7</v>
      </c>
      <c r="I776" s="627"/>
      <c r="J776" s="779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16.5" customHeight="1" thickTop="1">
      <c r="A777" s="973" t="s">
        <v>232</v>
      </c>
      <c r="B777" s="974"/>
      <c r="C777" s="974"/>
      <c r="D777" s="974"/>
      <c r="E777" s="1500">
        <v>6896</v>
      </c>
      <c r="F777" s="1500"/>
      <c r="G777" s="1501"/>
      <c r="H777" s="1502">
        <v>4408</v>
      </c>
      <c r="I777" s="1500"/>
      <c r="J777" s="1503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  <c r="BX777" s="34"/>
      <c r="BY777" s="34"/>
      <c r="BZ777" s="34"/>
      <c r="CA777" s="34"/>
      <c r="CB777" s="34"/>
      <c r="CC777" s="34"/>
      <c r="CD777" s="34"/>
      <c r="CE777" s="34"/>
      <c r="CF777" s="34"/>
      <c r="CG777" s="34"/>
      <c r="CH777" s="34"/>
      <c r="CI777" s="34"/>
      <c r="CJ777" s="34"/>
      <c r="CK777" s="34"/>
      <c r="CL777" s="34"/>
      <c r="CM777" s="34"/>
      <c r="CN777" s="34"/>
      <c r="CO777" s="34"/>
      <c r="CP777" s="34"/>
      <c r="CQ777" s="34"/>
      <c r="CR777" s="34"/>
      <c r="CS777" s="34"/>
      <c r="CT777" s="34"/>
      <c r="CU777" s="34"/>
      <c r="CV777" s="34"/>
      <c r="CW777" s="34"/>
      <c r="CX777" s="34"/>
      <c r="CY777" s="34"/>
      <c r="CZ777" s="34"/>
      <c r="DA777" s="34"/>
      <c r="DB777" s="34"/>
      <c r="DC777" s="34"/>
      <c r="DD777" s="34"/>
      <c r="DE777" s="34"/>
      <c r="DF777" s="34"/>
      <c r="DG777" s="34"/>
      <c r="DH777" s="34"/>
      <c r="DI777" s="34"/>
      <c r="DJ777" s="34"/>
      <c r="DK777" s="34"/>
      <c r="DL777" s="34"/>
      <c r="DM777" s="34"/>
      <c r="DN777" s="34"/>
      <c r="DO777" s="34"/>
      <c r="DP777" s="34"/>
      <c r="DQ777" s="34"/>
      <c r="DR777" s="34"/>
      <c r="DS777" s="34"/>
      <c r="DT777" s="34"/>
      <c r="DU777" s="34"/>
      <c r="DV777" s="34"/>
      <c r="DW777" s="34"/>
      <c r="DX777" s="34"/>
      <c r="DY777" s="34"/>
      <c r="DZ777" s="34"/>
      <c r="EA777" s="34"/>
      <c r="EB777" s="34"/>
      <c r="EC777" s="34"/>
      <c r="ED777" s="34"/>
      <c r="EE777" s="34"/>
      <c r="EF777" s="34"/>
      <c r="EG777" s="34"/>
      <c r="EH777" s="34"/>
      <c r="EI777" s="34"/>
      <c r="EJ777" s="34"/>
      <c r="EK777" s="34"/>
      <c r="EL777" s="34"/>
      <c r="EM777" s="34"/>
      <c r="EN777" s="34"/>
      <c r="EO777" s="34"/>
      <c r="EP777" s="34"/>
      <c r="EQ777" s="34"/>
      <c r="ER777" s="34"/>
      <c r="ES777" s="34"/>
      <c r="ET777" s="34"/>
      <c r="EU777" s="34"/>
      <c r="EV777" s="34"/>
      <c r="EW777" s="34"/>
      <c r="EX777" s="34"/>
      <c r="EY777" s="34"/>
      <c r="EZ777" s="34"/>
      <c r="FA777" s="34"/>
      <c r="FB777" s="34"/>
      <c r="FC777" s="34"/>
      <c r="FD777" s="34"/>
      <c r="FE777" s="34"/>
      <c r="FF777" s="34"/>
      <c r="FG777" s="34"/>
      <c r="FH777" s="34"/>
      <c r="FI777" s="34"/>
      <c r="FJ777" s="34"/>
      <c r="FK777" s="34"/>
      <c r="FL777" s="34"/>
      <c r="FM777" s="34"/>
      <c r="FN777" s="34"/>
      <c r="FO777" s="34"/>
      <c r="FP777" s="34"/>
      <c r="FQ777" s="34"/>
      <c r="FR777" s="34"/>
      <c r="FS777" s="34"/>
      <c r="FT777" s="34"/>
      <c r="FU777" s="34"/>
      <c r="FV777" s="34"/>
      <c r="FW777" s="34"/>
      <c r="FX777" s="34"/>
      <c r="FY777" s="34"/>
      <c r="FZ777" s="34"/>
      <c r="GA777" s="34"/>
      <c r="GB777" s="34"/>
      <c r="GC777" s="34"/>
      <c r="GD777" s="34"/>
      <c r="GE777" s="34"/>
      <c r="GF777" s="34"/>
      <c r="GG777" s="34"/>
      <c r="GH777" s="34"/>
      <c r="GI777" s="34"/>
      <c r="GJ777" s="34"/>
      <c r="GK777" s="34"/>
      <c r="GL777" s="34"/>
      <c r="GM777" s="34"/>
      <c r="GN777" s="34"/>
      <c r="GO777" s="34"/>
      <c r="GP777" s="34"/>
      <c r="GQ777" s="34"/>
      <c r="GR777" s="34"/>
      <c r="GS777" s="34"/>
      <c r="GT777" s="34"/>
      <c r="GU777" s="34"/>
      <c r="GV777" s="34"/>
      <c r="GW777" s="34"/>
      <c r="GX777" s="34"/>
      <c r="GY777" s="34"/>
      <c r="GZ777" s="34"/>
      <c r="HA777" s="34"/>
      <c r="HB777" s="34"/>
      <c r="HC777" s="34"/>
      <c r="HD777" s="34"/>
      <c r="HE777" s="34"/>
      <c r="HF777" s="34"/>
      <c r="HG777" s="34"/>
      <c r="HH777" s="34"/>
      <c r="HI777" s="34"/>
      <c r="HJ777" s="34"/>
      <c r="HK777" s="34"/>
      <c r="HL777" s="34"/>
      <c r="HM777" s="34"/>
      <c r="HN777" s="34"/>
      <c r="HO777" s="34"/>
      <c r="HP777" s="34"/>
      <c r="HQ777" s="34"/>
      <c r="HR777" s="34"/>
      <c r="HS777" s="34"/>
      <c r="HT777" s="34"/>
      <c r="HU777" s="34"/>
      <c r="HV777" s="34"/>
      <c r="HW777" s="34"/>
      <c r="HX777" s="34"/>
      <c r="HY777" s="34"/>
      <c r="HZ777" s="34"/>
      <c r="IA777" s="34"/>
      <c r="IB777" s="34"/>
      <c r="IC777" s="34"/>
      <c r="ID777" s="34"/>
      <c r="IE777" s="34"/>
      <c r="IF777" s="34"/>
      <c r="IG777" s="34"/>
      <c r="IH777" s="34"/>
      <c r="II777" s="34"/>
      <c r="IJ777" s="34"/>
      <c r="IK777" s="34"/>
      <c r="IL777" s="34"/>
      <c r="IM777" s="34"/>
      <c r="IN777" s="34"/>
      <c r="IO777" s="34"/>
      <c r="IP777" s="34"/>
      <c r="IQ777" s="34"/>
      <c r="IR777" s="34"/>
      <c r="IS777" s="34"/>
      <c r="IT777" s="34"/>
      <c r="IU777" s="34"/>
      <c r="IV777" s="34"/>
    </row>
    <row r="778" spans="1:256" ht="30" customHeight="1">
      <c r="A778" s="683" t="s">
        <v>233</v>
      </c>
      <c r="B778" s="684"/>
      <c r="C778" s="684"/>
      <c r="D778" s="684"/>
      <c r="E778" s="1512">
        <v>20124</v>
      </c>
      <c r="F778" s="1512"/>
      <c r="G778" s="1513"/>
      <c r="H778" s="1514">
        <v>31935</v>
      </c>
      <c r="I778" s="1512"/>
      <c r="J778" s="1515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 ht="30" customHeight="1">
      <c r="A779" s="683" t="s">
        <v>234</v>
      </c>
      <c r="B779" s="684"/>
      <c r="C779" s="684"/>
      <c r="D779" s="684"/>
      <c r="E779" s="1512"/>
      <c r="F779" s="1512"/>
      <c r="G779" s="1513"/>
      <c r="H779" s="1514"/>
      <c r="I779" s="1512"/>
      <c r="J779" s="1515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  <c r="BX779" s="34"/>
      <c r="BY779" s="34"/>
      <c r="BZ779" s="34"/>
      <c r="CA779" s="34"/>
      <c r="CB779" s="34"/>
      <c r="CC779" s="34"/>
      <c r="CD779" s="34"/>
      <c r="CE779" s="34"/>
      <c r="CF779" s="34"/>
      <c r="CG779" s="34"/>
      <c r="CH779" s="34"/>
      <c r="CI779" s="34"/>
      <c r="CJ779" s="34"/>
      <c r="CK779" s="34"/>
      <c r="CL779" s="34"/>
      <c r="CM779" s="34"/>
      <c r="CN779" s="34"/>
      <c r="CO779" s="34"/>
      <c r="CP779" s="34"/>
      <c r="CQ779" s="34"/>
      <c r="CR779" s="34"/>
      <c r="CS779" s="34"/>
      <c r="CT779" s="34"/>
      <c r="CU779" s="34"/>
      <c r="CV779" s="34"/>
      <c r="CW779" s="34"/>
      <c r="CX779" s="34"/>
      <c r="CY779" s="34"/>
      <c r="CZ779" s="34"/>
      <c r="DA779" s="34"/>
      <c r="DB779" s="34"/>
      <c r="DC779" s="34"/>
      <c r="DD779" s="34"/>
      <c r="DE779" s="34"/>
      <c r="DF779" s="34"/>
      <c r="DG779" s="34"/>
      <c r="DH779" s="34"/>
      <c r="DI779" s="34"/>
      <c r="DJ779" s="34"/>
      <c r="DK779" s="34"/>
      <c r="DL779" s="34"/>
      <c r="DM779" s="34"/>
      <c r="DN779" s="34"/>
      <c r="DO779" s="34"/>
      <c r="DP779" s="34"/>
      <c r="DQ779" s="34"/>
      <c r="DR779" s="34"/>
      <c r="DS779" s="34"/>
      <c r="DT779" s="34"/>
      <c r="DU779" s="34"/>
      <c r="DV779" s="34"/>
      <c r="DW779" s="34"/>
      <c r="DX779" s="34"/>
      <c r="DY779" s="34"/>
      <c r="DZ779" s="34"/>
      <c r="EA779" s="34"/>
      <c r="EB779" s="34"/>
      <c r="EC779" s="34"/>
      <c r="ED779" s="34"/>
      <c r="EE779" s="34"/>
      <c r="EF779" s="34"/>
      <c r="EG779" s="34"/>
      <c r="EH779" s="34"/>
      <c r="EI779" s="34"/>
      <c r="EJ779" s="34"/>
      <c r="EK779" s="34"/>
      <c r="EL779" s="34"/>
      <c r="EM779" s="34"/>
      <c r="EN779" s="34"/>
      <c r="EO779" s="34"/>
      <c r="EP779" s="34"/>
      <c r="EQ779" s="34"/>
      <c r="ER779" s="34"/>
      <c r="ES779" s="34"/>
      <c r="ET779" s="34"/>
      <c r="EU779" s="34"/>
      <c r="EV779" s="34"/>
      <c r="EW779" s="34"/>
      <c r="EX779" s="34"/>
      <c r="EY779" s="34"/>
      <c r="EZ779" s="34"/>
      <c r="FA779" s="34"/>
      <c r="FB779" s="34"/>
      <c r="FC779" s="34"/>
      <c r="FD779" s="34"/>
      <c r="FE779" s="34"/>
      <c r="FF779" s="34"/>
      <c r="FG779" s="34"/>
      <c r="FH779" s="34"/>
      <c r="FI779" s="34"/>
      <c r="FJ779" s="34"/>
      <c r="FK779" s="34"/>
      <c r="FL779" s="34"/>
      <c r="FM779" s="34"/>
      <c r="FN779" s="34"/>
      <c r="FO779" s="34"/>
      <c r="FP779" s="34"/>
      <c r="FQ779" s="34"/>
      <c r="FR779" s="34"/>
      <c r="FS779" s="34"/>
      <c r="FT779" s="34"/>
      <c r="FU779" s="34"/>
      <c r="FV779" s="34"/>
      <c r="FW779" s="34"/>
      <c r="FX779" s="34"/>
      <c r="FY779" s="34"/>
      <c r="FZ779" s="34"/>
      <c r="GA779" s="34"/>
      <c r="GB779" s="34"/>
      <c r="GC779" s="34"/>
      <c r="GD779" s="34"/>
      <c r="GE779" s="34"/>
      <c r="GF779" s="34"/>
      <c r="GG779" s="34"/>
      <c r="GH779" s="34"/>
      <c r="GI779" s="34"/>
      <c r="GJ779" s="34"/>
      <c r="GK779" s="34"/>
      <c r="GL779" s="34"/>
      <c r="GM779" s="34"/>
      <c r="GN779" s="34"/>
      <c r="GO779" s="34"/>
      <c r="GP779" s="34"/>
      <c r="GQ779" s="34"/>
      <c r="GR779" s="34"/>
      <c r="GS779" s="34"/>
      <c r="GT779" s="34"/>
      <c r="GU779" s="34"/>
      <c r="GV779" s="34"/>
      <c r="GW779" s="34"/>
      <c r="GX779" s="34"/>
      <c r="GY779" s="34"/>
      <c r="GZ779" s="34"/>
      <c r="HA779" s="34"/>
      <c r="HB779" s="34"/>
      <c r="HC779" s="34"/>
      <c r="HD779" s="34"/>
      <c r="HE779" s="34"/>
      <c r="HF779" s="34"/>
      <c r="HG779" s="34"/>
      <c r="HH779" s="34"/>
      <c r="HI779" s="34"/>
      <c r="HJ779" s="34"/>
      <c r="HK779" s="34"/>
      <c r="HL779" s="34"/>
      <c r="HM779" s="34"/>
      <c r="HN779" s="34"/>
      <c r="HO779" s="34"/>
      <c r="HP779" s="34"/>
      <c r="HQ779" s="34"/>
      <c r="HR779" s="34"/>
      <c r="HS779" s="34"/>
      <c r="HT779" s="34"/>
      <c r="HU779" s="34"/>
      <c r="HV779" s="34"/>
      <c r="HW779" s="34"/>
      <c r="HX779" s="34"/>
      <c r="HY779" s="34"/>
      <c r="HZ779" s="34"/>
      <c r="IA779" s="34"/>
      <c r="IB779" s="34"/>
      <c r="IC779" s="34"/>
      <c r="ID779" s="34"/>
      <c r="IE779" s="34"/>
      <c r="IF779" s="34"/>
      <c r="IG779" s="34"/>
      <c r="IH779" s="34"/>
      <c r="II779" s="34"/>
      <c r="IJ779" s="34"/>
      <c r="IK779" s="34"/>
      <c r="IL779" s="34"/>
      <c r="IM779" s="34"/>
      <c r="IN779" s="34"/>
      <c r="IO779" s="34"/>
      <c r="IP779" s="34"/>
      <c r="IQ779" s="34"/>
      <c r="IR779" s="34"/>
      <c r="IS779" s="34"/>
      <c r="IT779" s="34"/>
      <c r="IU779" s="34"/>
      <c r="IV779" s="34"/>
    </row>
    <row r="780" spans="1:256" ht="16.5" customHeight="1" thickBot="1">
      <c r="A780" s="1442" t="s">
        <v>235</v>
      </c>
      <c r="B780" s="1443"/>
      <c r="C780" s="1443"/>
      <c r="D780" s="1443"/>
      <c r="E780" s="1109"/>
      <c r="F780" s="1109"/>
      <c r="G780" s="1110"/>
      <c r="H780" s="1111"/>
      <c r="I780" s="1109"/>
      <c r="J780" s="1112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  <c r="BX780" s="34"/>
      <c r="BY780" s="34"/>
      <c r="BZ780" s="34"/>
      <c r="CA780" s="34"/>
      <c r="CB780" s="34"/>
      <c r="CC780" s="34"/>
      <c r="CD780" s="34"/>
      <c r="CE780" s="34"/>
      <c r="CF780" s="34"/>
      <c r="CG780" s="34"/>
      <c r="CH780" s="34"/>
      <c r="CI780" s="34"/>
      <c r="CJ780" s="34"/>
      <c r="CK780" s="34"/>
      <c r="CL780" s="34"/>
      <c r="CM780" s="34"/>
      <c r="CN780" s="34"/>
      <c r="CO780" s="34"/>
      <c r="CP780" s="34"/>
      <c r="CQ780" s="34"/>
      <c r="CR780" s="34"/>
      <c r="CS780" s="34"/>
      <c r="CT780" s="34"/>
      <c r="CU780" s="34"/>
      <c r="CV780" s="34"/>
      <c r="CW780" s="34"/>
      <c r="CX780" s="34"/>
      <c r="CY780" s="34"/>
      <c r="CZ780" s="34"/>
      <c r="DA780" s="34"/>
      <c r="DB780" s="34"/>
      <c r="DC780" s="34"/>
      <c r="DD780" s="34"/>
      <c r="DE780" s="34"/>
      <c r="DF780" s="34"/>
      <c r="DG780" s="34"/>
      <c r="DH780" s="34"/>
      <c r="DI780" s="34"/>
      <c r="DJ780" s="34"/>
      <c r="DK780" s="34"/>
      <c r="DL780" s="34"/>
      <c r="DM780" s="34"/>
      <c r="DN780" s="34"/>
      <c r="DO780" s="34"/>
      <c r="DP780" s="34"/>
      <c r="DQ780" s="34"/>
      <c r="DR780" s="34"/>
      <c r="DS780" s="34"/>
      <c r="DT780" s="34"/>
      <c r="DU780" s="34"/>
      <c r="DV780" s="34"/>
      <c r="DW780" s="34"/>
      <c r="DX780" s="34"/>
      <c r="DY780" s="34"/>
      <c r="DZ780" s="34"/>
      <c r="EA780" s="34"/>
      <c r="EB780" s="34"/>
      <c r="EC780" s="34"/>
      <c r="ED780" s="34"/>
      <c r="EE780" s="34"/>
      <c r="EF780" s="34"/>
      <c r="EG780" s="34"/>
      <c r="EH780" s="34"/>
      <c r="EI780" s="34"/>
      <c r="EJ780" s="34"/>
      <c r="EK780" s="34"/>
      <c r="EL780" s="34"/>
      <c r="EM780" s="34"/>
      <c r="EN780" s="34"/>
      <c r="EO780" s="34"/>
      <c r="EP780" s="34"/>
      <c r="EQ780" s="34"/>
      <c r="ER780" s="34"/>
      <c r="ES780" s="34"/>
      <c r="ET780" s="34"/>
      <c r="EU780" s="34"/>
      <c r="EV780" s="34"/>
      <c r="EW780" s="34"/>
      <c r="EX780" s="34"/>
      <c r="EY780" s="34"/>
      <c r="EZ780" s="34"/>
      <c r="FA780" s="34"/>
      <c r="FB780" s="34"/>
      <c r="FC780" s="34"/>
      <c r="FD780" s="34"/>
      <c r="FE780" s="34"/>
      <c r="FF780" s="34"/>
      <c r="FG780" s="34"/>
      <c r="FH780" s="34"/>
      <c r="FI780" s="34"/>
      <c r="FJ780" s="34"/>
      <c r="FK780" s="34"/>
      <c r="FL780" s="34"/>
      <c r="FM780" s="34"/>
      <c r="FN780" s="34"/>
      <c r="FO780" s="34"/>
      <c r="FP780" s="34"/>
      <c r="FQ780" s="34"/>
      <c r="FR780" s="34"/>
      <c r="FS780" s="34"/>
      <c r="FT780" s="34"/>
      <c r="FU780" s="34"/>
      <c r="FV780" s="34"/>
      <c r="FW780" s="34"/>
      <c r="FX780" s="34"/>
      <c r="FY780" s="34"/>
      <c r="FZ780" s="34"/>
      <c r="GA780" s="34"/>
      <c r="GB780" s="34"/>
      <c r="GC780" s="34"/>
      <c r="GD780" s="34"/>
      <c r="GE780" s="34"/>
      <c r="GF780" s="34"/>
      <c r="GG780" s="34"/>
      <c r="GH780" s="34"/>
      <c r="GI780" s="34"/>
      <c r="GJ780" s="34"/>
      <c r="GK780" s="34"/>
      <c r="GL780" s="34"/>
      <c r="GM780" s="34"/>
      <c r="GN780" s="34"/>
      <c r="GO780" s="34"/>
      <c r="GP780" s="34"/>
      <c r="GQ780" s="34"/>
      <c r="GR780" s="34"/>
      <c r="GS780" s="34"/>
      <c r="GT780" s="34"/>
      <c r="GU780" s="34"/>
      <c r="GV780" s="34"/>
      <c r="GW780" s="34"/>
      <c r="GX780" s="34"/>
      <c r="GY780" s="34"/>
      <c r="GZ780" s="34"/>
      <c r="HA780" s="34"/>
      <c r="HB780" s="34"/>
      <c r="HC780" s="34"/>
      <c r="HD780" s="34"/>
      <c r="HE780" s="34"/>
      <c r="HF780" s="34"/>
      <c r="HG780" s="34"/>
      <c r="HH780" s="34"/>
      <c r="HI780" s="34"/>
      <c r="HJ780" s="34"/>
      <c r="HK780" s="34"/>
      <c r="HL780" s="34"/>
      <c r="HM780" s="34"/>
      <c r="HN780" s="34"/>
      <c r="HO780" s="34"/>
      <c r="HP780" s="34"/>
      <c r="HQ780" s="34"/>
      <c r="HR780" s="34"/>
      <c r="HS780" s="34"/>
      <c r="HT780" s="34"/>
      <c r="HU780" s="34"/>
      <c r="HV780" s="34"/>
      <c r="HW780" s="34"/>
      <c r="HX780" s="34"/>
      <c r="HY780" s="34"/>
      <c r="HZ780" s="34"/>
      <c r="IA780" s="34"/>
      <c r="IB780" s="34"/>
      <c r="IC780" s="34"/>
      <c r="ID780" s="34"/>
      <c r="IE780" s="34"/>
      <c r="IF780" s="34"/>
      <c r="IG780" s="34"/>
      <c r="IH780" s="34"/>
      <c r="II780" s="34"/>
      <c r="IJ780" s="34"/>
      <c r="IK780" s="34"/>
      <c r="IL780" s="34"/>
      <c r="IM780" s="34"/>
      <c r="IN780" s="34"/>
      <c r="IO780" s="34"/>
      <c r="IP780" s="34"/>
      <c r="IQ780" s="34"/>
      <c r="IR780" s="34"/>
      <c r="IS780" s="34"/>
      <c r="IT780" s="34"/>
      <c r="IU780" s="34"/>
      <c r="IV780" s="34"/>
    </row>
    <row r="781" spans="1:256" ht="16.5" customHeight="1" thickBot="1">
      <c r="A781" s="1431" t="s">
        <v>114</v>
      </c>
      <c r="B781" s="1432">
        <v>9194</v>
      </c>
      <c r="C781" s="1432">
        <v>5000</v>
      </c>
      <c r="D781" s="1432"/>
      <c r="E781" s="1516">
        <f>IF(SUM(E777:G780)=0,"",SUM(E777:G780))</f>
        <v>27020</v>
      </c>
      <c r="F781" s="1516"/>
      <c r="G781" s="1517"/>
      <c r="H781" s="1518">
        <f>IF(SUM(H777:J780)=0,"",SUM(H777:J780))</f>
        <v>36343</v>
      </c>
      <c r="I781" s="1516"/>
      <c r="J781" s="1519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  <c r="BF781" s="34"/>
      <c r="BG781" s="34"/>
      <c r="BH781" s="34"/>
      <c r="BI781" s="34"/>
      <c r="BJ781" s="34"/>
      <c r="BK781" s="34"/>
      <c r="BL781" s="34"/>
      <c r="BM781" s="34"/>
      <c r="BN781" s="34"/>
      <c r="BO781" s="34"/>
      <c r="BP781" s="34"/>
      <c r="BQ781" s="34"/>
      <c r="BR781" s="34"/>
      <c r="BS781" s="34"/>
      <c r="BT781" s="34"/>
      <c r="BU781" s="34"/>
      <c r="BV781" s="34"/>
      <c r="BW781" s="34"/>
      <c r="BX781" s="34"/>
      <c r="BY781" s="34"/>
      <c r="BZ781" s="34"/>
      <c r="CA781" s="34"/>
      <c r="CB781" s="34"/>
      <c r="CC781" s="34"/>
      <c r="CD781" s="34"/>
      <c r="CE781" s="34"/>
      <c r="CF781" s="34"/>
      <c r="CG781" s="34"/>
      <c r="CH781" s="34"/>
      <c r="CI781" s="34"/>
      <c r="CJ781" s="34"/>
      <c r="CK781" s="34"/>
      <c r="CL781" s="34"/>
      <c r="CM781" s="34"/>
      <c r="CN781" s="34"/>
      <c r="CO781" s="34"/>
      <c r="CP781" s="34"/>
      <c r="CQ781" s="34"/>
      <c r="CR781" s="34"/>
      <c r="CS781" s="34"/>
      <c r="CT781" s="34"/>
      <c r="CU781" s="34"/>
      <c r="CV781" s="34"/>
      <c r="CW781" s="34"/>
      <c r="CX781" s="34"/>
      <c r="CY781" s="34"/>
      <c r="CZ781" s="34"/>
      <c r="DA781" s="34"/>
      <c r="DB781" s="34"/>
      <c r="DC781" s="34"/>
      <c r="DD781" s="34"/>
      <c r="DE781" s="34"/>
      <c r="DF781" s="34"/>
      <c r="DG781" s="34"/>
      <c r="DH781" s="34"/>
      <c r="DI781" s="34"/>
      <c r="DJ781" s="34"/>
      <c r="DK781" s="34"/>
      <c r="DL781" s="34"/>
      <c r="DM781" s="34"/>
      <c r="DN781" s="34"/>
      <c r="DO781" s="34"/>
      <c r="DP781" s="34"/>
      <c r="DQ781" s="34"/>
      <c r="DR781" s="34"/>
      <c r="DS781" s="34"/>
      <c r="DT781" s="34"/>
      <c r="DU781" s="34"/>
      <c r="DV781" s="34"/>
      <c r="DW781" s="34"/>
      <c r="DX781" s="34"/>
      <c r="DY781" s="34"/>
      <c r="DZ781" s="34"/>
      <c r="EA781" s="34"/>
      <c r="EB781" s="34"/>
      <c r="EC781" s="34"/>
      <c r="ED781" s="34"/>
      <c r="EE781" s="34"/>
      <c r="EF781" s="34"/>
      <c r="EG781" s="34"/>
      <c r="EH781" s="34"/>
      <c r="EI781" s="34"/>
      <c r="EJ781" s="34"/>
      <c r="EK781" s="34"/>
      <c r="EL781" s="34"/>
      <c r="EM781" s="34"/>
      <c r="EN781" s="34"/>
      <c r="EO781" s="34"/>
      <c r="EP781" s="34"/>
      <c r="EQ781" s="34"/>
      <c r="ER781" s="34"/>
      <c r="ES781" s="34"/>
      <c r="ET781" s="34"/>
      <c r="EU781" s="34"/>
      <c r="EV781" s="34"/>
      <c r="EW781" s="34"/>
      <c r="EX781" s="34"/>
      <c r="EY781" s="34"/>
      <c r="EZ781" s="34"/>
      <c r="FA781" s="34"/>
      <c r="FB781" s="34"/>
      <c r="FC781" s="34"/>
      <c r="FD781" s="34"/>
      <c r="FE781" s="34"/>
      <c r="FF781" s="34"/>
      <c r="FG781" s="34"/>
      <c r="FH781" s="34"/>
      <c r="FI781" s="34"/>
      <c r="FJ781" s="34"/>
      <c r="FK781" s="34"/>
      <c r="FL781" s="34"/>
      <c r="FM781" s="34"/>
      <c r="FN781" s="34"/>
      <c r="FO781" s="34"/>
      <c r="FP781" s="34"/>
      <c r="FQ781" s="34"/>
      <c r="FR781" s="34"/>
      <c r="FS781" s="34"/>
      <c r="FT781" s="34"/>
      <c r="FU781" s="34"/>
      <c r="FV781" s="34"/>
      <c r="FW781" s="34"/>
      <c r="FX781" s="34"/>
      <c r="FY781" s="34"/>
      <c r="FZ781" s="34"/>
      <c r="GA781" s="34"/>
      <c r="GB781" s="34"/>
      <c r="GC781" s="34"/>
      <c r="GD781" s="34"/>
      <c r="GE781" s="34"/>
      <c r="GF781" s="34"/>
      <c r="GG781" s="34"/>
      <c r="GH781" s="34"/>
      <c r="GI781" s="34"/>
      <c r="GJ781" s="34"/>
      <c r="GK781" s="34"/>
      <c r="GL781" s="34"/>
      <c r="GM781" s="34"/>
      <c r="GN781" s="34"/>
      <c r="GO781" s="34"/>
      <c r="GP781" s="34"/>
      <c r="GQ781" s="34"/>
      <c r="GR781" s="34"/>
      <c r="GS781" s="34"/>
      <c r="GT781" s="34"/>
      <c r="GU781" s="34"/>
      <c r="GV781" s="34"/>
      <c r="GW781" s="34"/>
      <c r="GX781" s="34"/>
      <c r="GY781" s="34"/>
      <c r="GZ781" s="34"/>
      <c r="HA781" s="34"/>
      <c r="HB781" s="34"/>
      <c r="HC781" s="34"/>
      <c r="HD781" s="34"/>
      <c r="HE781" s="34"/>
      <c r="HF781" s="34"/>
      <c r="HG781" s="34"/>
      <c r="HH781" s="34"/>
      <c r="HI781" s="34"/>
      <c r="HJ781" s="34"/>
      <c r="HK781" s="34"/>
      <c r="HL781" s="34"/>
      <c r="HM781" s="34"/>
      <c r="HN781" s="34"/>
      <c r="HO781" s="34"/>
      <c r="HP781" s="34"/>
      <c r="HQ781" s="34"/>
      <c r="HR781" s="34"/>
      <c r="HS781" s="34"/>
      <c r="HT781" s="34"/>
      <c r="HU781" s="34"/>
      <c r="HV781" s="34"/>
      <c r="HW781" s="34"/>
      <c r="HX781" s="34"/>
      <c r="HY781" s="34"/>
      <c r="HZ781" s="34"/>
      <c r="IA781" s="34"/>
      <c r="IB781" s="34"/>
      <c r="IC781" s="34"/>
      <c r="ID781" s="34"/>
      <c r="IE781" s="34"/>
      <c r="IF781" s="34"/>
      <c r="IG781" s="34"/>
      <c r="IH781" s="34"/>
      <c r="II781" s="34"/>
      <c r="IJ781" s="34"/>
      <c r="IK781" s="34"/>
      <c r="IL781" s="34"/>
      <c r="IM781" s="34"/>
      <c r="IN781" s="34"/>
      <c r="IO781" s="34"/>
      <c r="IP781" s="34"/>
      <c r="IQ781" s="34"/>
      <c r="IR781" s="34"/>
      <c r="IS781" s="34"/>
      <c r="IT781" s="34"/>
      <c r="IU781" s="34"/>
      <c r="IV781" s="34"/>
    </row>
    <row r="782" spans="1:256" ht="14.4" thickTop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>
      <c r="A783" s="423" t="s">
        <v>835</v>
      </c>
      <c r="B783" s="423"/>
      <c r="C783" s="423"/>
      <c r="D783" s="423"/>
      <c r="E783" s="423"/>
      <c r="F783" s="423"/>
      <c r="G783" s="423"/>
      <c r="H783" s="423"/>
      <c r="I783" s="423"/>
      <c r="J783" s="423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  <c r="EB783" s="65"/>
      <c r="EC783" s="65"/>
      <c r="ED783" s="65"/>
      <c r="EE783" s="65"/>
      <c r="EF783" s="65"/>
      <c r="EG783" s="65"/>
      <c r="EH783" s="65"/>
      <c r="EI783" s="65"/>
      <c r="EJ783" s="65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  <c r="EX783" s="65"/>
      <c r="EY783" s="65"/>
      <c r="EZ783" s="65"/>
      <c r="FA783" s="65"/>
      <c r="FB783" s="65"/>
      <c r="FC783" s="65"/>
      <c r="FD783" s="65"/>
      <c r="FE783" s="65"/>
      <c r="FF783" s="65"/>
      <c r="FG783" s="65"/>
      <c r="FH783" s="65"/>
      <c r="FI783" s="65"/>
      <c r="FJ783" s="65"/>
      <c r="FK783" s="65"/>
      <c r="FL783" s="65"/>
      <c r="FM783" s="65"/>
      <c r="FN783" s="65"/>
      <c r="FO783" s="65"/>
      <c r="FP783" s="65"/>
      <c r="FQ783" s="65"/>
      <c r="FR783" s="65"/>
      <c r="FS783" s="65"/>
      <c r="FT783" s="65"/>
      <c r="FU783" s="65"/>
      <c r="FV783" s="65"/>
      <c r="FW783" s="65"/>
      <c r="FX783" s="65"/>
      <c r="FY783" s="65"/>
      <c r="FZ783" s="65"/>
      <c r="GA783" s="65"/>
      <c r="GB783" s="65"/>
      <c r="GC783" s="65"/>
      <c r="GD783" s="65"/>
      <c r="GE783" s="65"/>
      <c r="GF783" s="65"/>
      <c r="GG783" s="65"/>
      <c r="GH783" s="65"/>
      <c r="GI783" s="65"/>
      <c r="GJ783" s="65"/>
      <c r="GK783" s="65"/>
      <c r="GL783" s="65"/>
      <c r="GM783" s="65"/>
      <c r="GN783" s="65"/>
      <c r="GO783" s="65"/>
      <c r="GP783" s="65"/>
      <c r="GQ783" s="65"/>
      <c r="GR783" s="65"/>
      <c r="GS783" s="65"/>
      <c r="GT783" s="65"/>
      <c r="GU783" s="65"/>
      <c r="GV783" s="65"/>
      <c r="GW783" s="65"/>
      <c r="GX783" s="65"/>
      <c r="GY783" s="65"/>
      <c r="GZ783" s="65"/>
      <c r="HA783" s="65"/>
      <c r="HB783" s="65"/>
      <c r="HC783" s="65"/>
      <c r="HD783" s="65"/>
      <c r="HE783" s="65"/>
      <c r="HF783" s="65"/>
      <c r="HG783" s="65"/>
      <c r="HH783" s="65"/>
      <c r="HI783" s="65"/>
      <c r="HJ783" s="65"/>
      <c r="HK783" s="65"/>
      <c r="HL783" s="65"/>
      <c r="HM783" s="65"/>
      <c r="HN783" s="65"/>
      <c r="HO783" s="65"/>
      <c r="HP783" s="65"/>
      <c r="HQ783" s="65"/>
      <c r="HR783" s="65"/>
      <c r="HS783" s="65"/>
      <c r="HT783" s="65"/>
      <c r="HU783" s="65"/>
      <c r="HV783" s="65"/>
      <c r="HW783" s="65"/>
      <c r="HX783" s="65"/>
      <c r="HY783" s="65"/>
      <c r="HZ783" s="65"/>
      <c r="IA783" s="65"/>
      <c r="IB783" s="65"/>
      <c r="IC783" s="65"/>
      <c r="ID783" s="65"/>
      <c r="IE783" s="65"/>
      <c r="IF783" s="65"/>
      <c r="IG783" s="65"/>
      <c r="IH783" s="65"/>
      <c r="II783" s="65"/>
      <c r="IJ783" s="65"/>
      <c r="IK783" s="65"/>
      <c r="IL783" s="65"/>
      <c r="IM783" s="65"/>
      <c r="IN783" s="65"/>
      <c r="IO783" s="65"/>
      <c r="IP783" s="65"/>
      <c r="IQ783" s="65"/>
      <c r="IR783" s="65"/>
      <c r="IS783" s="65"/>
      <c r="IT783" s="65"/>
      <c r="IU783" s="65"/>
      <c r="IV783" s="65"/>
    </row>
    <row r="784" spans="1:256">
      <c r="A784" s="1441"/>
      <c r="B784" s="1441"/>
      <c r="C784" s="1441"/>
      <c r="D784" s="1441"/>
      <c r="E784" s="1441"/>
      <c r="F784" s="1441"/>
      <c r="G784" s="1441"/>
      <c r="H784" s="1441"/>
      <c r="I784" s="1441"/>
      <c r="J784" s="1441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  <c r="BX784" s="34"/>
      <c r="BY784" s="34"/>
      <c r="BZ784" s="34"/>
      <c r="CA784" s="34"/>
      <c r="CB784" s="34"/>
      <c r="CC784" s="34"/>
      <c r="CD784" s="34"/>
      <c r="CE784" s="34"/>
      <c r="CF784" s="34"/>
      <c r="CG784" s="34"/>
      <c r="CH784" s="34"/>
      <c r="CI784" s="34"/>
      <c r="CJ784" s="34"/>
      <c r="CK784" s="34"/>
      <c r="CL784" s="34"/>
      <c r="CM784" s="34"/>
      <c r="CN784" s="34"/>
      <c r="CO784" s="34"/>
      <c r="CP784" s="34"/>
      <c r="CQ784" s="34"/>
      <c r="CR784" s="34"/>
      <c r="CS784" s="34"/>
      <c r="CT784" s="34"/>
      <c r="CU784" s="34"/>
      <c r="CV784" s="34"/>
      <c r="CW784" s="34"/>
      <c r="CX784" s="34"/>
      <c r="CY784" s="34"/>
      <c r="CZ784" s="34"/>
      <c r="DA784" s="34"/>
      <c r="DB784" s="34"/>
      <c r="DC784" s="34"/>
      <c r="DD784" s="34"/>
      <c r="DE784" s="34"/>
      <c r="DF784" s="34"/>
      <c r="DG784" s="34"/>
      <c r="DH784" s="34"/>
      <c r="DI784" s="34"/>
      <c r="DJ784" s="34"/>
      <c r="DK784" s="34"/>
      <c r="DL784" s="34"/>
      <c r="DM784" s="34"/>
      <c r="DN784" s="34"/>
      <c r="DO784" s="34"/>
      <c r="DP784" s="34"/>
      <c r="DQ784" s="34"/>
      <c r="DR784" s="34"/>
      <c r="DS784" s="34"/>
      <c r="DT784" s="34"/>
      <c r="DU784" s="34"/>
      <c r="DV784" s="34"/>
      <c r="DW784" s="34"/>
      <c r="DX784" s="34"/>
      <c r="DY784" s="34"/>
      <c r="DZ784" s="34"/>
      <c r="EA784" s="34"/>
      <c r="EB784" s="34"/>
      <c r="EC784" s="34"/>
      <c r="ED784" s="34"/>
      <c r="EE784" s="34"/>
      <c r="EF784" s="34"/>
      <c r="EG784" s="34"/>
      <c r="EH784" s="34"/>
      <c r="EI784" s="34"/>
      <c r="EJ784" s="34"/>
      <c r="EK784" s="34"/>
      <c r="EL784" s="34"/>
      <c r="EM784" s="34"/>
      <c r="EN784" s="34"/>
      <c r="EO784" s="34"/>
      <c r="EP784" s="34"/>
      <c r="EQ784" s="34"/>
      <c r="ER784" s="34"/>
      <c r="ES784" s="34"/>
      <c r="ET784" s="34"/>
      <c r="EU784" s="34"/>
      <c r="EV784" s="34"/>
      <c r="EW784" s="34"/>
      <c r="EX784" s="34"/>
      <c r="EY784" s="34"/>
      <c r="EZ784" s="34"/>
      <c r="FA784" s="34"/>
      <c r="FB784" s="34"/>
      <c r="FC784" s="34"/>
      <c r="FD784" s="34"/>
      <c r="FE784" s="34"/>
      <c r="FF784" s="34"/>
      <c r="FG784" s="34"/>
      <c r="FH784" s="34"/>
      <c r="FI784" s="34"/>
      <c r="FJ784" s="34"/>
      <c r="FK784" s="34"/>
      <c r="FL784" s="34"/>
      <c r="FM784" s="34"/>
      <c r="FN784" s="34"/>
      <c r="FO784" s="34"/>
      <c r="FP784" s="34"/>
      <c r="FQ784" s="34"/>
      <c r="FR784" s="34"/>
      <c r="FS784" s="34"/>
      <c r="FT784" s="34"/>
      <c r="FU784" s="34"/>
      <c r="FV784" s="34"/>
      <c r="FW784" s="34"/>
      <c r="FX784" s="34"/>
      <c r="FY784" s="34"/>
      <c r="FZ784" s="34"/>
      <c r="GA784" s="34"/>
      <c r="GB784" s="34"/>
      <c r="GC784" s="34"/>
      <c r="GD784" s="34"/>
      <c r="GE784" s="34"/>
      <c r="GF784" s="34"/>
      <c r="GG784" s="34"/>
      <c r="GH784" s="34"/>
      <c r="GI784" s="34"/>
      <c r="GJ784" s="34"/>
      <c r="GK784" s="34"/>
      <c r="GL784" s="34"/>
      <c r="GM784" s="34"/>
      <c r="GN784" s="34"/>
      <c r="GO784" s="34"/>
      <c r="GP784" s="34"/>
      <c r="GQ784" s="34"/>
      <c r="GR784" s="34"/>
      <c r="GS784" s="34"/>
      <c r="GT784" s="34"/>
      <c r="GU784" s="34"/>
      <c r="GV784" s="34"/>
      <c r="GW784" s="34"/>
      <c r="GX784" s="34"/>
      <c r="GY784" s="34"/>
      <c r="GZ784" s="34"/>
      <c r="HA784" s="34"/>
      <c r="HB784" s="34"/>
      <c r="HC784" s="34"/>
      <c r="HD784" s="34"/>
      <c r="HE784" s="34"/>
      <c r="HF784" s="34"/>
      <c r="HG784" s="34"/>
      <c r="HH784" s="34"/>
      <c r="HI784" s="34"/>
      <c r="HJ784" s="34"/>
      <c r="HK784" s="34"/>
      <c r="HL784" s="34"/>
      <c r="HM784" s="34"/>
      <c r="HN784" s="34"/>
      <c r="HO784" s="34"/>
      <c r="HP784" s="34"/>
      <c r="HQ784" s="34"/>
      <c r="HR784" s="34"/>
      <c r="HS784" s="34"/>
      <c r="HT784" s="34"/>
      <c r="HU784" s="34"/>
      <c r="HV784" s="34"/>
      <c r="HW784" s="34"/>
      <c r="HX784" s="34"/>
      <c r="HY784" s="34"/>
      <c r="HZ784" s="34"/>
      <c r="IA784" s="34"/>
      <c r="IB784" s="34"/>
      <c r="IC784" s="34"/>
      <c r="ID784" s="34"/>
      <c r="IE784" s="34"/>
      <c r="IF784" s="34"/>
      <c r="IG784" s="34"/>
      <c r="IH784" s="34"/>
      <c r="II784" s="34"/>
      <c r="IJ784" s="34"/>
      <c r="IK784" s="34"/>
      <c r="IL784" s="34"/>
      <c r="IM784" s="34"/>
      <c r="IN784" s="34"/>
      <c r="IO784" s="34"/>
      <c r="IP784" s="34"/>
      <c r="IQ784" s="34"/>
      <c r="IR784" s="34"/>
      <c r="IS784" s="34"/>
      <c r="IT784" s="34"/>
      <c r="IU784" s="34"/>
      <c r="IV784" s="34"/>
    </row>
    <row r="785" spans="1:256">
      <c r="A785" s="1441"/>
      <c r="B785" s="1441"/>
      <c r="C785" s="1441"/>
      <c r="D785" s="1441"/>
      <c r="E785" s="1441"/>
      <c r="F785" s="1441"/>
      <c r="G785" s="1441"/>
      <c r="H785" s="1441"/>
      <c r="I785" s="1441"/>
      <c r="J785" s="1441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  <c r="DQ785" s="65"/>
      <c r="DR785" s="65"/>
      <c r="DS785" s="65"/>
      <c r="DT785" s="65"/>
      <c r="DU785" s="65"/>
      <c r="DV785" s="65"/>
      <c r="DW785" s="65"/>
      <c r="DX785" s="65"/>
      <c r="DY785" s="65"/>
      <c r="DZ785" s="65"/>
      <c r="EA785" s="65"/>
      <c r="EB785" s="65"/>
      <c r="EC785" s="65"/>
      <c r="ED785" s="65"/>
      <c r="EE785" s="65"/>
      <c r="EF785" s="65"/>
      <c r="EG785" s="65"/>
      <c r="EH785" s="65"/>
      <c r="EI785" s="65"/>
      <c r="EJ785" s="65"/>
      <c r="EK785" s="65"/>
      <c r="EL785" s="65"/>
      <c r="EM785" s="65"/>
      <c r="EN785" s="65"/>
      <c r="EO785" s="65"/>
      <c r="EP785" s="65"/>
      <c r="EQ785" s="65"/>
      <c r="ER785" s="65"/>
      <c r="ES785" s="65"/>
      <c r="ET785" s="65"/>
      <c r="EU785" s="65"/>
      <c r="EV785" s="65"/>
      <c r="EW785" s="65"/>
      <c r="EX785" s="65"/>
      <c r="EY785" s="65"/>
      <c r="EZ785" s="65"/>
      <c r="FA785" s="65"/>
      <c r="FB785" s="65"/>
      <c r="FC785" s="65"/>
      <c r="FD785" s="65"/>
      <c r="FE785" s="65"/>
      <c r="FF785" s="65"/>
      <c r="FG785" s="65"/>
      <c r="FH785" s="65"/>
      <c r="FI785" s="65"/>
      <c r="FJ785" s="65"/>
      <c r="FK785" s="65"/>
      <c r="FL785" s="65"/>
      <c r="FM785" s="65"/>
      <c r="FN785" s="65"/>
      <c r="FO785" s="65"/>
      <c r="FP785" s="65"/>
      <c r="FQ785" s="65"/>
      <c r="FR785" s="65"/>
      <c r="FS785" s="65"/>
      <c r="FT785" s="65"/>
      <c r="FU785" s="65"/>
      <c r="FV785" s="65"/>
      <c r="FW785" s="65"/>
      <c r="FX785" s="65"/>
      <c r="FY785" s="65"/>
      <c r="FZ785" s="65"/>
      <c r="GA785" s="65"/>
      <c r="GB785" s="65"/>
      <c r="GC785" s="65"/>
      <c r="GD785" s="65"/>
      <c r="GE785" s="65"/>
      <c r="GF785" s="65"/>
      <c r="GG785" s="65"/>
      <c r="GH785" s="65"/>
      <c r="GI785" s="65"/>
      <c r="GJ785" s="65"/>
      <c r="GK785" s="65"/>
      <c r="GL785" s="65"/>
      <c r="GM785" s="65"/>
      <c r="GN785" s="65"/>
      <c r="GO785" s="65"/>
      <c r="GP785" s="65"/>
      <c r="GQ785" s="65"/>
      <c r="GR785" s="65"/>
      <c r="GS785" s="65"/>
      <c r="GT785" s="65"/>
      <c r="GU785" s="65"/>
      <c r="GV785" s="65"/>
      <c r="GW785" s="65"/>
      <c r="GX785" s="65"/>
      <c r="GY785" s="65"/>
      <c r="GZ785" s="65"/>
      <c r="HA785" s="65"/>
      <c r="HB785" s="65"/>
      <c r="HC785" s="65"/>
      <c r="HD785" s="65"/>
      <c r="HE785" s="65"/>
      <c r="HF785" s="65"/>
      <c r="HG785" s="65"/>
      <c r="HH785" s="65"/>
      <c r="HI785" s="65"/>
      <c r="HJ785" s="65"/>
      <c r="HK785" s="65"/>
      <c r="HL785" s="65"/>
      <c r="HM785" s="65"/>
      <c r="HN785" s="65"/>
      <c r="HO785" s="65"/>
      <c r="HP785" s="65"/>
      <c r="HQ785" s="65"/>
      <c r="HR785" s="65"/>
      <c r="HS785" s="65"/>
      <c r="HT785" s="65"/>
      <c r="HU785" s="65"/>
      <c r="HV785" s="65"/>
      <c r="HW785" s="65"/>
      <c r="HX785" s="65"/>
      <c r="HY785" s="65"/>
      <c r="HZ785" s="65"/>
      <c r="IA785" s="65"/>
      <c r="IB785" s="65"/>
      <c r="IC785" s="65"/>
      <c r="ID785" s="65"/>
      <c r="IE785" s="65"/>
      <c r="IF785" s="65"/>
      <c r="IG785" s="65"/>
      <c r="IH785" s="65"/>
      <c r="II785" s="65"/>
      <c r="IJ785" s="65"/>
      <c r="IK785" s="65"/>
      <c r="IL785" s="65"/>
      <c r="IM785" s="65"/>
      <c r="IN785" s="65"/>
      <c r="IO785" s="65"/>
      <c r="IP785" s="65"/>
      <c r="IQ785" s="65"/>
      <c r="IR785" s="65"/>
      <c r="IS785" s="65"/>
      <c r="IT785" s="65"/>
      <c r="IU785" s="65"/>
      <c r="IV785" s="65"/>
    </row>
    <row r="786" spans="1:256">
      <c r="A786" s="1441"/>
      <c r="B786" s="1441"/>
      <c r="C786" s="1441"/>
      <c r="D786" s="1441"/>
      <c r="E786" s="1441"/>
      <c r="F786" s="1441"/>
      <c r="G786" s="1441"/>
      <c r="H786" s="1441"/>
      <c r="I786" s="1441"/>
      <c r="J786" s="1441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65"/>
      <c r="AS786" s="65"/>
      <c r="AT786" s="65"/>
      <c r="AU786" s="65"/>
      <c r="AV786" s="65"/>
      <c r="AW786" s="65"/>
      <c r="AX786" s="65"/>
      <c r="AY786" s="65"/>
      <c r="AZ786" s="65"/>
      <c r="BA786" s="65"/>
      <c r="BB786" s="65"/>
      <c r="BC786" s="65"/>
      <c r="BD786" s="65"/>
      <c r="BE786" s="65"/>
      <c r="BF786" s="65"/>
      <c r="BG786" s="65"/>
      <c r="BH786" s="65"/>
      <c r="BI786" s="65"/>
      <c r="BJ786" s="65"/>
      <c r="BK786" s="65"/>
      <c r="BL786" s="65"/>
      <c r="BM786" s="65"/>
      <c r="BN786" s="65"/>
      <c r="BO786" s="65"/>
      <c r="BP786" s="65"/>
      <c r="BQ786" s="65"/>
      <c r="BR786" s="65"/>
      <c r="BS786" s="65"/>
      <c r="BT786" s="65"/>
      <c r="BU786" s="65"/>
      <c r="BV786" s="65"/>
      <c r="BW786" s="65"/>
      <c r="BX786" s="65"/>
      <c r="BY786" s="65"/>
      <c r="BZ786" s="65"/>
      <c r="CA786" s="65"/>
      <c r="CB786" s="65"/>
      <c r="CC786" s="65"/>
      <c r="CD786" s="65"/>
      <c r="CE786" s="65"/>
      <c r="CF786" s="65"/>
      <c r="CG786" s="65"/>
      <c r="CH786" s="65"/>
      <c r="CI786" s="65"/>
      <c r="CJ786" s="65"/>
      <c r="CK786" s="65"/>
      <c r="CL786" s="65"/>
      <c r="CM786" s="65"/>
      <c r="CN786" s="65"/>
      <c r="CO786" s="65"/>
      <c r="CP786" s="65"/>
      <c r="CQ786" s="65"/>
      <c r="CR786" s="65"/>
      <c r="CS786" s="65"/>
      <c r="CT786" s="65"/>
      <c r="CU786" s="65"/>
      <c r="CV786" s="65"/>
      <c r="CW786" s="65"/>
      <c r="CX786" s="65"/>
      <c r="CY786" s="65"/>
      <c r="CZ786" s="65"/>
      <c r="DA786" s="65"/>
      <c r="DB786" s="65"/>
      <c r="DC786" s="65"/>
      <c r="DD786" s="65"/>
      <c r="DE786" s="65"/>
      <c r="DF786" s="65"/>
      <c r="DG786" s="65"/>
      <c r="DH786" s="65"/>
      <c r="DI786" s="65"/>
      <c r="DJ786" s="65"/>
      <c r="DK786" s="65"/>
      <c r="DL786" s="65"/>
      <c r="DM786" s="65"/>
      <c r="DN786" s="65"/>
      <c r="DO786" s="65"/>
      <c r="DP786" s="65"/>
      <c r="DQ786" s="65"/>
      <c r="DR786" s="65"/>
      <c r="DS786" s="65"/>
      <c r="DT786" s="65"/>
      <c r="DU786" s="65"/>
      <c r="DV786" s="65"/>
      <c r="DW786" s="65"/>
      <c r="DX786" s="65"/>
      <c r="DY786" s="65"/>
      <c r="DZ786" s="65"/>
      <c r="EA786" s="65"/>
      <c r="EB786" s="65"/>
      <c r="EC786" s="65"/>
      <c r="ED786" s="65"/>
      <c r="EE786" s="65"/>
      <c r="EF786" s="65"/>
      <c r="EG786" s="65"/>
      <c r="EH786" s="65"/>
      <c r="EI786" s="65"/>
      <c r="EJ786" s="65"/>
      <c r="EK786" s="65"/>
      <c r="EL786" s="65"/>
      <c r="EM786" s="65"/>
      <c r="EN786" s="65"/>
      <c r="EO786" s="65"/>
      <c r="EP786" s="65"/>
      <c r="EQ786" s="65"/>
      <c r="ER786" s="65"/>
      <c r="ES786" s="65"/>
      <c r="ET786" s="65"/>
      <c r="EU786" s="65"/>
      <c r="EV786" s="65"/>
      <c r="EW786" s="65"/>
      <c r="EX786" s="65"/>
      <c r="EY786" s="65"/>
      <c r="EZ786" s="65"/>
      <c r="FA786" s="65"/>
      <c r="FB786" s="65"/>
      <c r="FC786" s="65"/>
      <c r="FD786" s="65"/>
      <c r="FE786" s="65"/>
      <c r="FF786" s="65"/>
      <c r="FG786" s="65"/>
      <c r="FH786" s="65"/>
      <c r="FI786" s="65"/>
      <c r="FJ786" s="65"/>
      <c r="FK786" s="65"/>
      <c r="FL786" s="65"/>
      <c r="FM786" s="65"/>
      <c r="FN786" s="65"/>
      <c r="FO786" s="65"/>
      <c r="FP786" s="65"/>
      <c r="FQ786" s="65"/>
      <c r="FR786" s="65"/>
      <c r="FS786" s="65"/>
      <c r="FT786" s="65"/>
      <c r="FU786" s="65"/>
      <c r="FV786" s="65"/>
      <c r="FW786" s="65"/>
      <c r="FX786" s="65"/>
      <c r="FY786" s="65"/>
      <c r="FZ786" s="65"/>
      <c r="GA786" s="65"/>
      <c r="GB786" s="65"/>
      <c r="GC786" s="65"/>
      <c r="GD786" s="65"/>
      <c r="GE786" s="65"/>
      <c r="GF786" s="65"/>
      <c r="GG786" s="65"/>
      <c r="GH786" s="65"/>
      <c r="GI786" s="65"/>
      <c r="GJ786" s="65"/>
      <c r="GK786" s="65"/>
      <c r="GL786" s="65"/>
      <c r="GM786" s="65"/>
      <c r="GN786" s="65"/>
      <c r="GO786" s="65"/>
      <c r="GP786" s="65"/>
      <c r="GQ786" s="65"/>
      <c r="GR786" s="65"/>
      <c r="GS786" s="65"/>
      <c r="GT786" s="65"/>
      <c r="GU786" s="65"/>
      <c r="GV786" s="65"/>
      <c r="GW786" s="65"/>
      <c r="GX786" s="65"/>
      <c r="GY786" s="65"/>
      <c r="GZ786" s="65"/>
      <c r="HA786" s="65"/>
      <c r="HB786" s="65"/>
      <c r="HC786" s="65"/>
      <c r="HD786" s="65"/>
      <c r="HE786" s="65"/>
      <c r="HF786" s="65"/>
      <c r="HG786" s="65"/>
      <c r="HH786" s="65"/>
      <c r="HI786" s="65"/>
      <c r="HJ786" s="65"/>
      <c r="HK786" s="65"/>
      <c r="HL786" s="65"/>
      <c r="HM786" s="65"/>
      <c r="HN786" s="65"/>
      <c r="HO786" s="65"/>
      <c r="HP786" s="65"/>
      <c r="HQ786" s="65"/>
      <c r="HR786" s="65"/>
      <c r="HS786" s="65"/>
      <c r="HT786" s="65"/>
      <c r="HU786" s="65"/>
      <c r="HV786" s="65"/>
      <c r="HW786" s="65"/>
      <c r="HX786" s="65"/>
      <c r="HY786" s="65"/>
      <c r="HZ786" s="65"/>
      <c r="IA786" s="65"/>
      <c r="IB786" s="65"/>
      <c r="IC786" s="65"/>
      <c r="ID786" s="65"/>
      <c r="IE786" s="65"/>
      <c r="IF786" s="65"/>
      <c r="IG786" s="65"/>
      <c r="IH786" s="65"/>
      <c r="II786" s="65"/>
      <c r="IJ786" s="65"/>
      <c r="IK786" s="65"/>
      <c r="IL786" s="65"/>
      <c r="IM786" s="65"/>
      <c r="IN786" s="65"/>
      <c r="IO786" s="65"/>
      <c r="IP786" s="65"/>
      <c r="IQ786" s="65"/>
      <c r="IR786" s="65"/>
      <c r="IS786" s="65"/>
      <c r="IT786" s="65"/>
      <c r="IU786" s="65"/>
      <c r="IV786" s="65"/>
    </row>
    <row r="787" spans="1:256">
      <c r="A787" s="1441"/>
      <c r="B787" s="1441"/>
      <c r="C787" s="1441"/>
      <c r="D787" s="1441"/>
      <c r="E787" s="1441"/>
      <c r="F787" s="1441"/>
      <c r="G787" s="1441"/>
      <c r="H787" s="1441"/>
      <c r="I787" s="1441"/>
      <c r="J787" s="1441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  <c r="HW787" s="34"/>
      <c r="HX787" s="34"/>
      <c r="HY787" s="34"/>
      <c r="HZ787" s="34"/>
      <c r="IA787" s="34"/>
      <c r="IB787" s="34"/>
      <c r="IC787" s="34"/>
      <c r="ID787" s="34"/>
      <c r="IE787" s="34"/>
      <c r="IF787" s="34"/>
      <c r="IG787" s="34"/>
      <c r="IH787" s="34"/>
      <c r="II787" s="34"/>
      <c r="IJ787" s="34"/>
      <c r="IK787" s="34"/>
      <c r="IL787" s="34"/>
      <c r="IM787" s="34"/>
      <c r="IN787" s="34"/>
      <c r="IO787" s="34"/>
      <c r="IP787" s="34"/>
      <c r="IQ787" s="34"/>
      <c r="IR787" s="34"/>
      <c r="IS787" s="34"/>
      <c r="IT787" s="34"/>
      <c r="IU787" s="34"/>
      <c r="IV787" s="34"/>
    </row>
    <row r="788" spans="1:256">
      <c r="A788" s="1441"/>
      <c r="B788" s="1441"/>
      <c r="C788" s="1441"/>
      <c r="D788" s="1441"/>
      <c r="E788" s="1441"/>
      <c r="F788" s="1441"/>
      <c r="G788" s="1441"/>
      <c r="H788" s="1441"/>
      <c r="I788" s="1441"/>
      <c r="J788" s="1441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  <c r="EB788" s="34"/>
      <c r="EC788" s="34"/>
      <c r="ED788" s="34"/>
      <c r="EE788" s="34"/>
      <c r="EF788" s="34"/>
      <c r="EG788" s="34"/>
      <c r="EH788" s="34"/>
      <c r="EI788" s="34"/>
      <c r="EJ788" s="34"/>
      <c r="EK788" s="34"/>
      <c r="EL788" s="34"/>
      <c r="EM788" s="34"/>
      <c r="EN788" s="34"/>
      <c r="EO788" s="34"/>
      <c r="EP788" s="34"/>
      <c r="EQ788" s="34"/>
      <c r="ER788" s="34"/>
      <c r="ES788" s="34"/>
      <c r="ET788" s="34"/>
      <c r="EU788" s="34"/>
      <c r="EV788" s="34"/>
      <c r="EW788" s="34"/>
      <c r="EX788" s="34"/>
      <c r="EY788" s="34"/>
      <c r="EZ788" s="34"/>
      <c r="FA788" s="34"/>
      <c r="FB788" s="34"/>
      <c r="FC788" s="34"/>
      <c r="FD788" s="34"/>
      <c r="FE788" s="34"/>
      <c r="FF788" s="34"/>
      <c r="FG788" s="34"/>
      <c r="FH788" s="34"/>
      <c r="FI788" s="34"/>
      <c r="FJ788" s="34"/>
      <c r="FK788" s="34"/>
      <c r="FL788" s="34"/>
      <c r="FM788" s="34"/>
      <c r="FN788" s="34"/>
      <c r="FO788" s="34"/>
      <c r="FP788" s="34"/>
      <c r="FQ788" s="34"/>
      <c r="FR788" s="34"/>
      <c r="FS788" s="34"/>
      <c r="FT788" s="34"/>
      <c r="FU788" s="34"/>
      <c r="FV788" s="34"/>
      <c r="FW788" s="34"/>
      <c r="FX788" s="34"/>
      <c r="FY788" s="34"/>
      <c r="FZ788" s="34"/>
      <c r="GA788" s="34"/>
      <c r="GB788" s="34"/>
      <c r="GC788" s="34"/>
      <c r="GD788" s="34"/>
      <c r="GE788" s="34"/>
      <c r="GF788" s="34"/>
      <c r="GG788" s="34"/>
      <c r="GH788" s="34"/>
      <c r="GI788" s="34"/>
      <c r="GJ788" s="34"/>
      <c r="GK788" s="34"/>
      <c r="GL788" s="34"/>
      <c r="GM788" s="34"/>
      <c r="GN788" s="34"/>
      <c r="GO788" s="34"/>
      <c r="GP788" s="34"/>
      <c r="GQ788" s="34"/>
      <c r="GR788" s="34"/>
      <c r="GS788" s="34"/>
      <c r="GT788" s="34"/>
      <c r="GU788" s="34"/>
      <c r="GV788" s="34"/>
      <c r="GW788" s="34"/>
      <c r="GX788" s="34"/>
      <c r="GY788" s="34"/>
      <c r="GZ788" s="34"/>
      <c r="HA788" s="34"/>
      <c r="HB788" s="34"/>
      <c r="HC788" s="34"/>
      <c r="HD788" s="34"/>
      <c r="HE788" s="34"/>
      <c r="HF788" s="34"/>
      <c r="HG788" s="34"/>
      <c r="HH788" s="34"/>
      <c r="HI788" s="34"/>
      <c r="HJ788" s="34"/>
      <c r="HK788" s="34"/>
      <c r="HL788" s="34"/>
      <c r="HM788" s="34"/>
      <c r="HN788" s="34"/>
      <c r="HO788" s="34"/>
      <c r="HP788" s="34"/>
      <c r="HQ788" s="34"/>
      <c r="HR788" s="34"/>
      <c r="HS788" s="34"/>
      <c r="HT788" s="34"/>
      <c r="HU788" s="34"/>
      <c r="HV788" s="34"/>
      <c r="HW788" s="34"/>
      <c r="HX788" s="34"/>
      <c r="HY788" s="34"/>
      <c r="HZ788" s="34"/>
      <c r="IA788" s="34"/>
      <c r="IB788" s="34"/>
      <c r="IC788" s="34"/>
      <c r="ID788" s="34"/>
      <c r="IE788" s="34"/>
      <c r="IF788" s="34"/>
      <c r="IG788" s="34"/>
      <c r="IH788" s="34"/>
      <c r="II788" s="34"/>
      <c r="IJ788" s="34"/>
      <c r="IK788" s="34"/>
      <c r="IL788" s="34"/>
      <c r="IM788" s="34"/>
      <c r="IN788" s="34"/>
      <c r="IO788" s="34"/>
      <c r="IP788" s="34"/>
      <c r="IQ788" s="34"/>
      <c r="IR788" s="34"/>
      <c r="IS788" s="34"/>
      <c r="IT788" s="34"/>
      <c r="IU788" s="34"/>
      <c r="IV788" s="34"/>
    </row>
    <row r="789" spans="1:256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4.4" thickBot="1">
      <c r="A790" s="1536" t="s">
        <v>131</v>
      </c>
      <c r="B790" s="1536"/>
      <c r="C790" s="32"/>
      <c r="D790" s="32"/>
      <c r="E790" s="32"/>
      <c r="F790" s="32"/>
      <c r="G790" s="32"/>
      <c r="H790" s="32"/>
      <c r="I790" s="32"/>
      <c r="J790" s="32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18" customHeight="1" thickTop="1" thickBot="1">
      <c r="A791" s="1486" t="s">
        <v>15</v>
      </c>
      <c r="B791" s="1487"/>
      <c r="C791" s="1487"/>
      <c r="D791" s="659" t="s">
        <v>6</v>
      </c>
      <c r="E791" s="659"/>
      <c r="F791" s="659"/>
      <c r="G791" s="659"/>
      <c r="H791" s="659"/>
      <c r="I791" s="659"/>
      <c r="J791" s="660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17.25" customHeight="1" thickBot="1">
      <c r="A792" s="1488"/>
      <c r="B792" s="1489"/>
      <c r="C792" s="1489"/>
      <c r="D792" s="1504" t="s">
        <v>243</v>
      </c>
      <c r="E792" s="1505"/>
      <c r="F792" s="1520" t="s">
        <v>32</v>
      </c>
      <c r="G792" s="480" t="s">
        <v>33</v>
      </c>
      <c r="H792" s="1520" t="s">
        <v>125</v>
      </c>
      <c r="I792" s="1507" t="s">
        <v>126</v>
      </c>
      <c r="J792" s="1509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82.5" customHeight="1">
      <c r="A793" s="1524"/>
      <c r="B793" s="1522"/>
      <c r="C793" s="1522"/>
      <c r="D793" s="1522"/>
      <c r="E793" s="1523"/>
      <c r="F793" s="1521"/>
      <c r="G793" s="1357"/>
      <c r="H793" s="1521"/>
      <c r="I793" s="1537"/>
      <c r="J793" s="1538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34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34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34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34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34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34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34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34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34"/>
      <c r="IH793" s="34"/>
      <c r="II793" s="34"/>
      <c r="IJ793" s="34"/>
      <c r="IK793" s="34"/>
      <c r="IL793" s="34"/>
      <c r="IM793" s="34"/>
      <c r="IN793" s="34"/>
      <c r="IO793" s="34"/>
      <c r="IP793" s="34"/>
      <c r="IQ793" s="34"/>
      <c r="IR793" s="34"/>
      <c r="IS793" s="34"/>
      <c r="IT793" s="34"/>
      <c r="IU793" s="34"/>
      <c r="IV793" s="34"/>
    </row>
    <row r="794" spans="1:256" ht="14.25" customHeight="1" thickBot="1">
      <c r="A794" s="1525" t="s">
        <v>115</v>
      </c>
      <c r="B794" s="1526"/>
      <c r="C794" s="1526"/>
      <c r="D794" s="1526" t="s">
        <v>116</v>
      </c>
      <c r="E794" s="1460"/>
      <c r="F794" s="104" t="s">
        <v>117</v>
      </c>
      <c r="G794" s="104" t="s">
        <v>118</v>
      </c>
      <c r="H794" s="104" t="s">
        <v>119</v>
      </c>
      <c r="I794" s="1527" t="s">
        <v>120</v>
      </c>
      <c r="J794" s="1528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16.5" customHeight="1" thickTop="1">
      <c r="A795" s="973" t="s">
        <v>836</v>
      </c>
      <c r="B795" s="974"/>
      <c r="C795" s="974"/>
      <c r="D795" s="1529"/>
      <c r="E795" s="1530"/>
      <c r="F795" s="159"/>
      <c r="G795" s="159"/>
      <c r="H795" s="159"/>
      <c r="I795" s="1531" t="str">
        <f t="shared" ref="I795:I800" si="38">IF(D795+F795-G795+H795=0,"",D795+F795-G795+H795)</f>
        <v/>
      </c>
      <c r="J795" s="1532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  <c r="HW795" s="34"/>
      <c r="HX795" s="34"/>
      <c r="HY795" s="34"/>
      <c r="HZ795" s="34"/>
      <c r="IA795" s="34"/>
      <c r="IB795" s="34"/>
      <c r="IC795" s="34"/>
      <c r="ID795" s="34"/>
      <c r="IE795" s="34"/>
      <c r="IF795" s="34"/>
      <c r="IG795" s="34"/>
      <c r="IH795" s="34"/>
      <c r="II795" s="34"/>
      <c r="IJ795" s="34"/>
      <c r="IK795" s="34"/>
      <c r="IL795" s="34"/>
      <c r="IM795" s="34"/>
      <c r="IN795" s="34"/>
      <c r="IO795" s="34"/>
      <c r="IP795" s="34"/>
      <c r="IQ795" s="34"/>
      <c r="IR795" s="34"/>
      <c r="IS795" s="34"/>
      <c r="IT795" s="34"/>
      <c r="IU795" s="34"/>
      <c r="IV795" s="34"/>
    </row>
    <row r="796" spans="1:256" ht="16.5" customHeight="1">
      <c r="A796" s="683" t="s">
        <v>237</v>
      </c>
      <c r="B796" s="684"/>
      <c r="C796" s="684"/>
      <c r="D796" s="1425"/>
      <c r="E796" s="1224"/>
      <c r="F796" s="161"/>
      <c r="G796" s="161"/>
      <c r="H796" s="161"/>
      <c r="I796" s="1467" t="str">
        <f t="shared" si="38"/>
        <v/>
      </c>
      <c r="J796" s="1468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15.75" customHeight="1">
      <c r="A797" s="686" t="s">
        <v>238</v>
      </c>
      <c r="B797" s="687"/>
      <c r="C797" s="687"/>
      <c r="D797" s="1175"/>
      <c r="E797" s="452"/>
      <c r="F797" s="168"/>
      <c r="G797" s="168"/>
      <c r="H797" s="168"/>
      <c r="I797" s="1553" t="str">
        <f t="shared" si="38"/>
        <v/>
      </c>
      <c r="J797" s="155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  <c r="BX797" s="34"/>
      <c r="BY797" s="34"/>
      <c r="BZ797" s="34"/>
      <c r="CA797" s="34"/>
      <c r="CB797" s="34"/>
      <c r="CC797" s="34"/>
      <c r="CD797" s="34"/>
      <c r="CE797" s="34"/>
      <c r="CF797" s="34"/>
      <c r="CG797" s="34"/>
      <c r="CH797" s="34"/>
      <c r="CI797" s="34"/>
      <c r="CJ797" s="34"/>
      <c r="CK797" s="34"/>
      <c r="CL797" s="34"/>
      <c r="CM797" s="34"/>
      <c r="CN797" s="34"/>
      <c r="CO797" s="34"/>
      <c r="CP797" s="34"/>
      <c r="CQ797" s="34"/>
      <c r="CR797" s="34"/>
      <c r="CS797" s="34"/>
      <c r="CT797" s="34"/>
      <c r="CU797" s="34"/>
      <c r="CV797" s="34"/>
      <c r="CW797" s="34"/>
      <c r="CX797" s="34"/>
      <c r="CY797" s="34"/>
      <c r="CZ797" s="34"/>
      <c r="DA797" s="34"/>
      <c r="DB797" s="34"/>
      <c r="DC797" s="34"/>
      <c r="DD797" s="34"/>
      <c r="DE797" s="34"/>
      <c r="DF797" s="34"/>
      <c r="DG797" s="34"/>
      <c r="DH797" s="34"/>
      <c r="DI797" s="34"/>
      <c r="DJ797" s="34"/>
      <c r="DK797" s="34"/>
      <c r="DL797" s="34"/>
      <c r="DM797" s="34"/>
      <c r="DN797" s="34"/>
      <c r="DO797" s="34"/>
      <c r="DP797" s="34"/>
      <c r="DQ797" s="34"/>
      <c r="DR797" s="34"/>
      <c r="DS797" s="34"/>
      <c r="DT797" s="34"/>
      <c r="DU797" s="34"/>
      <c r="DV797" s="34"/>
      <c r="DW797" s="34"/>
      <c r="DX797" s="34"/>
      <c r="DY797" s="34"/>
      <c r="DZ797" s="34"/>
      <c r="EA797" s="34"/>
      <c r="EB797" s="34"/>
      <c r="EC797" s="34"/>
      <c r="ED797" s="34"/>
      <c r="EE797" s="34"/>
      <c r="EF797" s="34"/>
      <c r="EG797" s="34"/>
      <c r="EH797" s="34"/>
      <c r="EI797" s="34"/>
      <c r="EJ797" s="34"/>
      <c r="EK797" s="34"/>
      <c r="EL797" s="34"/>
      <c r="EM797" s="34"/>
      <c r="EN797" s="34"/>
      <c r="EO797" s="34"/>
      <c r="EP797" s="34"/>
      <c r="EQ797" s="34"/>
      <c r="ER797" s="34"/>
      <c r="ES797" s="34"/>
      <c r="ET797" s="34"/>
      <c r="EU797" s="34"/>
      <c r="EV797" s="34"/>
      <c r="EW797" s="34"/>
      <c r="EX797" s="34"/>
      <c r="EY797" s="34"/>
      <c r="EZ797" s="34"/>
      <c r="FA797" s="34"/>
      <c r="FB797" s="34"/>
      <c r="FC797" s="34"/>
      <c r="FD797" s="34"/>
      <c r="FE797" s="34"/>
      <c r="FF797" s="34"/>
      <c r="FG797" s="34"/>
      <c r="FH797" s="34"/>
      <c r="FI797" s="34"/>
      <c r="FJ797" s="34"/>
      <c r="FK797" s="34"/>
      <c r="FL797" s="34"/>
      <c r="FM797" s="34"/>
      <c r="FN797" s="34"/>
      <c r="FO797" s="34"/>
      <c r="FP797" s="34"/>
      <c r="FQ797" s="34"/>
      <c r="FR797" s="34"/>
      <c r="FS797" s="34"/>
      <c r="FT797" s="34"/>
      <c r="FU797" s="34"/>
      <c r="FV797" s="34"/>
      <c r="FW797" s="34"/>
      <c r="FX797" s="34"/>
      <c r="FY797" s="34"/>
      <c r="FZ797" s="34"/>
      <c r="GA797" s="34"/>
      <c r="GB797" s="34"/>
      <c r="GC797" s="34"/>
      <c r="GD797" s="34"/>
      <c r="GE797" s="34"/>
      <c r="GF797" s="34"/>
      <c r="GG797" s="34"/>
      <c r="GH797" s="34"/>
      <c r="GI797" s="34"/>
      <c r="GJ797" s="34"/>
      <c r="GK797" s="34"/>
      <c r="GL797" s="34"/>
      <c r="GM797" s="34"/>
      <c r="GN797" s="34"/>
      <c r="GO797" s="34"/>
      <c r="GP797" s="34"/>
      <c r="GQ797" s="34"/>
      <c r="GR797" s="34"/>
      <c r="GS797" s="34"/>
      <c r="GT797" s="34"/>
      <c r="GU797" s="34"/>
      <c r="GV797" s="34"/>
      <c r="GW797" s="34"/>
      <c r="GX797" s="34"/>
      <c r="GY797" s="34"/>
      <c r="GZ797" s="34"/>
      <c r="HA797" s="34"/>
      <c r="HB797" s="34"/>
      <c r="HC797" s="34"/>
      <c r="HD797" s="34"/>
      <c r="HE797" s="34"/>
      <c r="HF797" s="34"/>
      <c r="HG797" s="34"/>
      <c r="HH797" s="34"/>
      <c r="HI797" s="34"/>
      <c r="HJ797" s="34"/>
      <c r="HK797" s="34"/>
      <c r="HL797" s="34"/>
      <c r="HM797" s="34"/>
      <c r="HN797" s="34"/>
      <c r="HO797" s="34"/>
      <c r="HP797" s="34"/>
      <c r="HQ797" s="34"/>
      <c r="HR797" s="34"/>
      <c r="HS797" s="34"/>
      <c r="HT797" s="34"/>
      <c r="HU797" s="34"/>
      <c r="HV797" s="34"/>
      <c r="HW797" s="34"/>
      <c r="HX797" s="34"/>
      <c r="HY797" s="34"/>
      <c r="HZ797" s="34"/>
      <c r="IA797" s="34"/>
      <c r="IB797" s="34"/>
      <c r="IC797" s="34"/>
      <c r="ID797" s="34"/>
      <c r="IE797" s="34"/>
      <c r="IF797" s="34"/>
      <c r="IG797" s="34"/>
      <c r="IH797" s="34"/>
      <c r="II797" s="34"/>
      <c r="IJ797" s="34"/>
      <c r="IK797" s="34"/>
      <c r="IL797" s="34"/>
      <c r="IM797" s="34"/>
      <c r="IN797" s="34"/>
      <c r="IO797" s="34"/>
      <c r="IP797" s="34"/>
      <c r="IQ797" s="34"/>
      <c r="IR797" s="34"/>
      <c r="IS797" s="34"/>
      <c r="IT797" s="34"/>
      <c r="IU797" s="34"/>
      <c r="IV797" s="34"/>
    </row>
    <row r="798" spans="1:256" ht="33.75" customHeight="1">
      <c r="A798" s="683" t="s">
        <v>239</v>
      </c>
      <c r="B798" s="684"/>
      <c r="C798" s="684"/>
      <c r="D798" s="1425"/>
      <c r="E798" s="1224"/>
      <c r="F798" s="161"/>
      <c r="G798" s="161"/>
      <c r="H798" s="161"/>
      <c r="I798" s="1467" t="str">
        <f t="shared" si="38"/>
        <v/>
      </c>
      <c r="J798" s="1468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16.5" customHeight="1">
      <c r="A799" s="683" t="s">
        <v>240</v>
      </c>
      <c r="B799" s="684"/>
      <c r="C799" s="684"/>
      <c r="D799" s="1425"/>
      <c r="E799" s="1224"/>
      <c r="F799" s="161"/>
      <c r="G799" s="161"/>
      <c r="H799" s="161"/>
      <c r="I799" s="1467" t="str">
        <f t="shared" si="38"/>
        <v/>
      </c>
      <c r="J799" s="1468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  <c r="BF799" s="34"/>
      <c r="BG799" s="34"/>
      <c r="BH799" s="34"/>
      <c r="BI799" s="34"/>
      <c r="BJ799" s="34"/>
      <c r="BK799" s="34"/>
      <c r="BL799" s="34"/>
      <c r="BM799" s="34"/>
      <c r="BN799" s="34"/>
      <c r="BO799" s="34"/>
      <c r="BP799" s="34"/>
      <c r="BQ799" s="34"/>
      <c r="BR799" s="34"/>
      <c r="BS799" s="34"/>
      <c r="BT799" s="34"/>
      <c r="BU799" s="34"/>
      <c r="BV799" s="34"/>
      <c r="BW799" s="34"/>
      <c r="BX799" s="34"/>
      <c r="BY799" s="34"/>
      <c r="BZ799" s="34"/>
      <c r="CA799" s="34"/>
      <c r="CB799" s="34"/>
      <c r="CC799" s="34"/>
      <c r="CD799" s="34"/>
      <c r="CE799" s="34"/>
      <c r="CF799" s="34"/>
      <c r="CG799" s="34"/>
      <c r="CH799" s="34"/>
      <c r="CI799" s="34"/>
      <c r="CJ799" s="34"/>
      <c r="CK799" s="34"/>
      <c r="CL799" s="34"/>
      <c r="CM799" s="34"/>
      <c r="CN799" s="34"/>
      <c r="CO799" s="34"/>
      <c r="CP799" s="34"/>
      <c r="CQ799" s="34"/>
      <c r="CR799" s="34"/>
      <c r="CS799" s="34"/>
      <c r="CT799" s="34"/>
      <c r="CU799" s="34"/>
      <c r="CV799" s="34"/>
      <c r="CW799" s="34"/>
      <c r="CX799" s="34"/>
      <c r="CY799" s="34"/>
      <c r="CZ799" s="34"/>
      <c r="DA799" s="34"/>
      <c r="DB799" s="34"/>
      <c r="DC799" s="34"/>
      <c r="DD799" s="34"/>
      <c r="DE799" s="34"/>
      <c r="DF799" s="34"/>
      <c r="DG799" s="34"/>
      <c r="DH799" s="34"/>
      <c r="DI799" s="34"/>
      <c r="DJ799" s="34"/>
      <c r="DK799" s="34"/>
      <c r="DL799" s="34"/>
      <c r="DM799" s="34"/>
      <c r="DN799" s="34"/>
      <c r="DO799" s="34"/>
      <c r="DP799" s="34"/>
      <c r="DQ799" s="34"/>
      <c r="DR799" s="34"/>
      <c r="DS799" s="34"/>
      <c r="DT799" s="34"/>
      <c r="DU799" s="34"/>
      <c r="DV799" s="34"/>
      <c r="DW799" s="34"/>
      <c r="DX799" s="34"/>
      <c r="DY799" s="34"/>
      <c r="DZ799" s="34"/>
      <c r="EA799" s="34"/>
      <c r="EB799" s="34"/>
      <c r="EC799" s="34"/>
      <c r="ED799" s="34"/>
      <c r="EE799" s="34"/>
      <c r="EF799" s="34"/>
      <c r="EG799" s="34"/>
      <c r="EH799" s="34"/>
      <c r="EI799" s="34"/>
      <c r="EJ799" s="34"/>
      <c r="EK799" s="34"/>
      <c r="EL799" s="34"/>
      <c r="EM799" s="34"/>
      <c r="EN799" s="34"/>
      <c r="EO799" s="34"/>
      <c r="EP799" s="34"/>
      <c r="EQ799" s="34"/>
      <c r="ER799" s="34"/>
      <c r="ES799" s="34"/>
      <c r="ET799" s="34"/>
      <c r="EU799" s="34"/>
      <c r="EV799" s="34"/>
      <c r="EW799" s="34"/>
      <c r="EX799" s="34"/>
      <c r="EY799" s="34"/>
      <c r="EZ799" s="34"/>
      <c r="FA799" s="34"/>
      <c r="FB799" s="34"/>
      <c r="FC799" s="34"/>
      <c r="FD799" s="34"/>
      <c r="FE799" s="34"/>
      <c r="FF799" s="34"/>
      <c r="FG799" s="34"/>
      <c r="FH799" s="34"/>
      <c r="FI799" s="34"/>
      <c r="FJ799" s="34"/>
      <c r="FK799" s="34"/>
      <c r="FL799" s="34"/>
      <c r="FM799" s="34"/>
      <c r="FN799" s="34"/>
      <c r="FO799" s="34"/>
      <c r="FP799" s="34"/>
      <c r="FQ799" s="34"/>
      <c r="FR799" s="34"/>
      <c r="FS799" s="34"/>
      <c r="FT799" s="34"/>
      <c r="FU799" s="34"/>
      <c r="FV799" s="34"/>
      <c r="FW799" s="34"/>
      <c r="FX799" s="34"/>
      <c r="FY799" s="34"/>
      <c r="FZ799" s="34"/>
      <c r="GA799" s="34"/>
      <c r="GB799" s="34"/>
      <c r="GC799" s="34"/>
      <c r="GD799" s="34"/>
      <c r="GE799" s="34"/>
      <c r="GF799" s="34"/>
      <c r="GG799" s="34"/>
      <c r="GH799" s="34"/>
      <c r="GI799" s="34"/>
      <c r="GJ799" s="34"/>
      <c r="GK799" s="34"/>
      <c r="GL799" s="34"/>
      <c r="GM799" s="34"/>
      <c r="GN799" s="34"/>
      <c r="GO799" s="34"/>
      <c r="GP799" s="34"/>
      <c r="GQ799" s="34"/>
      <c r="GR799" s="34"/>
      <c r="GS799" s="34"/>
      <c r="GT799" s="34"/>
      <c r="GU799" s="34"/>
      <c r="GV799" s="34"/>
      <c r="GW799" s="34"/>
      <c r="GX799" s="34"/>
      <c r="GY799" s="34"/>
      <c r="GZ799" s="34"/>
      <c r="HA799" s="34"/>
      <c r="HB799" s="34"/>
      <c r="HC799" s="34"/>
      <c r="HD799" s="34"/>
      <c r="HE799" s="34"/>
      <c r="HF799" s="34"/>
      <c r="HG799" s="34"/>
      <c r="HH799" s="34"/>
      <c r="HI799" s="34"/>
      <c r="HJ799" s="34"/>
      <c r="HK799" s="34"/>
      <c r="HL799" s="34"/>
      <c r="HM799" s="34"/>
      <c r="HN799" s="34"/>
      <c r="HO799" s="34"/>
      <c r="HP799" s="34"/>
      <c r="HQ799" s="34"/>
      <c r="HR799" s="34"/>
      <c r="HS799" s="34"/>
      <c r="HT799" s="34"/>
      <c r="HU799" s="34"/>
      <c r="HV799" s="34"/>
      <c r="HW799" s="34"/>
      <c r="HX799" s="34"/>
      <c r="HY799" s="34"/>
      <c r="HZ799" s="34"/>
      <c r="IA799" s="34"/>
      <c r="IB799" s="34"/>
      <c r="IC799" s="34"/>
      <c r="ID799" s="34"/>
      <c r="IE799" s="34"/>
      <c r="IF799" s="34"/>
      <c r="IG799" s="34"/>
      <c r="IH799" s="34"/>
      <c r="II799" s="34"/>
      <c r="IJ799" s="34"/>
      <c r="IK799" s="34"/>
      <c r="IL799" s="34"/>
      <c r="IM799" s="34"/>
      <c r="IN799" s="34"/>
      <c r="IO799" s="34"/>
      <c r="IP799" s="34"/>
      <c r="IQ799" s="34"/>
      <c r="IR799" s="34"/>
      <c r="IS799" s="34"/>
      <c r="IT799" s="34"/>
      <c r="IU799" s="34"/>
      <c r="IV799" s="34"/>
    </row>
    <row r="800" spans="1:256" ht="36" customHeight="1" thickBot="1">
      <c r="A800" s="1442" t="s">
        <v>241</v>
      </c>
      <c r="B800" s="1443"/>
      <c r="C800" s="1443"/>
      <c r="D800" s="1282"/>
      <c r="E800" s="1245"/>
      <c r="F800" s="169"/>
      <c r="G800" s="169"/>
      <c r="H800" s="169"/>
      <c r="I800" s="1444" t="str">
        <f t="shared" si="38"/>
        <v/>
      </c>
      <c r="J800" s="1445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  <c r="BF800" s="34"/>
      <c r="BG800" s="34"/>
      <c r="BH800" s="34"/>
      <c r="BI800" s="34"/>
      <c r="BJ800" s="34"/>
      <c r="BK800" s="34"/>
      <c r="BL800" s="34"/>
      <c r="BM800" s="34"/>
      <c r="BN800" s="34"/>
      <c r="BO800" s="34"/>
      <c r="BP800" s="34"/>
      <c r="BQ800" s="34"/>
      <c r="BR800" s="34"/>
      <c r="BS800" s="34"/>
      <c r="BT800" s="34"/>
      <c r="BU800" s="34"/>
      <c r="BV800" s="34"/>
      <c r="BW800" s="34"/>
      <c r="BX800" s="34"/>
      <c r="BY800" s="34"/>
      <c r="BZ800" s="34"/>
      <c r="CA800" s="34"/>
      <c r="CB800" s="34"/>
      <c r="CC800" s="34"/>
      <c r="CD800" s="34"/>
      <c r="CE800" s="34"/>
      <c r="CF800" s="34"/>
      <c r="CG800" s="34"/>
      <c r="CH800" s="34"/>
      <c r="CI800" s="34"/>
      <c r="CJ800" s="34"/>
      <c r="CK800" s="34"/>
      <c r="CL800" s="34"/>
      <c r="CM800" s="34"/>
      <c r="CN800" s="34"/>
      <c r="CO800" s="34"/>
      <c r="CP800" s="34"/>
      <c r="CQ800" s="34"/>
      <c r="CR800" s="34"/>
      <c r="CS800" s="34"/>
      <c r="CT800" s="34"/>
      <c r="CU800" s="34"/>
      <c r="CV800" s="34"/>
      <c r="CW800" s="34"/>
      <c r="CX800" s="34"/>
      <c r="CY800" s="34"/>
      <c r="CZ800" s="34"/>
      <c r="DA800" s="34"/>
      <c r="DB800" s="34"/>
      <c r="DC800" s="34"/>
      <c r="DD800" s="34"/>
      <c r="DE800" s="34"/>
      <c r="DF800" s="34"/>
      <c r="DG800" s="34"/>
      <c r="DH800" s="34"/>
      <c r="DI800" s="34"/>
      <c r="DJ800" s="34"/>
      <c r="DK800" s="34"/>
      <c r="DL800" s="34"/>
      <c r="DM800" s="34"/>
      <c r="DN800" s="34"/>
      <c r="DO800" s="34"/>
      <c r="DP800" s="34"/>
      <c r="DQ800" s="34"/>
      <c r="DR800" s="34"/>
      <c r="DS800" s="34"/>
      <c r="DT800" s="34"/>
      <c r="DU800" s="34"/>
      <c r="DV800" s="34"/>
      <c r="DW800" s="34"/>
      <c r="DX800" s="34"/>
      <c r="DY800" s="34"/>
      <c r="DZ800" s="34"/>
      <c r="EA800" s="34"/>
      <c r="EB800" s="34"/>
      <c r="EC800" s="34"/>
      <c r="ED800" s="34"/>
      <c r="EE800" s="34"/>
      <c r="EF800" s="34"/>
      <c r="EG800" s="34"/>
      <c r="EH800" s="34"/>
      <c r="EI800" s="34"/>
      <c r="EJ800" s="34"/>
      <c r="EK800" s="34"/>
      <c r="EL800" s="34"/>
      <c r="EM800" s="34"/>
      <c r="EN800" s="34"/>
      <c r="EO800" s="34"/>
      <c r="EP800" s="34"/>
      <c r="EQ800" s="34"/>
      <c r="ER800" s="34"/>
      <c r="ES800" s="34"/>
      <c r="ET800" s="34"/>
      <c r="EU800" s="34"/>
      <c r="EV800" s="34"/>
      <c r="EW800" s="34"/>
      <c r="EX800" s="34"/>
      <c r="EY800" s="34"/>
      <c r="EZ800" s="34"/>
      <c r="FA800" s="34"/>
      <c r="FB800" s="34"/>
      <c r="FC800" s="34"/>
      <c r="FD800" s="34"/>
      <c r="FE800" s="34"/>
      <c r="FF800" s="34"/>
      <c r="FG800" s="34"/>
      <c r="FH800" s="34"/>
      <c r="FI800" s="34"/>
      <c r="FJ800" s="34"/>
      <c r="FK800" s="34"/>
      <c r="FL800" s="34"/>
      <c r="FM800" s="34"/>
      <c r="FN800" s="34"/>
      <c r="FO800" s="34"/>
      <c r="FP800" s="34"/>
      <c r="FQ800" s="34"/>
      <c r="FR800" s="34"/>
      <c r="FS800" s="34"/>
      <c r="FT800" s="34"/>
      <c r="FU800" s="34"/>
      <c r="FV800" s="34"/>
      <c r="FW800" s="34"/>
      <c r="FX800" s="34"/>
      <c r="FY800" s="34"/>
      <c r="FZ800" s="34"/>
      <c r="GA800" s="34"/>
      <c r="GB800" s="34"/>
      <c r="GC800" s="34"/>
      <c r="GD800" s="34"/>
      <c r="GE800" s="34"/>
      <c r="GF800" s="34"/>
      <c r="GG800" s="34"/>
      <c r="GH800" s="34"/>
      <c r="GI800" s="34"/>
      <c r="GJ800" s="34"/>
      <c r="GK800" s="34"/>
      <c r="GL800" s="34"/>
      <c r="GM800" s="34"/>
      <c r="GN800" s="34"/>
      <c r="GO800" s="34"/>
      <c r="GP800" s="34"/>
      <c r="GQ800" s="34"/>
      <c r="GR800" s="34"/>
      <c r="GS800" s="34"/>
      <c r="GT800" s="34"/>
      <c r="GU800" s="34"/>
      <c r="GV800" s="34"/>
      <c r="GW800" s="34"/>
      <c r="GX800" s="34"/>
      <c r="GY800" s="34"/>
      <c r="GZ800" s="34"/>
      <c r="HA800" s="34"/>
      <c r="HB800" s="34"/>
      <c r="HC800" s="34"/>
      <c r="HD800" s="34"/>
      <c r="HE800" s="34"/>
      <c r="HF800" s="34"/>
      <c r="HG800" s="34"/>
      <c r="HH800" s="34"/>
      <c r="HI800" s="34"/>
      <c r="HJ800" s="34"/>
      <c r="HK800" s="34"/>
      <c r="HL800" s="34"/>
      <c r="HM800" s="34"/>
      <c r="HN800" s="34"/>
      <c r="HO800" s="34"/>
      <c r="HP800" s="34"/>
      <c r="HQ800" s="34"/>
      <c r="HR800" s="34"/>
      <c r="HS800" s="34"/>
      <c r="HT800" s="34"/>
      <c r="HU800" s="34"/>
      <c r="HV800" s="34"/>
      <c r="HW800" s="34"/>
      <c r="HX800" s="34"/>
      <c r="HY800" s="34"/>
      <c r="HZ800" s="34"/>
      <c r="IA800" s="34"/>
      <c r="IB800" s="34"/>
      <c r="IC800" s="34"/>
      <c r="ID800" s="34"/>
      <c r="IE800" s="34"/>
      <c r="IF800" s="34"/>
      <c r="IG800" s="34"/>
      <c r="IH800" s="34"/>
      <c r="II800" s="34"/>
      <c r="IJ800" s="34"/>
      <c r="IK800" s="34"/>
      <c r="IL800" s="34"/>
      <c r="IM800" s="34"/>
      <c r="IN800" s="34"/>
      <c r="IO800" s="34"/>
      <c r="IP800" s="34"/>
      <c r="IQ800" s="34"/>
      <c r="IR800" s="34"/>
      <c r="IS800" s="34"/>
      <c r="IT800" s="34"/>
      <c r="IU800" s="34"/>
      <c r="IV800" s="34"/>
    </row>
    <row r="801" spans="1:256" ht="31.5" customHeight="1" thickBot="1">
      <c r="A801" s="1431" t="s">
        <v>242</v>
      </c>
      <c r="B801" s="1432"/>
      <c r="C801" s="1432"/>
      <c r="D801" s="1433" t="str">
        <f>IF(SUM(D795:E800)=0,"",SUM(D795:E800))</f>
        <v/>
      </c>
      <c r="E801" s="1434"/>
      <c r="F801" s="164" t="str">
        <f>IF(SUM(F795:F800)=0,"",SUM(F795:F800))</f>
        <v/>
      </c>
      <c r="G801" s="164" t="str">
        <f>IF(SUM(G795:G800)=0,"",SUM(G795:G800))</f>
        <v/>
      </c>
      <c r="H801" s="164" t="str">
        <f>IF(SUM(H795:H800)=0,"",SUM(H795:H800))</f>
        <v/>
      </c>
      <c r="I801" s="1450" t="str">
        <f>IF(IF(I795="",0,I795)+IF(I796="",0,I796)+IF(I797="",0,I797)+IF(I798="",0,I798)+IF(I799="",0,I799)+IF(I800="",0,I800)=0,"",IF(I795="",0,I795)+IF(I796="",0,I796)+IF(I797="",0,I797)+IF(I798="",0,I798)+IF(I799="",0,I799)+IF(I800="",0,I800))</f>
        <v/>
      </c>
      <c r="J801" s="1451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  <c r="AW801" s="34"/>
      <c r="AX801" s="34"/>
      <c r="AY801" s="34"/>
      <c r="AZ801" s="34"/>
      <c r="BA801" s="34"/>
      <c r="BB801" s="34"/>
      <c r="BC801" s="34"/>
      <c r="BD801" s="34"/>
      <c r="BE801" s="34"/>
      <c r="BF801" s="34"/>
      <c r="BG801" s="34"/>
      <c r="BH801" s="34"/>
      <c r="BI801" s="34"/>
      <c r="BJ801" s="34"/>
      <c r="BK801" s="34"/>
      <c r="BL801" s="34"/>
      <c r="BM801" s="34"/>
      <c r="BN801" s="34"/>
      <c r="BO801" s="34"/>
      <c r="BP801" s="34"/>
      <c r="BQ801" s="34"/>
      <c r="BR801" s="34"/>
      <c r="BS801" s="34"/>
      <c r="BT801" s="34"/>
      <c r="BU801" s="34"/>
      <c r="BV801" s="34"/>
      <c r="BW801" s="34"/>
      <c r="BX801" s="34"/>
      <c r="BY801" s="34"/>
      <c r="BZ801" s="34"/>
      <c r="CA801" s="34"/>
      <c r="CB801" s="34"/>
      <c r="CC801" s="34"/>
      <c r="CD801" s="34"/>
      <c r="CE801" s="34"/>
      <c r="CF801" s="34"/>
      <c r="CG801" s="34"/>
      <c r="CH801" s="34"/>
      <c r="CI801" s="34"/>
      <c r="CJ801" s="34"/>
      <c r="CK801" s="34"/>
      <c r="CL801" s="34"/>
      <c r="CM801" s="34"/>
      <c r="CN801" s="34"/>
      <c r="CO801" s="34"/>
      <c r="CP801" s="34"/>
      <c r="CQ801" s="34"/>
      <c r="CR801" s="34"/>
      <c r="CS801" s="34"/>
      <c r="CT801" s="34"/>
      <c r="CU801" s="34"/>
      <c r="CV801" s="34"/>
      <c r="CW801" s="34"/>
      <c r="CX801" s="34"/>
      <c r="CY801" s="34"/>
      <c r="CZ801" s="34"/>
      <c r="DA801" s="34"/>
      <c r="DB801" s="34"/>
      <c r="DC801" s="34"/>
      <c r="DD801" s="34"/>
      <c r="DE801" s="34"/>
      <c r="DF801" s="34"/>
      <c r="DG801" s="34"/>
      <c r="DH801" s="34"/>
      <c r="DI801" s="34"/>
      <c r="DJ801" s="34"/>
      <c r="DK801" s="34"/>
      <c r="DL801" s="34"/>
      <c r="DM801" s="34"/>
      <c r="DN801" s="34"/>
      <c r="DO801" s="34"/>
      <c r="DP801" s="34"/>
      <c r="DQ801" s="34"/>
      <c r="DR801" s="34"/>
      <c r="DS801" s="34"/>
      <c r="DT801" s="34"/>
      <c r="DU801" s="34"/>
      <c r="DV801" s="34"/>
      <c r="DW801" s="34"/>
      <c r="DX801" s="34"/>
      <c r="DY801" s="34"/>
      <c r="DZ801" s="34"/>
      <c r="EA801" s="34"/>
      <c r="EB801" s="34"/>
      <c r="EC801" s="34"/>
      <c r="ED801" s="34"/>
      <c r="EE801" s="34"/>
      <c r="EF801" s="34"/>
      <c r="EG801" s="34"/>
      <c r="EH801" s="34"/>
      <c r="EI801" s="34"/>
      <c r="EJ801" s="34"/>
      <c r="EK801" s="34"/>
      <c r="EL801" s="34"/>
      <c r="EM801" s="34"/>
      <c r="EN801" s="34"/>
      <c r="EO801" s="34"/>
      <c r="EP801" s="34"/>
      <c r="EQ801" s="34"/>
      <c r="ER801" s="34"/>
      <c r="ES801" s="34"/>
      <c r="ET801" s="34"/>
      <c r="EU801" s="34"/>
      <c r="EV801" s="34"/>
      <c r="EW801" s="34"/>
      <c r="EX801" s="34"/>
      <c r="EY801" s="34"/>
      <c r="EZ801" s="34"/>
      <c r="FA801" s="34"/>
      <c r="FB801" s="34"/>
      <c r="FC801" s="34"/>
      <c r="FD801" s="34"/>
      <c r="FE801" s="34"/>
      <c r="FF801" s="34"/>
      <c r="FG801" s="34"/>
      <c r="FH801" s="34"/>
      <c r="FI801" s="34"/>
      <c r="FJ801" s="34"/>
      <c r="FK801" s="34"/>
      <c r="FL801" s="34"/>
      <c r="FM801" s="34"/>
      <c r="FN801" s="34"/>
      <c r="FO801" s="34"/>
      <c r="FP801" s="34"/>
      <c r="FQ801" s="34"/>
      <c r="FR801" s="34"/>
      <c r="FS801" s="34"/>
      <c r="FT801" s="34"/>
      <c r="FU801" s="34"/>
      <c r="FV801" s="34"/>
      <c r="FW801" s="34"/>
      <c r="FX801" s="34"/>
      <c r="FY801" s="34"/>
      <c r="FZ801" s="34"/>
      <c r="GA801" s="34"/>
      <c r="GB801" s="34"/>
      <c r="GC801" s="34"/>
      <c r="GD801" s="34"/>
      <c r="GE801" s="34"/>
      <c r="GF801" s="34"/>
      <c r="GG801" s="34"/>
      <c r="GH801" s="34"/>
      <c r="GI801" s="34"/>
      <c r="GJ801" s="34"/>
      <c r="GK801" s="34"/>
      <c r="GL801" s="34"/>
      <c r="GM801" s="34"/>
      <c r="GN801" s="34"/>
      <c r="GO801" s="34"/>
      <c r="GP801" s="34"/>
      <c r="GQ801" s="34"/>
      <c r="GR801" s="34"/>
      <c r="GS801" s="34"/>
      <c r="GT801" s="34"/>
      <c r="GU801" s="34"/>
      <c r="GV801" s="34"/>
      <c r="GW801" s="34"/>
      <c r="GX801" s="34"/>
      <c r="GY801" s="34"/>
      <c r="GZ801" s="34"/>
      <c r="HA801" s="34"/>
      <c r="HB801" s="34"/>
      <c r="HC801" s="34"/>
      <c r="HD801" s="34"/>
      <c r="HE801" s="34"/>
      <c r="HF801" s="34"/>
      <c r="HG801" s="34"/>
      <c r="HH801" s="34"/>
      <c r="HI801" s="34"/>
      <c r="HJ801" s="34"/>
      <c r="HK801" s="34"/>
      <c r="HL801" s="34"/>
      <c r="HM801" s="34"/>
      <c r="HN801" s="34"/>
      <c r="HO801" s="34"/>
      <c r="HP801" s="34"/>
      <c r="HQ801" s="34"/>
      <c r="HR801" s="34"/>
      <c r="HS801" s="34"/>
      <c r="HT801" s="34"/>
      <c r="HU801" s="34"/>
      <c r="HV801" s="34"/>
      <c r="HW801" s="34"/>
      <c r="HX801" s="34"/>
      <c r="HY801" s="34"/>
      <c r="HZ801" s="34"/>
      <c r="IA801" s="34"/>
      <c r="IB801" s="34"/>
      <c r="IC801" s="34"/>
      <c r="ID801" s="34"/>
      <c r="IE801" s="34"/>
      <c r="IF801" s="34"/>
      <c r="IG801" s="34"/>
      <c r="IH801" s="34"/>
      <c r="II801" s="34"/>
      <c r="IJ801" s="34"/>
      <c r="IK801" s="34"/>
      <c r="IL801" s="34"/>
      <c r="IM801" s="34"/>
      <c r="IN801" s="34"/>
      <c r="IO801" s="34"/>
      <c r="IP801" s="34"/>
      <c r="IQ801" s="34"/>
      <c r="IR801" s="34"/>
      <c r="IS801" s="34"/>
      <c r="IT801" s="34"/>
      <c r="IU801" s="34"/>
      <c r="IV801" s="34"/>
    </row>
    <row r="802" spans="1:256" ht="16.5" customHeight="1" thickTop="1">
      <c r="A802" s="41"/>
      <c r="B802" s="41"/>
      <c r="C802" s="41"/>
      <c r="D802" s="78"/>
      <c r="E802" s="78"/>
      <c r="F802" s="75"/>
      <c r="G802" s="75"/>
      <c r="H802" s="75"/>
      <c r="I802" s="78"/>
      <c r="J802" s="78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customHeight="1">
      <c r="A803" s="423" t="s">
        <v>835</v>
      </c>
      <c r="B803" s="423"/>
      <c r="C803" s="423"/>
      <c r="D803" s="423"/>
      <c r="E803" s="423"/>
      <c r="F803" s="423"/>
      <c r="G803" s="423"/>
      <c r="H803" s="423"/>
      <c r="I803" s="423"/>
      <c r="J803" s="423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  <c r="GG803" s="65"/>
      <c r="GH803" s="65"/>
      <c r="GI803" s="65"/>
      <c r="GJ803" s="65"/>
      <c r="GK803" s="65"/>
      <c r="GL803" s="65"/>
      <c r="GM803" s="65"/>
      <c r="GN803" s="65"/>
      <c r="GO803" s="65"/>
      <c r="GP803" s="65"/>
      <c r="GQ803" s="65"/>
      <c r="GR803" s="65"/>
      <c r="GS803" s="65"/>
      <c r="GT803" s="65"/>
      <c r="GU803" s="65"/>
      <c r="GV803" s="65"/>
      <c r="GW803" s="65"/>
      <c r="GX803" s="65"/>
      <c r="GY803" s="65"/>
      <c r="GZ803" s="65"/>
      <c r="HA803" s="65"/>
      <c r="HB803" s="65"/>
      <c r="HC803" s="65"/>
      <c r="HD803" s="65"/>
      <c r="HE803" s="65"/>
      <c r="HF803" s="65"/>
      <c r="HG803" s="65"/>
      <c r="HH803" s="65"/>
      <c r="HI803" s="65"/>
      <c r="HJ803" s="65"/>
      <c r="HK803" s="65"/>
      <c r="HL803" s="65"/>
      <c r="HM803" s="65"/>
      <c r="HN803" s="65"/>
      <c r="HO803" s="65"/>
      <c r="HP803" s="65"/>
      <c r="HQ803" s="65"/>
      <c r="HR803" s="65"/>
      <c r="HS803" s="65"/>
      <c r="HT803" s="65"/>
      <c r="HU803" s="65"/>
      <c r="HV803" s="65"/>
      <c r="HW803" s="65"/>
      <c r="HX803" s="65"/>
      <c r="HY803" s="65"/>
      <c r="HZ803" s="65"/>
      <c r="IA803" s="65"/>
      <c r="IB803" s="65"/>
      <c r="IC803" s="65"/>
      <c r="ID803" s="65"/>
      <c r="IE803" s="65"/>
      <c r="IF803" s="65"/>
      <c r="IG803" s="65"/>
      <c r="IH803" s="65"/>
      <c r="II803" s="65"/>
      <c r="IJ803" s="65"/>
      <c r="IK803" s="65"/>
      <c r="IL803" s="65"/>
      <c r="IM803" s="65"/>
      <c r="IN803" s="65"/>
      <c r="IO803" s="65"/>
      <c r="IP803" s="65"/>
      <c r="IQ803" s="65"/>
      <c r="IR803" s="65"/>
      <c r="IS803" s="65"/>
      <c r="IT803" s="65"/>
      <c r="IU803" s="65"/>
      <c r="IV803" s="65"/>
    </row>
    <row r="804" spans="1:256" ht="16.5" customHeight="1">
      <c r="A804" s="2094"/>
      <c r="B804" s="2094"/>
      <c r="C804" s="2094"/>
      <c r="D804" s="2094"/>
      <c r="E804" s="2094"/>
      <c r="F804" s="2094"/>
      <c r="G804" s="2094"/>
      <c r="H804" s="2094"/>
      <c r="I804" s="2094"/>
      <c r="J804" s="209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  <c r="AW804" s="34"/>
      <c r="AX804" s="34"/>
      <c r="AY804" s="34"/>
      <c r="AZ804" s="34"/>
      <c r="BA804" s="34"/>
      <c r="BB804" s="34"/>
      <c r="BC804" s="34"/>
      <c r="BD804" s="34"/>
      <c r="BE804" s="34"/>
      <c r="BF804" s="34"/>
      <c r="BG804" s="34"/>
      <c r="BH804" s="34"/>
      <c r="BI804" s="34"/>
      <c r="BJ804" s="34"/>
      <c r="BK804" s="34"/>
      <c r="BL804" s="34"/>
      <c r="BM804" s="34"/>
      <c r="BN804" s="34"/>
      <c r="BO804" s="34"/>
      <c r="BP804" s="34"/>
      <c r="BQ804" s="34"/>
      <c r="BR804" s="34"/>
      <c r="BS804" s="34"/>
      <c r="BT804" s="34"/>
      <c r="BU804" s="34"/>
      <c r="BV804" s="34"/>
      <c r="BW804" s="34"/>
      <c r="BX804" s="34"/>
      <c r="BY804" s="34"/>
      <c r="BZ804" s="34"/>
      <c r="CA804" s="34"/>
      <c r="CB804" s="34"/>
      <c r="CC804" s="34"/>
      <c r="CD804" s="34"/>
      <c r="CE804" s="34"/>
      <c r="CF804" s="34"/>
      <c r="CG804" s="34"/>
      <c r="CH804" s="34"/>
      <c r="CI804" s="34"/>
      <c r="CJ804" s="34"/>
      <c r="CK804" s="34"/>
      <c r="CL804" s="34"/>
      <c r="CM804" s="34"/>
      <c r="CN804" s="34"/>
      <c r="CO804" s="34"/>
      <c r="CP804" s="34"/>
      <c r="CQ804" s="34"/>
      <c r="CR804" s="34"/>
      <c r="CS804" s="34"/>
      <c r="CT804" s="34"/>
      <c r="CU804" s="34"/>
      <c r="CV804" s="34"/>
      <c r="CW804" s="34"/>
      <c r="CX804" s="34"/>
      <c r="CY804" s="34"/>
      <c r="CZ804" s="34"/>
      <c r="DA804" s="34"/>
      <c r="DB804" s="34"/>
      <c r="DC804" s="34"/>
      <c r="DD804" s="34"/>
      <c r="DE804" s="34"/>
      <c r="DF804" s="34"/>
      <c r="DG804" s="34"/>
      <c r="DH804" s="34"/>
      <c r="DI804" s="34"/>
      <c r="DJ804" s="34"/>
      <c r="DK804" s="34"/>
      <c r="DL804" s="34"/>
      <c r="DM804" s="34"/>
      <c r="DN804" s="34"/>
      <c r="DO804" s="34"/>
      <c r="DP804" s="34"/>
      <c r="DQ804" s="34"/>
      <c r="DR804" s="34"/>
      <c r="DS804" s="34"/>
      <c r="DT804" s="34"/>
      <c r="DU804" s="34"/>
      <c r="DV804" s="34"/>
      <c r="DW804" s="34"/>
      <c r="DX804" s="34"/>
      <c r="DY804" s="34"/>
      <c r="DZ804" s="34"/>
      <c r="EA804" s="34"/>
      <c r="EB804" s="34"/>
      <c r="EC804" s="34"/>
      <c r="ED804" s="34"/>
      <c r="EE804" s="34"/>
      <c r="EF804" s="34"/>
      <c r="EG804" s="34"/>
      <c r="EH804" s="34"/>
      <c r="EI804" s="34"/>
      <c r="EJ804" s="34"/>
      <c r="EK804" s="34"/>
      <c r="EL804" s="34"/>
      <c r="EM804" s="34"/>
      <c r="EN804" s="34"/>
      <c r="EO804" s="34"/>
      <c r="EP804" s="34"/>
      <c r="EQ804" s="34"/>
      <c r="ER804" s="34"/>
      <c r="ES804" s="34"/>
      <c r="ET804" s="34"/>
      <c r="EU804" s="34"/>
      <c r="EV804" s="34"/>
      <c r="EW804" s="34"/>
      <c r="EX804" s="34"/>
      <c r="EY804" s="34"/>
      <c r="EZ804" s="34"/>
      <c r="FA804" s="34"/>
      <c r="FB804" s="34"/>
      <c r="FC804" s="34"/>
      <c r="FD804" s="34"/>
      <c r="FE804" s="34"/>
      <c r="FF804" s="34"/>
      <c r="FG804" s="34"/>
      <c r="FH804" s="34"/>
      <c r="FI804" s="34"/>
      <c r="FJ804" s="34"/>
      <c r="FK804" s="34"/>
      <c r="FL804" s="34"/>
      <c r="FM804" s="34"/>
      <c r="FN804" s="34"/>
      <c r="FO804" s="34"/>
      <c r="FP804" s="34"/>
      <c r="FQ804" s="34"/>
      <c r="FR804" s="34"/>
      <c r="FS804" s="34"/>
      <c r="FT804" s="34"/>
      <c r="FU804" s="34"/>
      <c r="FV804" s="34"/>
      <c r="FW804" s="34"/>
      <c r="FX804" s="34"/>
      <c r="FY804" s="34"/>
      <c r="FZ804" s="34"/>
      <c r="GA804" s="34"/>
      <c r="GB804" s="34"/>
      <c r="GC804" s="34"/>
      <c r="GD804" s="34"/>
      <c r="GE804" s="34"/>
      <c r="GF804" s="34"/>
      <c r="GG804" s="34"/>
      <c r="GH804" s="34"/>
      <c r="GI804" s="34"/>
      <c r="GJ804" s="34"/>
      <c r="GK804" s="34"/>
      <c r="GL804" s="34"/>
      <c r="GM804" s="34"/>
      <c r="GN804" s="34"/>
      <c r="GO804" s="34"/>
      <c r="GP804" s="34"/>
      <c r="GQ804" s="34"/>
      <c r="GR804" s="34"/>
      <c r="GS804" s="34"/>
      <c r="GT804" s="34"/>
      <c r="GU804" s="34"/>
      <c r="GV804" s="34"/>
      <c r="GW804" s="34"/>
      <c r="GX804" s="34"/>
      <c r="GY804" s="34"/>
      <c r="GZ804" s="34"/>
      <c r="HA804" s="34"/>
      <c r="HB804" s="34"/>
      <c r="HC804" s="34"/>
      <c r="HD804" s="34"/>
      <c r="HE804" s="34"/>
      <c r="HF804" s="34"/>
      <c r="HG804" s="34"/>
      <c r="HH804" s="34"/>
      <c r="HI804" s="34"/>
      <c r="HJ804" s="34"/>
      <c r="HK804" s="34"/>
      <c r="HL804" s="34"/>
      <c r="HM804" s="34"/>
      <c r="HN804" s="34"/>
      <c r="HO804" s="34"/>
      <c r="HP804" s="34"/>
      <c r="HQ804" s="34"/>
      <c r="HR804" s="34"/>
      <c r="HS804" s="34"/>
      <c r="HT804" s="34"/>
      <c r="HU804" s="34"/>
      <c r="HV804" s="34"/>
      <c r="HW804" s="34"/>
      <c r="HX804" s="34"/>
      <c r="HY804" s="34"/>
      <c r="HZ804" s="34"/>
      <c r="IA804" s="34"/>
      <c r="IB804" s="34"/>
      <c r="IC804" s="34"/>
      <c r="ID804" s="34"/>
      <c r="IE804" s="34"/>
      <c r="IF804" s="34"/>
      <c r="IG804" s="34"/>
      <c r="IH804" s="34"/>
      <c r="II804" s="34"/>
      <c r="IJ804" s="34"/>
      <c r="IK804" s="34"/>
      <c r="IL804" s="34"/>
      <c r="IM804" s="34"/>
      <c r="IN804" s="34"/>
      <c r="IO804" s="34"/>
      <c r="IP804" s="34"/>
      <c r="IQ804" s="34"/>
      <c r="IR804" s="34"/>
      <c r="IS804" s="34"/>
      <c r="IT804" s="34"/>
      <c r="IU804" s="34"/>
      <c r="IV804" s="34"/>
    </row>
    <row r="805" spans="1:256" ht="16.5" customHeight="1">
      <c r="A805" s="2094"/>
      <c r="B805" s="2094"/>
      <c r="C805" s="2094"/>
      <c r="D805" s="2094"/>
      <c r="E805" s="2094"/>
      <c r="F805" s="2094"/>
      <c r="G805" s="2094"/>
      <c r="H805" s="2094"/>
      <c r="I805" s="2094"/>
      <c r="J805" s="2094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  <c r="EB805" s="65"/>
      <c r="EC805" s="65"/>
      <c r="ED805" s="65"/>
      <c r="EE805" s="65"/>
      <c r="EF805" s="65"/>
      <c r="EG805" s="65"/>
      <c r="EH805" s="65"/>
      <c r="EI805" s="65"/>
      <c r="EJ805" s="65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  <c r="GG805" s="65"/>
      <c r="GH805" s="65"/>
      <c r="GI805" s="65"/>
      <c r="GJ805" s="65"/>
      <c r="GK805" s="65"/>
      <c r="GL805" s="65"/>
      <c r="GM805" s="65"/>
      <c r="GN805" s="65"/>
      <c r="GO805" s="65"/>
      <c r="GP805" s="65"/>
      <c r="GQ805" s="65"/>
      <c r="GR805" s="65"/>
      <c r="GS805" s="65"/>
      <c r="GT805" s="65"/>
      <c r="GU805" s="65"/>
      <c r="GV805" s="65"/>
      <c r="GW805" s="65"/>
      <c r="GX805" s="65"/>
      <c r="GY805" s="65"/>
      <c r="GZ805" s="65"/>
      <c r="HA805" s="65"/>
      <c r="HB805" s="65"/>
      <c r="HC805" s="65"/>
      <c r="HD805" s="65"/>
      <c r="HE805" s="65"/>
      <c r="HF805" s="65"/>
      <c r="HG805" s="65"/>
      <c r="HH805" s="65"/>
      <c r="HI805" s="65"/>
      <c r="HJ805" s="65"/>
      <c r="HK805" s="65"/>
      <c r="HL805" s="65"/>
      <c r="HM805" s="65"/>
      <c r="HN805" s="65"/>
      <c r="HO805" s="65"/>
      <c r="HP805" s="65"/>
      <c r="HQ805" s="65"/>
      <c r="HR805" s="65"/>
      <c r="HS805" s="65"/>
      <c r="HT805" s="65"/>
      <c r="HU805" s="65"/>
      <c r="HV805" s="65"/>
      <c r="HW805" s="65"/>
      <c r="HX805" s="65"/>
      <c r="HY805" s="65"/>
      <c r="HZ805" s="65"/>
      <c r="IA805" s="65"/>
      <c r="IB805" s="65"/>
      <c r="IC805" s="65"/>
      <c r="ID805" s="65"/>
      <c r="IE805" s="65"/>
      <c r="IF805" s="65"/>
      <c r="IG805" s="65"/>
      <c r="IH805" s="65"/>
      <c r="II805" s="65"/>
      <c r="IJ805" s="65"/>
      <c r="IK805" s="65"/>
      <c r="IL805" s="65"/>
      <c r="IM805" s="65"/>
      <c r="IN805" s="65"/>
      <c r="IO805" s="65"/>
      <c r="IP805" s="65"/>
      <c r="IQ805" s="65"/>
      <c r="IR805" s="65"/>
      <c r="IS805" s="65"/>
      <c r="IT805" s="65"/>
      <c r="IU805" s="65"/>
      <c r="IV805" s="65"/>
    </row>
    <row r="806" spans="1:256" ht="16.5" customHeight="1">
      <c r="A806" s="2094"/>
      <c r="B806" s="2094"/>
      <c r="C806" s="2094"/>
      <c r="D806" s="2094"/>
      <c r="E806" s="2094"/>
      <c r="F806" s="2094"/>
      <c r="G806" s="2094"/>
      <c r="H806" s="2094"/>
      <c r="I806" s="2094"/>
      <c r="J806" s="2094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65"/>
      <c r="AS806" s="65"/>
      <c r="AT806" s="65"/>
      <c r="AU806" s="65"/>
      <c r="AV806" s="65"/>
      <c r="AW806" s="65"/>
      <c r="AX806" s="65"/>
      <c r="AY806" s="65"/>
      <c r="AZ806" s="65"/>
      <c r="BA806" s="65"/>
      <c r="BB806" s="65"/>
      <c r="BC806" s="65"/>
      <c r="BD806" s="65"/>
      <c r="BE806" s="65"/>
      <c r="BF806" s="65"/>
      <c r="BG806" s="65"/>
      <c r="BH806" s="65"/>
      <c r="BI806" s="65"/>
      <c r="BJ806" s="65"/>
      <c r="BK806" s="65"/>
      <c r="BL806" s="65"/>
      <c r="BM806" s="65"/>
      <c r="BN806" s="65"/>
      <c r="BO806" s="65"/>
      <c r="BP806" s="65"/>
      <c r="BQ806" s="65"/>
      <c r="BR806" s="65"/>
      <c r="BS806" s="65"/>
      <c r="BT806" s="65"/>
      <c r="BU806" s="65"/>
      <c r="BV806" s="65"/>
      <c r="BW806" s="65"/>
      <c r="BX806" s="65"/>
      <c r="BY806" s="65"/>
      <c r="BZ806" s="65"/>
      <c r="CA806" s="65"/>
      <c r="CB806" s="65"/>
      <c r="CC806" s="65"/>
      <c r="CD806" s="65"/>
      <c r="CE806" s="65"/>
      <c r="CF806" s="65"/>
      <c r="CG806" s="65"/>
      <c r="CH806" s="65"/>
      <c r="CI806" s="65"/>
      <c r="CJ806" s="65"/>
      <c r="CK806" s="65"/>
      <c r="CL806" s="65"/>
      <c r="CM806" s="65"/>
      <c r="CN806" s="65"/>
      <c r="CO806" s="65"/>
      <c r="CP806" s="65"/>
      <c r="CQ806" s="65"/>
      <c r="CR806" s="65"/>
      <c r="CS806" s="65"/>
      <c r="CT806" s="65"/>
      <c r="CU806" s="65"/>
      <c r="CV806" s="65"/>
      <c r="CW806" s="65"/>
      <c r="CX806" s="65"/>
      <c r="CY806" s="65"/>
      <c r="CZ806" s="65"/>
      <c r="DA806" s="65"/>
      <c r="DB806" s="65"/>
      <c r="DC806" s="65"/>
      <c r="DD806" s="65"/>
      <c r="DE806" s="65"/>
      <c r="DF806" s="65"/>
      <c r="DG806" s="65"/>
      <c r="DH806" s="65"/>
      <c r="DI806" s="65"/>
      <c r="DJ806" s="65"/>
      <c r="DK806" s="65"/>
      <c r="DL806" s="65"/>
      <c r="DM806" s="65"/>
      <c r="DN806" s="65"/>
      <c r="DO806" s="65"/>
      <c r="DP806" s="65"/>
      <c r="DQ806" s="65"/>
      <c r="DR806" s="65"/>
      <c r="DS806" s="65"/>
      <c r="DT806" s="65"/>
      <c r="DU806" s="65"/>
      <c r="DV806" s="65"/>
      <c r="DW806" s="65"/>
      <c r="DX806" s="65"/>
      <c r="DY806" s="65"/>
      <c r="DZ806" s="65"/>
      <c r="EA806" s="65"/>
      <c r="EB806" s="65"/>
      <c r="EC806" s="65"/>
      <c r="ED806" s="65"/>
      <c r="EE806" s="65"/>
      <c r="EF806" s="65"/>
      <c r="EG806" s="65"/>
      <c r="EH806" s="65"/>
      <c r="EI806" s="65"/>
      <c r="EJ806" s="65"/>
      <c r="EK806" s="65"/>
      <c r="EL806" s="65"/>
      <c r="EM806" s="65"/>
      <c r="EN806" s="65"/>
      <c r="EO806" s="65"/>
      <c r="EP806" s="65"/>
      <c r="EQ806" s="65"/>
      <c r="ER806" s="65"/>
      <c r="ES806" s="65"/>
      <c r="ET806" s="65"/>
      <c r="EU806" s="65"/>
      <c r="EV806" s="65"/>
      <c r="EW806" s="65"/>
      <c r="EX806" s="65"/>
      <c r="EY806" s="65"/>
      <c r="EZ806" s="65"/>
      <c r="FA806" s="65"/>
      <c r="FB806" s="65"/>
      <c r="FC806" s="65"/>
      <c r="FD806" s="65"/>
      <c r="FE806" s="65"/>
      <c r="FF806" s="65"/>
      <c r="FG806" s="65"/>
      <c r="FH806" s="65"/>
      <c r="FI806" s="65"/>
      <c r="FJ806" s="65"/>
      <c r="FK806" s="65"/>
      <c r="FL806" s="65"/>
      <c r="FM806" s="65"/>
      <c r="FN806" s="65"/>
      <c r="FO806" s="65"/>
      <c r="FP806" s="65"/>
      <c r="FQ806" s="65"/>
      <c r="FR806" s="65"/>
      <c r="FS806" s="65"/>
      <c r="FT806" s="65"/>
      <c r="FU806" s="65"/>
      <c r="FV806" s="65"/>
      <c r="FW806" s="65"/>
      <c r="FX806" s="65"/>
      <c r="FY806" s="65"/>
      <c r="FZ806" s="65"/>
      <c r="GA806" s="65"/>
      <c r="GB806" s="65"/>
      <c r="GC806" s="65"/>
      <c r="GD806" s="65"/>
      <c r="GE806" s="65"/>
      <c r="GF806" s="65"/>
      <c r="GG806" s="65"/>
      <c r="GH806" s="65"/>
      <c r="GI806" s="65"/>
      <c r="GJ806" s="65"/>
      <c r="GK806" s="65"/>
      <c r="GL806" s="65"/>
      <c r="GM806" s="65"/>
      <c r="GN806" s="65"/>
      <c r="GO806" s="65"/>
      <c r="GP806" s="65"/>
      <c r="GQ806" s="65"/>
      <c r="GR806" s="65"/>
      <c r="GS806" s="65"/>
      <c r="GT806" s="65"/>
      <c r="GU806" s="65"/>
      <c r="GV806" s="65"/>
      <c r="GW806" s="65"/>
      <c r="GX806" s="65"/>
      <c r="GY806" s="65"/>
      <c r="GZ806" s="65"/>
      <c r="HA806" s="65"/>
      <c r="HB806" s="65"/>
      <c r="HC806" s="65"/>
      <c r="HD806" s="65"/>
      <c r="HE806" s="65"/>
      <c r="HF806" s="65"/>
      <c r="HG806" s="65"/>
      <c r="HH806" s="65"/>
      <c r="HI806" s="65"/>
      <c r="HJ806" s="65"/>
      <c r="HK806" s="65"/>
      <c r="HL806" s="65"/>
      <c r="HM806" s="65"/>
      <c r="HN806" s="65"/>
      <c r="HO806" s="65"/>
      <c r="HP806" s="65"/>
      <c r="HQ806" s="65"/>
      <c r="HR806" s="65"/>
      <c r="HS806" s="65"/>
      <c r="HT806" s="65"/>
      <c r="HU806" s="65"/>
      <c r="HV806" s="65"/>
      <c r="HW806" s="65"/>
      <c r="HX806" s="65"/>
      <c r="HY806" s="65"/>
      <c r="HZ806" s="65"/>
      <c r="IA806" s="65"/>
      <c r="IB806" s="65"/>
      <c r="IC806" s="65"/>
      <c r="ID806" s="65"/>
      <c r="IE806" s="65"/>
      <c r="IF806" s="65"/>
      <c r="IG806" s="65"/>
      <c r="IH806" s="65"/>
      <c r="II806" s="65"/>
      <c r="IJ806" s="65"/>
      <c r="IK806" s="65"/>
      <c r="IL806" s="65"/>
      <c r="IM806" s="65"/>
      <c r="IN806" s="65"/>
      <c r="IO806" s="65"/>
      <c r="IP806" s="65"/>
      <c r="IQ806" s="65"/>
      <c r="IR806" s="65"/>
      <c r="IS806" s="65"/>
      <c r="IT806" s="65"/>
      <c r="IU806" s="65"/>
      <c r="IV806" s="65"/>
    </row>
    <row r="807" spans="1:256" ht="16.5" customHeight="1">
      <c r="A807" s="2094"/>
      <c r="B807" s="2094"/>
      <c r="C807" s="2094"/>
      <c r="D807" s="2094"/>
      <c r="E807" s="2094"/>
      <c r="F807" s="2094"/>
      <c r="G807" s="2094"/>
      <c r="H807" s="2094"/>
      <c r="I807" s="2094"/>
      <c r="J807" s="209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  <c r="BX807" s="34"/>
      <c r="BY807" s="34"/>
      <c r="BZ807" s="34"/>
      <c r="CA807" s="34"/>
      <c r="CB807" s="34"/>
      <c r="CC807" s="34"/>
      <c r="CD807" s="34"/>
      <c r="CE807" s="34"/>
      <c r="CF807" s="34"/>
      <c r="CG807" s="34"/>
      <c r="CH807" s="34"/>
      <c r="CI807" s="34"/>
      <c r="CJ807" s="34"/>
      <c r="CK807" s="34"/>
      <c r="CL807" s="34"/>
      <c r="CM807" s="34"/>
      <c r="CN807" s="34"/>
      <c r="CO807" s="34"/>
      <c r="CP807" s="34"/>
      <c r="CQ807" s="34"/>
      <c r="CR807" s="34"/>
      <c r="CS807" s="34"/>
      <c r="CT807" s="34"/>
      <c r="CU807" s="34"/>
      <c r="CV807" s="34"/>
      <c r="CW807" s="34"/>
      <c r="CX807" s="34"/>
      <c r="CY807" s="34"/>
      <c r="CZ807" s="34"/>
      <c r="DA807" s="34"/>
      <c r="DB807" s="34"/>
      <c r="DC807" s="34"/>
      <c r="DD807" s="34"/>
      <c r="DE807" s="34"/>
      <c r="DF807" s="34"/>
      <c r="DG807" s="34"/>
      <c r="DH807" s="34"/>
      <c r="DI807" s="34"/>
      <c r="DJ807" s="34"/>
      <c r="DK807" s="34"/>
      <c r="DL807" s="34"/>
      <c r="DM807" s="34"/>
      <c r="DN807" s="34"/>
      <c r="DO807" s="34"/>
      <c r="DP807" s="34"/>
      <c r="DQ807" s="34"/>
      <c r="DR807" s="34"/>
      <c r="DS807" s="34"/>
      <c r="DT807" s="34"/>
      <c r="DU807" s="34"/>
      <c r="DV807" s="34"/>
      <c r="DW807" s="34"/>
      <c r="DX807" s="34"/>
      <c r="DY807" s="34"/>
      <c r="DZ807" s="34"/>
      <c r="EA807" s="34"/>
      <c r="EB807" s="34"/>
      <c r="EC807" s="34"/>
      <c r="ED807" s="34"/>
      <c r="EE807" s="34"/>
      <c r="EF807" s="34"/>
      <c r="EG807" s="34"/>
      <c r="EH807" s="34"/>
      <c r="EI807" s="34"/>
      <c r="EJ807" s="34"/>
      <c r="EK807" s="34"/>
      <c r="EL807" s="34"/>
      <c r="EM807" s="34"/>
      <c r="EN807" s="34"/>
      <c r="EO807" s="34"/>
      <c r="EP807" s="34"/>
      <c r="EQ807" s="34"/>
      <c r="ER807" s="34"/>
      <c r="ES807" s="34"/>
      <c r="ET807" s="34"/>
      <c r="EU807" s="34"/>
      <c r="EV807" s="34"/>
      <c r="EW807" s="34"/>
      <c r="EX807" s="34"/>
      <c r="EY807" s="34"/>
      <c r="EZ807" s="34"/>
      <c r="FA807" s="34"/>
      <c r="FB807" s="34"/>
      <c r="FC807" s="34"/>
      <c r="FD807" s="34"/>
      <c r="FE807" s="34"/>
      <c r="FF807" s="34"/>
      <c r="FG807" s="34"/>
      <c r="FH807" s="34"/>
      <c r="FI807" s="34"/>
      <c r="FJ807" s="34"/>
      <c r="FK807" s="34"/>
      <c r="FL807" s="34"/>
      <c r="FM807" s="34"/>
      <c r="FN807" s="34"/>
      <c r="FO807" s="34"/>
      <c r="FP807" s="34"/>
      <c r="FQ807" s="34"/>
      <c r="FR807" s="34"/>
      <c r="FS807" s="34"/>
      <c r="FT807" s="34"/>
      <c r="FU807" s="34"/>
      <c r="FV807" s="34"/>
      <c r="FW807" s="34"/>
      <c r="FX807" s="34"/>
      <c r="FY807" s="34"/>
      <c r="FZ807" s="34"/>
      <c r="GA807" s="34"/>
      <c r="GB807" s="34"/>
      <c r="GC807" s="34"/>
      <c r="GD807" s="34"/>
      <c r="GE807" s="34"/>
      <c r="GF807" s="34"/>
      <c r="GG807" s="34"/>
      <c r="GH807" s="34"/>
      <c r="GI807" s="34"/>
      <c r="GJ807" s="34"/>
      <c r="GK807" s="34"/>
      <c r="GL807" s="34"/>
      <c r="GM807" s="34"/>
      <c r="GN807" s="34"/>
      <c r="GO807" s="34"/>
      <c r="GP807" s="34"/>
      <c r="GQ807" s="34"/>
      <c r="GR807" s="34"/>
      <c r="GS807" s="34"/>
      <c r="GT807" s="34"/>
      <c r="GU807" s="34"/>
      <c r="GV807" s="34"/>
      <c r="GW807" s="34"/>
      <c r="GX807" s="34"/>
      <c r="GY807" s="34"/>
      <c r="GZ807" s="34"/>
      <c r="HA807" s="34"/>
      <c r="HB807" s="34"/>
      <c r="HC807" s="34"/>
      <c r="HD807" s="34"/>
      <c r="HE807" s="34"/>
      <c r="HF807" s="34"/>
      <c r="HG807" s="34"/>
      <c r="HH807" s="34"/>
      <c r="HI807" s="34"/>
      <c r="HJ807" s="34"/>
      <c r="HK807" s="34"/>
      <c r="HL807" s="34"/>
      <c r="HM807" s="34"/>
      <c r="HN807" s="34"/>
      <c r="HO807" s="34"/>
      <c r="HP807" s="34"/>
      <c r="HQ807" s="34"/>
      <c r="HR807" s="34"/>
      <c r="HS807" s="34"/>
      <c r="HT807" s="34"/>
      <c r="HU807" s="34"/>
      <c r="HV807" s="34"/>
      <c r="HW807" s="34"/>
      <c r="HX807" s="34"/>
      <c r="HY807" s="34"/>
      <c r="HZ807" s="34"/>
      <c r="IA807" s="34"/>
      <c r="IB807" s="34"/>
      <c r="IC807" s="34"/>
      <c r="ID807" s="34"/>
      <c r="IE807" s="34"/>
      <c r="IF807" s="34"/>
      <c r="IG807" s="34"/>
      <c r="IH807" s="34"/>
      <c r="II807" s="34"/>
      <c r="IJ807" s="34"/>
      <c r="IK807" s="34"/>
      <c r="IL807" s="34"/>
      <c r="IM807" s="34"/>
      <c r="IN807" s="34"/>
      <c r="IO807" s="34"/>
      <c r="IP807" s="34"/>
      <c r="IQ807" s="34"/>
      <c r="IR807" s="34"/>
      <c r="IS807" s="34"/>
      <c r="IT807" s="34"/>
      <c r="IU807" s="34"/>
      <c r="IV807" s="34"/>
    </row>
    <row r="808" spans="1:256" ht="16.5" customHeight="1">
      <c r="A808" s="2094"/>
      <c r="B808" s="2094"/>
      <c r="C808" s="2094"/>
      <c r="D808" s="2094"/>
      <c r="E808" s="2094"/>
      <c r="F808" s="2094"/>
      <c r="G808" s="2094"/>
      <c r="H808" s="2094"/>
      <c r="I808" s="2094"/>
      <c r="J808" s="209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  <c r="BF808" s="34"/>
      <c r="BG808" s="34"/>
      <c r="BH808" s="34"/>
      <c r="BI808" s="34"/>
      <c r="BJ808" s="34"/>
      <c r="BK808" s="34"/>
      <c r="BL808" s="34"/>
      <c r="BM808" s="34"/>
      <c r="BN808" s="34"/>
      <c r="BO808" s="34"/>
      <c r="BP808" s="34"/>
      <c r="BQ808" s="34"/>
      <c r="BR808" s="34"/>
      <c r="BS808" s="34"/>
      <c r="BT808" s="34"/>
      <c r="BU808" s="34"/>
      <c r="BV808" s="34"/>
      <c r="BW808" s="34"/>
      <c r="BX808" s="34"/>
      <c r="BY808" s="34"/>
      <c r="BZ808" s="34"/>
      <c r="CA808" s="34"/>
      <c r="CB808" s="34"/>
      <c r="CC808" s="34"/>
      <c r="CD808" s="34"/>
      <c r="CE808" s="34"/>
      <c r="CF808" s="34"/>
      <c r="CG808" s="34"/>
      <c r="CH808" s="34"/>
      <c r="CI808" s="34"/>
      <c r="CJ808" s="34"/>
      <c r="CK808" s="34"/>
      <c r="CL808" s="34"/>
      <c r="CM808" s="34"/>
      <c r="CN808" s="34"/>
      <c r="CO808" s="34"/>
      <c r="CP808" s="34"/>
      <c r="CQ808" s="34"/>
      <c r="CR808" s="34"/>
      <c r="CS808" s="34"/>
      <c r="CT808" s="34"/>
      <c r="CU808" s="34"/>
      <c r="CV808" s="34"/>
      <c r="CW808" s="34"/>
      <c r="CX808" s="34"/>
      <c r="CY808" s="34"/>
      <c r="CZ808" s="34"/>
      <c r="DA808" s="34"/>
      <c r="DB808" s="34"/>
      <c r="DC808" s="34"/>
      <c r="DD808" s="34"/>
      <c r="DE808" s="34"/>
      <c r="DF808" s="34"/>
      <c r="DG808" s="34"/>
      <c r="DH808" s="34"/>
      <c r="DI808" s="34"/>
      <c r="DJ808" s="34"/>
      <c r="DK808" s="34"/>
      <c r="DL808" s="34"/>
      <c r="DM808" s="34"/>
      <c r="DN808" s="34"/>
      <c r="DO808" s="34"/>
      <c r="DP808" s="34"/>
      <c r="DQ808" s="34"/>
      <c r="DR808" s="34"/>
      <c r="DS808" s="34"/>
      <c r="DT808" s="34"/>
      <c r="DU808" s="34"/>
      <c r="DV808" s="34"/>
      <c r="DW808" s="34"/>
      <c r="DX808" s="34"/>
      <c r="DY808" s="34"/>
      <c r="DZ808" s="34"/>
      <c r="EA808" s="34"/>
      <c r="EB808" s="34"/>
      <c r="EC808" s="34"/>
      <c r="ED808" s="34"/>
      <c r="EE808" s="34"/>
      <c r="EF808" s="34"/>
      <c r="EG808" s="34"/>
      <c r="EH808" s="34"/>
      <c r="EI808" s="34"/>
      <c r="EJ808" s="34"/>
      <c r="EK808" s="34"/>
      <c r="EL808" s="34"/>
      <c r="EM808" s="34"/>
      <c r="EN808" s="34"/>
      <c r="EO808" s="34"/>
      <c r="EP808" s="34"/>
      <c r="EQ808" s="34"/>
      <c r="ER808" s="34"/>
      <c r="ES808" s="34"/>
      <c r="ET808" s="34"/>
      <c r="EU808" s="34"/>
      <c r="EV808" s="34"/>
      <c r="EW808" s="34"/>
      <c r="EX808" s="34"/>
      <c r="EY808" s="34"/>
      <c r="EZ808" s="34"/>
      <c r="FA808" s="34"/>
      <c r="FB808" s="34"/>
      <c r="FC808" s="34"/>
      <c r="FD808" s="34"/>
      <c r="FE808" s="34"/>
      <c r="FF808" s="34"/>
      <c r="FG808" s="34"/>
      <c r="FH808" s="34"/>
      <c r="FI808" s="34"/>
      <c r="FJ808" s="34"/>
      <c r="FK808" s="34"/>
      <c r="FL808" s="34"/>
      <c r="FM808" s="34"/>
      <c r="FN808" s="34"/>
      <c r="FO808" s="34"/>
      <c r="FP808" s="34"/>
      <c r="FQ808" s="34"/>
      <c r="FR808" s="34"/>
      <c r="FS808" s="34"/>
      <c r="FT808" s="34"/>
      <c r="FU808" s="34"/>
      <c r="FV808" s="34"/>
      <c r="FW808" s="34"/>
      <c r="FX808" s="34"/>
      <c r="FY808" s="34"/>
      <c r="FZ808" s="34"/>
      <c r="GA808" s="34"/>
      <c r="GB808" s="34"/>
      <c r="GC808" s="34"/>
      <c r="GD808" s="34"/>
      <c r="GE808" s="34"/>
      <c r="GF808" s="34"/>
      <c r="GG808" s="34"/>
      <c r="GH808" s="34"/>
      <c r="GI808" s="34"/>
      <c r="GJ808" s="34"/>
      <c r="GK808" s="34"/>
      <c r="GL808" s="34"/>
      <c r="GM808" s="34"/>
      <c r="GN808" s="34"/>
      <c r="GO808" s="34"/>
      <c r="GP808" s="34"/>
      <c r="GQ808" s="34"/>
      <c r="GR808" s="34"/>
      <c r="GS808" s="34"/>
      <c r="GT808" s="34"/>
      <c r="GU808" s="34"/>
      <c r="GV808" s="34"/>
      <c r="GW808" s="34"/>
      <c r="GX808" s="34"/>
      <c r="GY808" s="34"/>
      <c r="GZ808" s="34"/>
      <c r="HA808" s="34"/>
      <c r="HB808" s="34"/>
      <c r="HC808" s="34"/>
      <c r="HD808" s="34"/>
      <c r="HE808" s="34"/>
      <c r="HF808" s="34"/>
      <c r="HG808" s="34"/>
      <c r="HH808" s="34"/>
      <c r="HI808" s="34"/>
      <c r="HJ808" s="34"/>
      <c r="HK808" s="34"/>
      <c r="HL808" s="34"/>
      <c r="HM808" s="34"/>
      <c r="HN808" s="34"/>
      <c r="HO808" s="34"/>
      <c r="HP808" s="34"/>
      <c r="HQ808" s="34"/>
      <c r="HR808" s="34"/>
      <c r="HS808" s="34"/>
      <c r="HT808" s="34"/>
      <c r="HU808" s="34"/>
      <c r="HV808" s="34"/>
      <c r="HW808" s="34"/>
      <c r="HX808" s="34"/>
      <c r="HY808" s="34"/>
      <c r="HZ808" s="34"/>
      <c r="IA808" s="34"/>
      <c r="IB808" s="34"/>
      <c r="IC808" s="34"/>
      <c r="ID808" s="34"/>
      <c r="IE808" s="34"/>
      <c r="IF808" s="34"/>
      <c r="IG808" s="34"/>
      <c r="IH808" s="34"/>
      <c r="II808" s="34"/>
      <c r="IJ808" s="34"/>
      <c r="IK808" s="34"/>
      <c r="IL808" s="34"/>
      <c r="IM808" s="34"/>
      <c r="IN808" s="34"/>
      <c r="IO808" s="34"/>
      <c r="IP808" s="34"/>
      <c r="IQ808" s="34"/>
      <c r="IR808" s="34"/>
      <c r="IS808" s="34"/>
      <c r="IT808" s="34"/>
      <c r="IU808" s="34"/>
      <c r="IV808" s="34"/>
    </row>
    <row r="809" spans="1:256" ht="16.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  <c r="AP809" s="34"/>
      <c r="AQ809" s="34"/>
      <c r="AR809" s="34"/>
      <c r="AS809" s="34"/>
      <c r="AT809" s="34"/>
      <c r="AU809" s="34"/>
      <c r="AV809" s="34"/>
      <c r="AW809" s="34"/>
      <c r="AX809" s="34"/>
      <c r="AY809" s="34"/>
      <c r="AZ809" s="34"/>
      <c r="BA809" s="34"/>
      <c r="BB809" s="34"/>
      <c r="BC809" s="34"/>
      <c r="BD809" s="34"/>
      <c r="BE809" s="34"/>
      <c r="BF809" s="34"/>
      <c r="BG809" s="34"/>
      <c r="BH809" s="34"/>
      <c r="BI809" s="34"/>
      <c r="BJ809" s="34"/>
      <c r="BK809" s="34"/>
      <c r="BL809" s="34"/>
      <c r="BM809" s="34"/>
      <c r="BN809" s="34"/>
      <c r="BO809" s="34"/>
      <c r="BP809" s="34"/>
      <c r="BQ809" s="34"/>
      <c r="BR809" s="34"/>
      <c r="BS809" s="34"/>
      <c r="BT809" s="34"/>
      <c r="BU809" s="34"/>
      <c r="BV809" s="34"/>
      <c r="BW809" s="34"/>
      <c r="BX809" s="34"/>
      <c r="BY809" s="34"/>
      <c r="BZ809" s="34"/>
      <c r="CA809" s="34"/>
      <c r="CB809" s="34"/>
      <c r="CC809" s="34"/>
      <c r="CD809" s="34"/>
      <c r="CE809" s="34"/>
      <c r="CF809" s="34"/>
      <c r="CG809" s="34"/>
      <c r="CH809" s="34"/>
      <c r="CI809" s="34"/>
      <c r="CJ809" s="34"/>
      <c r="CK809" s="34"/>
      <c r="CL809" s="34"/>
      <c r="CM809" s="34"/>
      <c r="CN809" s="34"/>
      <c r="CO809" s="34"/>
      <c r="CP809" s="34"/>
      <c r="CQ809" s="34"/>
      <c r="CR809" s="34"/>
      <c r="CS809" s="34"/>
      <c r="CT809" s="34"/>
      <c r="CU809" s="34"/>
      <c r="CV809" s="34"/>
      <c r="CW809" s="34"/>
      <c r="CX809" s="34"/>
      <c r="CY809" s="34"/>
      <c r="CZ809" s="34"/>
      <c r="DA809" s="34"/>
      <c r="DB809" s="34"/>
      <c r="DC809" s="34"/>
      <c r="DD809" s="34"/>
      <c r="DE809" s="34"/>
      <c r="DF809" s="34"/>
      <c r="DG809" s="34"/>
      <c r="DH809" s="34"/>
      <c r="DI809" s="34"/>
      <c r="DJ809" s="34"/>
      <c r="DK809" s="34"/>
      <c r="DL809" s="34"/>
      <c r="DM809" s="34"/>
      <c r="DN809" s="34"/>
      <c r="DO809" s="34"/>
      <c r="DP809" s="34"/>
      <c r="DQ809" s="34"/>
      <c r="DR809" s="34"/>
      <c r="DS809" s="34"/>
      <c r="DT809" s="34"/>
      <c r="DU809" s="34"/>
      <c r="DV809" s="34"/>
      <c r="DW809" s="34"/>
      <c r="DX809" s="34"/>
      <c r="DY809" s="34"/>
      <c r="DZ809" s="34"/>
      <c r="EA809" s="34"/>
      <c r="EB809" s="34"/>
      <c r="EC809" s="34"/>
      <c r="ED809" s="34"/>
      <c r="EE809" s="34"/>
      <c r="EF809" s="34"/>
      <c r="EG809" s="34"/>
      <c r="EH809" s="34"/>
      <c r="EI809" s="34"/>
      <c r="EJ809" s="34"/>
      <c r="EK809" s="34"/>
      <c r="EL809" s="34"/>
      <c r="EM809" s="34"/>
      <c r="EN809" s="34"/>
      <c r="EO809" s="34"/>
      <c r="EP809" s="34"/>
      <c r="EQ809" s="34"/>
      <c r="ER809" s="34"/>
      <c r="ES809" s="34"/>
      <c r="ET809" s="34"/>
      <c r="EU809" s="34"/>
      <c r="EV809" s="34"/>
      <c r="EW809" s="34"/>
      <c r="EX809" s="34"/>
      <c r="EY809" s="34"/>
      <c r="EZ809" s="34"/>
      <c r="FA809" s="34"/>
      <c r="FB809" s="34"/>
      <c r="FC809" s="34"/>
      <c r="FD809" s="34"/>
      <c r="FE809" s="34"/>
      <c r="FF809" s="34"/>
      <c r="FG809" s="34"/>
      <c r="FH809" s="34"/>
      <c r="FI809" s="34"/>
      <c r="FJ809" s="34"/>
      <c r="FK809" s="34"/>
      <c r="FL809" s="34"/>
      <c r="FM809" s="34"/>
      <c r="FN809" s="34"/>
      <c r="FO809" s="34"/>
      <c r="FP809" s="34"/>
      <c r="FQ809" s="34"/>
      <c r="FR809" s="34"/>
      <c r="FS809" s="34"/>
      <c r="FT809" s="34"/>
      <c r="FU809" s="34"/>
      <c r="FV809" s="34"/>
      <c r="FW809" s="34"/>
      <c r="FX809" s="34"/>
      <c r="FY809" s="34"/>
      <c r="FZ809" s="34"/>
      <c r="GA809" s="34"/>
      <c r="GB809" s="34"/>
      <c r="GC809" s="34"/>
      <c r="GD809" s="34"/>
      <c r="GE809" s="34"/>
      <c r="GF809" s="34"/>
      <c r="GG809" s="34"/>
      <c r="GH809" s="34"/>
      <c r="GI809" s="34"/>
      <c r="GJ809" s="34"/>
      <c r="GK809" s="34"/>
      <c r="GL809" s="34"/>
      <c r="GM809" s="34"/>
      <c r="GN809" s="34"/>
      <c r="GO809" s="34"/>
      <c r="GP809" s="34"/>
      <c r="GQ809" s="34"/>
      <c r="GR809" s="34"/>
      <c r="GS809" s="34"/>
      <c r="GT809" s="34"/>
      <c r="GU809" s="34"/>
      <c r="GV809" s="34"/>
      <c r="GW809" s="34"/>
      <c r="GX809" s="34"/>
      <c r="GY809" s="34"/>
      <c r="GZ809" s="34"/>
      <c r="HA809" s="34"/>
      <c r="HB809" s="34"/>
      <c r="HC809" s="34"/>
      <c r="HD809" s="34"/>
      <c r="HE809" s="34"/>
      <c r="HF809" s="34"/>
      <c r="HG809" s="34"/>
      <c r="HH809" s="34"/>
      <c r="HI809" s="34"/>
      <c r="HJ809" s="34"/>
      <c r="HK809" s="34"/>
      <c r="HL809" s="34"/>
      <c r="HM809" s="34"/>
      <c r="HN809" s="34"/>
      <c r="HO809" s="34"/>
      <c r="HP809" s="34"/>
      <c r="HQ809" s="34"/>
      <c r="HR809" s="34"/>
      <c r="HS809" s="34"/>
      <c r="HT809" s="34"/>
      <c r="HU809" s="34"/>
      <c r="HV809" s="34"/>
      <c r="HW809" s="34"/>
      <c r="HX809" s="34"/>
      <c r="HY809" s="34"/>
      <c r="HZ809" s="34"/>
      <c r="IA809" s="34"/>
      <c r="IB809" s="34"/>
      <c r="IC809" s="34"/>
      <c r="ID809" s="34"/>
      <c r="IE809" s="34"/>
      <c r="IF809" s="34"/>
      <c r="IG809" s="34"/>
      <c r="IH809" s="34"/>
      <c r="II809" s="34"/>
      <c r="IJ809" s="34"/>
      <c r="IK809" s="34"/>
      <c r="IL809" s="34"/>
      <c r="IM809" s="34"/>
      <c r="IN809" s="34"/>
      <c r="IO809" s="34"/>
      <c r="IP809" s="34"/>
      <c r="IQ809" s="34"/>
      <c r="IR809" s="34"/>
      <c r="IS809" s="34"/>
      <c r="IT809" s="34"/>
      <c r="IU809" s="34"/>
      <c r="IV809" s="34"/>
    </row>
    <row r="810" spans="1:256" ht="16.5" customHeight="1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65"/>
      <c r="AS810" s="65"/>
      <c r="AT810" s="65"/>
      <c r="AU810" s="65"/>
      <c r="AV810" s="65"/>
      <c r="AW810" s="65"/>
      <c r="AX810" s="65"/>
      <c r="AY810" s="65"/>
      <c r="AZ810" s="65"/>
      <c r="BA810" s="65"/>
      <c r="BB810" s="65"/>
      <c r="BC810" s="65"/>
      <c r="BD810" s="65"/>
      <c r="BE810" s="65"/>
      <c r="BF810" s="65"/>
      <c r="BG810" s="65"/>
      <c r="BH810" s="65"/>
      <c r="BI810" s="65"/>
      <c r="BJ810" s="65"/>
      <c r="BK810" s="65"/>
      <c r="BL810" s="65"/>
      <c r="BM810" s="65"/>
      <c r="BN810" s="65"/>
      <c r="BO810" s="65"/>
      <c r="BP810" s="65"/>
      <c r="BQ810" s="65"/>
      <c r="BR810" s="65"/>
      <c r="BS810" s="65"/>
      <c r="BT810" s="65"/>
      <c r="BU810" s="65"/>
      <c r="BV810" s="65"/>
      <c r="BW810" s="65"/>
      <c r="BX810" s="65"/>
      <c r="BY810" s="65"/>
      <c r="BZ810" s="65"/>
      <c r="CA810" s="65"/>
      <c r="CB810" s="65"/>
      <c r="CC810" s="65"/>
      <c r="CD810" s="65"/>
      <c r="CE810" s="65"/>
      <c r="CF810" s="65"/>
      <c r="CG810" s="65"/>
      <c r="CH810" s="65"/>
      <c r="CI810" s="65"/>
      <c r="CJ810" s="65"/>
      <c r="CK810" s="65"/>
      <c r="CL810" s="65"/>
      <c r="CM810" s="65"/>
      <c r="CN810" s="65"/>
      <c r="CO810" s="65"/>
      <c r="CP810" s="65"/>
      <c r="CQ810" s="65"/>
      <c r="CR810" s="65"/>
      <c r="CS810" s="65"/>
      <c r="CT810" s="65"/>
      <c r="CU810" s="65"/>
      <c r="CV810" s="65"/>
      <c r="CW810" s="65"/>
      <c r="CX810" s="65"/>
      <c r="CY810" s="65"/>
      <c r="CZ810" s="65"/>
      <c r="DA810" s="65"/>
      <c r="DB810" s="65"/>
      <c r="DC810" s="65"/>
      <c r="DD810" s="65"/>
      <c r="DE810" s="65"/>
      <c r="DF810" s="65"/>
      <c r="DG810" s="65"/>
      <c r="DH810" s="65"/>
      <c r="DI810" s="65"/>
      <c r="DJ810" s="65"/>
      <c r="DK810" s="65"/>
      <c r="DL810" s="65"/>
      <c r="DM810" s="65"/>
      <c r="DN810" s="65"/>
      <c r="DO810" s="65"/>
      <c r="DP810" s="65"/>
      <c r="DQ810" s="65"/>
      <c r="DR810" s="65"/>
      <c r="DS810" s="65"/>
      <c r="DT810" s="65"/>
      <c r="DU810" s="65"/>
      <c r="DV810" s="65"/>
      <c r="DW810" s="65"/>
      <c r="DX810" s="65"/>
      <c r="DY810" s="65"/>
      <c r="DZ810" s="65"/>
      <c r="EA810" s="65"/>
      <c r="EB810" s="65"/>
      <c r="EC810" s="65"/>
      <c r="ED810" s="65"/>
      <c r="EE810" s="65"/>
      <c r="EF810" s="65"/>
      <c r="EG810" s="65"/>
      <c r="EH810" s="65"/>
      <c r="EI810" s="65"/>
      <c r="EJ810" s="65"/>
      <c r="EK810" s="65"/>
      <c r="EL810" s="65"/>
      <c r="EM810" s="65"/>
      <c r="EN810" s="65"/>
      <c r="EO810" s="65"/>
      <c r="EP810" s="65"/>
      <c r="EQ810" s="65"/>
      <c r="ER810" s="65"/>
      <c r="ES810" s="65"/>
      <c r="ET810" s="65"/>
      <c r="EU810" s="65"/>
      <c r="EV810" s="65"/>
      <c r="EW810" s="65"/>
      <c r="EX810" s="65"/>
      <c r="EY810" s="65"/>
      <c r="EZ810" s="65"/>
      <c r="FA810" s="65"/>
      <c r="FB810" s="65"/>
      <c r="FC810" s="65"/>
      <c r="FD810" s="65"/>
      <c r="FE810" s="65"/>
      <c r="FF810" s="65"/>
      <c r="FG810" s="65"/>
      <c r="FH810" s="65"/>
      <c r="FI810" s="65"/>
      <c r="FJ810" s="65"/>
      <c r="FK810" s="65"/>
      <c r="FL810" s="65"/>
      <c r="FM810" s="65"/>
      <c r="FN810" s="65"/>
      <c r="FO810" s="65"/>
      <c r="FP810" s="65"/>
      <c r="FQ810" s="65"/>
      <c r="FR810" s="65"/>
      <c r="FS810" s="65"/>
      <c r="FT810" s="65"/>
      <c r="FU810" s="65"/>
      <c r="FV810" s="65"/>
      <c r="FW810" s="65"/>
      <c r="FX810" s="65"/>
      <c r="FY810" s="65"/>
      <c r="FZ810" s="65"/>
      <c r="GA810" s="65"/>
      <c r="GB810" s="65"/>
      <c r="GC810" s="65"/>
      <c r="GD810" s="65"/>
      <c r="GE810" s="65"/>
      <c r="GF810" s="65"/>
      <c r="GG810" s="65"/>
      <c r="GH810" s="65"/>
      <c r="GI810" s="65"/>
      <c r="GJ810" s="65"/>
      <c r="GK810" s="65"/>
      <c r="GL810" s="65"/>
      <c r="GM810" s="65"/>
      <c r="GN810" s="65"/>
      <c r="GO810" s="65"/>
      <c r="GP810" s="65"/>
      <c r="GQ810" s="65"/>
      <c r="GR810" s="65"/>
      <c r="GS810" s="65"/>
      <c r="GT810" s="65"/>
      <c r="GU810" s="65"/>
      <c r="GV810" s="65"/>
      <c r="GW810" s="65"/>
      <c r="GX810" s="65"/>
      <c r="GY810" s="65"/>
      <c r="GZ810" s="65"/>
      <c r="HA810" s="65"/>
      <c r="HB810" s="65"/>
      <c r="HC810" s="65"/>
      <c r="HD810" s="65"/>
      <c r="HE810" s="65"/>
      <c r="HF810" s="65"/>
      <c r="HG810" s="65"/>
      <c r="HH810" s="65"/>
      <c r="HI810" s="65"/>
      <c r="HJ810" s="65"/>
      <c r="HK810" s="65"/>
      <c r="HL810" s="65"/>
      <c r="HM810" s="65"/>
      <c r="HN810" s="65"/>
      <c r="HO810" s="65"/>
      <c r="HP810" s="65"/>
      <c r="HQ810" s="65"/>
      <c r="HR810" s="65"/>
      <c r="HS810" s="65"/>
      <c r="HT810" s="65"/>
      <c r="HU810" s="65"/>
      <c r="HV810" s="65"/>
      <c r="HW810" s="65"/>
      <c r="HX810" s="65"/>
      <c r="HY810" s="65"/>
      <c r="HZ810" s="65"/>
      <c r="IA810" s="65"/>
      <c r="IB810" s="65"/>
      <c r="IC810" s="65"/>
      <c r="ID810" s="65"/>
      <c r="IE810" s="65"/>
      <c r="IF810" s="65"/>
      <c r="IG810" s="65"/>
      <c r="IH810" s="65"/>
      <c r="II810" s="65"/>
      <c r="IJ810" s="65"/>
      <c r="IK810" s="65"/>
      <c r="IL810" s="65"/>
      <c r="IM810" s="65"/>
      <c r="IN810" s="65"/>
      <c r="IO810" s="65"/>
      <c r="IP810" s="65"/>
      <c r="IQ810" s="65"/>
      <c r="IR810" s="65"/>
      <c r="IS810" s="65"/>
      <c r="IT810" s="65"/>
      <c r="IU810" s="65"/>
      <c r="IV810" s="65"/>
    </row>
    <row r="811" spans="1:256" ht="16.5" customHeight="1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  <c r="EB811" s="65"/>
      <c r="EC811" s="65"/>
      <c r="ED811" s="65"/>
      <c r="EE811" s="65"/>
      <c r="EF811" s="65"/>
      <c r="EG811" s="65"/>
      <c r="EH811" s="65"/>
      <c r="EI811" s="65"/>
      <c r="EJ811" s="65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  <c r="FQ811" s="65"/>
      <c r="FR811" s="65"/>
      <c r="FS811" s="65"/>
      <c r="FT811" s="65"/>
      <c r="FU811" s="65"/>
      <c r="FV811" s="65"/>
      <c r="FW811" s="65"/>
      <c r="FX811" s="65"/>
      <c r="FY811" s="65"/>
      <c r="FZ811" s="65"/>
      <c r="GA811" s="65"/>
      <c r="GB811" s="65"/>
      <c r="GC811" s="65"/>
      <c r="GD811" s="65"/>
      <c r="GE811" s="65"/>
      <c r="GF811" s="65"/>
      <c r="GG811" s="65"/>
      <c r="GH811" s="65"/>
      <c r="GI811" s="65"/>
      <c r="GJ811" s="65"/>
      <c r="GK811" s="65"/>
      <c r="GL811" s="65"/>
      <c r="GM811" s="65"/>
      <c r="GN811" s="65"/>
      <c r="GO811" s="65"/>
      <c r="GP811" s="65"/>
      <c r="GQ811" s="65"/>
      <c r="GR811" s="65"/>
      <c r="GS811" s="65"/>
      <c r="GT811" s="65"/>
      <c r="GU811" s="65"/>
      <c r="GV811" s="65"/>
      <c r="GW811" s="65"/>
      <c r="GX811" s="65"/>
      <c r="GY811" s="65"/>
      <c r="GZ811" s="65"/>
      <c r="HA811" s="65"/>
      <c r="HB811" s="65"/>
      <c r="HC811" s="65"/>
      <c r="HD811" s="65"/>
      <c r="HE811" s="65"/>
      <c r="HF811" s="65"/>
      <c r="HG811" s="65"/>
      <c r="HH811" s="65"/>
      <c r="HI811" s="65"/>
      <c r="HJ811" s="65"/>
      <c r="HK811" s="65"/>
      <c r="HL811" s="65"/>
      <c r="HM811" s="65"/>
      <c r="HN811" s="65"/>
      <c r="HO811" s="65"/>
      <c r="HP811" s="65"/>
      <c r="HQ811" s="65"/>
      <c r="HR811" s="65"/>
      <c r="HS811" s="65"/>
      <c r="HT811" s="65"/>
      <c r="HU811" s="65"/>
      <c r="HV811" s="65"/>
      <c r="HW811" s="65"/>
      <c r="HX811" s="65"/>
      <c r="HY811" s="65"/>
      <c r="HZ811" s="65"/>
      <c r="IA811" s="65"/>
      <c r="IB811" s="65"/>
      <c r="IC811" s="65"/>
      <c r="ID811" s="65"/>
      <c r="IE811" s="65"/>
      <c r="IF811" s="65"/>
      <c r="IG811" s="65"/>
      <c r="IH811" s="65"/>
      <c r="II811" s="65"/>
      <c r="IJ811" s="65"/>
      <c r="IK811" s="65"/>
      <c r="IL811" s="65"/>
      <c r="IM811" s="65"/>
      <c r="IN811" s="65"/>
      <c r="IO811" s="65"/>
      <c r="IP811" s="65"/>
      <c r="IQ811" s="65"/>
      <c r="IR811" s="65"/>
      <c r="IS811" s="65"/>
      <c r="IT811" s="65"/>
      <c r="IU811" s="65"/>
      <c r="IV811" s="65"/>
    </row>
    <row r="812" spans="1:256" ht="15.75" customHeight="1">
      <c r="A812" s="9" t="s">
        <v>837</v>
      </c>
      <c r="B812" s="509" t="s">
        <v>838</v>
      </c>
      <c r="C812" s="509"/>
      <c r="D812" s="509"/>
      <c r="E812" s="509"/>
      <c r="F812" s="509"/>
      <c r="G812" s="509"/>
      <c r="H812" s="509"/>
      <c r="I812" s="509"/>
      <c r="J812" s="509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16.5" customHeight="1" thickBot="1">
      <c r="A813" s="9"/>
      <c r="B813" s="153"/>
      <c r="C813" s="153"/>
      <c r="D813" s="153"/>
      <c r="E813" s="153"/>
      <c r="F813" s="153"/>
      <c r="G813" s="153"/>
      <c r="H813" s="153"/>
      <c r="I813" s="153"/>
      <c r="J813" s="153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  <c r="GG813" s="65"/>
      <c r="GH813" s="65"/>
      <c r="GI813" s="65"/>
      <c r="GJ813" s="65"/>
      <c r="GK813" s="65"/>
      <c r="GL813" s="65"/>
      <c r="GM813" s="65"/>
      <c r="GN813" s="65"/>
      <c r="GO813" s="65"/>
      <c r="GP813" s="65"/>
      <c r="GQ813" s="65"/>
      <c r="GR813" s="65"/>
      <c r="GS813" s="65"/>
      <c r="GT813" s="65"/>
      <c r="GU813" s="65"/>
      <c r="GV813" s="65"/>
      <c r="GW813" s="65"/>
      <c r="GX813" s="65"/>
      <c r="GY813" s="65"/>
      <c r="GZ813" s="65"/>
      <c r="HA813" s="65"/>
      <c r="HB813" s="65"/>
      <c r="HC813" s="65"/>
      <c r="HD813" s="65"/>
      <c r="HE813" s="65"/>
      <c r="HF813" s="65"/>
      <c r="HG813" s="65"/>
      <c r="HH813" s="65"/>
      <c r="HI813" s="65"/>
      <c r="HJ813" s="65"/>
      <c r="HK813" s="65"/>
      <c r="HL813" s="65"/>
      <c r="HM813" s="65"/>
      <c r="HN813" s="65"/>
      <c r="HO813" s="65"/>
      <c r="HP813" s="65"/>
      <c r="HQ813" s="65"/>
      <c r="HR813" s="65"/>
      <c r="HS813" s="65"/>
      <c r="HT813" s="65"/>
      <c r="HU813" s="65"/>
      <c r="HV813" s="65"/>
      <c r="HW813" s="65"/>
      <c r="HX813" s="65"/>
      <c r="HY813" s="65"/>
      <c r="HZ813" s="65"/>
      <c r="IA813" s="65"/>
      <c r="IB813" s="65"/>
      <c r="IC813" s="65"/>
      <c r="ID813" s="65"/>
      <c r="IE813" s="65"/>
      <c r="IF813" s="65"/>
      <c r="IG813" s="65"/>
      <c r="IH813" s="65"/>
      <c r="II813" s="65"/>
      <c r="IJ813" s="65"/>
      <c r="IK813" s="65"/>
      <c r="IL813" s="65"/>
      <c r="IM813" s="65"/>
      <c r="IN813" s="65"/>
      <c r="IO813" s="65"/>
      <c r="IP813" s="65"/>
      <c r="IQ813" s="65"/>
      <c r="IR813" s="65"/>
      <c r="IS813" s="65"/>
      <c r="IT813" s="65"/>
      <c r="IU813" s="65"/>
      <c r="IV813" s="65"/>
    </row>
    <row r="814" spans="1:256" ht="23.25" customHeight="1" thickTop="1">
      <c r="A814" s="962" t="s">
        <v>15</v>
      </c>
      <c r="B814" s="1461"/>
      <c r="C814" s="1458" t="s">
        <v>840</v>
      </c>
      <c r="D814" s="1457"/>
      <c r="E814" s="1355" t="s">
        <v>209</v>
      </c>
      <c r="F814" s="1457"/>
      <c r="G814" s="1448" t="s">
        <v>789</v>
      </c>
      <c r="H814" s="1449"/>
      <c r="I814" s="1355" t="s">
        <v>244</v>
      </c>
      <c r="J814" s="1356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37.5" customHeight="1">
      <c r="A815" s="964"/>
      <c r="B815" s="1462"/>
      <c r="C815" s="478"/>
      <c r="D815" s="1459"/>
      <c r="E815" s="1357"/>
      <c r="F815" s="479"/>
      <c r="G815" s="155" t="s">
        <v>819</v>
      </c>
      <c r="H815" s="154" t="s">
        <v>839</v>
      </c>
      <c r="I815" s="1357"/>
      <c r="J815" s="1358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  <c r="EB815" s="65"/>
      <c r="EC815" s="65"/>
      <c r="ED815" s="65"/>
      <c r="EE815" s="65"/>
      <c r="EF815" s="65"/>
      <c r="EG815" s="65"/>
      <c r="EH815" s="65"/>
      <c r="EI815" s="65"/>
      <c r="EJ815" s="65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  <c r="GG815" s="65"/>
      <c r="GH815" s="65"/>
      <c r="GI815" s="65"/>
      <c r="GJ815" s="65"/>
      <c r="GK815" s="65"/>
      <c r="GL815" s="65"/>
      <c r="GM815" s="65"/>
      <c r="GN815" s="65"/>
      <c r="GO815" s="65"/>
      <c r="GP815" s="65"/>
      <c r="GQ815" s="65"/>
      <c r="GR815" s="65"/>
      <c r="GS815" s="65"/>
      <c r="GT815" s="65"/>
      <c r="GU815" s="65"/>
      <c r="GV815" s="65"/>
      <c r="GW815" s="65"/>
      <c r="GX815" s="65"/>
      <c r="GY815" s="65"/>
      <c r="GZ815" s="65"/>
      <c r="HA815" s="65"/>
      <c r="HB815" s="65"/>
      <c r="HC815" s="65"/>
      <c r="HD815" s="65"/>
      <c r="HE815" s="65"/>
      <c r="HF815" s="65"/>
      <c r="HG815" s="65"/>
      <c r="HH815" s="65"/>
      <c r="HI815" s="65"/>
      <c r="HJ815" s="65"/>
      <c r="HK815" s="65"/>
      <c r="HL815" s="65"/>
      <c r="HM815" s="65"/>
      <c r="HN815" s="65"/>
      <c r="HO815" s="65"/>
      <c r="HP815" s="65"/>
      <c r="HQ815" s="65"/>
      <c r="HR815" s="65"/>
      <c r="HS815" s="65"/>
      <c r="HT815" s="65"/>
      <c r="HU815" s="65"/>
      <c r="HV815" s="65"/>
      <c r="HW815" s="65"/>
      <c r="HX815" s="65"/>
      <c r="HY815" s="65"/>
      <c r="HZ815" s="65"/>
      <c r="IA815" s="65"/>
      <c r="IB815" s="65"/>
      <c r="IC815" s="65"/>
      <c r="ID815" s="65"/>
      <c r="IE815" s="65"/>
      <c r="IF815" s="65"/>
      <c r="IG815" s="65"/>
      <c r="IH815" s="65"/>
      <c r="II815" s="65"/>
      <c r="IJ815" s="65"/>
      <c r="IK815" s="65"/>
      <c r="IL815" s="65"/>
      <c r="IM815" s="65"/>
      <c r="IN815" s="65"/>
      <c r="IO815" s="65"/>
      <c r="IP815" s="65"/>
      <c r="IQ815" s="65"/>
      <c r="IR815" s="65"/>
      <c r="IS815" s="65"/>
      <c r="IT815" s="65"/>
      <c r="IU815" s="65"/>
      <c r="IV815" s="65"/>
    </row>
    <row r="816" spans="1:256" ht="16.5" customHeight="1" thickBot="1">
      <c r="A816" s="947" t="s">
        <v>115</v>
      </c>
      <c r="B816" s="1456"/>
      <c r="C816" s="1460" t="s">
        <v>116</v>
      </c>
      <c r="D816" s="1373"/>
      <c r="E816" s="1527" t="s">
        <v>117</v>
      </c>
      <c r="F816" s="1460"/>
      <c r="G816" s="170" t="s">
        <v>118</v>
      </c>
      <c r="H816" s="104" t="s">
        <v>119</v>
      </c>
      <c r="I816" s="1527" t="s">
        <v>120</v>
      </c>
      <c r="J816" s="1528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30.75" customHeight="1" thickTop="1">
      <c r="A817" s="949" t="s">
        <v>240</v>
      </c>
      <c r="B817" s="1473"/>
      <c r="C817" s="1630"/>
      <c r="D817" s="2093"/>
      <c r="E817" s="2097"/>
      <c r="F817" s="2098"/>
      <c r="G817" s="174"/>
      <c r="H817" s="171"/>
      <c r="I817" s="510" t="str">
        <f>IF(C817+E817-G817-H817=0,"",C817+E817-G817-H817)</f>
        <v/>
      </c>
      <c r="J817" s="511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43.5" customHeight="1" thickBot="1">
      <c r="A818" s="1639" t="s">
        <v>245</v>
      </c>
      <c r="B818" s="2099"/>
      <c r="C818" s="1676"/>
      <c r="D818" s="2105"/>
      <c r="E818" s="1452"/>
      <c r="F818" s="1453"/>
      <c r="G818" s="175"/>
      <c r="H818" s="172"/>
      <c r="I818" s="2101" t="str">
        <f>IF(C818+E818-G818-H818=0,"",C818+E818-G818-H818)</f>
        <v/>
      </c>
      <c r="J818" s="2102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34.5" customHeight="1" thickBot="1">
      <c r="A819" s="512" t="s">
        <v>246</v>
      </c>
      <c r="B819" s="513"/>
      <c r="C819" s="2106" t="str">
        <f>IF(SUM(C817:D818)=0,"",SUM(C817:D818))</f>
        <v/>
      </c>
      <c r="D819" s="2107"/>
      <c r="E819" s="1454" t="str">
        <f>IF(SUM(E817:F818)=0,"",SUM(E817:F818))</f>
        <v/>
      </c>
      <c r="F819" s="1455"/>
      <c r="G819" s="179" t="str">
        <f>IF(SUM(G817:G818)=0,"",SUM(G817:G818))</f>
        <v/>
      </c>
      <c r="H819" s="180" t="str">
        <f>IF(SUM(H817:H818)=0,"",SUM(H817:H818))</f>
        <v/>
      </c>
      <c r="I819" s="2103" t="str">
        <f>IF(IF(I817="",0,I817)+IF(I818="",0,I818)=0,"",IF(I817="",0,I817)+IF(I818="",0,I818))</f>
        <v/>
      </c>
      <c r="J819" s="210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  <c r="FH819" s="34"/>
      <c r="FI819" s="34"/>
      <c r="FJ819" s="34"/>
      <c r="FK819" s="34"/>
      <c r="FL819" s="34"/>
      <c r="FM819" s="34"/>
      <c r="FN819" s="34"/>
      <c r="FO819" s="34"/>
      <c r="FP819" s="34"/>
      <c r="FQ819" s="34"/>
      <c r="FR819" s="34"/>
      <c r="FS819" s="34"/>
      <c r="FT819" s="34"/>
      <c r="FU819" s="34"/>
      <c r="FV819" s="34"/>
      <c r="FW819" s="34"/>
      <c r="FX819" s="34"/>
      <c r="FY819" s="34"/>
      <c r="FZ819" s="34"/>
      <c r="GA819" s="34"/>
      <c r="GB819" s="34"/>
      <c r="GC819" s="34"/>
      <c r="GD819" s="34"/>
      <c r="GE819" s="34"/>
      <c r="GF819" s="34"/>
      <c r="GG819" s="34"/>
      <c r="GH819" s="34"/>
      <c r="GI819" s="34"/>
      <c r="GJ819" s="34"/>
      <c r="GK819" s="34"/>
      <c r="GL819" s="34"/>
      <c r="GM819" s="34"/>
      <c r="GN819" s="34"/>
      <c r="GO819" s="34"/>
      <c r="GP819" s="34"/>
      <c r="GQ819" s="34"/>
      <c r="GR819" s="34"/>
      <c r="GS819" s="34"/>
      <c r="GT819" s="34"/>
      <c r="GU819" s="34"/>
      <c r="GV819" s="34"/>
      <c r="GW819" s="34"/>
      <c r="GX819" s="34"/>
      <c r="GY819" s="34"/>
      <c r="GZ819" s="34"/>
      <c r="HA819" s="34"/>
      <c r="HB819" s="34"/>
      <c r="HC819" s="34"/>
      <c r="HD819" s="34"/>
      <c r="HE819" s="34"/>
      <c r="HF819" s="34"/>
      <c r="HG819" s="34"/>
      <c r="HH819" s="34"/>
      <c r="HI819" s="34"/>
      <c r="HJ819" s="34"/>
      <c r="HK819" s="34"/>
      <c r="HL819" s="34"/>
      <c r="HM819" s="34"/>
      <c r="HN819" s="34"/>
      <c r="HO819" s="34"/>
      <c r="HP819" s="34"/>
      <c r="HQ819" s="34"/>
      <c r="HR819" s="34"/>
      <c r="HS819" s="34"/>
      <c r="HT819" s="34"/>
      <c r="HU819" s="34"/>
      <c r="HV819" s="34"/>
      <c r="HW819" s="34"/>
      <c r="HX819" s="34"/>
      <c r="HY819" s="34"/>
      <c r="HZ819" s="34"/>
      <c r="IA819" s="34"/>
      <c r="IB819" s="34"/>
      <c r="IC819" s="34"/>
      <c r="ID819" s="34"/>
      <c r="IE819" s="34"/>
      <c r="IF819" s="34"/>
      <c r="IG819" s="34"/>
      <c r="IH819" s="34"/>
      <c r="II819" s="34"/>
      <c r="IJ819" s="34"/>
      <c r="IK819" s="34"/>
      <c r="IL819" s="34"/>
      <c r="IM819" s="34"/>
      <c r="IN819" s="34"/>
      <c r="IO819" s="34"/>
      <c r="IP819" s="34"/>
      <c r="IQ819" s="34"/>
      <c r="IR819" s="34"/>
      <c r="IS819" s="34"/>
      <c r="IT819" s="34"/>
      <c r="IU819" s="34"/>
      <c r="IV819" s="34"/>
    </row>
    <row r="820" spans="1:256" ht="16.5" customHeight="1" thickTop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  <c r="HW820" s="34"/>
      <c r="HX820" s="34"/>
      <c r="HY820" s="34"/>
      <c r="HZ820" s="34"/>
      <c r="IA820" s="34"/>
      <c r="IB820" s="34"/>
      <c r="IC820" s="34"/>
      <c r="ID820" s="34"/>
      <c r="IE820" s="34"/>
      <c r="IF820" s="34"/>
      <c r="IG820" s="34"/>
      <c r="IH820" s="34"/>
      <c r="II820" s="34"/>
      <c r="IJ820" s="34"/>
      <c r="IK820" s="34"/>
      <c r="IL820" s="34"/>
      <c r="IM820" s="34"/>
      <c r="IN820" s="34"/>
      <c r="IO820" s="34"/>
      <c r="IP820" s="34"/>
      <c r="IQ820" s="34"/>
      <c r="IR820" s="34"/>
      <c r="IS820" s="34"/>
      <c r="IT820" s="34"/>
      <c r="IU820" s="34"/>
      <c r="IV820" s="34"/>
    </row>
    <row r="821" spans="1:256" ht="16.5" customHeight="1">
      <c r="A821" s="423" t="s">
        <v>841</v>
      </c>
      <c r="B821" s="423"/>
      <c r="C821" s="423"/>
      <c r="D821" s="423"/>
      <c r="E821" s="423"/>
      <c r="F821" s="423"/>
      <c r="G821" s="423"/>
      <c r="H821" s="423"/>
      <c r="I821" s="423"/>
      <c r="J821" s="423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  <c r="AA821" s="65"/>
      <c r="AB821" s="65"/>
      <c r="AC821" s="65"/>
      <c r="AD821" s="65"/>
      <c r="AE821" s="65"/>
      <c r="AF821" s="65"/>
      <c r="AG821" s="65"/>
      <c r="AH821" s="65"/>
      <c r="AI821" s="65"/>
      <c r="AJ821" s="65"/>
      <c r="AK821" s="65"/>
      <c r="AL821" s="65"/>
      <c r="AM821" s="65"/>
      <c r="AN821" s="65"/>
      <c r="AO821" s="65"/>
      <c r="AP821" s="65"/>
      <c r="AQ821" s="65"/>
      <c r="AR821" s="65"/>
      <c r="AS821" s="65"/>
      <c r="AT821" s="65"/>
      <c r="AU821" s="65"/>
      <c r="AV821" s="65"/>
      <c r="AW821" s="65"/>
      <c r="AX821" s="65"/>
      <c r="AY821" s="65"/>
      <c r="AZ821" s="65"/>
      <c r="BA821" s="65"/>
      <c r="BB821" s="65"/>
      <c r="BC821" s="65"/>
      <c r="BD821" s="65"/>
      <c r="BE821" s="65"/>
      <c r="BF821" s="65"/>
      <c r="BG821" s="65"/>
      <c r="BH821" s="65"/>
      <c r="BI821" s="65"/>
      <c r="BJ821" s="65"/>
      <c r="BK821" s="65"/>
      <c r="BL821" s="65"/>
      <c r="BM821" s="65"/>
      <c r="BN821" s="65"/>
      <c r="BO821" s="65"/>
      <c r="BP821" s="65"/>
      <c r="BQ821" s="65"/>
      <c r="BR821" s="65"/>
      <c r="BS821" s="65"/>
      <c r="BT821" s="65"/>
      <c r="BU821" s="65"/>
      <c r="BV821" s="65"/>
      <c r="BW821" s="65"/>
      <c r="BX821" s="65"/>
      <c r="BY821" s="65"/>
      <c r="BZ821" s="65"/>
      <c r="CA821" s="65"/>
      <c r="CB821" s="65"/>
      <c r="CC821" s="65"/>
      <c r="CD821" s="65"/>
      <c r="CE821" s="65"/>
      <c r="CF821" s="65"/>
      <c r="CG821" s="65"/>
      <c r="CH821" s="65"/>
      <c r="CI821" s="65"/>
      <c r="CJ821" s="65"/>
      <c r="CK821" s="65"/>
      <c r="CL821" s="65"/>
      <c r="CM821" s="65"/>
      <c r="CN821" s="65"/>
      <c r="CO821" s="65"/>
      <c r="CP821" s="65"/>
      <c r="CQ821" s="65"/>
      <c r="CR821" s="65"/>
      <c r="CS821" s="65"/>
      <c r="CT821" s="65"/>
      <c r="CU821" s="65"/>
      <c r="CV821" s="65"/>
      <c r="CW821" s="65"/>
      <c r="CX821" s="65"/>
      <c r="CY821" s="65"/>
      <c r="CZ821" s="65"/>
      <c r="DA821" s="65"/>
      <c r="DB821" s="65"/>
      <c r="DC821" s="65"/>
      <c r="DD821" s="65"/>
      <c r="DE821" s="65"/>
      <c r="DF821" s="65"/>
      <c r="DG821" s="65"/>
      <c r="DH821" s="65"/>
      <c r="DI821" s="65"/>
      <c r="DJ821" s="65"/>
      <c r="DK821" s="65"/>
      <c r="DL821" s="65"/>
      <c r="DM821" s="65"/>
      <c r="DN821" s="65"/>
      <c r="DO821" s="65"/>
      <c r="DP821" s="65"/>
      <c r="DQ821" s="65"/>
      <c r="DR821" s="65"/>
      <c r="DS821" s="65"/>
      <c r="DT821" s="65"/>
      <c r="DU821" s="65"/>
      <c r="DV821" s="65"/>
      <c r="DW821" s="65"/>
      <c r="DX821" s="65"/>
      <c r="DY821" s="65"/>
      <c r="DZ821" s="65"/>
      <c r="EA821" s="65"/>
      <c r="EB821" s="65"/>
      <c r="EC821" s="65"/>
      <c r="ED821" s="65"/>
      <c r="EE821" s="65"/>
      <c r="EF821" s="65"/>
      <c r="EG821" s="65"/>
      <c r="EH821" s="65"/>
      <c r="EI821" s="65"/>
      <c r="EJ821" s="65"/>
      <c r="EK821" s="65"/>
      <c r="EL821" s="65"/>
      <c r="EM821" s="65"/>
      <c r="EN821" s="65"/>
      <c r="EO821" s="65"/>
      <c r="EP821" s="65"/>
      <c r="EQ821" s="65"/>
      <c r="ER821" s="65"/>
      <c r="ES821" s="65"/>
      <c r="ET821" s="65"/>
      <c r="EU821" s="65"/>
      <c r="EV821" s="65"/>
      <c r="EW821" s="65"/>
      <c r="EX821" s="65"/>
      <c r="EY821" s="65"/>
      <c r="EZ821" s="65"/>
      <c r="FA821" s="65"/>
      <c r="FB821" s="65"/>
      <c r="FC821" s="65"/>
      <c r="FD821" s="65"/>
      <c r="FE821" s="65"/>
      <c r="FF821" s="65"/>
      <c r="FG821" s="65"/>
      <c r="FH821" s="65"/>
      <c r="FI821" s="65"/>
      <c r="FJ821" s="65"/>
      <c r="FK821" s="65"/>
      <c r="FL821" s="65"/>
      <c r="FM821" s="65"/>
      <c r="FN821" s="65"/>
      <c r="FO821" s="65"/>
      <c r="FP821" s="65"/>
      <c r="FQ821" s="65"/>
      <c r="FR821" s="65"/>
      <c r="FS821" s="65"/>
      <c r="FT821" s="65"/>
      <c r="FU821" s="65"/>
      <c r="FV821" s="65"/>
      <c r="FW821" s="65"/>
      <c r="FX821" s="65"/>
      <c r="FY821" s="65"/>
      <c r="FZ821" s="65"/>
      <c r="GA821" s="65"/>
      <c r="GB821" s="65"/>
      <c r="GC821" s="65"/>
      <c r="GD821" s="65"/>
      <c r="GE821" s="65"/>
      <c r="GF821" s="65"/>
      <c r="GG821" s="65"/>
      <c r="GH821" s="65"/>
      <c r="GI821" s="65"/>
      <c r="GJ821" s="65"/>
      <c r="GK821" s="65"/>
      <c r="GL821" s="65"/>
      <c r="GM821" s="65"/>
      <c r="GN821" s="65"/>
      <c r="GO821" s="65"/>
      <c r="GP821" s="65"/>
      <c r="GQ821" s="65"/>
      <c r="GR821" s="65"/>
      <c r="GS821" s="65"/>
      <c r="GT821" s="65"/>
      <c r="GU821" s="65"/>
      <c r="GV821" s="65"/>
      <c r="GW821" s="65"/>
      <c r="GX821" s="65"/>
      <c r="GY821" s="65"/>
      <c r="GZ821" s="65"/>
      <c r="HA821" s="65"/>
      <c r="HB821" s="65"/>
      <c r="HC821" s="65"/>
      <c r="HD821" s="65"/>
      <c r="HE821" s="65"/>
      <c r="HF821" s="65"/>
      <c r="HG821" s="65"/>
      <c r="HH821" s="65"/>
      <c r="HI821" s="65"/>
      <c r="HJ821" s="65"/>
      <c r="HK821" s="65"/>
      <c r="HL821" s="65"/>
      <c r="HM821" s="65"/>
      <c r="HN821" s="65"/>
      <c r="HO821" s="65"/>
      <c r="HP821" s="65"/>
      <c r="HQ821" s="65"/>
      <c r="HR821" s="65"/>
      <c r="HS821" s="65"/>
      <c r="HT821" s="65"/>
      <c r="HU821" s="65"/>
      <c r="HV821" s="65"/>
      <c r="HW821" s="65"/>
      <c r="HX821" s="65"/>
      <c r="HY821" s="65"/>
      <c r="HZ821" s="65"/>
      <c r="IA821" s="65"/>
      <c r="IB821" s="65"/>
      <c r="IC821" s="65"/>
      <c r="ID821" s="65"/>
      <c r="IE821" s="65"/>
      <c r="IF821" s="65"/>
      <c r="IG821" s="65"/>
      <c r="IH821" s="65"/>
      <c r="II821" s="65"/>
      <c r="IJ821" s="65"/>
      <c r="IK821" s="65"/>
      <c r="IL821" s="65"/>
      <c r="IM821" s="65"/>
      <c r="IN821" s="65"/>
      <c r="IO821" s="65"/>
      <c r="IP821" s="65"/>
      <c r="IQ821" s="65"/>
      <c r="IR821" s="65"/>
      <c r="IS821" s="65"/>
      <c r="IT821" s="65"/>
      <c r="IU821" s="65"/>
      <c r="IV821" s="65"/>
    </row>
    <row r="822" spans="1:256" ht="16.5" customHeight="1">
      <c r="A822" s="424"/>
      <c r="B822" s="424"/>
      <c r="C822" s="424"/>
      <c r="D822" s="424"/>
      <c r="E822" s="424"/>
      <c r="F822" s="424"/>
      <c r="G822" s="424"/>
      <c r="H822" s="424"/>
      <c r="I822" s="424"/>
      <c r="J822" s="42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  <c r="BX822" s="34"/>
      <c r="BY822" s="34"/>
      <c r="BZ822" s="34"/>
      <c r="CA822" s="34"/>
      <c r="CB822" s="34"/>
      <c r="CC822" s="34"/>
      <c r="CD822" s="34"/>
      <c r="CE822" s="34"/>
      <c r="CF822" s="34"/>
      <c r="CG822" s="34"/>
      <c r="CH822" s="34"/>
      <c r="CI822" s="34"/>
      <c r="CJ822" s="34"/>
      <c r="CK822" s="34"/>
      <c r="CL822" s="34"/>
      <c r="CM822" s="34"/>
      <c r="CN822" s="34"/>
      <c r="CO822" s="34"/>
      <c r="CP822" s="34"/>
      <c r="CQ822" s="34"/>
      <c r="CR822" s="34"/>
      <c r="CS822" s="34"/>
      <c r="CT822" s="34"/>
      <c r="CU822" s="34"/>
      <c r="CV822" s="34"/>
      <c r="CW822" s="34"/>
      <c r="CX822" s="34"/>
      <c r="CY822" s="34"/>
      <c r="CZ822" s="34"/>
      <c r="DA822" s="34"/>
      <c r="DB822" s="34"/>
      <c r="DC822" s="34"/>
      <c r="DD822" s="34"/>
      <c r="DE822" s="34"/>
      <c r="DF822" s="34"/>
      <c r="DG822" s="34"/>
      <c r="DH822" s="34"/>
      <c r="DI822" s="34"/>
      <c r="DJ822" s="34"/>
      <c r="DK822" s="34"/>
      <c r="DL822" s="34"/>
      <c r="DM822" s="34"/>
      <c r="DN822" s="34"/>
      <c r="DO822" s="34"/>
      <c r="DP822" s="34"/>
      <c r="DQ822" s="34"/>
      <c r="DR822" s="34"/>
      <c r="DS822" s="34"/>
      <c r="DT822" s="34"/>
      <c r="DU822" s="34"/>
      <c r="DV822" s="34"/>
      <c r="DW822" s="34"/>
      <c r="DX822" s="34"/>
      <c r="DY822" s="34"/>
      <c r="DZ822" s="34"/>
      <c r="EA822" s="34"/>
      <c r="EB822" s="34"/>
      <c r="EC822" s="34"/>
      <c r="ED822" s="34"/>
      <c r="EE822" s="34"/>
      <c r="EF822" s="34"/>
      <c r="EG822" s="34"/>
      <c r="EH822" s="34"/>
      <c r="EI822" s="34"/>
      <c r="EJ822" s="34"/>
      <c r="EK822" s="34"/>
      <c r="EL822" s="34"/>
      <c r="EM822" s="34"/>
      <c r="EN822" s="34"/>
      <c r="EO822" s="34"/>
      <c r="EP822" s="34"/>
      <c r="EQ822" s="34"/>
      <c r="ER822" s="34"/>
      <c r="ES822" s="34"/>
      <c r="ET822" s="34"/>
      <c r="EU822" s="34"/>
      <c r="EV822" s="34"/>
      <c r="EW822" s="34"/>
      <c r="EX822" s="34"/>
      <c r="EY822" s="34"/>
      <c r="EZ822" s="34"/>
      <c r="FA822" s="34"/>
      <c r="FB822" s="34"/>
      <c r="FC822" s="34"/>
      <c r="FD822" s="34"/>
      <c r="FE822" s="34"/>
      <c r="FF822" s="34"/>
      <c r="FG822" s="34"/>
      <c r="FH822" s="34"/>
      <c r="FI822" s="34"/>
      <c r="FJ822" s="34"/>
      <c r="FK822" s="34"/>
      <c r="FL822" s="34"/>
      <c r="FM822" s="34"/>
      <c r="FN822" s="34"/>
      <c r="FO822" s="34"/>
      <c r="FP822" s="34"/>
      <c r="FQ822" s="34"/>
      <c r="FR822" s="34"/>
      <c r="FS822" s="34"/>
      <c r="FT822" s="34"/>
      <c r="FU822" s="34"/>
      <c r="FV822" s="34"/>
      <c r="FW822" s="34"/>
      <c r="FX822" s="34"/>
      <c r="FY822" s="34"/>
      <c r="FZ822" s="34"/>
      <c r="GA822" s="34"/>
      <c r="GB822" s="34"/>
      <c r="GC822" s="34"/>
      <c r="GD822" s="34"/>
      <c r="GE822" s="34"/>
      <c r="GF822" s="34"/>
      <c r="GG822" s="34"/>
      <c r="GH822" s="34"/>
      <c r="GI822" s="34"/>
      <c r="GJ822" s="34"/>
      <c r="GK822" s="34"/>
      <c r="GL822" s="34"/>
      <c r="GM822" s="34"/>
      <c r="GN822" s="34"/>
      <c r="GO822" s="34"/>
      <c r="GP822" s="34"/>
      <c r="GQ822" s="34"/>
      <c r="GR822" s="34"/>
      <c r="GS822" s="34"/>
      <c r="GT822" s="34"/>
      <c r="GU822" s="34"/>
      <c r="GV822" s="34"/>
      <c r="GW822" s="34"/>
      <c r="GX822" s="34"/>
      <c r="GY822" s="34"/>
      <c r="GZ822" s="34"/>
      <c r="HA822" s="34"/>
      <c r="HB822" s="34"/>
      <c r="HC822" s="34"/>
      <c r="HD822" s="34"/>
      <c r="HE822" s="34"/>
      <c r="HF822" s="34"/>
      <c r="HG822" s="34"/>
      <c r="HH822" s="34"/>
      <c r="HI822" s="34"/>
      <c r="HJ822" s="34"/>
      <c r="HK822" s="34"/>
      <c r="HL822" s="34"/>
      <c r="HM822" s="34"/>
      <c r="HN822" s="34"/>
      <c r="HO822" s="34"/>
      <c r="HP822" s="34"/>
      <c r="HQ822" s="34"/>
      <c r="HR822" s="34"/>
      <c r="HS822" s="34"/>
      <c r="HT822" s="34"/>
      <c r="HU822" s="34"/>
      <c r="HV822" s="34"/>
      <c r="HW822" s="34"/>
      <c r="HX822" s="34"/>
      <c r="HY822" s="34"/>
      <c r="HZ822" s="34"/>
      <c r="IA822" s="34"/>
      <c r="IB822" s="34"/>
      <c r="IC822" s="34"/>
      <c r="ID822" s="34"/>
      <c r="IE822" s="34"/>
      <c r="IF822" s="34"/>
      <c r="IG822" s="34"/>
      <c r="IH822" s="34"/>
      <c r="II822" s="34"/>
      <c r="IJ822" s="34"/>
      <c r="IK822" s="34"/>
      <c r="IL822" s="34"/>
      <c r="IM822" s="34"/>
      <c r="IN822" s="34"/>
      <c r="IO822" s="34"/>
      <c r="IP822" s="34"/>
      <c r="IQ822" s="34"/>
      <c r="IR822" s="34"/>
      <c r="IS822" s="34"/>
      <c r="IT822" s="34"/>
      <c r="IU822" s="34"/>
      <c r="IV822" s="34"/>
    </row>
    <row r="823" spans="1:256" ht="16.5" customHeight="1">
      <c r="A823" s="424"/>
      <c r="B823" s="424"/>
      <c r="C823" s="424"/>
      <c r="D823" s="424"/>
      <c r="E823" s="424"/>
      <c r="F823" s="424"/>
      <c r="G823" s="424"/>
      <c r="H823" s="424"/>
      <c r="I823" s="424"/>
      <c r="J823" s="42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customHeight="1">
      <c r="A824" s="424"/>
      <c r="B824" s="424"/>
      <c r="C824" s="424"/>
      <c r="D824" s="424"/>
      <c r="E824" s="424"/>
      <c r="F824" s="424"/>
      <c r="G824" s="424"/>
      <c r="H824" s="424"/>
      <c r="I824" s="424"/>
      <c r="J824" s="42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6.5" customHeight="1">
      <c r="A825" s="424"/>
      <c r="B825" s="424"/>
      <c r="C825" s="424"/>
      <c r="D825" s="424"/>
      <c r="E825" s="424"/>
      <c r="F825" s="424"/>
      <c r="G825" s="424"/>
      <c r="H825" s="424"/>
      <c r="I825" s="424"/>
      <c r="J825" s="42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6.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  <c r="BX826" s="34"/>
      <c r="BY826" s="34"/>
      <c r="BZ826" s="34"/>
      <c r="CA826" s="34"/>
      <c r="CB826" s="34"/>
      <c r="CC826" s="34"/>
      <c r="CD826" s="34"/>
      <c r="CE826" s="34"/>
      <c r="CF826" s="34"/>
      <c r="CG826" s="34"/>
      <c r="CH826" s="34"/>
      <c r="CI826" s="34"/>
      <c r="CJ826" s="34"/>
      <c r="CK826" s="34"/>
      <c r="CL826" s="34"/>
      <c r="CM826" s="34"/>
      <c r="CN826" s="34"/>
      <c r="CO826" s="34"/>
      <c r="CP826" s="34"/>
      <c r="CQ826" s="34"/>
      <c r="CR826" s="34"/>
      <c r="CS826" s="34"/>
      <c r="CT826" s="34"/>
      <c r="CU826" s="34"/>
      <c r="CV826" s="34"/>
      <c r="CW826" s="34"/>
      <c r="CX826" s="34"/>
      <c r="CY826" s="34"/>
      <c r="CZ826" s="34"/>
      <c r="DA826" s="34"/>
      <c r="DB826" s="34"/>
      <c r="DC826" s="34"/>
      <c r="DD826" s="34"/>
      <c r="DE826" s="34"/>
      <c r="DF826" s="34"/>
      <c r="DG826" s="34"/>
      <c r="DH826" s="34"/>
      <c r="DI826" s="34"/>
      <c r="DJ826" s="34"/>
      <c r="DK826" s="34"/>
      <c r="DL826" s="34"/>
      <c r="DM826" s="34"/>
      <c r="DN826" s="34"/>
      <c r="DO826" s="34"/>
      <c r="DP826" s="34"/>
      <c r="DQ826" s="34"/>
      <c r="DR826" s="34"/>
      <c r="DS826" s="34"/>
      <c r="DT826" s="34"/>
      <c r="DU826" s="34"/>
      <c r="DV826" s="34"/>
      <c r="DW826" s="34"/>
      <c r="DX826" s="34"/>
      <c r="DY826" s="34"/>
      <c r="DZ826" s="34"/>
      <c r="EA826" s="34"/>
      <c r="EB826" s="34"/>
      <c r="EC826" s="34"/>
      <c r="ED826" s="34"/>
      <c r="EE826" s="34"/>
      <c r="EF826" s="34"/>
      <c r="EG826" s="34"/>
      <c r="EH826" s="34"/>
      <c r="EI826" s="34"/>
      <c r="EJ826" s="34"/>
      <c r="EK826" s="34"/>
      <c r="EL826" s="34"/>
      <c r="EM826" s="34"/>
      <c r="EN826" s="34"/>
      <c r="EO826" s="34"/>
      <c r="EP826" s="34"/>
      <c r="EQ826" s="34"/>
      <c r="ER826" s="34"/>
      <c r="ES826" s="34"/>
      <c r="ET826" s="34"/>
      <c r="EU826" s="34"/>
      <c r="EV826" s="34"/>
      <c r="EW826" s="34"/>
      <c r="EX826" s="34"/>
      <c r="EY826" s="34"/>
      <c r="EZ826" s="34"/>
      <c r="FA826" s="34"/>
      <c r="FB826" s="34"/>
      <c r="FC826" s="34"/>
      <c r="FD826" s="34"/>
      <c r="FE826" s="34"/>
      <c r="FF826" s="34"/>
      <c r="FG826" s="34"/>
      <c r="FH826" s="34"/>
      <c r="FI826" s="34"/>
      <c r="FJ826" s="34"/>
      <c r="FK826" s="34"/>
      <c r="FL826" s="34"/>
      <c r="FM826" s="34"/>
      <c r="FN826" s="34"/>
      <c r="FO826" s="34"/>
      <c r="FP826" s="34"/>
      <c r="FQ826" s="34"/>
      <c r="FR826" s="34"/>
      <c r="FS826" s="34"/>
      <c r="FT826" s="34"/>
      <c r="FU826" s="34"/>
      <c r="FV826" s="34"/>
      <c r="FW826" s="34"/>
      <c r="FX826" s="34"/>
      <c r="FY826" s="34"/>
      <c r="FZ826" s="34"/>
      <c r="GA826" s="34"/>
      <c r="GB826" s="34"/>
      <c r="GC826" s="34"/>
      <c r="GD826" s="34"/>
      <c r="GE826" s="34"/>
      <c r="GF826" s="34"/>
      <c r="GG826" s="34"/>
      <c r="GH826" s="34"/>
      <c r="GI826" s="34"/>
      <c r="GJ826" s="34"/>
      <c r="GK826" s="34"/>
      <c r="GL826" s="34"/>
      <c r="GM826" s="34"/>
      <c r="GN826" s="34"/>
      <c r="GO826" s="34"/>
      <c r="GP826" s="34"/>
      <c r="GQ826" s="34"/>
      <c r="GR826" s="34"/>
      <c r="GS826" s="34"/>
      <c r="GT826" s="34"/>
      <c r="GU826" s="34"/>
      <c r="GV826" s="34"/>
      <c r="GW826" s="34"/>
      <c r="GX826" s="34"/>
      <c r="GY826" s="34"/>
      <c r="GZ826" s="34"/>
      <c r="HA826" s="34"/>
      <c r="HB826" s="34"/>
      <c r="HC826" s="34"/>
      <c r="HD826" s="34"/>
      <c r="HE826" s="34"/>
      <c r="HF826" s="34"/>
      <c r="HG826" s="34"/>
      <c r="HH826" s="34"/>
      <c r="HI826" s="34"/>
      <c r="HJ826" s="34"/>
      <c r="HK826" s="34"/>
      <c r="HL826" s="34"/>
      <c r="HM826" s="34"/>
      <c r="HN826" s="34"/>
      <c r="HO826" s="34"/>
      <c r="HP826" s="34"/>
      <c r="HQ826" s="34"/>
      <c r="HR826" s="34"/>
      <c r="HS826" s="34"/>
      <c r="HT826" s="34"/>
      <c r="HU826" s="34"/>
      <c r="HV826" s="34"/>
      <c r="HW826" s="34"/>
      <c r="HX826" s="34"/>
      <c r="HY826" s="34"/>
      <c r="HZ826" s="34"/>
      <c r="IA826" s="34"/>
      <c r="IB826" s="34"/>
      <c r="IC826" s="34"/>
      <c r="ID826" s="34"/>
      <c r="IE826" s="34"/>
      <c r="IF826" s="34"/>
      <c r="IG826" s="34"/>
      <c r="IH826" s="34"/>
      <c r="II826" s="34"/>
      <c r="IJ826" s="34"/>
      <c r="IK826" s="34"/>
      <c r="IL826" s="34"/>
      <c r="IM826" s="34"/>
      <c r="IN826" s="34"/>
      <c r="IO826" s="34"/>
      <c r="IP826" s="34"/>
      <c r="IQ826" s="34"/>
      <c r="IR826" s="34"/>
      <c r="IS826" s="34"/>
      <c r="IT826" s="34"/>
      <c r="IU826" s="34"/>
      <c r="IV826" s="34"/>
    </row>
    <row r="827" spans="1:256" ht="15.75" customHeight="1">
      <c r="A827" s="9" t="s">
        <v>842</v>
      </c>
      <c r="B827" s="2100" t="s">
        <v>844</v>
      </c>
      <c r="C827" s="2100"/>
      <c r="D827" s="2100"/>
      <c r="E827" s="2100"/>
      <c r="F827" s="2100"/>
      <c r="G827" s="2100"/>
      <c r="H827" s="2100"/>
      <c r="I827" s="2100"/>
      <c r="J827" s="2100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  <c r="EB827" s="34"/>
      <c r="EC827" s="34"/>
      <c r="ED827" s="34"/>
      <c r="EE827" s="34"/>
      <c r="EF827" s="34"/>
      <c r="EG827" s="34"/>
      <c r="EH827" s="34"/>
      <c r="EI827" s="34"/>
      <c r="EJ827" s="34"/>
      <c r="EK827" s="34"/>
      <c r="EL827" s="34"/>
      <c r="EM827" s="34"/>
      <c r="EN827" s="34"/>
      <c r="EO827" s="34"/>
      <c r="EP827" s="34"/>
      <c r="EQ827" s="34"/>
      <c r="ER827" s="34"/>
      <c r="ES827" s="34"/>
      <c r="ET827" s="34"/>
      <c r="EU827" s="34"/>
      <c r="EV827" s="34"/>
      <c r="EW827" s="34"/>
      <c r="EX827" s="34"/>
      <c r="EY827" s="34"/>
      <c r="EZ827" s="34"/>
      <c r="FA827" s="34"/>
      <c r="FB827" s="34"/>
      <c r="FC827" s="34"/>
      <c r="FD827" s="34"/>
      <c r="FE827" s="34"/>
      <c r="FF827" s="34"/>
      <c r="FG827" s="34"/>
      <c r="FH827" s="34"/>
      <c r="FI827" s="34"/>
      <c r="FJ827" s="34"/>
      <c r="FK827" s="34"/>
      <c r="FL827" s="34"/>
      <c r="FM827" s="34"/>
      <c r="FN827" s="34"/>
      <c r="FO827" s="34"/>
      <c r="FP827" s="34"/>
      <c r="FQ827" s="34"/>
      <c r="FR827" s="34"/>
      <c r="FS827" s="34"/>
      <c r="FT827" s="34"/>
      <c r="FU827" s="34"/>
      <c r="FV827" s="34"/>
      <c r="FW827" s="34"/>
      <c r="FX827" s="34"/>
      <c r="FY827" s="34"/>
      <c r="FZ827" s="34"/>
      <c r="GA827" s="34"/>
      <c r="GB827" s="34"/>
      <c r="GC827" s="34"/>
      <c r="GD827" s="34"/>
      <c r="GE827" s="34"/>
      <c r="GF827" s="34"/>
      <c r="GG827" s="34"/>
      <c r="GH827" s="34"/>
      <c r="GI827" s="34"/>
      <c r="GJ827" s="34"/>
      <c r="GK827" s="34"/>
      <c r="GL827" s="34"/>
      <c r="GM827" s="34"/>
      <c r="GN827" s="34"/>
      <c r="GO827" s="34"/>
      <c r="GP827" s="34"/>
      <c r="GQ827" s="34"/>
      <c r="GR827" s="34"/>
      <c r="GS827" s="34"/>
      <c r="GT827" s="34"/>
      <c r="GU827" s="34"/>
      <c r="GV827" s="34"/>
      <c r="GW827" s="34"/>
      <c r="GX827" s="34"/>
      <c r="GY827" s="34"/>
      <c r="GZ827" s="34"/>
      <c r="HA827" s="34"/>
      <c r="HB827" s="34"/>
      <c r="HC827" s="34"/>
      <c r="HD827" s="34"/>
      <c r="HE827" s="34"/>
      <c r="HF827" s="34"/>
      <c r="HG827" s="34"/>
      <c r="HH827" s="34"/>
      <c r="HI827" s="34"/>
      <c r="HJ827" s="34"/>
      <c r="HK827" s="34"/>
      <c r="HL827" s="34"/>
      <c r="HM827" s="34"/>
      <c r="HN827" s="34"/>
      <c r="HO827" s="34"/>
      <c r="HP827" s="34"/>
      <c r="HQ827" s="34"/>
      <c r="HR827" s="34"/>
      <c r="HS827" s="34"/>
      <c r="HT827" s="34"/>
      <c r="HU827" s="34"/>
      <c r="HV827" s="34"/>
      <c r="HW827" s="34"/>
      <c r="HX827" s="34"/>
      <c r="HY827" s="34"/>
      <c r="HZ827" s="34"/>
      <c r="IA827" s="34"/>
      <c r="IB827" s="34"/>
      <c r="IC827" s="34"/>
      <c r="ID827" s="34"/>
      <c r="IE827" s="34"/>
      <c r="IF827" s="34"/>
      <c r="IG827" s="34"/>
      <c r="IH827" s="34"/>
      <c r="II827" s="34"/>
      <c r="IJ827" s="34"/>
      <c r="IK827" s="34"/>
      <c r="IL827" s="34"/>
      <c r="IM827" s="34"/>
      <c r="IN827" s="34"/>
      <c r="IO827" s="34"/>
      <c r="IP827" s="34"/>
      <c r="IQ827" s="34"/>
      <c r="IR827" s="34"/>
      <c r="IS827" s="34"/>
      <c r="IT827" s="34"/>
      <c r="IU827" s="34"/>
      <c r="IV827" s="34"/>
    </row>
    <row r="828" spans="1:256" ht="15.75" customHeight="1" thickBot="1">
      <c r="A828" s="166"/>
      <c r="B828" s="166"/>
      <c r="C828" s="166"/>
      <c r="D828" s="166"/>
      <c r="E828" s="166"/>
      <c r="F828" s="166"/>
      <c r="G828" s="166"/>
      <c r="H828" s="166"/>
      <c r="I828" s="166"/>
      <c r="J828" s="166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  <c r="W828" s="167"/>
      <c r="X828" s="167"/>
      <c r="Y828" s="167"/>
      <c r="Z828" s="167"/>
      <c r="AA828" s="167"/>
      <c r="AB828" s="167"/>
      <c r="AC828" s="167"/>
      <c r="AD828" s="167"/>
      <c r="AE828" s="167"/>
      <c r="AF828" s="167"/>
      <c r="AG828" s="167"/>
      <c r="AH828" s="167"/>
      <c r="AI828" s="167"/>
      <c r="AJ828" s="167"/>
      <c r="AK828" s="167"/>
      <c r="AL828" s="167"/>
      <c r="AM828" s="167"/>
      <c r="AN828" s="167"/>
      <c r="AO828" s="167"/>
      <c r="AP828" s="167"/>
      <c r="AQ828" s="167"/>
      <c r="AR828" s="167"/>
      <c r="AS828" s="167"/>
      <c r="AT828" s="167"/>
      <c r="AU828" s="167"/>
      <c r="AV828" s="167"/>
      <c r="AW828" s="167"/>
      <c r="AX828" s="167"/>
      <c r="AY828" s="167"/>
      <c r="AZ828" s="167"/>
      <c r="BA828" s="167"/>
      <c r="BB828" s="167"/>
      <c r="BC828" s="167"/>
      <c r="BD828" s="167"/>
      <c r="BE828" s="167"/>
      <c r="BF828" s="167"/>
      <c r="BG828" s="167"/>
      <c r="BH828" s="167"/>
      <c r="BI828" s="167"/>
      <c r="BJ828" s="167"/>
      <c r="BK828" s="167"/>
      <c r="BL828" s="167"/>
      <c r="BM828" s="167"/>
      <c r="BN828" s="167"/>
      <c r="BO828" s="167"/>
      <c r="BP828" s="167"/>
      <c r="BQ828" s="167"/>
      <c r="BR828" s="167"/>
      <c r="BS828" s="167"/>
      <c r="BT828" s="167"/>
      <c r="BU828" s="167"/>
      <c r="BV828" s="167"/>
      <c r="BW828" s="167"/>
      <c r="BX828" s="167"/>
      <c r="BY828" s="167"/>
      <c r="BZ828" s="167"/>
      <c r="CA828" s="167"/>
      <c r="CB828" s="167"/>
      <c r="CC828" s="167"/>
      <c r="CD828" s="167"/>
      <c r="CE828" s="167"/>
      <c r="CF828" s="167"/>
      <c r="CG828" s="167"/>
      <c r="CH828" s="167"/>
      <c r="CI828" s="167"/>
      <c r="CJ828" s="167"/>
      <c r="CK828" s="167"/>
      <c r="CL828" s="167"/>
      <c r="CM828" s="167"/>
      <c r="CN828" s="167"/>
      <c r="CO828" s="167"/>
      <c r="CP828" s="167"/>
      <c r="CQ828" s="167"/>
      <c r="CR828" s="167"/>
      <c r="CS828" s="167"/>
      <c r="CT828" s="167"/>
      <c r="CU828" s="167"/>
      <c r="CV828" s="167"/>
      <c r="CW828" s="167"/>
      <c r="CX828" s="167"/>
      <c r="CY828" s="167"/>
      <c r="CZ828" s="167"/>
      <c r="DA828" s="167"/>
      <c r="DB828" s="167"/>
      <c r="DC828" s="167"/>
      <c r="DD828" s="167"/>
      <c r="DE828" s="167"/>
      <c r="DF828" s="167"/>
      <c r="DG828" s="167"/>
      <c r="DH828" s="167"/>
      <c r="DI828" s="167"/>
      <c r="DJ828" s="167"/>
      <c r="DK828" s="167"/>
      <c r="DL828" s="167"/>
      <c r="DM828" s="167"/>
      <c r="DN828" s="167"/>
      <c r="DO828" s="167"/>
      <c r="DP828" s="167"/>
      <c r="DQ828" s="167"/>
      <c r="DR828" s="167"/>
      <c r="DS828" s="167"/>
      <c r="DT828" s="167"/>
      <c r="DU828" s="167"/>
      <c r="DV828" s="167"/>
      <c r="DW828" s="167"/>
      <c r="DX828" s="167"/>
      <c r="DY828" s="167"/>
      <c r="DZ828" s="167"/>
      <c r="EA828" s="167"/>
      <c r="EB828" s="167"/>
      <c r="EC828" s="167"/>
      <c r="ED828" s="167"/>
      <c r="EE828" s="167"/>
      <c r="EF828" s="167"/>
      <c r="EG828" s="167"/>
      <c r="EH828" s="167"/>
      <c r="EI828" s="167"/>
      <c r="EJ828" s="167"/>
      <c r="EK828" s="167"/>
      <c r="EL828" s="167"/>
      <c r="EM828" s="167"/>
      <c r="EN828" s="167"/>
      <c r="EO828" s="167"/>
      <c r="EP828" s="167"/>
      <c r="EQ828" s="167"/>
      <c r="ER828" s="167"/>
      <c r="ES828" s="167"/>
      <c r="ET828" s="167"/>
      <c r="EU828" s="167"/>
      <c r="EV828" s="167"/>
      <c r="EW828" s="167"/>
      <c r="EX828" s="167"/>
      <c r="EY828" s="167"/>
      <c r="EZ828" s="167"/>
      <c r="FA828" s="167"/>
      <c r="FB828" s="167"/>
      <c r="FC828" s="167"/>
      <c r="FD828" s="167"/>
      <c r="FE828" s="167"/>
      <c r="FF828" s="167"/>
      <c r="FG828" s="167"/>
      <c r="FH828" s="167"/>
      <c r="FI828" s="167"/>
      <c r="FJ828" s="167"/>
      <c r="FK828" s="167"/>
      <c r="FL828" s="167"/>
      <c r="FM828" s="167"/>
      <c r="FN828" s="167"/>
      <c r="FO828" s="167"/>
      <c r="FP828" s="167"/>
      <c r="FQ828" s="167"/>
      <c r="FR828" s="167"/>
      <c r="FS828" s="167"/>
      <c r="FT828" s="167"/>
      <c r="FU828" s="167"/>
      <c r="FV828" s="167"/>
      <c r="FW828" s="167"/>
      <c r="FX828" s="167"/>
      <c r="FY828" s="167"/>
      <c r="FZ828" s="167"/>
      <c r="GA828" s="167"/>
      <c r="GB828" s="167"/>
      <c r="GC828" s="167"/>
      <c r="GD828" s="167"/>
      <c r="GE828" s="167"/>
      <c r="GF828" s="167"/>
      <c r="GG828" s="167"/>
      <c r="GH828" s="167"/>
      <c r="GI828" s="167"/>
      <c r="GJ828" s="167"/>
      <c r="GK828" s="167"/>
      <c r="GL828" s="167"/>
      <c r="GM828" s="167"/>
      <c r="GN828" s="167"/>
      <c r="GO828" s="167"/>
      <c r="GP828" s="167"/>
      <c r="GQ828" s="167"/>
      <c r="GR828" s="167"/>
      <c r="GS828" s="167"/>
      <c r="GT828" s="167"/>
      <c r="GU828" s="167"/>
      <c r="GV828" s="167"/>
      <c r="GW828" s="167"/>
      <c r="GX828" s="167"/>
      <c r="GY828" s="167"/>
      <c r="GZ828" s="167"/>
      <c r="HA828" s="167"/>
      <c r="HB828" s="167"/>
      <c r="HC828" s="167"/>
      <c r="HD828" s="167"/>
      <c r="HE828" s="167"/>
      <c r="HF828" s="167"/>
      <c r="HG828" s="167"/>
      <c r="HH828" s="167"/>
      <c r="HI828" s="167"/>
      <c r="HJ828" s="167"/>
      <c r="HK828" s="167"/>
      <c r="HL828" s="167"/>
      <c r="HM828" s="167"/>
      <c r="HN828" s="167"/>
      <c r="HO828" s="167"/>
      <c r="HP828" s="167"/>
      <c r="HQ828" s="167"/>
      <c r="HR828" s="167"/>
      <c r="HS828" s="167"/>
      <c r="HT828" s="167"/>
      <c r="HU828" s="167"/>
      <c r="HV828" s="167"/>
      <c r="HW828" s="167"/>
      <c r="HX828" s="167"/>
      <c r="HY828" s="167"/>
      <c r="HZ828" s="167"/>
      <c r="IA828" s="167"/>
      <c r="IB828" s="167"/>
      <c r="IC828" s="167"/>
      <c r="ID828" s="167"/>
      <c r="IE828" s="167"/>
      <c r="IF828" s="167"/>
      <c r="IG828" s="167"/>
      <c r="IH828" s="167"/>
      <c r="II828" s="167"/>
      <c r="IJ828" s="167"/>
      <c r="IK828" s="167"/>
      <c r="IL828" s="167"/>
      <c r="IM828" s="167"/>
      <c r="IN828" s="167"/>
      <c r="IO828" s="167"/>
      <c r="IP828" s="167"/>
      <c r="IQ828" s="167"/>
      <c r="IR828" s="167"/>
      <c r="IS828" s="167"/>
      <c r="IT828" s="167"/>
      <c r="IU828" s="167"/>
      <c r="IV828" s="167"/>
    </row>
    <row r="829" spans="1:256" ht="33" customHeight="1" thickTop="1" thickBot="1">
      <c r="A829" s="1093" t="s">
        <v>5</v>
      </c>
      <c r="B829" s="1091"/>
      <c r="C829" s="1091"/>
      <c r="D829" s="1091"/>
      <c r="E829" s="1091"/>
      <c r="F829" s="1091"/>
      <c r="G829" s="1092"/>
      <c r="H829" s="1088" t="s">
        <v>132</v>
      </c>
      <c r="I829" s="1089"/>
      <c r="J829" s="1090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customHeight="1" thickTop="1">
      <c r="A830" s="1414" t="s">
        <v>251</v>
      </c>
      <c r="B830" s="1415"/>
      <c r="C830" s="1415"/>
      <c r="D830" s="1415"/>
      <c r="E830" s="1415"/>
      <c r="F830" s="1415"/>
      <c r="G830" s="1416"/>
      <c r="H830" s="1417"/>
      <c r="I830" s="1418"/>
      <c r="J830" s="1419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  <c r="HW830" s="34"/>
      <c r="HX830" s="34"/>
      <c r="HY830" s="34"/>
      <c r="HZ830" s="34"/>
      <c r="IA830" s="34"/>
      <c r="IB830" s="34"/>
      <c r="IC830" s="34"/>
      <c r="ID830" s="34"/>
      <c r="IE830" s="34"/>
      <c r="IF830" s="34"/>
      <c r="IG830" s="34"/>
      <c r="IH830" s="34"/>
      <c r="II830" s="34"/>
      <c r="IJ830" s="34"/>
      <c r="IK830" s="34"/>
      <c r="IL830" s="34"/>
      <c r="IM830" s="34"/>
      <c r="IN830" s="34"/>
      <c r="IO830" s="34"/>
      <c r="IP830" s="34"/>
      <c r="IQ830" s="34"/>
      <c r="IR830" s="34"/>
      <c r="IS830" s="34"/>
      <c r="IT830" s="34"/>
      <c r="IU830" s="34"/>
      <c r="IV830" s="34"/>
    </row>
    <row r="831" spans="1:256" ht="16.5" customHeight="1" thickBot="1">
      <c r="A831" s="2120" t="s">
        <v>843</v>
      </c>
      <c r="B831" s="2121"/>
      <c r="C831" s="2121"/>
      <c r="D831" s="2121"/>
      <c r="E831" s="2121"/>
      <c r="F831" s="2121"/>
      <c r="G831" s="2122"/>
      <c r="H831" s="1142"/>
      <c r="I831" s="1140"/>
      <c r="J831" s="1143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  <c r="BX831" s="34"/>
      <c r="BY831" s="34"/>
      <c r="BZ831" s="34"/>
      <c r="CA831" s="34"/>
      <c r="CB831" s="34"/>
      <c r="CC831" s="34"/>
      <c r="CD831" s="34"/>
      <c r="CE831" s="34"/>
      <c r="CF831" s="34"/>
      <c r="CG831" s="34"/>
      <c r="CH831" s="34"/>
      <c r="CI831" s="34"/>
      <c r="CJ831" s="34"/>
      <c r="CK831" s="34"/>
      <c r="CL831" s="34"/>
      <c r="CM831" s="34"/>
      <c r="CN831" s="34"/>
      <c r="CO831" s="34"/>
      <c r="CP831" s="34"/>
      <c r="CQ831" s="34"/>
      <c r="CR831" s="34"/>
      <c r="CS831" s="34"/>
      <c r="CT831" s="34"/>
      <c r="CU831" s="34"/>
      <c r="CV831" s="34"/>
      <c r="CW831" s="34"/>
      <c r="CX831" s="34"/>
      <c r="CY831" s="34"/>
      <c r="CZ831" s="34"/>
      <c r="DA831" s="34"/>
      <c r="DB831" s="34"/>
      <c r="DC831" s="34"/>
      <c r="DD831" s="34"/>
      <c r="DE831" s="34"/>
      <c r="DF831" s="34"/>
      <c r="DG831" s="34"/>
      <c r="DH831" s="34"/>
      <c r="DI831" s="34"/>
      <c r="DJ831" s="34"/>
      <c r="DK831" s="34"/>
      <c r="DL831" s="34"/>
      <c r="DM831" s="34"/>
      <c r="DN831" s="34"/>
      <c r="DO831" s="34"/>
      <c r="DP831" s="34"/>
      <c r="DQ831" s="34"/>
      <c r="DR831" s="34"/>
      <c r="DS831" s="34"/>
      <c r="DT831" s="34"/>
      <c r="DU831" s="34"/>
      <c r="DV831" s="34"/>
      <c r="DW831" s="34"/>
      <c r="DX831" s="34"/>
      <c r="DY831" s="34"/>
      <c r="DZ831" s="34"/>
      <c r="EA831" s="34"/>
      <c r="EB831" s="34"/>
      <c r="EC831" s="34"/>
      <c r="ED831" s="34"/>
      <c r="EE831" s="34"/>
      <c r="EF831" s="34"/>
      <c r="EG831" s="34"/>
      <c r="EH831" s="34"/>
      <c r="EI831" s="34"/>
      <c r="EJ831" s="34"/>
      <c r="EK831" s="34"/>
      <c r="EL831" s="34"/>
      <c r="EM831" s="34"/>
      <c r="EN831" s="34"/>
      <c r="EO831" s="34"/>
      <c r="EP831" s="34"/>
      <c r="EQ831" s="34"/>
      <c r="ER831" s="34"/>
      <c r="ES831" s="34"/>
      <c r="ET831" s="34"/>
      <c r="EU831" s="34"/>
      <c r="EV831" s="34"/>
      <c r="EW831" s="34"/>
      <c r="EX831" s="34"/>
      <c r="EY831" s="34"/>
      <c r="EZ831" s="34"/>
      <c r="FA831" s="34"/>
      <c r="FB831" s="34"/>
      <c r="FC831" s="34"/>
      <c r="FD831" s="34"/>
      <c r="FE831" s="34"/>
      <c r="FF831" s="34"/>
      <c r="FG831" s="34"/>
      <c r="FH831" s="34"/>
      <c r="FI831" s="34"/>
      <c r="FJ831" s="34"/>
      <c r="FK831" s="34"/>
      <c r="FL831" s="34"/>
      <c r="FM831" s="34"/>
      <c r="FN831" s="34"/>
      <c r="FO831" s="34"/>
      <c r="FP831" s="34"/>
      <c r="FQ831" s="34"/>
      <c r="FR831" s="34"/>
      <c r="FS831" s="34"/>
      <c r="FT831" s="34"/>
      <c r="FU831" s="34"/>
      <c r="FV831" s="34"/>
      <c r="FW831" s="34"/>
      <c r="FX831" s="34"/>
      <c r="FY831" s="34"/>
      <c r="FZ831" s="34"/>
      <c r="GA831" s="34"/>
      <c r="GB831" s="34"/>
      <c r="GC831" s="34"/>
      <c r="GD831" s="34"/>
      <c r="GE831" s="34"/>
      <c r="GF831" s="34"/>
      <c r="GG831" s="34"/>
      <c r="GH831" s="34"/>
      <c r="GI831" s="34"/>
      <c r="GJ831" s="34"/>
      <c r="GK831" s="34"/>
      <c r="GL831" s="34"/>
      <c r="GM831" s="34"/>
      <c r="GN831" s="34"/>
      <c r="GO831" s="34"/>
      <c r="GP831" s="34"/>
      <c r="GQ831" s="34"/>
      <c r="GR831" s="34"/>
      <c r="GS831" s="34"/>
      <c r="GT831" s="34"/>
      <c r="GU831" s="34"/>
      <c r="GV831" s="34"/>
      <c r="GW831" s="34"/>
      <c r="GX831" s="34"/>
      <c r="GY831" s="34"/>
      <c r="GZ831" s="34"/>
      <c r="HA831" s="34"/>
      <c r="HB831" s="34"/>
      <c r="HC831" s="34"/>
      <c r="HD831" s="34"/>
      <c r="HE831" s="34"/>
      <c r="HF831" s="34"/>
      <c r="HG831" s="34"/>
      <c r="HH831" s="34"/>
      <c r="HI831" s="34"/>
      <c r="HJ831" s="34"/>
      <c r="HK831" s="34"/>
      <c r="HL831" s="34"/>
      <c r="HM831" s="34"/>
      <c r="HN831" s="34"/>
      <c r="HO831" s="34"/>
      <c r="HP831" s="34"/>
      <c r="HQ831" s="34"/>
      <c r="HR831" s="34"/>
      <c r="HS831" s="34"/>
      <c r="HT831" s="34"/>
      <c r="HU831" s="34"/>
      <c r="HV831" s="34"/>
      <c r="HW831" s="34"/>
      <c r="HX831" s="34"/>
      <c r="HY831" s="34"/>
      <c r="HZ831" s="34"/>
      <c r="IA831" s="34"/>
      <c r="IB831" s="34"/>
      <c r="IC831" s="34"/>
      <c r="ID831" s="34"/>
      <c r="IE831" s="34"/>
      <c r="IF831" s="34"/>
      <c r="IG831" s="34"/>
      <c r="IH831" s="34"/>
      <c r="II831" s="34"/>
      <c r="IJ831" s="34"/>
      <c r="IK831" s="34"/>
      <c r="IL831" s="34"/>
      <c r="IM831" s="34"/>
      <c r="IN831" s="34"/>
      <c r="IO831" s="34"/>
      <c r="IP831" s="34"/>
      <c r="IQ831" s="34"/>
      <c r="IR831" s="34"/>
      <c r="IS831" s="34"/>
      <c r="IT831" s="34"/>
      <c r="IU831" s="34"/>
      <c r="IV831" s="34"/>
    </row>
    <row r="832" spans="1:256" ht="16.5" customHeight="1" thickTop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16.5" customHeight="1">
      <c r="A833" s="423" t="s">
        <v>845</v>
      </c>
      <c r="B833" s="423"/>
      <c r="C833" s="423"/>
      <c r="D833" s="423"/>
      <c r="E833" s="423"/>
      <c r="F833" s="423"/>
      <c r="G833" s="423"/>
      <c r="H833" s="423"/>
      <c r="I833" s="423"/>
      <c r="J833" s="423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  <c r="W833" s="167"/>
      <c r="X833" s="167"/>
      <c r="Y833" s="167"/>
      <c r="Z833" s="167"/>
      <c r="AA833" s="167"/>
      <c r="AB833" s="167"/>
      <c r="AC833" s="167"/>
      <c r="AD833" s="167"/>
      <c r="AE833" s="167"/>
      <c r="AF833" s="167"/>
      <c r="AG833" s="167"/>
      <c r="AH833" s="167"/>
      <c r="AI833" s="167"/>
      <c r="AJ833" s="167"/>
      <c r="AK833" s="167"/>
      <c r="AL833" s="167"/>
      <c r="AM833" s="167"/>
      <c r="AN833" s="167"/>
      <c r="AO833" s="167"/>
      <c r="AP833" s="167"/>
      <c r="AQ833" s="167"/>
      <c r="AR833" s="167"/>
      <c r="AS833" s="167"/>
      <c r="AT833" s="167"/>
      <c r="AU833" s="167"/>
      <c r="AV833" s="167"/>
      <c r="AW833" s="167"/>
      <c r="AX833" s="167"/>
      <c r="AY833" s="167"/>
      <c r="AZ833" s="167"/>
      <c r="BA833" s="167"/>
      <c r="BB833" s="167"/>
      <c r="BC833" s="167"/>
      <c r="BD833" s="167"/>
      <c r="BE833" s="167"/>
      <c r="BF833" s="167"/>
      <c r="BG833" s="167"/>
      <c r="BH833" s="167"/>
      <c r="BI833" s="167"/>
      <c r="BJ833" s="167"/>
      <c r="BK833" s="167"/>
      <c r="BL833" s="167"/>
      <c r="BM833" s="167"/>
      <c r="BN833" s="167"/>
      <c r="BO833" s="167"/>
      <c r="BP833" s="167"/>
      <c r="BQ833" s="167"/>
      <c r="BR833" s="167"/>
      <c r="BS833" s="167"/>
      <c r="BT833" s="167"/>
      <c r="BU833" s="167"/>
      <c r="BV833" s="167"/>
      <c r="BW833" s="167"/>
      <c r="BX833" s="167"/>
      <c r="BY833" s="167"/>
      <c r="BZ833" s="167"/>
      <c r="CA833" s="167"/>
      <c r="CB833" s="167"/>
      <c r="CC833" s="167"/>
      <c r="CD833" s="167"/>
      <c r="CE833" s="167"/>
      <c r="CF833" s="167"/>
      <c r="CG833" s="167"/>
      <c r="CH833" s="167"/>
      <c r="CI833" s="167"/>
      <c r="CJ833" s="167"/>
      <c r="CK833" s="167"/>
      <c r="CL833" s="167"/>
      <c r="CM833" s="167"/>
      <c r="CN833" s="167"/>
      <c r="CO833" s="167"/>
      <c r="CP833" s="167"/>
      <c r="CQ833" s="167"/>
      <c r="CR833" s="167"/>
      <c r="CS833" s="167"/>
      <c r="CT833" s="167"/>
      <c r="CU833" s="167"/>
      <c r="CV833" s="167"/>
      <c r="CW833" s="167"/>
      <c r="CX833" s="167"/>
      <c r="CY833" s="167"/>
      <c r="CZ833" s="167"/>
      <c r="DA833" s="167"/>
      <c r="DB833" s="167"/>
      <c r="DC833" s="167"/>
      <c r="DD833" s="167"/>
      <c r="DE833" s="167"/>
      <c r="DF833" s="167"/>
      <c r="DG833" s="167"/>
      <c r="DH833" s="167"/>
      <c r="DI833" s="167"/>
      <c r="DJ833" s="167"/>
      <c r="DK833" s="167"/>
      <c r="DL833" s="167"/>
      <c r="DM833" s="167"/>
      <c r="DN833" s="167"/>
      <c r="DO833" s="167"/>
      <c r="DP833" s="167"/>
      <c r="DQ833" s="167"/>
      <c r="DR833" s="167"/>
      <c r="DS833" s="167"/>
      <c r="DT833" s="167"/>
      <c r="DU833" s="167"/>
      <c r="DV833" s="167"/>
      <c r="DW833" s="167"/>
      <c r="DX833" s="167"/>
      <c r="DY833" s="167"/>
      <c r="DZ833" s="167"/>
      <c r="EA833" s="167"/>
      <c r="EB833" s="167"/>
      <c r="EC833" s="167"/>
      <c r="ED833" s="167"/>
      <c r="EE833" s="167"/>
      <c r="EF833" s="167"/>
      <c r="EG833" s="167"/>
      <c r="EH833" s="167"/>
      <c r="EI833" s="167"/>
      <c r="EJ833" s="167"/>
      <c r="EK833" s="167"/>
      <c r="EL833" s="167"/>
      <c r="EM833" s="167"/>
      <c r="EN833" s="167"/>
      <c r="EO833" s="167"/>
      <c r="EP833" s="167"/>
      <c r="EQ833" s="167"/>
      <c r="ER833" s="167"/>
      <c r="ES833" s="167"/>
      <c r="ET833" s="167"/>
      <c r="EU833" s="167"/>
      <c r="EV833" s="167"/>
      <c r="EW833" s="167"/>
      <c r="EX833" s="167"/>
      <c r="EY833" s="167"/>
      <c r="EZ833" s="167"/>
      <c r="FA833" s="167"/>
      <c r="FB833" s="167"/>
      <c r="FC833" s="167"/>
      <c r="FD833" s="167"/>
      <c r="FE833" s="167"/>
      <c r="FF833" s="167"/>
      <c r="FG833" s="167"/>
      <c r="FH833" s="167"/>
      <c r="FI833" s="167"/>
      <c r="FJ833" s="167"/>
      <c r="FK833" s="167"/>
      <c r="FL833" s="167"/>
      <c r="FM833" s="167"/>
      <c r="FN833" s="167"/>
      <c r="FO833" s="167"/>
      <c r="FP833" s="167"/>
      <c r="FQ833" s="167"/>
      <c r="FR833" s="167"/>
      <c r="FS833" s="167"/>
      <c r="FT833" s="167"/>
      <c r="FU833" s="167"/>
      <c r="FV833" s="167"/>
      <c r="FW833" s="167"/>
      <c r="FX833" s="167"/>
      <c r="FY833" s="167"/>
      <c r="FZ833" s="167"/>
      <c r="GA833" s="167"/>
      <c r="GB833" s="167"/>
      <c r="GC833" s="167"/>
      <c r="GD833" s="167"/>
      <c r="GE833" s="167"/>
      <c r="GF833" s="167"/>
      <c r="GG833" s="167"/>
      <c r="GH833" s="167"/>
      <c r="GI833" s="167"/>
      <c r="GJ833" s="167"/>
      <c r="GK833" s="167"/>
      <c r="GL833" s="167"/>
      <c r="GM833" s="167"/>
      <c r="GN833" s="167"/>
      <c r="GO833" s="167"/>
      <c r="GP833" s="167"/>
      <c r="GQ833" s="167"/>
      <c r="GR833" s="167"/>
      <c r="GS833" s="167"/>
      <c r="GT833" s="167"/>
      <c r="GU833" s="167"/>
      <c r="GV833" s="167"/>
      <c r="GW833" s="167"/>
      <c r="GX833" s="167"/>
      <c r="GY833" s="167"/>
      <c r="GZ833" s="167"/>
      <c r="HA833" s="167"/>
      <c r="HB833" s="167"/>
      <c r="HC833" s="167"/>
      <c r="HD833" s="167"/>
      <c r="HE833" s="167"/>
      <c r="HF833" s="167"/>
      <c r="HG833" s="167"/>
      <c r="HH833" s="167"/>
      <c r="HI833" s="167"/>
      <c r="HJ833" s="167"/>
      <c r="HK833" s="167"/>
      <c r="HL833" s="167"/>
      <c r="HM833" s="167"/>
      <c r="HN833" s="167"/>
      <c r="HO833" s="167"/>
      <c r="HP833" s="167"/>
      <c r="HQ833" s="167"/>
      <c r="HR833" s="167"/>
      <c r="HS833" s="167"/>
      <c r="HT833" s="167"/>
      <c r="HU833" s="167"/>
      <c r="HV833" s="167"/>
      <c r="HW833" s="167"/>
      <c r="HX833" s="167"/>
      <c r="HY833" s="167"/>
      <c r="HZ833" s="167"/>
      <c r="IA833" s="167"/>
      <c r="IB833" s="167"/>
      <c r="IC833" s="167"/>
      <c r="ID833" s="167"/>
      <c r="IE833" s="167"/>
      <c r="IF833" s="167"/>
      <c r="IG833" s="167"/>
      <c r="IH833" s="167"/>
      <c r="II833" s="167"/>
      <c r="IJ833" s="167"/>
      <c r="IK833" s="167"/>
      <c r="IL833" s="167"/>
      <c r="IM833" s="167"/>
      <c r="IN833" s="167"/>
      <c r="IO833" s="167"/>
      <c r="IP833" s="167"/>
      <c r="IQ833" s="167"/>
      <c r="IR833" s="167"/>
      <c r="IS833" s="167"/>
      <c r="IT833" s="167"/>
      <c r="IU833" s="167"/>
      <c r="IV833" s="167"/>
    </row>
    <row r="834" spans="1:256" ht="16.5" customHeight="1">
      <c r="A834" s="424"/>
      <c r="B834" s="424"/>
      <c r="C834" s="424"/>
      <c r="D834" s="424"/>
      <c r="E834" s="424"/>
      <c r="F834" s="424"/>
      <c r="G834" s="424"/>
      <c r="H834" s="424"/>
      <c r="I834" s="424"/>
      <c r="J834" s="42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  <c r="DS834" s="34"/>
      <c r="DT834" s="34"/>
      <c r="DU834" s="34"/>
      <c r="DV834" s="34"/>
      <c r="DW834" s="34"/>
      <c r="DX834" s="34"/>
      <c r="DY834" s="34"/>
      <c r="DZ834" s="34"/>
      <c r="EA834" s="34"/>
      <c r="EB834" s="34"/>
      <c r="EC834" s="34"/>
      <c r="ED834" s="34"/>
      <c r="EE834" s="34"/>
      <c r="EF834" s="34"/>
      <c r="EG834" s="34"/>
      <c r="EH834" s="34"/>
      <c r="EI834" s="34"/>
      <c r="EJ834" s="34"/>
      <c r="EK834" s="34"/>
      <c r="EL834" s="34"/>
      <c r="EM834" s="34"/>
      <c r="EN834" s="34"/>
      <c r="EO834" s="34"/>
      <c r="EP834" s="34"/>
      <c r="EQ834" s="34"/>
      <c r="ER834" s="34"/>
      <c r="ES834" s="34"/>
      <c r="ET834" s="34"/>
      <c r="EU834" s="34"/>
      <c r="EV834" s="34"/>
      <c r="EW834" s="34"/>
      <c r="EX834" s="34"/>
      <c r="EY834" s="34"/>
      <c r="EZ834" s="34"/>
      <c r="FA834" s="34"/>
      <c r="FB834" s="34"/>
      <c r="FC834" s="34"/>
      <c r="FD834" s="34"/>
      <c r="FE834" s="34"/>
      <c r="FF834" s="34"/>
      <c r="FG834" s="34"/>
      <c r="FH834" s="34"/>
      <c r="FI834" s="34"/>
      <c r="FJ834" s="34"/>
      <c r="FK834" s="34"/>
      <c r="FL834" s="34"/>
      <c r="FM834" s="34"/>
      <c r="FN834" s="34"/>
      <c r="FO834" s="34"/>
      <c r="FP834" s="34"/>
      <c r="FQ834" s="34"/>
      <c r="FR834" s="34"/>
      <c r="FS834" s="34"/>
      <c r="FT834" s="34"/>
      <c r="FU834" s="34"/>
      <c r="FV834" s="34"/>
      <c r="FW834" s="34"/>
      <c r="FX834" s="34"/>
      <c r="FY834" s="34"/>
      <c r="FZ834" s="34"/>
      <c r="GA834" s="34"/>
      <c r="GB834" s="34"/>
      <c r="GC834" s="34"/>
      <c r="GD834" s="34"/>
      <c r="GE834" s="34"/>
      <c r="GF834" s="34"/>
      <c r="GG834" s="34"/>
      <c r="GH834" s="34"/>
      <c r="GI834" s="34"/>
      <c r="GJ834" s="34"/>
      <c r="GK834" s="34"/>
      <c r="GL834" s="34"/>
      <c r="GM834" s="34"/>
      <c r="GN834" s="34"/>
      <c r="GO834" s="34"/>
      <c r="GP834" s="34"/>
      <c r="GQ834" s="34"/>
      <c r="GR834" s="34"/>
      <c r="GS834" s="34"/>
      <c r="GT834" s="34"/>
      <c r="GU834" s="34"/>
      <c r="GV834" s="34"/>
      <c r="GW834" s="34"/>
      <c r="GX834" s="34"/>
      <c r="GY834" s="34"/>
      <c r="GZ834" s="34"/>
      <c r="HA834" s="34"/>
      <c r="HB834" s="34"/>
      <c r="HC834" s="34"/>
      <c r="HD834" s="34"/>
      <c r="HE834" s="34"/>
      <c r="HF834" s="34"/>
      <c r="HG834" s="34"/>
      <c r="HH834" s="34"/>
      <c r="HI834" s="34"/>
      <c r="HJ834" s="34"/>
      <c r="HK834" s="34"/>
      <c r="HL834" s="34"/>
      <c r="HM834" s="34"/>
      <c r="HN834" s="34"/>
      <c r="HO834" s="34"/>
      <c r="HP834" s="34"/>
      <c r="HQ834" s="34"/>
      <c r="HR834" s="34"/>
      <c r="HS834" s="34"/>
      <c r="HT834" s="34"/>
      <c r="HU834" s="34"/>
      <c r="HV834" s="34"/>
      <c r="HW834" s="34"/>
      <c r="HX834" s="34"/>
      <c r="HY834" s="34"/>
      <c r="HZ834" s="34"/>
      <c r="IA834" s="34"/>
      <c r="IB834" s="34"/>
      <c r="IC834" s="34"/>
      <c r="ID834" s="34"/>
      <c r="IE834" s="34"/>
      <c r="IF834" s="34"/>
      <c r="IG834" s="34"/>
      <c r="IH834" s="34"/>
      <c r="II834" s="34"/>
      <c r="IJ834" s="34"/>
      <c r="IK834" s="34"/>
      <c r="IL834" s="34"/>
      <c r="IM834" s="34"/>
      <c r="IN834" s="34"/>
      <c r="IO834" s="34"/>
      <c r="IP834" s="34"/>
      <c r="IQ834" s="34"/>
      <c r="IR834" s="34"/>
      <c r="IS834" s="34"/>
      <c r="IT834" s="34"/>
      <c r="IU834" s="34"/>
      <c r="IV834" s="34"/>
    </row>
    <row r="835" spans="1:256" ht="16.5" customHeight="1">
      <c r="A835" s="424"/>
      <c r="B835" s="424"/>
      <c r="C835" s="424"/>
      <c r="D835" s="424"/>
      <c r="E835" s="424"/>
      <c r="F835" s="424"/>
      <c r="G835" s="424"/>
      <c r="H835" s="424"/>
      <c r="I835" s="424"/>
      <c r="J835" s="42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16.5" customHeight="1">
      <c r="A836" s="424"/>
      <c r="B836" s="424"/>
      <c r="C836" s="424"/>
      <c r="D836" s="424"/>
      <c r="E836" s="424"/>
      <c r="F836" s="424"/>
      <c r="G836" s="424"/>
      <c r="H836" s="424"/>
      <c r="I836" s="424"/>
      <c r="J836" s="42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16.5" customHeight="1">
      <c r="A837" s="424"/>
      <c r="B837" s="424"/>
      <c r="C837" s="424"/>
      <c r="D837" s="424"/>
      <c r="E837" s="424"/>
      <c r="F837" s="424"/>
      <c r="G837" s="424"/>
      <c r="H837" s="424"/>
      <c r="I837" s="424"/>
      <c r="J837" s="42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6.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  <c r="BX838" s="34"/>
      <c r="BY838" s="34"/>
      <c r="BZ838" s="34"/>
      <c r="CA838" s="34"/>
      <c r="CB838" s="34"/>
      <c r="CC838" s="34"/>
      <c r="CD838" s="34"/>
      <c r="CE838" s="34"/>
      <c r="CF838" s="34"/>
      <c r="CG838" s="34"/>
      <c r="CH838" s="34"/>
      <c r="CI838" s="34"/>
      <c r="CJ838" s="34"/>
      <c r="CK838" s="34"/>
      <c r="CL838" s="34"/>
      <c r="CM838" s="34"/>
      <c r="CN838" s="34"/>
      <c r="CO838" s="34"/>
      <c r="CP838" s="34"/>
      <c r="CQ838" s="34"/>
      <c r="CR838" s="34"/>
      <c r="CS838" s="34"/>
      <c r="CT838" s="34"/>
      <c r="CU838" s="34"/>
      <c r="CV838" s="34"/>
      <c r="CW838" s="34"/>
      <c r="CX838" s="34"/>
      <c r="CY838" s="34"/>
      <c r="CZ838" s="34"/>
      <c r="DA838" s="34"/>
      <c r="DB838" s="34"/>
      <c r="DC838" s="34"/>
      <c r="DD838" s="34"/>
      <c r="DE838" s="34"/>
      <c r="DF838" s="34"/>
      <c r="DG838" s="34"/>
      <c r="DH838" s="34"/>
      <c r="DI838" s="34"/>
      <c r="DJ838" s="34"/>
      <c r="DK838" s="34"/>
      <c r="DL838" s="34"/>
      <c r="DM838" s="34"/>
      <c r="DN838" s="34"/>
      <c r="DO838" s="34"/>
      <c r="DP838" s="34"/>
      <c r="DQ838" s="34"/>
      <c r="DR838" s="34"/>
      <c r="DS838" s="34"/>
      <c r="DT838" s="34"/>
      <c r="DU838" s="34"/>
      <c r="DV838" s="34"/>
      <c r="DW838" s="34"/>
      <c r="DX838" s="34"/>
      <c r="DY838" s="34"/>
      <c r="DZ838" s="34"/>
      <c r="EA838" s="34"/>
      <c r="EB838" s="34"/>
      <c r="EC838" s="34"/>
      <c r="ED838" s="34"/>
      <c r="EE838" s="34"/>
      <c r="EF838" s="34"/>
      <c r="EG838" s="34"/>
      <c r="EH838" s="34"/>
      <c r="EI838" s="34"/>
      <c r="EJ838" s="34"/>
      <c r="EK838" s="34"/>
      <c r="EL838" s="34"/>
      <c r="EM838" s="34"/>
      <c r="EN838" s="34"/>
      <c r="EO838" s="34"/>
      <c r="EP838" s="34"/>
      <c r="EQ838" s="34"/>
      <c r="ER838" s="34"/>
      <c r="ES838" s="34"/>
      <c r="ET838" s="34"/>
      <c r="EU838" s="34"/>
      <c r="EV838" s="34"/>
      <c r="EW838" s="34"/>
      <c r="EX838" s="34"/>
      <c r="EY838" s="34"/>
      <c r="EZ838" s="34"/>
      <c r="FA838" s="34"/>
      <c r="FB838" s="34"/>
      <c r="FC838" s="34"/>
      <c r="FD838" s="34"/>
      <c r="FE838" s="34"/>
      <c r="FF838" s="34"/>
      <c r="FG838" s="34"/>
      <c r="FH838" s="34"/>
      <c r="FI838" s="34"/>
      <c r="FJ838" s="34"/>
      <c r="FK838" s="34"/>
      <c r="FL838" s="34"/>
      <c r="FM838" s="34"/>
      <c r="FN838" s="34"/>
      <c r="FO838" s="34"/>
      <c r="FP838" s="34"/>
      <c r="FQ838" s="34"/>
      <c r="FR838" s="34"/>
      <c r="FS838" s="34"/>
      <c r="FT838" s="34"/>
      <c r="FU838" s="34"/>
      <c r="FV838" s="34"/>
      <c r="FW838" s="34"/>
      <c r="FX838" s="34"/>
      <c r="FY838" s="34"/>
      <c r="FZ838" s="34"/>
      <c r="GA838" s="34"/>
      <c r="GB838" s="34"/>
      <c r="GC838" s="34"/>
      <c r="GD838" s="34"/>
      <c r="GE838" s="34"/>
      <c r="GF838" s="34"/>
      <c r="GG838" s="34"/>
      <c r="GH838" s="34"/>
      <c r="GI838" s="34"/>
      <c r="GJ838" s="34"/>
      <c r="GK838" s="34"/>
      <c r="GL838" s="34"/>
      <c r="GM838" s="34"/>
      <c r="GN838" s="34"/>
      <c r="GO838" s="34"/>
      <c r="GP838" s="34"/>
      <c r="GQ838" s="34"/>
      <c r="GR838" s="34"/>
      <c r="GS838" s="34"/>
      <c r="GT838" s="34"/>
      <c r="GU838" s="34"/>
      <c r="GV838" s="34"/>
      <c r="GW838" s="34"/>
      <c r="GX838" s="34"/>
      <c r="GY838" s="34"/>
      <c r="GZ838" s="34"/>
      <c r="HA838" s="34"/>
      <c r="HB838" s="34"/>
      <c r="HC838" s="34"/>
      <c r="HD838" s="34"/>
      <c r="HE838" s="34"/>
      <c r="HF838" s="34"/>
      <c r="HG838" s="34"/>
      <c r="HH838" s="34"/>
      <c r="HI838" s="34"/>
      <c r="HJ838" s="34"/>
      <c r="HK838" s="34"/>
      <c r="HL838" s="34"/>
      <c r="HM838" s="34"/>
      <c r="HN838" s="34"/>
      <c r="HO838" s="34"/>
      <c r="HP838" s="34"/>
      <c r="HQ838" s="34"/>
      <c r="HR838" s="34"/>
      <c r="HS838" s="34"/>
      <c r="HT838" s="34"/>
      <c r="HU838" s="34"/>
      <c r="HV838" s="34"/>
      <c r="HW838" s="34"/>
      <c r="HX838" s="34"/>
      <c r="HY838" s="34"/>
      <c r="HZ838" s="34"/>
      <c r="IA838" s="34"/>
      <c r="IB838" s="34"/>
      <c r="IC838" s="34"/>
      <c r="ID838" s="34"/>
      <c r="IE838" s="34"/>
      <c r="IF838" s="34"/>
      <c r="IG838" s="34"/>
      <c r="IH838" s="34"/>
      <c r="II838" s="34"/>
      <c r="IJ838" s="34"/>
      <c r="IK838" s="34"/>
      <c r="IL838" s="34"/>
      <c r="IM838" s="34"/>
      <c r="IN838" s="34"/>
      <c r="IO838" s="34"/>
      <c r="IP838" s="34"/>
      <c r="IQ838" s="34"/>
      <c r="IR838" s="34"/>
      <c r="IS838" s="34"/>
      <c r="IT838" s="34"/>
      <c r="IU838" s="34"/>
      <c r="IV838" s="34"/>
    </row>
    <row r="839" spans="1:256" ht="33.75" customHeight="1">
      <c r="A839" s="9" t="s">
        <v>846</v>
      </c>
      <c r="B839" s="425" t="s">
        <v>847</v>
      </c>
      <c r="C839" s="425"/>
      <c r="D839" s="425"/>
      <c r="E839" s="425"/>
      <c r="F839" s="425"/>
      <c r="G839" s="425"/>
      <c r="H839" s="425"/>
      <c r="I839" s="425"/>
      <c r="J839" s="425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  <c r="HW839" s="34"/>
      <c r="HX839" s="34"/>
      <c r="HY839" s="34"/>
      <c r="HZ839" s="34"/>
      <c r="IA839" s="34"/>
      <c r="IB839" s="34"/>
      <c r="IC839" s="34"/>
      <c r="ID839" s="34"/>
      <c r="IE839" s="34"/>
      <c r="IF839" s="34"/>
      <c r="IG839" s="34"/>
      <c r="IH839" s="34"/>
      <c r="II839" s="34"/>
      <c r="IJ839" s="34"/>
      <c r="IK839" s="34"/>
      <c r="IL839" s="34"/>
      <c r="IM839" s="34"/>
      <c r="IN839" s="34"/>
      <c r="IO839" s="34"/>
      <c r="IP839" s="34"/>
      <c r="IQ839" s="34"/>
      <c r="IR839" s="34"/>
      <c r="IS839" s="34"/>
      <c r="IT839" s="34"/>
      <c r="IU839" s="34"/>
      <c r="IV839" s="34"/>
    </row>
    <row r="840" spans="1:256" ht="16.5" customHeight="1" thickBot="1">
      <c r="A840" s="9"/>
      <c r="B840" s="182"/>
      <c r="C840" s="182"/>
      <c r="D840" s="182"/>
      <c r="E840" s="182"/>
      <c r="F840" s="182"/>
      <c r="G840" s="182"/>
      <c r="H840" s="182"/>
      <c r="I840" s="182"/>
      <c r="J840" s="182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  <c r="AA840" s="167"/>
      <c r="AB840" s="167"/>
      <c r="AC840" s="167"/>
      <c r="AD840" s="167"/>
      <c r="AE840" s="167"/>
      <c r="AF840" s="167"/>
      <c r="AG840" s="167"/>
      <c r="AH840" s="167"/>
      <c r="AI840" s="167"/>
      <c r="AJ840" s="167"/>
      <c r="AK840" s="167"/>
      <c r="AL840" s="167"/>
      <c r="AM840" s="167"/>
      <c r="AN840" s="167"/>
      <c r="AO840" s="167"/>
      <c r="AP840" s="167"/>
      <c r="AQ840" s="167"/>
      <c r="AR840" s="167"/>
      <c r="AS840" s="167"/>
      <c r="AT840" s="167"/>
      <c r="AU840" s="167"/>
      <c r="AV840" s="167"/>
      <c r="AW840" s="167"/>
      <c r="AX840" s="167"/>
      <c r="AY840" s="167"/>
      <c r="AZ840" s="167"/>
      <c r="BA840" s="167"/>
      <c r="BB840" s="167"/>
      <c r="BC840" s="167"/>
      <c r="BD840" s="167"/>
      <c r="BE840" s="167"/>
      <c r="BF840" s="167"/>
      <c r="BG840" s="167"/>
      <c r="BH840" s="167"/>
      <c r="BI840" s="167"/>
      <c r="BJ840" s="167"/>
      <c r="BK840" s="167"/>
      <c r="BL840" s="167"/>
      <c r="BM840" s="167"/>
      <c r="BN840" s="167"/>
      <c r="BO840" s="167"/>
      <c r="BP840" s="167"/>
      <c r="BQ840" s="167"/>
      <c r="BR840" s="167"/>
      <c r="BS840" s="167"/>
      <c r="BT840" s="167"/>
      <c r="BU840" s="167"/>
      <c r="BV840" s="167"/>
      <c r="BW840" s="167"/>
      <c r="BX840" s="167"/>
      <c r="BY840" s="167"/>
      <c r="BZ840" s="167"/>
      <c r="CA840" s="167"/>
      <c r="CB840" s="167"/>
      <c r="CC840" s="167"/>
      <c r="CD840" s="167"/>
      <c r="CE840" s="167"/>
      <c r="CF840" s="167"/>
      <c r="CG840" s="167"/>
      <c r="CH840" s="167"/>
      <c r="CI840" s="167"/>
      <c r="CJ840" s="167"/>
      <c r="CK840" s="167"/>
      <c r="CL840" s="167"/>
      <c r="CM840" s="167"/>
      <c r="CN840" s="167"/>
      <c r="CO840" s="167"/>
      <c r="CP840" s="167"/>
      <c r="CQ840" s="167"/>
      <c r="CR840" s="167"/>
      <c r="CS840" s="167"/>
      <c r="CT840" s="167"/>
      <c r="CU840" s="167"/>
      <c r="CV840" s="167"/>
      <c r="CW840" s="167"/>
      <c r="CX840" s="167"/>
      <c r="CY840" s="167"/>
      <c r="CZ840" s="167"/>
      <c r="DA840" s="167"/>
      <c r="DB840" s="167"/>
      <c r="DC840" s="167"/>
      <c r="DD840" s="167"/>
      <c r="DE840" s="167"/>
      <c r="DF840" s="167"/>
      <c r="DG840" s="167"/>
      <c r="DH840" s="167"/>
      <c r="DI840" s="167"/>
      <c r="DJ840" s="167"/>
      <c r="DK840" s="167"/>
      <c r="DL840" s="167"/>
      <c r="DM840" s="167"/>
      <c r="DN840" s="167"/>
      <c r="DO840" s="167"/>
      <c r="DP840" s="167"/>
      <c r="DQ840" s="167"/>
      <c r="DR840" s="167"/>
      <c r="DS840" s="167"/>
      <c r="DT840" s="167"/>
      <c r="DU840" s="167"/>
      <c r="DV840" s="167"/>
      <c r="DW840" s="167"/>
      <c r="DX840" s="167"/>
      <c r="DY840" s="167"/>
      <c r="DZ840" s="167"/>
      <c r="EA840" s="167"/>
      <c r="EB840" s="167"/>
      <c r="EC840" s="167"/>
      <c r="ED840" s="167"/>
      <c r="EE840" s="167"/>
      <c r="EF840" s="167"/>
      <c r="EG840" s="167"/>
      <c r="EH840" s="167"/>
      <c r="EI840" s="167"/>
      <c r="EJ840" s="167"/>
      <c r="EK840" s="167"/>
      <c r="EL840" s="167"/>
      <c r="EM840" s="167"/>
      <c r="EN840" s="167"/>
      <c r="EO840" s="167"/>
      <c r="EP840" s="167"/>
      <c r="EQ840" s="167"/>
      <c r="ER840" s="167"/>
      <c r="ES840" s="167"/>
      <c r="ET840" s="167"/>
      <c r="EU840" s="167"/>
      <c r="EV840" s="167"/>
      <c r="EW840" s="167"/>
      <c r="EX840" s="167"/>
      <c r="EY840" s="167"/>
      <c r="EZ840" s="167"/>
      <c r="FA840" s="167"/>
      <c r="FB840" s="167"/>
      <c r="FC840" s="167"/>
      <c r="FD840" s="167"/>
      <c r="FE840" s="167"/>
      <c r="FF840" s="167"/>
      <c r="FG840" s="167"/>
      <c r="FH840" s="167"/>
      <c r="FI840" s="167"/>
      <c r="FJ840" s="167"/>
      <c r="FK840" s="167"/>
      <c r="FL840" s="167"/>
      <c r="FM840" s="167"/>
      <c r="FN840" s="167"/>
      <c r="FO840" s="167"/>
      <c r="FP840" s="167"/>
      <c r="FQ840" s="167"/>
      <c r="FR840" s="167"/>
      <c r="FS840" s="167"/>
      <c r="FT840" s="167"/>
      <c r="FU840" s="167"/>
      <c r="FV840" s="167"/>
      <c r="FW840" s="167"/>
      <c r="FX840" s="167"/>
      <c r="FY840" s="167"/>
      <c r="FZ840" s="167"/>
      <c r="GA840" s="167"/>
      <c r="GB840" s="167"/>
      <c r="GC840" s="167"/>
      <c r="GD840" s="167"/>
      <c r="GE840" s="167"/>
      <c r="GF840" s="167"/>
      <c r="GG840" s="167"/>
      <c r="GH840" s="167"/>
      <c r="GI840" s="167"/>
      <c r="GJ840" s="167"/>
      <c r="GK840" s="167"/>
      <c r="GL840" s="167"/>
      <c r="GM840" s="167"/>
      <c r="GN840" s="167"/>
      <c r="GO840" s="167"/>
      <c r="GP840" s="167"/>
      <c r="GQ840" s="167"/>
      <c r="GR840" s="167"/>
      <c r="GS840" s="167"/>
      <c r="GT840" s="167"/>
      <c r="GU840" s="167"/>
      <c r="GV840" s="167"/>
      <c r="GW840" s="167"/>
      <c r="GX840" s="167"/>
      <c r="GY840" s="167"/>
      <c r="GZ840" s="167"/>
      <c r="HA840" s="167"/>
      <c r="HB840" s="167"/>
      <c r="HC840" s="167"/>
      <c r="HD840" s="167"/>
      <c r="HE840" s="167"/>
      <c r="HF840" s="167"/>
      <c r="HG840" s="167"/>
      <c r="HH840" s="167"/>
      <c r="HI840" s="167"/>
      <c r="HJ840" s="167"/>
      <c r="HK840" s="167"/>
      <c r="HL840" s="167"/>
      <c r="HM840" s="167"/>
      <c r="HN840" s="167"/>
      <c r="HO840" s="167"/>
      <c r="HP840" s="167"/>
      <c r="HQ840" s="167"/>
      <c r="HR840" s="167"/>
      <c r="HS840" s="167"/>
      <c r="HT840" s="167"/>
      <c r="HU840" s="167"/>
      <c r="HV840" s="167"/>
      <c r="HW840" s="167"/>
      <c r="HX840" s="167"/>
      <c r="HY840" s="167"/>
      <c r="HZ840" s="167"/>
      <c r="IA840" s="167"/>
      <c r="IB840" s="167"/>
      <c r="IC840" s="167"/>
      <c r="ID840" s="167"/>
      <c r="IE840" s="167"/>
      <c r="IF840" s="167"/>
      <c r="IG840" s="167"/>
      <c r="IH840" s="167"/>
      <c r="II840" s="167"/>
      <c r="IJ840" s="167"/>
      <c r="IK840" s="167"/>
      <c r="IL840" s="167"/>
      <c r="IM840" s="167"/>
      <c r="IN840" s="167"/>
      <c r="IO840" s="167"/>
      <c r="IP840" s="167"/>
      <c r="IQ840" s="167"/>
      <c r="IR840" s="167"/>
      <c r="IS840" s="167"/>
      <c r="IT840" s="167"/>
      <c r="IU840" s="167"/>
      <c r="IV840" s="167"/>
    </row>
    <row r="841" spans="1:256" ht="33" customHeight="1" thickTop="1">
      <c r="A841" s="2109" t="s">
        <v>252</v>
      </c>
      <c r="B841" s="2108"/>
      <c r="C841" s="2108"/>
      <c r="D841" s="2108" t="s">
        <v>255</v>
      </c>
      <c r="E841" s="2067"/>
      <c r="F841" s="2113" t="s">
        <v>256</v>
      </c>
      <c r="G841" s="2108"/>
      <c r="H841" s="2067"/>
      <c r="I841" s="2113" t="s">
        <v>254</v>
      </c>
      <c r="J841" s="211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  <c r="BX841" s="34"/>
      <c r="BY841" s="34"/>
      <c r="BZ841" s="34"/>
      <c r="CA841" s="34"/>
      <c r="CB841" s="34"/>
      <c r="CC841" s="34"/>
      <c r="CD841" s="34"/>
      <c r="CE841" s="34"/>
      <c r="CF841" s="34"/>
      <c r="CG841" s="34"/>
      <c r="CH841" s="34"/>
      <c r="CI841" s="34"/>
      <c r="CJ841" s="34"/>
      <c r="CK841" s="34"/>
      <c r="CL841" s="34"/>
      <c r="CM841" s="34"/>
      <c r="CN841" s="34"/>
      <c r="CO841" s="34"/>
      <c r="CP841" s="34"/>
      <c r="CQ841" s="34"/>
      <c r="CR841" s="34"/>
      <c r="CS841" s="34"/>
      <c r="CT841" s="34"/>
      <c r="CU841" s="34"/>
      <c r="CV841" s="34"/>
      <c r="CW841" s="34"/>
      <c r="CX841" s="34"/>
      <c r="CY841" s="34"/>
      <c r="CZ841" s="34"/>
      <c r="DA841" s="34"/>
      <c r="DB841" s="34"/>
      <c r="DC841" s="34"/>
      <c r="DD841" s="34"/>
      <c r="DE841" s="34"/>
      <c r="DF841" s="34"/>
      <c r="DG841" s="34"/>
      <c r="DH841" s="34"/>
      <c r="DI841" s="34"/>
      <c r="DJ841" s="34"/>
      <c r="DK841" s="34"/>
      <c r="DL841" s="34"/>
      <c r="DM841" s="34"/>
      <c r="DN841" s="34"/>
      <c r="DO841" s="34"/>
      <c r="DP841" s="34"/>
      <c r="DQ841" s="34"/>
      <c r="DR841" s="34"/>
      <c r="DS841" s="34"/>
      <c r="DT841" s="34"/>
      <c r="DU841" s="34"/>
      <c r="DV841" s="34"/>
      <c r="DW841" s="34"/>
      <c r="DX841" s="34"/>
      <c r="DY841" s="34"/>
      <c r="DZ841" s="34"/>
      <c r="EA841" s="34"/>
      <c r="EB841" s="34"/>
      <c r="EC841" s="34"/>
      <c r="ED841" s="34"/>
      <c r="EE841" s="34"/>
      <c r="EF841" s="34"/>
      <c r="EG841" s="34"/>
      <c r="EH841" s="34"/>
      <c r="EI841" s="34"/>
      <c r="EJ841" s="34"/>
      <c r="EK841" s="34"/>
      <c r="EL841" s="34"/>
      <c r="EM841" s="34"/>
      <c r="EN841" s="34"/>
      <c r="EO841" s="34"/>
      <c r="EP841" s="34"/>
      <c r="EQ841" s="34"/>
      <c r="ER841" s="34"/>
      <c r="ES841" s="34"/>
      <c r="ET841" s="34"/>
      <c r="EU841" s="34"/>
      <c r="EV841" s="34"/>
      <c r="EW841" s="34"/>
      <c r="EX841" s="34"/>
      <c r="EY841" s="34"/>
      <c r="EZ841" s="34"/>
      <c r="FA841" s="34"/>
      <c r="FB841" s="34"/>
      <c r="FC841" s="34"/>
      <c r="FD841" s="34"/>
      <c r="FE841" s="34"/>
      <c r="FF841" s="34"/>
      <c r="FG841" s="34"/>
      <c r="FH841" s="34"/>
      <c r="FI841" s="34"/>
      <c r="FJ841" s="34"/>
      <c r="FK841" s="34"/>
      <c r="FL841" s="34"/>
      <c r="FM841" s="34"/>
      <c r="FN841" s="34"/>
      <c r="FO841" s="34"/>
      <c r="FP841" s="34"/>
      <c r="FQ841" s="34"/>
      <c r="FR841" s="34"/>
      <c r="FS841" s="34"/>
      <c r="FT841" s="34"/>
      <c r="FU841" s="34"/>
      <c r="FV841" s="34"/>
      <c r="FW841" s="34"/>
      <c r="FX841" s="34"/>
      <c r="FY841" s="34"/>
      <c r="FZ841" s="34"/>
      <c r="GA841" s="34"/>
      <c r="GB841" s="34"/>
      <c r="GC841" s="34"/>
      <c r="GD841" s="34"/>
      <c r="GE841" s="34"/>
      <c r="GF841" s="34"/>
      <c r="GG841" s="34"/>
      <c r="GH841" s="34"/>
      <c r="GI841" s="34"/>
      <c r="GJ841" s="34"/>
      <c r="GK841" s="34"/>
      <c r="GL841" s="34"/>
      <c r="GM841" s="34"/>
      <c r="GN841" s="34"/>
      <c r="GO841" s="34"/>
      <c r="GP841" s="34"/>
      <c r="GQ841" s="34"/>
      <c r="GR841" s="34"/>
      <c r="GS841" s="34"/>
      <c r="GT841" s="34"/>
      <c r="GU841" s="34"/>
      <c r="GV841" s="34"/>
      <c r="GW841" s="34"/>
      <c r="GX841" s="34"/>
      <c r="GY841" s="34"/>
      <c r="GZ841" s="34"/>
      <c r="HA841" s="34"/>
      <c r="HB841" s="34"/>
      <c r="HC841" s="34"/>
      <c r="HD841" s="34"/>
      <c r="HE841" s="34"/>
      <c r="HF841" s="34"/>
      <c r="HG841" s="34"/>
      <c r="HH841" s="34"/>
      <c r="HI841" s="34"/>
      <c r="HJ841" s="34"/>
      <c r="HK841" s="34"/>
      <c r="HL841" s="34"/>
      <c r="HM841" s="34"/>
      <c r="HN841" s="34"/>
      <c r="HO841" s="34"/>
      <c r="HP841" s="34"/>
      <c r="HQ841" s="34"/>
      <c r="HR841" s="34"/>
      <c r="HS841" s="34"/>
      <c r="HT841" s="34"/>
      <c r="HU841" s="34"/>
      <c r="HV841" s="34"/>
      <c r="HW841" s="34"/>
      <c r="HX841" s="34"/>
      <c r="HY841" s="34"/>
      <c r="HZ841" s="34"/>
      <c r="IA841" s="34"/>
      <c r="IB841" s="34"/>
      <c r="IC841" s="34"/>
      <c r="ID841" s="34"/>
      <c r="IE841" s="34"/>
      <c r="IF841" s="34"/>
      <c r="IG841" s="34"/>
      <c r="IH841" s="34"/>
      <c r="II841" s="34"/>
      <c r="IJ841" s="34"/>
      <c r="IK841" s="34"/>
      <c r="IL841" s="34"/>
      <c r="IM841" s="34"/>
      <c r="IN841" s="34"/>
      <c r="IO841" s="34"/>
      <c r="IP841" s="34"/>
      <c r="IQ841" s="34"/>
      <c r="IR841" s="34"/>
      <c r="IS841" s="34"/>
      <c r="IT841" s="34"/>
      <c r="IU841" s="34"/>
      <c r="IV841" s="34"/>
    </row>
    <row r="842" spans="1:256" ht="27" customHeight="1">
      <c r="A842" s="2110"/>
      <c r="B842" s="1250"/>
      <c r="C842" s="1250"/>
      <c r="D842" s="1250"/>
      <c r="E842" s="1251"/>
      <c r="F842" s="2117"/>
      <c r="G842" s="1250"/>
      <c r="H842" s="1251"/>
      <c r="I842" s="2115"/>
      <c r="J842" s="2116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  <c r="HW842" s="34"/>
      <c r="HX842" s="34"/>
      <c r="HY842" s="34"/>
      <c r="HZ842" s="34"/>
      <c r="IA842" s="34"/>
      <c r="IB842" s="34"/>
      <c r="IC842" s="34"/>
      <c r="ID842" s="34"/>
      <c r="IE842" s="34"/>
      <c r="IF842" s="34"/>
      <c r="IG842" s="34"/>
      <c r="IH842" s="34"/>
      <c r="II842" s="34"/>
      <c r="IJ842" s="34"/>
      <c r="IK842" s="34"/>
      <c r="IL842" s="34"/>
      <c r="IM842" s="34"/>
      <c r="IN842" s="34"/>
      <c r="IO842" s="34"/>
      <c r="IP842" s="34"/>
      <c r="IQ842" s="34"/>
      <c r="IR842" s="34"/>
      <c r="IS842" s="34"/>
      <c r="IT842" s="34"/>
      <c r="IU842" s="34"/>
      <c r="IV842" s="34"/>
    </row>
    <row r="843" spans="1:256" ht="14.25" customHeight="1" thickBot="1">
      <c r="A843" s="1525" t="s">
        <v>115</v>
      </c>
      <c r="B843" s="1526"/>
      <c r="C843" s="1526"/>
      <c r="D843" s="1460" t="s">
        <v>116</v>
      </c>
      <c r="E843" s="948"/>
      <c r="F843" s="1364" t="s">
        <v>117</v>
      </c>
      <c r="G843" s="948"/>
      <c r="H843" s="948"/>
      <c r="I843" s="1364" t="s">
        <v>118</v>
      </c>
      <c r="J843" s="1365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  <c r="BX843" s="34"/>
      <c r="BY843" s="34"/>
      <c r="BZ843" s="34"/>
      <c r="CA843" s="34"/>
      <c r="CB843" s="34"/>
      <c r="CC843" s="34"/>
      <c r="CD843" s="34"/>
      <c r="CE843" s="34"/>
      <c r="CF843" s="34"/>
      <c r="CG843" s="34"/>
      <c r="CH843" s="34"/>
      <c r="CI843" s="34"/>
      <c r="CJ843" s="34"/>
      <c r="CK843" s="34"/>
      <c r="CL843" s="34"/>
      <c r="CM843" s="34"/>
      <c r="CN843" s="34"/>
      <c r="CO843" s="34"/>
      <c r="CP843" s="34"/>
      <c r="CQ843" s="34"/>
      <c r="CR843" s="34"/>
      <c r="CS843" s="34"/>
      <c r="CT843" s="34"/>
      <c r="CU843" s="34"/>
      <c r="CV843" s="34"/>
      <c r="CW843" s="34"/>
      <c r="CX843" s="34"/>
      <c r="CY843" s="34"/>
      <c r="CZ843" s="34"/>
      <c r="DA843" s="34"/>
      <c r="DB843" s="34"/>
      <c r="DC843" s="34"/>
      <c r="DD843" s="34"/>
      <c r="DE843" s="34"/>
      <c r="DF843" s="34"/>
      <c r="DG843" s="34"/>
      <c r="DH843" s="34"/>
      <c r="DI843" s="34"/>
      <c r="DJ843" s="34"/>
      <c r="DK843" s="34"/>
      <c r="DL843" s="34"/>
      <c r="DM843" s="34"/>
      <c r="DN843" s="34"/>
      <c r="DO843" s="34"/>
      <c r="DP843" s="34"/>
      <c r="DQ843" s="34"/>
      <c r="DR843" s="34"/>
      <c r="DS843" s="34"/>
      <c r="DT843" s="34"/>
      <c r="DU843" s="34"/>
      <c r="DV843" s="34"/>
      <c r="DW843" s="34"/>
      <c r="DX843" s="34"/>
      <c r="DY843" s="34"/>
      <c r="DZ843" s="34"/>
      <c r="EA843" s="34"/>
      <c r="EB843" s="34"/>
      <c r="EC843" s="34"/>
      <c r="ED843" s="34"/>
      <c r="EE843" s="34"/>
      <c r="EF843" s="34"/>
      <c r="EG843" s="34"/>
      <c r="EH843" s="34"/>
      <c r="EI843" s="34"/>
      <c r="EJ843" s="34"/>
      <c r="EK843" s="34"/>
      <c r="EL843" s="34"/>
      <c r="EM843" s="34"/>
      <c r="EN843" s="34"/>
      <c r="EO843" s="34"/>
      <c r="EP843" s="34"/>
      <c r="EQ843" s="34"/>
      <c r="ER843" s="34"/>
      <c r="ES843" s="34"/>
      <c r="ET843" s="34"/>
      <c r="EU843" s="34"/>
      <c r="EV843" s="34"/>
      <c r="EW843" s="34"/>
      <c r="EX843" s="34"/>
      <c r="EY843" s="34"/>
      <c r="EZ843" s="34"/>
      <c r="FA843" s="34"/>
      <c r="FB843" s="34"/>
      <c r="FC843" s="34"/>
      <c r="FD843" s="34"/>
      <c r="FE843" s="34"/>
      <c r="FF843" s="34"/>
      <c r="FG843" s="34"/>
      <c r="FH843" s="34"/>
      <c r="FI843" s="34"/>
      <c r="FJ843" s="34"/>
      <c r="FK843" s="34"/>
      <c r="FL843" s="34"/>
      <c r="FM843" s="34"/>
      <c r="FN843" s="34"/>
      <c r="FO843" s="34"/>
      <c r="FP843" s="34"/>
      <c r="FQ843" s="34"/>
      <c r="FR843" s="34"/>
      <c r="FS843" s="34"/>
      <c r="FT843" s="34"/>
      <c r="FU843" s="34"/>
      <c r="FV843" s="34"/>
      <c r="FW843" s="34"/>
      <c r="FX843" s="34"/>
      <c r="FY843" s="34"/>
      <c r="FZ843" s="34"/>
      <c r="GA843" s="34"/>
      <c r="GB843" s="34"/>
      <c r="GC843" s="34"/>
      <c r="GD843" s="34"/>
      <c r="GE843" s="34"/>
      <c r="GF843" s="34"/>
      <c r="GG843" s="34"/>
      <c r="GH843" s="34"/>
      <c r="GI843" s="34"/>
      <c r="GJ843" s="34"/>
      <c r="GK843" s="34"/>
      <c r="GL843" s="34"/>
      <c r="GM843" s="34"/>
      <c r="GN843" s="34"/>
      <c r="GO843" s="34"/>
      <c r="GP843" s="34"/>
      <c r="GQ843" s="34"/>
      <c r="GR843" s="34"/>
      <c r="GS843" s="34"/>
      <c r="GT843" s="34"/>
      <c r="GU843" s="34"/>
      <c r="GV843" s="34"/>
      <c r="GW843" s="34"/>
      <c r="GX843" s="34"/>
      <c r="GY843" s="34"/>
      <c r="GZ843" s="34"/>
      <c r="HA843" s="34"/>
      <c r="HB843" s="34"/>
      <c r="HC843" s="34"/>
      <c r="HD843" s="34"/>
      <c r="HE843" s="34"/>
      <c r="HF843" s="34"/>
      <c r="HG843" s="34"/>
      <c r="HH843" s="34"/>
      <c r="HI843" s="34"/>
      <c r="HJ843" s="34"/>
      <c r="HK843" s="34"/>
      <c r="HL843" s="34"/>
      <c r="HM843" s="34"/>
      <c r="HN843" s="34"/>
      <c r="HO843" s="34"/>
      <c r="HP843" s="34"/>
      <c r="HQ843" s="34"/>
      <c r="HR843" s="34"/>
      <c r="HS843" s="34"/>
      <c r="HT843" s="34"/>
      <c r="HU843" s="34"/>
      <c r="HV843" s="34"/>
      <c r="HW843" s="34"/>
      <c r="HX843" s="34"/>
      <c r="HY843" s="34"/>
      <c r="HZ843" s="34"/>
      <c r="IA843" s="34"/>
      <c r="IB843" s="34"/>
      <c r="IC843" s="34"/>
      <c r="ID843" s="34"/>
      <c r="IE843" s="34"/>
      <c r="IF843" s="34"/>
      <c r="IG843" s="34"/>
      <c r="IH843" s="34"/>
      <c r="II843" s="34"/>
      <c r="IJ843" s="34"/>
      <c r="IK843" s="34"/>
      <c r="IL843" s="34"/>
      <c r="IM843" s="34"/>
      <c r="IN843" s="34"/>
      <c r="IO843" s="34"/>
      <c r="IP843" s="34"/>
      <c r="IQ843" s="34"/>
      <c r="IR843" s="34"/>
      <c r="IS843" s="34"/>
      <c r="IT843" s="34"/>
      <c r="IU843" s="34"/>
      <c r="IV843" s="34"/>
    </row>
    <row r="844" spans="1:256" ht="16.5" customHeight="1" thickTop="1">
      <c r="A844" s="498" t="s">
        <v>236</v>
      </c>
      <c r="B844" s="499"/>
      <c r="C844" s="2119"/>
      <c r="D844" s="1529"/>
      <c r="E844" s="1530"/>
      <c r="F844" s="2111"/>
      <c r="G844" s="2112"/>
      <c r="H844" s="2112"/>
      <c r="I844" s="2111"/>
      <c r="J844" s="2118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  <c r="BF844" s="34"/>
      <c r="BG844" s="34"/>
      <c r="BH844" s="34"/>
      <c r="BI844" s="34"/>
      <c r="BJ844" s="34"/>
      <c r="BK844" s="34"/>
      <c r="BL844" s="34"/>
      <c r="BM844" s="34"/>
      <c r="BN844" s="34"/>
      <c r="BO844" s="34"/>
      <c r="BP844" s="34"/>
      <c r="BQ844" s="34"/>
      <c r="BR844" s="34"/>
      <c r="BS844" s="34"/>
      <c r="BT844" s="34"/>
      <c r="BU844" s="34"/>
      <c r="BV844" s="34"/>
      <c r="BW844" s="34"/>
      <c r="BX844" s="34"/>
      <c r="BY844" s="34"/>
      <c r="BZ844" s="34"/>
      <c r="CA844" s="34"/>
      <c r="CB844" s="34"/>
      <c r="CC844" s="34"/>
      <c r="CD844" s="34"/>
      <c r="CE844" s="34"/>
      <c r="CF844" s="34"/>
      <c r="CG844" s="34"/>
      <c r="CH844" s="34"/>
      <c r="CI844" s="34"/>
      <c r="CJ844" s="34"/>
      <c r="CK844" s="34"/>
      <c r="CL844" s="34"/>
      <c r="CM844" s="34"/>
      <c r="CN844" s="34"/>
      <c r="CO844" s="34"/>
      <c r="CP844" s="34"/>
      <c r="CQ844" s="34"/>
      <c r="CR844" s="34"/>
      <c r="CS844" s="34"/>
      <c r="CT844" s="34"/>
      <c r="CU844" s="34"/>
      <c r="CV844" s="34"/>
      <c r="CW844" s="34"/>
      <c r="CX844" s="34"/>
      <c r="CY844" s="34"/>
      <c r="CZ844" s="34"/>
      <c r="DA844" s="34"/>
      <c r="DB844" s="34"/>
      <c r="DC844" s="34"/>
      <c r="DD844" s="34"/>
      <c r="DE844" s="34"/>
      <c r="DF844" s="34"/>
      <c r="DG844" s="34"/>
      <c r="DH844" s="34"/>
      <c r="DI844" s="34"/>
      <c r="DJ844" s="34"/>
      <c r="DK844" s="34"/>
      <c r="DL844" s="34"/>
      <c r="DM844" s="34"/>
      <c r="DN844" s="34"/>
      <c r="DO844" s="34"/>
      <c r="DP844" s="34"/>
      <c r="DQ844" s="34"/>
      <c r="DR844" s="34"/>
      <c r="DS844" s="34"/>
      <c r="DT844" s="34"/>
      <c r="DU844" s="34"/>
      <c r="DV844" s="34"/>
      <c r="DW844" s="34"/>
      <c r="DX844" s="34"/>
      <c r="DY844" s="34"/>
      <c r="DZ844" s="34"/>
      <c r="EA844" s="34"/>
      <c r="EB844" s="34"/>
      <c r="EC844" s="34"/>
      <c r="ED844" s="34"/>
      <c r="EE844" s="34"/>
      <c r="EF844" s="34"/>
      <c r="EG844" s="34"/>
      <c r="EH844" s="34"/>
      <c r="EI844" s="34"/>
      <c r="EJ844" s="34"/>
      <c r="EK844" s="34"/>
      <c r="EL844" s="34"/>
      <c r="EM844" s="34"/>
      <c r="EN844" s="34"/>
      <c r="EO844" s="34"/>
      <c r="EP844" s="34"/>
      <c r="EQ844" s="34"/>
      <c r="ER844" s="34"/>
      <c r="ES844" s="34"/>
      <c r="ET844" s="34"/>
      <c r="EU844" s="34"/>
      <c r="EV844" s="34"/>
      <c r="EW844" s="34"/>
      <c r="EX844" s="34"/>
      <c r="EY844" s="34"/>
      <c r="EZ844" s="34"/>
      <c r="FA844" s="34"/>
      <c r="FB844" s="34"/>
      <c r="FC844" s="34"/>
      <c r="FD844" s="34"/>
      <c r="FE844" s="34"/>
      <c r="FF844" s="34"/>
      <c r="FG844" s="34"/>
      <c r="FH844" s="34"/>
      <c r="FI844" s="34"/>
      <c r="FJ844" s="34"/>
      <c r="FK844" s="34"/>
      <c r="FL844" s="34"/>
      <c r="FM844" s="34"/>
      <c r="FN844" s="34"/>
      <c r="FO844" s="34"/>
      <c r="FP844" s="34"/>
      <c r="FQ844" s="34"/>
      <c r="FR844" s="34"/>
      <c r="FS844" s="34"/>
      <c r="FT844" s="34"/>
      <c r="FU844" s="34"/>
      <c r="FV844" s="34"/>
      <c r="FW844" s="34"/>
      <c r="FX844" s="34"/>
      <c r="FY844" s="34"/>
      <c r="FZ844" s="34"/>
      <c r="GA844" s="34"/>
      <c r="GB844" s="34"/>
      <c r="GC844" s="34"/>
      <c r="GD844" s="34"/>
      <c r="GE844" s="34"/>
      <c r="GF844" s="34"/>
      <c r="GG844" s="34"/>
      <c r="GH844" s="34"/>
      <c r="GI844" s="34"/>
      <c r="GJ844" s="34"/>
      <c r="GK844" s="34"/>
      <c r="GL844" s="34"/>
      <c r="GM844" s="34"/>
      <c r="GN844" s="34"/>
      <c r="GO844" s="34"/>
      <c r="GP844" s="34"/>
      <c r="GQ844" s="34"/>
      <c r="GR844" s="34"/>
      <c r="GS844" s="34"/>
      <c r="GT844" s="34"/>
      <c r="GU844" s="34"/>
      <c r="GV844" s="34"/>
      <c r="GW844" s="34"/>
      <c r="GX844" s="34"/>
      <c r="GY844" s="34"/>
      <c r="GZ844" s="34"/>
      <c r="HA844" s="34"/>
      <c r="HB844" s="34"/>
      <c r="HC844" s="34"/>
      <c r="HD844" s="34"/>
      <c r="HE844" s="34"/>
      <c r="HF844" s="34"/>
      <c r="HG844" s="34"/>
      <c r="HH844" s="34"/>
      <c r="HI844" s="34"/>
      <c r="HJ844" s="34"/>
      <c r="HK844" s="34"/>
      <c r="HL844" s="34"/>
      <c r="HM844" s="34"/>
      <c r="HN844" s="34"/>
      <c r="HO844" s="34"/>
      <c r="HP844" s="34"/>
      <c r="HQ844" s="34"/>
      <c r="HR844" s="34"/>
      <c r="HS844" s="34"/>
      <c r="HT844" s="34"/>
      <c r="HU844" s="34"/>
      <c r="HV844" s="34"/>
      <c r="HW844" s="34"/>
      <c r="HX844" s="34"/>
      <c r="HY844" s="34"/>
      <c r="HZ844" s="34"/>
      <c r="IA844" s="34"/>
      <c r="IB844" s="34"/>
      <c r="IC844" s="34"/>
      <c r="ID844" s="34"/>
      <c r="IE844" s="34"/>
      <c r="IF844" s="34"/>
      <c r="IG844" s="34"/>
      <c r="IH844" s="34"/>
      <c r="II844" s="34"/>
      <c r="IJ844" s="34"/>
      <c r="IK844" s="34"/>
      <c r="IL844" s="34"/>
      <c r="IM844" s="34"/>
      <c r="IN844" s="34"/>
      <c r="IO844" s="34"/>
      <c r="IP844" s="34"/>
      <c r="IQ844" s="34"/>
      <c r="IR844" s="34"/>
      <c r="IS844" s="34"/>
      <c r="IT844" s="34"/>
      <c r="IU844" s="34"/>
      <c r="IV844" s="34"/>
    </row>
    <row r="845" spans="1:256" ht="16.5" customHeight="1">
      <c r="A845" s="683" t="s">
        <v>237</v>
      </c>
      <c r="B845" s="684"/>
      <c r="C845" s="684"/>
      <c r="D845" s="1425"/>
      <c r="E845" s="1224"/>
      <c r="F845" s="2124"/>
      <c r="G845" s="2130"/>
      <c r="H845" s="2130"/>
      <c r="I845" s="2124"/>
      <c r="J845" s="2125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  <c r="BX845" s="34"/>
      <c r="BY845" s="34"/>
      <c r="BZ845" s="34"/>
      <c r="CA845" s="34"/>
      <c r="CB845" s="34"/>
      <c r="CC845" s="34"/>
      <c r="CD845" s="34"/>
      <c r="CE845" s="34"/>
      <c r="CF845" s="34"/>
      <c r="CG845" s="34"/>
      <c r="CH845" s="34"/>
      <c r="CI845" s="34"/>
      <c r="CJ845" s="34"/>
      <c r="CK845" s="34"/>
      <c r="CL845" s="34"/>
      <c r="CM845" s="34"/>
      <c r="CN845" s="34"/>
      <c r="CO845" s="34"/>
      <c r="CP845" s="34"/>
      <c r="CQ845" s="34"/>
      <c r="CR845" s="34"/>
      <c r="CS845" s="34"/>
      <c r="CT845" s="34"/>
      <c r="CU845" s="34"/>
      <c r="CV845" s="34"/>
      <c r="CW845" s="34"/>
      <c r="CX845" s="34"/>
      <c r="CY845" s="34"/>
      <c r="CZ845" s="34"/>
      <c r="DA845" s="34"/>
      <c r="DB845" s="34"/>
      <c r="DC845" s="34"/>
      <c r="DD845" s="34"/>
      <c r="DE845" s="34"/>
      <c r="DF845" s="34"/>
      <c r="DG845" s="34"/>
      <c r="DH845" s="34"/>
      <c r="DI845" s="34"/>
      <c r="DJ845" s="34"/>
      <c r="DK845" s="34"/>
      <c r="DL845" s="34"/>
      <c r="DM845" s="34"/>
      <c r="DN845" s="34"/>
      <c r="DO845" s="34"/>
      <c r="DP845" s="34"/>
      <c r="DQ845" s="34"/>
      <c r="DR845" s="34"/>
      <c r="DS845" s="34"/>
      <c r="DT845" s="34"/>
      <c r="DU845" s="34"/>
      <c r="DV845" s="34"/>
      <c r="DW845" s="34"/>
      <c r="DX845" s="34"/>
      <c r="DY845" s="34"/>
      <c r="DZ845" s="34"/>
      <c r="EA845" s="34"/>
      <c r="EB845" s="34"/>
      <c r="EC845" s="34"/>
      <c r="ED845" s="34"/>
      <c r="EE845" s="34"/>
      <c r="EF845" s="34"/>
      <c r="EG845" s="34"/>
      <c r="EH845" s="34"/>
      <c r="EI845" s="34"/>
      <c r="EJ845" s="34"/>
      <c r="EK845" s="34"/>
      <c r="EL845" s="34"/>
      <c r="EM845" s="34"/>
      <c r="EN845" s="34"/>
      <c r="EO845" s="34"/>
      <c r="EP845" s="34"/>
      <c r="EQ845" s="34"/>
      <c r="ER845" s="34"/>
      <c r="ES845" s="34"/>
      <c r="ET845" s="34"/>
      <c r="EU845" s="34"/>
      <c r="EV845" s="34"/>
      <c r="EW845" s="34"/>
      <c r="EX845" s="34"/>
      <c r="EY845" s="34"/>
      <c r="EZ845" s="34"/>
      <c r="FA845" s="34"/>
      <c r="FB845" s="34"/>
      <c r="FC845" s="34"/>
      <c r="FD845" s="34"/>
      <c r="FE845" s="34"/>
      <c r="FF845" s="34"/>
      <c r="FG845" s="34"/>
      <c r="FH845" s="34"/>
      <c r="FI845" s="34"/>
      <c r="FJ845" s="34"/>
      <c r="FK845" s="34"/>
      <c r="FL845" s="34"/>
      <c r="FM845" s="34"/>
      <c r="FN845" s="34"/>
      <c r="FO845" s="34"/>
      <c r="FP845" s="34"/>
      <c r="FQ845" s="34"/>
      <c r="FR845" s="34"/>
      <c r="FS845" s="34"/>
      <c r="FT845" s="34"/>
      <c r="FU845" s="34"/>
      <c r="FV845" s="34"/>
      <c r="FW845" s="34"/>
      <c r="FX845" s="34"/>
      <c r="FY845" s="34"/>
      <c r="FZ845" s="34"/>
      <c r="GA845" s="34"/>
      <c r="GB845" s="34"/>
      <c r="GC845" s="34"/>
      <c r="GD845" s="34"/>
      <c r="GE845" s="34"/>
      <c r="GF845" s="34"/>
      <c r="GG845" s="34"/>
      <c r="GH845" s="34"/>
      <c r="GI845" s="34"/>
      <c r="GJ845" s="34"/>
      <c r="GK845" s="34"/>
      <c r="GL845" s="34"/>
      <c r="GM845" s="34"/>
      <c r="GN845" s="34"/>
      <c r="GO845" s="34"/>
      <c r="GP845" s="34"/>
      <c r="GQ845" s="34"/>
      <c r="GR845" s="34"/>
      <c r="GS845" s="34"/>
      <c r="GT845" s="34"/>
      <c r="GU845" s="34"/>
      <c r="GV845" s="34"/>
      <c r="GW845" s="34"/>
      <c r="GX845" s="34"/>
      <c r="GY845" s="34"/>
      <c r="GZ845" s="34"/>
      <c r="HA845" s="34"/>
      <c r="HB845" s="34"/>
      <c r="HC845" s="34"/>
      <c r="HD845" s="34"/>
      <c r="HE845" s="34"/>
      <c r="HF845" s="34"/>
      <c r="HG845" s="34"/>
      <c r="HH845" s="34"/>
      <c r="HI845" s="34"/>
      <c r="HJ845" s="34"/>
      <c r="HK845" s="34"/>
      <c r="HL845" s="34"/>
      <c r="HM845" s="34"/>
      <c r="HN845" s="34"/>
      <c r="HO845" s="34"/>
      <c r="HP845" s="34"/>
      <c r="HQ845" s="34"/>
      <c r="HR845" s="34"/>
      <c r="HS845" s="34"/>
      <c r="HT845" s="34"/>
      <c r="HU845" s="34"/>
      <c r="HV845" s="34"/>
      <c r="HW845" s="34"/>
      <c r="HX845" s="34"/>
      <c r="HY845" s="34"/>
      <c r="HZ845" s="34"/>
      <c r="IA845" s="34"/>
      <c r="IB845" s="34"/>
      <c r="IC845" s="34"/>
      <c r="ID845" s="34"/>
      <c r="IE845" s="34"/>
      <c r="IF845" s="34"/>
      <c r="IG845" s="34"/>
      <c r="IH845" s="34"/>
      <c r="II845" s="34"/>
      <c r="IJ845" s="34"/>
      <c r="IK845" s="34"/>
      <c r="IL845" s="34"/>
      <c r="IM845" s="34"/>
      <c r="IN845" s="34"/>
      <c r="IO845" s="34"/>
      <c r="IP845" s="34"/>
      <c r="IQ845" s="34"/>
      <c r="IR845" s="34"/>
      <c r="IS845" s="34"/>
      <c r="IT845" s="34"/>
      <c r="IU845" s="34"/>
      <c r="IV845" s="34"/>
    </row>
    <row r="846" spans="1:256" ht="16.5" customHeight="1">
      <c r="A846" s="683" t="s">
        <v>253</v>
      </c>
      <c r="B846" s="684"/>
      <c r="C846" s="684"/>
      <c r="D846" s="1425"/>
      <c r="E846" s="1224"/>
      <c r="F846" s="2124"/>
      <c r="G846" s="2130"/>
      <c r="H846" s="2130"/>
      <c r="I846" s="2124"/>
      <c r="J846" s="2125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  <c r="HW846" s="34"/>
      <c r="HX846" s="34"/>
      <c r="HY846" s="34"/>
      <c r="HZ846" s="34"/>
      <c r="IA846" s="34"/>
      <c r="IB846" s="34"/>
      <c r="IC846" s="34"/>
      <c r="ID846" s="34"/>
      <c r="IE846" s="34"/>
      <c r="IF846" s="34"/>
      <c r="IG846" s="34"/>
      <c r="IH846" s="34"/>
      <c r="II846" s="34"/>
      <c r="IJ846" s="34"/>
      <c r="IK846" s="34"/>
      <c r="IL846" s="34"/>
      <c r="IM846" s="34"/>
      <c r="IN846" s="34"/>
      <c r="IO846" s="34"/>
      <c r="IP846" s="34"/>
      <c r="IQ846" s="34"/>
      <c r="IR846" s="34"/>
      <c r="IS846" s="34"/>
      <c r="IT846" s="34"/>
      <c r="IU846" s="34"/>
      <c r="IV846" s="34"/>
    </row>
    <row r="847" spans="1:256" ht="16.5" customHeight="1" thickBot="1">
      <c r="A847" s="1442" t="s">
        <v>240</v>
      </c>
      <c r="B847" s="1443"/>
      <c r="C847" s="1443"/>
      <c r="D847" s="1282"/>
      <c r="E847" s="1245"/>
      <c r="F847" s="2126"/>
      <c r="G847" s="442"/>
      <c r="H847" s="442"/>
      <c r="I847" s="2126"/>
      <c r="J847" s="2127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  <c r="HW847" s="34"/>
      <c r="HX847" s="34"/>
      <c r="HY847" s="34"/>
      <c r="HZ847" s="34"/>
      <c r="IA847" s="34"/>
      <c r="IB847" s="34"/>
      <c r="IC847" s="34"/>
      <c r="ID847" s="34"/>
      <c r="IE847" s="34"/>
      <c r="IF847" s="34"/>
      <c r="IG847" s="34"/>
      <c r="IH847" s="34"/>
      <c r="II847" s="34"/>
      <c r="IJ847" s="34"/>
      <c r="IK847" s="34"/>
      <c r="IL847" s="34"/>
      <c r="IM847" s="34"/>
      <c r="IN847" s="34"/>
      <c r="IO847" s="34"/>
      <c r="IP847" s="34"/>
      <c r="IQ847" s="34"/>
      <c r="IR847" s="34"/>
      <c r="IS847" s="34"/>
      <c r="IT847" s="34"/>
      <c r="IU847" s="34"/>
      <c r="IV847" s="34"/>
    </row>
    <row r="848" spans="1:256" ht="32.25" customHeight="1" thickBot="1">
      <c r="A848" s="1431" t="s">
        <v>242</v>
      </c>
      <c r="B848" s="1432"/>
      <c r="C848" s="1432"/>
      <c r="D848" s="1433" t="str">
        <f>IF(SUM(D844:E847)=0,"",SUM(D844:E847))</f>
        <v/>
      </c>
      <c r="E848" s="1434"/>
      <c r="F848" s="1685" t="str">
        <f>IF(SUM(F844:H847)=0,"",SUM(F844:H847))</f>
        <v/>
      </c>
      <c r="G848" s="2135"/>
      <c r="H848" s="2135"/>
      <c r="I848" s="1685" t="str">
        <f>IF(SUM(I844:J847)=0,"",SUM(I844:J847))</f>
        <v/>
      </c>
      <c r="J848" s="1686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  <c r="AW848" s="34"/>
      <c r="AX848" s="34"/>
      <c r="AY848" s="34"/>
      <c r="AZ848" s="34"/>
      <c r="BA848" s="34"/>
      <c r="BB848" s="34"/>
      <c r="BC848" s="34"/>
      <c r="BD848" s="34"/>
      <c r="BE848" s="34"/>
      <c r="BF848" s="34"/>
      <c r="BG848" s="34"/>
      <c r="BH848" s="34"/>
      <c r="BI848" s="34"/>
      <c r="BJ848" s="34"/>
      <c r="BK848" s="34"/>
      <c r="BL848" s="34"/>
      <c r="BM848" s="34"/>
      <c r="BN848" s="34"/>
      <c r="BO848" s="34"/>
      <c r="BP848" s="34"/>
      <c r="BQ848" s="34"/>
      <c r="BR848" s="34"/>
      <c r="BS848" s="34"/>
      <c r="BT848" s="34"/>
      <c r="BU848" s="34"/>
      <c r="BV848" s="34"/>
      <c r="BW848" s="34"/>
      <c r="BX848" s="34"/>
      <c r="BY848" s="34"/>
      <c r="BZ848" s="34"/>
      <c r="CA848" s="34"/>
      <c r="CB848" s="34"/>
      <c r="CC848" s="34"/>
      <c r="CD848" s="34"/>
      <c r="CE848" s="34"/>
      <c r="CF848" s="34"/>
      <c r="CG848" s="34"/>
      <c r="CH848" s="34"/>
      <c r="CI848" s="34"/>
      <c r="CJ848" s="34"/>
      <c r="CK848" s="34"/>
      <c r="CL848" s="34"/>
      <c r="CM848" s="34"/>
      <c r="CN848" s="34"/>
      <c r="CO848" s="34"/>
      <c r="CP848" s="34"/>
      <c r="CQ848" s="34"/>
      <c r="CR848" s="34"/>
      <c r="CS848" s="34"/>
      <c r="CT848" s="34"/>
      <c r="CU848" s="34"/>
      <c r="CV848" s="34"/>
      <c r="CW848" s="34"/>
      <c r="CX848" s="34"/>
      <c r="CY848" s="34"/>
      <c r="CZ848" s="34"/>
      <c r="DA848" s="34"/>
      <c r="DB848" s="34"/>
      <c r="DC848" s="34"/>
      <c r="DD848" s="34"/>
      <c r="DE848" s="34"/>
      <c r="DF848" s="34"/>
      <c r="DG848" s="34"/>
      <c r="DH848" s="34"/>
      <c r="DI848" s="34"/>
      <c r="DJ848" s="34"/>
      <c r="DK848" s="34"/>
      <c r="DL848" s="34"/>
      <c r="DM848" s="34"/>
      <c r="DN848" s="34"/>
      <c r="DO848" s="34"/>
      <c r="DP848" s="34"/>
      <c r="DQ848" s="34"/>
      <c r="DR848" s="34"/>
      <c r="DS848" s="34"/>
      <c r="DT848" s="34"/>
      <c r="DU848" s="34"/>
      <c r="DV848" s="34"/>
      <c r="DW848" s="34"/>
      <c r="DX848" s="34"/>
      <c r="DY848" s="34"/>
      <c r="DZ848" s="34"/>
      <c r="EA848" s="34"/>
      <c r="EB848" s="34"/>
      <c r="EC848" s="34"/>
      <c r="ED848" s="34"/>
      <c r="EE848" s="34"/>
      <c r="EF848" s="34"/>
      <c r="EG848" s="34"/>
      <c r="EH848" s="34"/>
      <c r="EI848" s="34"/>
      <c r="EJ848" s="34"/>
      <c r="EK848" s="34"/>
      <c r="EL848" s="34"/>
      <c r="EM848" s="34"/>
      <c r="EN848" s="34"/>
      <c r="EO848" s="34"/>
      <c r="EP848" s="34"/>
      <c r="EQ848" s="34"/>
      <c r="ER848" s="34"/>
      <c r="ES848" s="34"/>
      <c r="ET848" s="34"/>
      <c r="EU848" s="34"/>
      <c r="EV848" s="34"/>
      <c r="EW848" s="34"/>
      <c r="EX848" s="34"/>
      <c r="EY848" s="34"/>
      <c r="EZ848" s="34"/>
      <c r="FA848" s="34"/>
      <c r="FB848" s="34"/>
      <c r="FC848" s="34"/>
      <c r="FD848" s="34"/>
      <c r="FE848" s="34"/>
      <c r="FF848" s="34"/>
      <c r="FG848" s="34"/>
      <c r="FH848" s="34"/>
      <c r="FI848" s="34"/>
      <c r="FJ848" s="34"/>
      <c r="FK848" s="34"/>
      <c r="FL848" s="34"/>
      <c r="FM848" s="34"/>
      <c r="FN848" s="34"/>
      <c r="FO848" s="34"/>
      <c r="FP848" s="34"/>
      <c r="FQ848" s="34"/>
      <c r="FR848" s="34"/>
      <c r="FS848" s="34"/>
      <c r="FT848" s="34"/>
      <c r="FU848" s="34"/>
      <c r="FV848" s="34"/>
      <c r="FW848" s="34"/>
      <c r="FX848" s="34"/>
      <c r="FY848" s="34"/>
      <c r="FZ848" s="34"/>
      <c r="GA848" s="34"/>
      <c r="GB848" s="34"/>
      <c r="GC848" s="34"/>
      <c r="GD848" s="34"/>
      <c r="GE848" s="34"/>
      <c r="GF848" s="34"/>
      <c r="GG848" s="34"/>
      <c r="GH848" s="34"/>
      <c r="GI848" s="34"/>
      <c r="GJ848" s="34"/>
      <c r="GK848" s="34"/>
      <c r="GL848" s="34"/>
      <c r="GM848" s="34"/>
      <c r="GN848" s="34"/>
      <c r="GO848" s="34"/>
      <c r="GP848" s="34"/>
      <c r="GQ848" s="34"/>
      <c r="GR848" s="34"/>
      <c r="GS848" s="34"/>
      <c r="GT848" s="34"/>
      <c r="GU848" s="34"/>
      <c r="GV848" s="34"/>
      <c r="GW848" s="34"/>
      <c r="GX848" s="34"/>
      <c r="GY848" s="34"/>
      <c r="GZ848" s="34"/>
      <c r="HA848" s="34"/>
      <c r="HB848" s="34"/>
      <c r="HC848" s="34"/>
      <c r="HD848" s="34"/>
      <c r="HE848" s="34"/>
      <c r="HF848" s="34"/>
      <c r="HG848" s="34"/>
      <c r="HH848" s="34"/>
      <c r="HI848" s="34"/>
      <c r="HJ848" s="34"/>
      <c r="HK848" s="34"/>
      <c r="HL848" s="34"/>
      <c r="HM848" s="34"/>
      <c r="HN848" s="34"/>
      <c r="HO848" s="34"/>
      <c r="HP848" s="34"/>
      <c r="HQ848" s="34"/>
      <c r="HR848" s="34"/>
      <c r="HS848" s="34"/>
      <c r="HT848" s="34"/>
      <c r="HU848" s="34"/>
      <c r="HV848" s="34"/>
      <c r="HW848" s="34"/>
      <c r="HX848" s="34"/>
      <c r="HY848" s="34"/>
      <c r="HZ848" s="34"/>
      <c r="IA848" s="34"/>
      <c r="IB848" s="34"/>
      <c r="IC848" s="34"/>
      <c r="ID848" s="34"/>
      <c r="IE848" s="34"/>
      <c r="IF848" s="34"/>
      <c r="IG848" s="34"/>
      <c r="IH848" s="34"/>
      <c r="II848" s="34"/>
      <c r="IJ848" s="34"/>
      <c r="IK848" s="34"/>
      <c r="IL848" s="34"/>
      <c r="IM848" s="34"/>
      <c r="IN848" s="34"/>
      <c r="IO848" s="34"/>
      <c r="IP848" s="34"/>
      <c r="IQ848" s="34"/>
      <c r="IR848" s="34"/>
      <c r="IS848" s="34"/>
      <c r="IT848" s="34"/>
      <c r="IU848" s="34"/>
      <c r="IV848" s="34"/>
    </row>
    <row r="849" spans="1:256" ht="16.5" customHeight="1" thickTop="1">
      <c r="A849" s="49"/>
      <c r="B849" s="49"/>
      <c r="C849" s="49"/>
      <c r="D849" s="50"/>
      <c r="E849" s="50"/>
      <c r="F849" s="16"/>
      <c r="G849" s="16"/>
      <c r="H849" s="16"/>
      <c r="I849" s="16"/>
      <c r="J849" s="16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  <c r="HW849" s="34"/>
      <c r="HX849" s="34"/>
      <c r="HY849" s="34"/>
      <c r="HZ849" s="34"/>
      <c r="IA849" s="34"/>
      <c r="IB849" s="34"/>
      <c r="IC849" s="34"/>
      <c r="ID849" s="34"/>
      <c r="IE849" s="34"/>
      <c r="IF849" s="34"/>
      <c r="IG849" s="34"/>
      <c r="IH849" s="34"/>
      <c r="II849" s="34"/>
      <c r="IJ849" s="34"/>
      <c r="IK849" s="34"/>
      <c r="IL849" s="34"/>
      <c r="IM849" s="34"/>
      <c r="IN849" s="34"/>
      <c r="IO849" s="34"/>
      <c r="IP849" s="34"/>
      <c r="IQ849" s="34"/>
      <c r="IR849" s="34"/>
      <c r="IS849" s="34"/>
      <c r="IT849" s="34"/>
      <c r="IU849" s="34"/>
      <c r="IV849" s="34"/>
    </row>
    <row r="850" spans="1:256" ht="16.5" customHeight="1">
      <c r="A850" s="423" t="s">
        <v>848</v>
      </c>
      <c r="B850" s="423"/>
      <c r="C850" s="423"/>
      <c r="D850" s="423"/>
      <c r="E850" s="423"/>
      <c r="F850" s="423"/>
      <c r="G850" s="423"/>
      <c r="H850" s="423"/>
      <c r="I850" s="423"/>
      <c r="J850" s="423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  <c r="W850" s="167"/>
      <c r="X850" s="167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  <c r="AI850" s="167"/>
      <c r="AJ850" s="167"/>
      <c r="AK850" s="167"/>
      <c r="AL850" s="167"/>
      <c r="AM850" s="167"/>
      <c r="AN850" s="167"/>
      <c r="AO850" s="167"/>
      <c r="AP850" s="167"/>
      <c r="AQ850" s="167"/>
      <c r="AR850" s="167"/>
      <c r="AS850" s="167"/>
      <c r="AT850" s="167"/>
      <c r="AU850" s="167"/>
      <c r="AV850" s="167"/>
      <c r="AW850" s="167"/>
      <c r="AX850" s="167"/>
      <c r="AY850" s="167"/>
      <c r="AZ850" s="167"/>
      <c r="BA850" s="167"/>
      <c r="BB850" s="167"/>
      <c r="BC850" s="167"/>
      <c r="BD850" s="167"/>
      <c r="BE850" s="167"/>
      <c r="BF850" s="167"/>
      <c r="BG850" s="167"/>
      <c r="BH850" s="167"/>
      <c r="BI850" s="167"/>
      <c r="BJ850" s="167"/>
      <c r="BK850" s="167"/>
      <c r="BL850" s="167"/>
      <c r="BM850" s="167"/>
      <c r="BN850" s="167"/>
      <c r="BO850" s="167"/>
      <c r="BP850" s="167"/>
      <c r="BQ850" s="167"/>
      <c r="BR850" s="167"/>
      <c r="BS850" s="167"/>
      <c r="BT850" s="167"/>
      <c r="BU850" s="167"/>
      <c r="BV850" s="167"/>
      <c r="BW850" s="167"/>
      <c r="BX850" s="167"/>
      <c r="BY850" s="167"/>
      <c r="BZ850" s="167"/>
      <c r="CA850" s="167"/>
      <c r="CB850" s="167"/>
      <c r="CC850" s="167"/>
      <c r="CD850" s="167"/>
      <c r="CE850" s="167"/>
      <c r="CF850" s="167"/>
      <c r="CG850" s="167"/>
      <c r="CH850" s="167"/>
      <c r="CI850" s="167"/>
      <c r="CJ850" s="167"/>
      <c r="CK850" s="167"/>
      <c r="CL850" s="167"/>
      <c r="CM850" s="167"/>
      <c r="CN850" s="167"/>
      <c r="CO850" s="167"/>
      <c r="CP850" s="167"/>
      <c r="CQ850" s="167"/>
      <c r="CR850" s="167"/>
      <c r="CS850" s="167"/>
      <c r="CT850" s="167"/>
      <c r="CU850" s="167"/>
      <c r="CV850" s="167"/>
      <c r="CW850" s="167"/>
      <c r="CX850" s="167"/>
      <c r="CY850" s="167"/>
      <c r="CZ850" s="167"/>
      <c r="DA850" s="167"/>
      <c r="DB850" s="167"/>
      <c r="DC850" s="167"/>
      <c r="DD850" s="167"/>
      <c r="DE850" s="167"/>
      <c r="DF850" s="167"/>
      <c r="DG850" s="167"/>
      <c r="DH850" s="167"/>
      <c r="DI850" s="167"/>
      <c r="DJ850" s="167"/>
      <c r="DK850" s="167"/>
      <c r="DL850" s="167"/>
      <c r="DM850" s="167"/>
      <c r="DN850" s="167"/>
      <c r="DO850" s="167"/>
      <c r="DP850" s="167"/>
      <c r="DQ850" s="167"/>
      <c r="DR850" s="167"/>
      <c r="DS850" s="167"/>
      <c r="DT850" s="167"/>
      <c r="DU850" s="167"/>
      <c r="DV850" s="167"/>
      <c r="DW850" s="167"/>
      <c r="DX850" s="167"/>
      <c r="DY850" s="167"/>
      <c r="DZ850" s="167"/>
      <c r="EA850" s="167"/>
      <c r="EB850" s="167"/>
      <c r="EC850" s="167"/>
      <c r="ED850" s="167"/>
      <c r="EE850" s="167"/>
      <c r="EF850" s="167"/>
      <c r="EG850" s="167"/>
      <c r="EH850" s="167"/>
      <c r="EI850" s="167"/>
      <c r="EJ850" s="167"/>
      <c r="EK850" s="167"/>
      <c r="EL850" s="167"/>
      <c r="EM850" s="167"/>
      <c r="EN850" s="167"/>
      <c r="EO850" s="167"/>
      <c r="EP850" s="167"/>
      <c r="EQ850" s="167"/>
      <c r="ER850" s="167"/>
      <c r="ES850" s="167"/>
      <c r="ET850" s="167"/>
      <c r="EU850" s="167"/>
      <c r="EV850" s="167"/>
      <c r="EW850" s="167"/>
      <c r="EX850" s="167"/>
      <c r="EY850" s="167"/>
      <c r="EZ850" s="167"/>
      <c r="FA850" s="167"/>
      <c r="FB850" s="167"/>
      <c r="FC850" s="167"/>
      <c r="FD850" s="167"/>
      <c r="FE850" s="167"/>
      <c r="FF850" s="167"/>
      <c r="FG850" s="167"/>
      <c r="FH850" s="167"/>
      <c r="FI850" s="167"/>
      <c r="FJ850" s="167"/>
      <c r="FK850" s="167"/>
      <c r="FL850" s="167"/>
      <c r="FM850" s="167"/>
      <c r="FN850" s="167"/>
      <c r="FO850" s="167"/>
      <c r="FP850" s="167"/>
      <c r="FQ850" s="167"/>
      <c r="FR850" s="167"/>
      <c r="FS850" s="167"/>
      <c r="FT850" s="167"/>
      <c r="FU850" s="167"/>
      <c r="FV850" s="167"/>
      <c r="FW850" s="167"/>
      <c r="FX850" s="167"/>
      <c r="FY850" s="167"/>
      <c r="FZ850" s="167"/>
      <c r="GA850" s="167"/>
      <c r="GB850" s="167"/>
      <c r="GC850" s="167"/>
      <c r="GD850" s="167"/>
      <c r="GE850" s="167"/>
      <c r="GF850" s="167"/>
      <c r="GG850" s="167"/>
      <c r="GH850" s="167"/>
      <c r="GI850" s="167"/>
      <c r="GJ850" s="167"/>
      <c r="GK850" s="167"/>
      <c r="GL850" s="167"/>
      <c r="GM850" s="167"/>
      <c r="GN850" s="167"/>
      <c r="GO850" s="167"/>
      <c r="GP850" s="167"/>
      <c r="GQ850" s="167"/>
      <c r="GR850" s="167"/>
      <c r="GS850" s="167"/>
      <c r="GT850" s="167"/>
      <c r="GU850" s="167"/>
      <c r="GV850" s="167"/>
      <c r="GW850" s="167"/>
      <c r="GX850" s="167"/>
      <c r="GY850" s="167"/>
      <c r="GZ850" s="167"/>
      <c r="HA850" s="167"/>
      <c r="HB850" s="167"/>
      <c r="HC850" s="167"/>
      <c r="HD850" s="167"/>
      <c r="HE850" s="167"/>
      <c r="HF850" s="167"/>
      <c r="HG850" s="167"/>
      <c r="HH850" s="167"/>
      <c r="HI850" s="167"/>
      <c r="HJ850" s="167"/>
      <c r="HK850" s="167"/>
      <c r="HL850" s="167"/>
      <c r="HM850" s="167"/>
      <c r="HN850" s="167"/>
      <c r="HO850" s="167"/>
      <c r="HP850" s="167"/>
      <c r="HQ850" s="167"/>
      <c r="HR850" s="167"/>
      <c r="HS850" s="167"/>
      <c r="HT850" s="167"/>
      <c r="HU850" s="167"/>
      <c r="HV850" s="167"/>
      <c r="HW850" s="167"/>
      <c r="HX850" s="167"/>
      <c r="HY850" s="167"/>
      <c r="HZ850" s="167"/>
      <c r="IA850" s="167"/>
      <c r="IB850" s="167"/>
      <c r="IC850" s="167"/>
      <c r="ID850" s="167"/>
      <c r="IE850" s="167"/>
      <c r="IF850" s="167"/>
      <c r="IG850" s="167"/>
      <c r="IH850" s="167"/>
      <c r="II850" s="167"/>
      <c r="IJ850" s="167"/>
      <c r="IK850" s="167"/>
      <c r="IL850" s="167"/>
      <c r="IM850" s="167"/>
      <c r="IN850" s="167"/>
      <c r="IO850" s="167"/>
      <c r="IP850" s="167"/>
      <c r="IQ850" s="167"/>
      <c r="IR850" s="167"/>
      <c r="IS850" s="167"/>
      <c r="IT850" s="167"/>
      <c r="IU850" s="167"/>
      <c r="IV850" s="167"/>
    </row>
    <row r="851" spans="1:256" ht="16.5" customHeight="1">
      <c r="A851" s="2094"/>
      <c r="B851" s="2094"/>
      <c r="C851" s="2094"/>
      <c r="D851" s="2094"/>
      <c r="E851" s="2094"/>
      <c r="F851" s="2094"/>
      <c r="G851" s="2094"/>
      <c r="H851" s="2094"/>
      <c r="I851" s="2094"/>
      <c r="J851" s="209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  <c r="CA851" s="34"/>
      <c r="CB851" s="34"/>
      <c r="CC851" s="34"/>
      <c r="CD851" s="34"/>
      <c r="CE851" s="34"/>
      <c r="CF851" s="34"/>
      <c r="CG851" s="34"/>
      <c r="CH851" s="34"/>
      <c r="CI851" s="34"/>
      <c r="CJ851" s="34"/>
      <c r="CK851" s="34"/>
      <c r="CL851" s="34"/>
      <c r="CM851" s="34"/>
      <c r="CN851" s="34"/>
      <c r="CO851" s="34"/>
      <c r="CP851" s="34"/>
      <c r="CQ851" s="34"/>
      <c r="CR851" s="34"/>
      <c r="CS851" s="34"/>
      <c r="CT851" s="34"/>
      <c r="CU851" s="34"/>
      <c r="CV851" s="34"/>
      <c r="CW851" s="34"/>
      <c r="CX851" s="34"/>
      <c r="CY851" s="34"/>
      <c r="CZ851" s="34"/>
      <c r="DA851" s="34"/>
      <c r="DB851" s="34"/>
      <c r="DC851" s="34"/>
      <c r="DD851" s="34"/>
      <c r="DE851" s="34"/>
      <c r="DF851" s="34"/>
      <c r="DG851" s="34"/>
      <c r="DH851" s="34"/>
      <c r="DI851" s="34"/>
      <c r="DJ851" s="34"/>
      <c r="DK851" s="34"/>
      <c r="DL851" s="34"/>
      <c r="DM851" s="34"/>
      <c r="DN851" s="34"/>
      <c r="DO851" s="34"/>
      <c r="DP851" s="34"/>
      <c r="DQ851" s="34"/>
      <c r="DR851" s="34"/>
      <c r="DS851" s="34"/>
      <c r="DT851" s="34"/>
      <c r="DU851" s="34"/>
      <c r="DV851" s="34"/>
      <c r="DW851" s="34"/>
      <c r="DX851" s="34"/>
      <c r="DY851" s="34"/>
      <c r="DZ851" s="34"/>
      <c r="EA851" s="34"/>
      <c r="EB851" s="34"/>
      <c r="EC851" s="34"/>
      <c r="ED851" s="34"/>
      <c r="EE851" s="34"/>
      <c r="EF851" s="34"/>
      <c r="EG851" s="34"/>
      <c r="EH851" s="34"/>
      <c r="EI851" s="34"/>
      <c r="EJ851" s="34"/>
      <c r="EK851" s="34"/>
      <c r="EL851" s="34"/>
      <c r="EM851" s="34"/>
      <c r="EN851" s="34"/>
      <c r="EO851" s="34"/>
      <c r="EP851" s="34"/>
      <c r="EQ851" s="34"/>
      <c r="ER851" s="34"/>
      <c r="ES851" s="34"/>
      <c r="ET851" s="34"/>
      <c r="EU851" s="34"/>
      <c r="EV851" s="34"/>
      <c r="EW851" s="34"/>
      <c r="EX851" s="34"/>
      <c r="EY851" s="34"/>
      <c r="EZ851" s="34"/>
      <c r="FA851" s="34"/>
      <c r="FB851" s="34"/>
      <c r="FC851" s="34"/>
      <c r="FD851" s="34"/>
      <c r="FE851" s="34"/>
      <c r="FF851" s="34"/>
      <c r="FG851" s="34"/>
      <c r="FH851" s="34"/>
      <c r="FI851" s="34"/>
      <c r="FJ851" s="34"/>
      <c r="FK851" s="34"/>
      <c r="FL851" s="34"/>
      <c r="FM851" s="34"/>
      <c r="FN851" s="34"/>
      <c r="FO851" s="34"/>
      <c r="FP851" s="34"/>
      <c r="FQ851" s="34"/>
      <c r="FR851" s="34"/>
      <c r="FS851" s="34"/>
      <c r="FT851" s="34"/>
      <c r="FU851" s="34"/>
      <c r="FV851" s="34"/>
      <c r="FW851" s="34"/>
      <c r="FX851" s="34"/>
      <c r="FY851" s="34"/>
      <c r="FZ851" s="34"/>
      <c r="GA851" s="34"/>
      <c r="GB851" s="34"/>
      <c r="GC851" s="34"/>
      <c r="GD851" s="34"/>
      <c r="GE851" s="34"/>
      <c r="GF851" s="34"/>
      <c r="GG851" s="34"/>
      <c r="GH851" s="34"/>
      <c r="GI851" s="34"/>
      <c r="GJ851" s="34"/>
      <c r="GK851" s="34"/>
      <c r="GL851" s="34"/>
      <c r="GM851" s="34"/>
      <c r="GN851" s="34"/>
      <c r="GO851" s="34"/>
      <c r="GP851" s="34"/>
      <c r="GQ851" s="34"/>
      <c r="GR851" s="34"/>
      <c r="GS851" s="34"/>
      <c r="GT851" s="34"/>
      <c r="GU851" s="34"/>
      <c r="GV851" s="34"/>
      <c r="GW851" s="34"/>
      <c r="GX851" s="34"/>
      <c r="GY851" s="34"/>
      <c r="GZ851" s="34"/>
      <c r="HA851" s="34"/>
      <c r="HB851" s="34"/>
      <c r="HC851" s="34"/>
      <c r="HD851" s="34"/>
      <c r="HE851" s="34"/>
      <c r="HF851" s="34"/>
      <c r="HG851" s="34"/>
      <c r="HH851" s="34"/>
      <c r="HI851" s="34"/>
      <c r="HJ851" s="34"/>
      <c r="HK851" s="34"/>
      <c r="HL851" s="34"/>
      <c r="HM851" s="34"/>
      <c r="HN851" s="34"/>
      <c r="HO851" s="34"/>
      <c r="HP851" s="34"/>
      <c r="HQ851" s="34"/>
      <c r="HR851" s="34"/>
      <c r="HS851" s="34"/>
      <c r="HT851" s="34"/>
      <c r="HU851" s="34"/>
      <c r="HV851" s="34"/>
      <c r="HW851" s="34"/>
      <c r="HX851" s="34"/>
      <c r="HY851" s="34"/>
      <c r="HZ851" s="34"/>
      <c r="IA851" s="34"/>
      <c r="IB851" s="34"/>
      <c r="IC851" s="34"/>
      <c r="ID851" s="34"/>
      <c r="IE851" s="34"/>
      <c r="IF851" s="34"/>
      <c r="IG851" s="34"/>
      <c r="IH851" s="34"/>
      <c r="II851" s="34"/>
      <c r="IJ851" s="34"/>
      <c r="IK851" s="34"/>
      <c r="IL851" s="34"/>
      <c r="IM851" s="34"/>
      <c r="IN851" s="34"/>
      <c r="IO851" s="34"/>
      <c r="IP851" s="34"/>
      <c r="IQ851" s="34"/>
      <c r="IR851" s="34"/>
      <c r="IS851" s="34"/>
      <c r="IT851" s="34"/>
      <c r="IU851" s="34"/>
      <c r="IV851" s="34"/>
    </row>
    <row r="852" spans="1:256" ht="16.5" customHeight="1">
      <c r="A852" s="2094"/>
      <c r="B852" s="2094"/>
      <c r="C852" s="2094"/>
      <c r="D852" s="2094"/>
      <c r="E852" s="2094"/>
      <c r="F852" s="2094"/>
      <c r="G852" s="2094"/>
      <c r="H852" s="2094"/>
      <c r="I852" s="2094"/>
      <c r="J852" s="209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  <c r="HW852" s="34"/>
      <c r="HX852" s="34"/>
      <c r="HY852" s="34"/>
      <c r="HZ852" s="34"/>
      <c r="IA852" s="34"/>
      <c r="IB852" s="34"/>
      <c r="IC852" s="34"/>
      <c r="ID852" s="34"/>
      <c r="IE852" s="34"/>
      <c r="IF852" s="34"/>
      <c r="IG852" s="34"/>
      <c r="IH852" s="34"/>
      <c r="II852" s="34"/>
      <c r="IJ852" s="34"/>
      <c r="IK852" s="34"/>
      <c r="IL852" s="34"/>
      <c r="IM852" s="34"/>
      <c r="IN852" s="34"/>
      <c r="IO852" s="34"/>
      <c r="IP852" s="34"/>
      <c r="IQ852" s="34"/>
      <c r="IR852" s="34"/>
      <c r="IS852" s="34"/>
      <c r="IT852" s="34"/>
      <c r="IU852" s="34"/>
      <c r="IV852" s="34"/>
    </row>
    <row r="853" spans="1:256" ht="16.5" customHeight="1">
      <c r="A853" s="2094"/>
      <c r="B853" s="2094"/>
      <c r="C853" s="2094"/>
      <c r="D853" s="2094"/>
      <c r="E853" s="2094"/>
      <c r="F853" s="2094"/>
      <c r="G853" s="2094"/>
      <c r="H853" s="2094"/>
      <c r="I853" s="2094"/>
      <c r="J853" s="209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  <c r="BX853" s="34"/>
      <c r="BY853" s="34"/>
      <c r="BZ853" s="34"/>
      <c r="CA853" s="34"/>
      <c r="CB853" s="34"/>
      <c r="CC853" s="34"/>
      <c r="CD853" s="34"/>
      <c r="CE853" s="34"/>
      <c r="CF853" s="34"/>
      <c r="CG853" s="34"/>
      <c r="CH853" s="34"/>
      <c r="CI853" s="34"/>
      <c r="CJ853" s="34"/>
      <c r="CK853" s="34"/>
      <c r="CL853" s="34"/>
      <c r="CM853" s="34"/>
      <c r="CN853" s="34"/>
      <c r="CO853" s="34"/>
      <c r="CP853" s="34"/>
      <c r="CQ853" s="34"/>
      <c r="CR853" s="34"/>
      <c r="CS853" s="34"/>
      <c r="CT853" s="34"/>
      <c r="CU853" s="34"/>
      <c r="CV853" s="34"/>
      <c r="CW853" s="34"/>
      <c r="CX853" s="34"/>
      <c r="CY853" s="34"/>
      <c r="CZ853" s="34"/>
      <c r="DA853" s="34"/>
      <c r="DB853" s="34"/>
      <c r="DC853" s="34"/>
      <c r="DD853" s="34"/>
      <c r="DE853" s="34"/>
      <c r="DF853" s="34"/>
      <c r="DG853" s="34"/>
      <c r="DH853" s="34"/>
      <c r="DI853" s="34"/>
      <c r="DJ853" s="34"/>
      <c r="DK853" s="34"/>
      <c r="DL853" s="34"/>
      <c r="DM853" s="34"/>
      <c r="DN853" s="34"/>
      <c r="DO853" s="34"/>
      <c r="DP853" s="34"/>
      <c r="DQ853" s="34"/>
      <c r="DR853" s="34"/>
      <c r="DS853" s="34"/>
      <c r="DT853" s="34"/>
      <c r="DU853" s="34"/>
      <c r="DV853" s="34"/>
      <c r="DW853" s="34"/>
      <c r="DX853" s="34"/>
      <c r="DY853" s="34"/>
      <c r="DZ853" s="34"/>
      <c r="EA853" s="34"/>
      <c r="EB853" s="34"/>
      <c r="EC853" s="34"/>
      <c r="ED853" s="34"/>
      <c r="EE853" s="34"/>
      <c r="EF853" s="34"/>
      <c r="EG853" s="34"/>
      <c r="EH853" s="34"/>
      <c r="EI853" s="34"/>
      <c r="EJ853" s="34"/>
      <c r="EK853" s="34"/>
      <c r="EL853" s="34"/>
      <c r="EM853" s="34"/>
      <c r="EN853" s="34"/>
      <c r="EO853" s="34"/>
      <c r="EP853" s="34"/>
      <c r="EQ853" s="34"/>
      <c r="ER853" s="34"/>
      <c r="ES853" s="34"/>
      <c r="ET853" s="34"/>
      <c r="EU853" s="34"/>
      <c r="EV853" s="34"/>
      <c r="EW853" s="34"/>
      <c r="EX853" s="34"/>
      <c r="EY853" s="34"/>
      <c r="EZ853" s="34"/>
      <c r="FA853" s="34"/>
      <c r="FB853" s="34"/>
      <c r="FC853" s="34"/>
      <c r="FD853" s="34"/>
      <c r="FE853" s="34"/>
      <c r="FF853" s="34"/>
      <c r="FG853" s="34"/>
      <c r="FH853" s="34"/>
      <c r="FI853" s="34"/>
      <c r="FJ853" s="34"/>
      <c r="FK853" s="34"/>
      <c r="FL853" s="34"/>
      <c r="FM853" s="34"/>
      <c r="FN853" s="34"/>
      <c r="FO853" s="34"/>
      <c r="FP853" s="34"/>
      <c r="FQ853" s="34"/>
      <c r="FR853" s="34"/>
      <c r="FS853" s="34"/>
      <c r="FT853" s="34"/>
      <c r="FU853" s="34"/>
      <c r="FV853" s="34"/>
      <c r="FW853" s="34"/>
      <c r="FX853" s="34"/>
      <c r="FY853" s="34"/>
      <c r="FZ853" s="34"/>
      <c r="GA853" s="34"/>
      <c r="GB853" s="34"/>
      <c r="GC853" s="34"/>
      <c r="GD853" s="34"/>
      <c r="GE853" s="34"/>
      <c r="GF853" s="34"/>
      <c r="GG853" s="34"/>
      <c r="GH853" s="34"/>
      <c r="GI853" s="34"/>
      <c r="GJ853" s="34"/>
      <c r="GK853" s="34"/>
      <c r="GL853" s="34"/>
      <c r="GM853" s="34"/>
      <c r="GN853" s="34"/>
      <c r="GO853" s="34"/>
      <c r="GP853" s="34"/>
      <c r="GQ853" s="34"/>
      <c r="GR853" s="34"/>
      <c r="GS853" s="34"/>
      <c r="GT853" s="34"/>
      <c r="GU853" s="34"/>
      <c r="GV853" s="34"/>
      <c r="GW853" s="34"/>
      <c r="GX853" s="34"/>
      <c r="GY853" s="34"/>
      <c r="GZ853" s="34"/>
      <c r="HA853" s="34"/>
      <c r="HB853" s="34"/>
      <c r="HC853" s="34"/>
      <c r="HD853" s="34"/>
      <c r="HE853" s="34"/>
      <c r="HF853" s="34"/>
      <c r="HG853" s="34"/>
      <c r="HH853" s="34"/>
      <c r="HI853" s="34"/>
      <c r="HJ853" s="34"/>
      <c r="HK853" s="34"/>
      <c r="HL853" s="34"/>
      <c r="HM853" s="34"/>
      <c r="HN853" s="34"/>
      <c r="HO853" s="34"/>
      <c r="HP853" s="34"/>
      <c r="HQ853" s="34"/>
      <c r="HR853" s="34"/>
      <c r="HS853" s="34"/>
      <c r="HT853" s="34"/>
      <c r="HU853" s="34"/>
      <c r="HV853" s="34"/>
      <c r="HW853" s="34"/>
      <c r="HX853" s="34"/>
      <c r="HY853" s="34"/>
      <c r="HZ853" s="34"/>
      <c r="IA853" s="34"/>
      <c r="IB853" s="34"/>
      <c r="IC853" s="34"/>
      <c r="ID853" s="34"/>
      <c r="IE853" s="34"/>
      <c r="IF853" s="34"/>
      <c r="IG853" s="34"/>
      <c r="IH853" s="34"/>
      <c r="II853" s="34"/>
      <c r="IJ853" s="34"/>
      <c r="IK853" s="34"/>
      <c r="IL853" s="34"/>
      <c r="IM853" s="34"/>
      <c r="IN853" s="34"/>
      <c r="IO853" s="34"/>
      <c r="IP853" s="34"/>
      <c r="IQ853" s="34"/>
      <c r="IR853" s="34"/>
      <c r="IS853" s="34"/>
      <c r="IT853" s="34"/>
      <c r="IU853" s="34"/>
      <c r="IV853" s="34"/>
    </row>
    <row r="854" spans="1:256" ht="16.5" customHeight="1">
      <c r="A854" s="2094"/>
      <c r="B854" s="2094"/>
      <c r="C854" s="2094"/>
      <c r="D854" s="2094"/>
      <c r="E854" s="2094"/>
      <c r="F854" s="2094"/>
      <c r="G854" s="2094"/>
      <c r="H854" s="2094"/>
      <c r="I854" s="2094"/>
      <c r="J854" s="209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  <c r="AW854" s="34"/>
      <c r="AX854" s="34"/>
      <c r="AY854" s="34"/>
      <c r="AZ854" s="34"/>
      <c r="BA854" s="34"/>
      <c r="BB854" s="34"/>
      <c r="BC854" s="34"/>
      <c r="BD854" s="34"/>
      <c r="BE854" s="34"/>
      <c r="BF854" s="34"/>
      <c r="BG854" s="34"/>
      <c r="BH854" s="34"/>
      <c r="BI854" s="34"/>
      <c r="BJ854" s="34"/>
      <c r="BK854" s="34"/>
      <c r="BL854" s="34"/>
      <c r="BM854" s="34"/>
      <c r="BN854" s="34"/>
      <c r="BO854" s="34"/>
      <c r="BP854" s="34"/>
      <c r="BQ854" s="34"/>
      <c r="BR854" s="34"/>
      <c r="BS854" s="34"/>
      <c r="BT854" s="34"/>
      <c r="BU854" s="34"/>
      <c r="BV854" s="34"/>
      <c r="BW854" s="34"/>
      <c r="BX854" s="34"/>
      <c r="BY854" s="34"/>
      <c r="BZ854" s="34"/>
      <c r="CA854" s="34"/>
      <c r="CB854" s="34"/>
      <c r="CC854" s="34"/>
      <c r="CD854" s="34"/>
      <c r="CE854" s="34"/>
      <c r="CF854" s="34"/>
      <c r="CG854" s="34"/>
      <c r="CH854" s="34"/>
      <c r="CI854" s="34"/>
      <c r="CJ854" s="34"/>
      <c r="CK854" s="34"/>
      <c r="CL854" s="34"/>
      <c r="CM854" s="34"/>
      <c r="CN854" s="34"/>
      <c r="CO854" s="34"/>
      <c r="CP854" s="34"/>
      <c r="CQ854" s="34"/>
      <c r="CR854" s="34"/>
      <c r="CS854" s="34"/>
      <c r="CT854" s="34"/>
      <c r="CU854" s="34"/>
      <c r="CV854" s="34"/>
      <c r="CW854" s="34"/>
      <c r="CX854" s="34"/>
      <c r="CY854" s="34"/>
      <c r="CZ854" s="34"/>
      <c r="DA854" s="34"/>
      <c r="DB854" s="34"/>
      <c r="DC854" s="34"/>
      <c r="DD854" s="34"/>
      <c r="DE854" s="34"/>
      <c r="DF854" s="34"/>
      <c r="DG854" s="34"/>
      <c r="DH854" s="34"/>
      <c r="DI854" s="34"/>
      <c r="DJ854" s="34"/>
      <c r="DK854" s="34"/>
      <c r="DL854" s="34"/>
      <c r="DM854" s="34"/>
      <c r="DN854" s="34"/>
      <c r="DO854" s="34"/>
      <c r="DP854" s="34"/>
      <c r="DQ854" s="34"/>
      <c r="DR854" s="34"/>
      <c r="DS854" s="34"/>
      <c r="DT854" s="34"/>
      <c r="DU854" s="34"/>
      <c r="DV854" s="34"/>
      <c r="DW854" s="34"/>
      <c r="DX854" s="34"/>
      <c r="DY854" s="34"/>
      <c r="DZ854" s="34"/>
      <c r="EA854" s="34"/>
      <c r="EB854" s="34"/>
      <c r="EC854" s="34"/>
      <c r="ED854" s="34"/>
      <c r="EE854" s="34"/>
      <c r="EF854" s="34"/>
      <c r="EG854" s="34"/>
      <c r="EH854" s="34"/>
      <c r="EI854" s="34"/>
      <c r="EJ854" s="34"/>
      <c r="EK854" s="34"/>
      <c r="EL854" s="34"/>
      <c r="EM854" s="34"/>
      <c r="EN854" s="34"/>
      <c r="EO854" s="34"/>
      <c r="EP854" s="34"/>
      <c r="EQ854" s="34"/>
      <c r="ER854" s="34"/>
      <c r="ES854" s="34"/>
      <c r="ET854" s="34"/>
      <c r="EU854" s="34"/>
      <c r="EV854" s="34"/>
      <c r="EW854" s="34"/>
      <c r="EX854" s="34"/>
      <c r="EY854" s="34"/>
      <c r="EZ854" s="34"/>
      <c r="FA854" s="34"/>
      <c r="FB854" s="34"/>
      <c r="FC854" s="34"/>
      <c r="FD854" s="34"/>
      <c r="FE854" s="34"/>
      <c r="FF854" s="34"/>
      <c r="FG854" s="34"/>
      <c r="FH854" s="34"/>
      <c r="FI854" s="34"/>
      <c r="FJ854" s="34"/>
      <c r="FK854" s="34"/>
      <c r="FL854" s="34"/>
      <c r="FM854" s="34"/>
      <c r="FN854" s="34"/>
      <c r="FO854" s="34"/>
      <c r="FP854" s="34"/>
      <c r="FQ854" s="34"/>
      <c r="FR854" s="34"/>
      <c r="FS854" s="34"/>
      <c r="FT854" s="34"/>
      <c r="FU854" s="34"/>
      <c r="FV854" s="34"/>
      <c r="FW854" s="34"/>
      <c r="FX854" s="34"/>
      <c r="FY854" s="34"/>
      <c r="FZ854" s="34"/>
      <c r="GA854" s="34"/>
      <c r="GB854" s="34"/>
      <c r="GC854" s="34"/>
      <c r="GD854" s="34"/>
      <c r="GE854" s="34"/>
      <c r="GF854" s="34"/>
      <c r="GG854" s="34"/>
      <c r="GH854" s="34"/>
      <c r="GI854" s="34"/>
      <c r="GJ854" s="34"/>
      <c r="GK854" s="34"/>
      <c r="GL854" s="34"/>
      <c r="GM854" s="34"/>
      <c r="GN854" s="34"/>
      <c r="GO854" s="34"/>
      <c r="GP854" s="34"/>
      <c r="GQ854" s="34"/>
      <c r="GR854" s="34"/>
      <c r="GS854" s="34"/>
      <c r="GT854" s="34"/>
      <c r="GU854" s="34"/>
      <c r="GV854" s="34"/>
      <c r="GW854" s="34"/>
      <c r="GX854" s="34"/>
      <c r="GY854" s="34"/>
      <c r="GZ854" s="34"/>
      <c r="HA854" s="34"/>
      <c r="HB854" s="34"/>
      <c r="HC854" s="34"/>
      <c r="HD854" s="34"/>
      <c r="HE854" s="34"/>
      <c r="HF854" s="34"/>
      <c r="HG854" s="34"/>
      <c r="HH854" s="34"/>
      <c r="HI854" s="34"/>
      <c r="HJ854" s="34"/>
      <c r="HK854" s="34"/>
      <c r="HL854" s="34"/>
      <c r="HM854" s="34"/>
      <c r="HN854" s="34"/>
      <c r="HO854" s="34"/>
      <c r="HP854" s="34"/>
      <c r="HQ854" s="34"/>
      <c r="HR854" s="34"/>
      <c r="HS854" s="34"/>
      <c r="HT854" s="34"/>
      <c r="HU854" s="34"/>
      <c r="HV854" s="34"/>
      <c r="HW854" s="34"/>
      <c r="HX854" s="34"/>
      <c r="HY854" s="34"/>
      <c r="HZ854" s="34"/>
      <c r="IA854" s="34"/>
      <c r="IB854" s="34"/>
      <c r="IC854" s="34"/>
      <c r="ID854" s="34"/>
      <c r="IE854" s="34"/>
      <c r="IF854" s="34"/>
      <c r="IG854" s="34"/>
      <c r="IH854" s="34"/>
      <c r="II854" s="34"/>
      <c r="IJ854" s="34"/>
      <c r="IK854" s="34"/>
      <c r="IL854" s="34"/>
      <c r="IM854" s="34"/>
      <c r="IN854" s="34"/>
      <c r="IO854" s="34"/>
      <c r="IP854" s="34"/>
      <c r="IQ854" s="34"/>
      <c r="IR854" s="34"/>
      <c r="IS854" s="34"/>
      <c r="IT854" s="34"/>
      <c r="IU854" s="34"/>
      <c r="IV854" s="34"/>
    </row>
    <row r="855" spans="1:256" ht="16.5" customHeight="1">
      <c r="A855" s="2094"/>
      <c r="B855" s="2094"/>
      <c r="C855" s="2094"/>
      <c r="D855" s="2094"/>
      <c r="E855" s="2094"/>
      <c r="F855" s="2094"/>
      <c r="G855" s="2094"/>
      <c r="H855" s="2094"/>
      <c r="I855" s="2094"/>
      <c r="J855" s="209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  <c r="BF855" s="34"/>
      <c r="BG855" s="34"/>
      <c r="BH855" s="34"/>
      <c r="BI855" s="34"/>
      <c r="BJ855" s="34"/>
      <c r="BK855" s="34"/>
      <c r="BL855" s="34"/>
      <c r="BM855" s="34"/>
      <c r="BN855" s="34"/>
      <c r="BO855" s="34"/>
      <c r="BP855" s="34"/>
      <c r="BQ855" s="34"/>
      <c r="BR855" s="34"/>
      <c r="BS855" s="34"/>
      <c r="BT855" s="34"/>
      <c r="BU855" s="34"/>
      <c r="BV855" s="34"/>
      <c r="BW855" s="34"/>
      <c r="BX855" s="34"/>
      <c r="BY855" s="34"/>
      <c r="BZ855" s="34"/>
      <c r="CA855" s="34"/>
      <c r="CB855" s="34"/>
      <c r="CC855" s="34"/>
      <c r="CD855" s="34"/>
      <c r="CE855" s="34"/>
      <c r="CF855" s="34"/>
      <c r="CG855" s="34"/>
      <c r="CH855" s="34"/>
      <c r="CI855" s="34"/>
      <c r="CJ855" s="34"/>
      <c r="CK855" s="34"/>
      <c r="CL855" s="34"/>
      <c r="CM855" s="34"/>
      <c r="CN855" s="34"/>
      <c r="CO855" s="34"/>
      <c r="CP855" s="34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  <c r="FV855" s="34"/>
      <c r="FW855" s="34"/>
      <c r="FX855" s="34"/>
      <c r="FY855" s="34"/>
      <c r="FZ855" s="34"/>
      <c r="GA855" s="34"/>
      <c r="GB855" s="34"/>
      <c r="GC855" s="34"/>
      <c r="GD855" s="34"/>
      <c r="GE855" s="34"/>
      <c r="GF855" s="34"/>
      <c r="GG855" s="34"/>
      <c r="GH855" s="34"/>
      <c r="GI855" s="34"/>
      <c r="GJ855" s="34"/>
      <c r="GK855" s="34"/>
      <c r="GL855" s="34"/>
      <c r="GM855" s="34"/>
      <c r="GN855" s="34"/>
      <c r="GO855" s="34"/>
      <c r="GP855" s="34"/>
      <c r="GQ855" s="34"/>
      <c r="GR855" s="34"/>
      <c r="GS855" s="34"/>
      <c r="GT855" s="34"/>
      <c r="GU855" s="34"/>
      <c r="GV855" s="34"/>
      <c r="GW855" s="34"/>
      <c r="GX855" s="34"/>
      <c r="GY855" s="34"/>
      <c r="GZ855" s="34"/>
      <c r="HA855" s="34"/>
      <c r="HB855" s="34"/>
      <c r="HC855" s="34"/>
      <c r="HD855" s="34"/>
      <c r="HE855" s="34"/>
      <c r="HF855" s="34"/>
      <c r="HG855" s="34"/>
      <c r="HH855" s="34"/>
      <c r="HI855" s="34"/>
      <c r="HJ855" s="34"/>
      <c r="HK855" s="34"/>
      <c r="HL855" s="34"/>
      <c r="HM855" s="34"/>
      <c r="HN855" s="34"/>
      <c r="HO855" s="34"/>
      <c r="HP855" s="34"/>
      <c r="HQ855" s="34"/>
      <c r="HR855" s="34"/>
      <c r="HS855" s="34"/>
      <c r="HT855" s="34"/>
      <c r="HU855" s="34"/>
      <c r="HV855" s="34"/>
      <c r="HW855" s="34"/>
      <c r="HX855" s="34"/>
      <c r="HY855" s="34"/>
      <c r="HZ855" s="34"/>
      <c r="IA855" s="34"/>
      <c r="IB855" s="34"/>
      <c r="IC855" s="34"/>
      <c r="ID855" s="34"/>
      <c r="IE855" s="34"/>
      <c r="IF855" s="34"/>
      <c r="IG855" s="34"/>
      <c r="IH855" s="34"/>
      <c r="II855" s="34"/>
      <c r="IJ855" s="34"/>
      <c r="IK855" s="34"/>
      <c r="IL855" s="34"/>
      <c r="IM855" s="34"/>
      <c r="IN855" s="34"/>
      <c r="IO855" s="34"/>
      <c r="IP855" s="34"/>
      <c r="IQ855" s="34"/>
      <c r="IR855" s="34"/>
      <c r="IS855" s="34"/>
      <c r="IT855" s="34"/>
      <c r="IU855" s="34"/>
      <c r="IV855" s="34"/>
    </row>
    <row r="856" spans="1:256" ht="16.5" customHeight="1">
      <c r="A856" s="2094"/>
      <c r="B856" s="2094"/>
      <c r="C856" s="2094"/>
      <c r="D856" s="2094"/>
      <c r="E856" s="2094"/>
      <c r="F856" s="2094"/>
      <c r="G856" s="2094"/>
      <c r="H856" s="2094"/>
      <c r="I856" s="2094"/>
      <c r="J856" s="209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  <c r="BA856" s="34"/>
      <c r="BB856" s="34"/>
      <c r="BC856" s="34"/>
      <c r="BD856" s="34"/>
      <c r="BE856" s="34"/>
      <c r="BF856" s="34"/>
      <c r="BG856" s="34"/>
      <c r="BH856" s="34"/>
      <c r="BI856" s="34"/>
      <c r="BJ856" s="34"/>
      <c r="BK856" s="34"/>
      <c r="BL856" s="34"/>
      <c r="BM856" s="34"/>
      <c r="BN856" s="34"/>
      <c r="BO856" s="34"/>
      <c r="BP856" s="34"/>
      <c r="BQ856" s="34"/>
      <c r="BR856" s="34"/>
      <c r="BS856" s="34"/>
      <c r="BT856" s="34"/>
      <c r="BU856" s="34"/>
      <c r="BV856" s="34"/>
      <c r="BW856" s="34"/>
      <c r="BX856" s="34"/>
      <c r="BY856" s="34"/>
      <c r="BZ856" s="34"/>
      <c r="CA856" s="34"/>
      <c r="CB856" s="34"/>
      <c r="CC856" s="34"/>
      <c r="CD856" s="34"/>
      <c r="CE856" s="34"/>
      <c r="CF856" s="34"/>
      <c r="CG856" s="34"/>
      <c r="CH856" s="34"/>
      <c r="CI856" s="34"/>
      <c r="CJ856" s="34"/>
      <c r="CK856" s="34"/>
      <c r="CL856" s="34"/>
      <c r="CM856" s="34"/>
      <c r="CN856" s="34"/>
      <c r="CO856" s="34"/>
      <c r="CP856" s="34"/>
      <c r="CQ856" s="34"/>
      <c r="CR856" s="34"/>
      <c r="CS856" s="34"/>
      <c r="CT856" s="34"/>
      <c r="CU856" s="34"/>
      <c r="CV856" s="34"/>
      <c r="CW856" s="34"/>
      <c r="CX856" s="34"/>
      <c r="CY856" s="34"/>
      <c r="CZ856" s="34"/>
      <c r="DA856" s="34"/>
      <c r="DB856" s="34"/>
      <c r="DC856" s="34"/>
      <c r="DD856" s="34"/>
      <c r="DE856" s="34"/>
      <c r="DF856" s="34"/>
      <c r="DG856" s="34"/>
      <c r="DH856" s="34"/>
      <c r="DI856" s="34"/>
      <c r="DJ856" s="34"/>
      <c r="DK856" s="34"/>
      <c r="DL856" s="34"/>
      <c r="DM856" s="34"/>
      <c r="DN856" s="34"/>
      <c r="DO856" s="34"/>
      <c r="DP856" s="34"/>
      <c r="DQ856" s="34"/>
      <c r="DR856" s="34"/>
      <c r="DS856" s="34"/>
      <c r="DT856" s="34"/>
      <c r="DU856" s="34"/>
      <c r="DV856" s="34"/>
      <c r="DW856" s="34"/>
      <c r="DX856" s="34"/>
      <c r="DY856" s="34"/>
      <c r="DZ856" s="34"/>
      <c r="EA856" s="34"/>
      <c r="EB856" s="34"/>
      <c r="EC856" s="34"/>
      <c r="ED856" s="34"/>
      <c r="EE856" s="34"/>
      <c r="EF856" s="34"/>
      <c r="EG856" s="34"/>
      <c r="EH856" s="34"/>
      <c r="EI856" s="34"/>
      <c r="EJ856" s="34"/>
      <c r="EK856" s="34"/>
      <c r="EL856" s="34"/>
      <c r="EM856" s="34"/>
      <c r="EN856" s="34"/>
      <c r="EO856" s="34"/>
      <c r="EP856" s="34"/>
      <c r="EQ856" s="34"/>
      <c r="ER856" s="34"/>
      <c r="ES856" s="34"/>
      <c r="ET856" s="34"/>
      <c r="EU856" s="34"/>
      <c r="EV856" s="34"/>
      <c r="EW856" s="34"/>
      <c r="EX856" s="34"/>
      <c r="EY856" s="34"/>
      <c r="EZ856" s="34"/>
      <c r="FA856" s="34"/>
      <c r="FB856" s="34"/>
      <c r="FC856" s="34"/>
      <c r="FD856" s="34"/>
      <c r="FE856" s="34"/>
      <c r="FF856" s="34"/>
      <c r="FG856" s="34"/>
      <c r="FH856" s="34"/>
      <c r="FI856" s="34"/>
      <c r="FJ856" s="34"/>
      <c r="FK856" s="34"/>
      <c r="FL856" s="34"/>
      <c r="FM856" s="34"/>
      <c r="FN856" s="34"/>
      <c r="FO856" s="34"/>
      <c r="FP856" s="34"/>
      <c r="FQ856" s="34"/>
      <c r="FR856" s="34"/>
      <c r="FS856" s="34"/>
      <c r="FT856" s="34"/>
      <c r="FU856" s="34"/>
      <c r="FV856" s="34"/>
      <c r="FW856" s="34"/>
      <c r="FX856" s="34"/>
      <c r="FY856" s="34"/>
      <c r="FZ856" s="34"/>
      <c r="GA856" s="34"/>
      <c r="GB856" s="34"/>
      <c r="GC856" s="34"/>
      <c r="GD856" s="34"/>
      <c r="GE856" s="34"/>
      <c r="GF856" s="34"/>
      <c r="GG856" s="34"/>
      <c r="GH856" s="34"/>
      <c r="GI856" s="34"/>
      <c r="GJ856" s="34"/>
      <c r="GK856" s="34"/>
      <c r="GL856" s="34"/>
      <c r="GM856" s="34"/>
      <c r="GN856" s="34"/>
      <c r="GO856" s="34"/>
      <c r="GP856" s="34"/>
      <c r="GQ856" s="34"/>
      <c r="GR856" s="34"/>
      <c r="GS856" s="34"/>
      <c r="GT856" s="34"/>
      <c r="GU856" s="34"/>
      <c r="GV856" s="34"/>
      <c r="GW856" s="34"/>
      <c r="GX856" s="34"/>
      <c r="GY856" s="34"/>
      <c r="GZ856" s="34"/>
      <c r="HA856" s="34"/>
      <c r="HB856" s="34"/>
      <c r="HC856" s="34"/>
      <c r="HD856" s="34"/>
      <c r="HE856" s="34"/>
      <c r="HF856" s="34"/>
      <c r="HG856" s="34"/>
      <c r="HH856" s="34"/>
      <c r="HI856" s="34"/>
      <c r="HJ856" s="34"/>
      <c r="HK856" s="34"/>
      <c r="HL856" s="34"/>
      <c r="HM856" s="34"/>
      <c r="HN856" s="34"/>
      <c r="HO856" s="34"/>
      <c r="HP856" s="34"/>
      <c r="HQ856" s="34"/>
      <c r="HR856" s="34"/>
      <c r="HS856" s="34"/>
      <c r="HT856" s="34"/>
      <c r="HU856" s="34"/>
      <c r="HV856" s="34"/>
      <c r="HW856" s="34"/>
      <c r="HX856" s="34"/>
      <c r="HY856" s="34"/>
      <c r="HZ856" s="34"/>
      <c r="IA856" s="34"/>
      <c r="IB856" s="34"/>
      <c r="IC856" s="34"/>
      <c r="ID856" s="34"/>
      <c r="IE856" s="34"/>
      <c r="IF856" s="34"/>
      <c r="IG856" s="34"/>
      <c r="IH856" s="34"/>
      <c r="II856" s="34"/>
      <c r="IJ856" s="34"/>
      <c r="IK856" s="34"/>
      <c r="IL856" s="34"/>
      <c r="IM856" s="34"/>
      <c r="IN856" s="34"/>
      <c r="IO856" s="34"/>
      <c r="IP856" s="34"/>
      <c r="IQ856" s="34"/>
      <c r="IR856" s="34"/>
      <c r="IS856" s="34"/>
      <c r="IT856" s="34"/>
      <c r="IU856" s="34"/>
      <c r="IV856" s="34"/>
    </row>
    <row r="857" spans="1:256" ht="16.5" customHeight="1">
      <c r="A857" s="49"/>
      <c r="B857" s="49"/>
      <c r="C857" s="49"/>
      <c r="D857" s="50"/>
      <c r="E857" s="50"/>
      <c r="F857" s="16"/>
      <c r="G857" s="16"/>
      <c r="H857" s="16"/>
      <c r="I857" s="16"/>
      <c r="J857" s="16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  <c r="AN857" s="34"/>
      <c r="AO857" s="34"/>
      <c r="AP857" s="34"/>
      <c r="AQ857" s="34"/>
      <c r="AR857" s="34"/>
      <c r="AS857" s="34"/>
      <c r="AT857" s="34"/>
      <c r="AU857" s="34"/>
      <c r="AV857" s="34"/>
      <c r="AW857" s="34"/>
      <c r="AX857" s="34"/>
      <c r="AY857" s="34"/>
      <c r="AZ857" s="34"/>
      <c r="BA857" s="34"/>
      <c r="BB857" s="34"/>
      <c r="BC857" s="34"/>
      <c r="BD857" s="34"/>
      <c r="BE857" s="34"/>
      <c r="BF857" s="34"/>
      <c r="BG857" s="34"/>
      <c r="BH857" s="34"/>
      <c r="BI857" s="34"/>
      <c r="BJ857" s="34"/>
      <c r="BK857" s="34"/>
      <c r="BL857" s="34"/>
      <c r="BM857" s="34"/>
      <c r="BN857" s="34"/>
      <c r="BO857" s="34"/>
      <c r="BP857" s="34"/>
      <c r="BQ857" s="34"/>
      <c r="BR857" s="34"/>
      <c r="BS857" s="34"/>
      <c r="BT857" s="34"/>
      <c r="BU857" s="34"/>
      <c r="BV857" s="34"/>
      <c r="BW857" s="34"/>
      <c r="BX857" s="34"/>
      <c r="BY857" s="34"/>
      <c r="BZ857" s="34"/>
      <c r="CA857" s="34"/>
      <c r="CB857" s="34"/>
      <c r="CC857" s="34"/>
      <c r="CD857" s="34"/>
      <c r="CE857" s="34"/>
      <c r="CF857" s="34"/>
      <c r="CG857" s="34"/>
      <c r="CH857" s="34"/>
      <c r="CI857" s="34"/>
      <c r="CJ857" s="34"/>
      <c r="CK857" s="34"/>
      <c r="CL857" s="34"/>
      <c r="CM857" s="34"/>
      <c r="CN857" s="34"/>
      <c r="CO857" s="34"/>
      <c r="CP857" s="34"/>
      <c r="CQ857" s="34"/>
      <c r="CR857" s="34"/>
      <c r="CS857" s="34"/>
      <c r="CT857" s="34"/>
      <c r="CU857" s="34"/>
      <c r="CV857" s="34"/>
      <c r="CW857" s="34"/>
      <c r="CX857" s="34"/>
      <c r="CY857" s="34"/>
      <c r="CZ857" s="34"/>
      <c r="DA857" s="34"/>
      <c r="DB857" s="34"/>
      <c r="DC857" s="34"/>
      <c r="DD857" s="34"/>
      <c r="DE857" s="34"/>
      <c r="DF857" s="34"/>
      <c r="DG857" s="34"/>
      <c r="DH857" s="34"/>
      <c r="DI857" s="34"/>
      <c r="DJ857" s="34"/>
      <c r="DK857" s="34"/>
      <c r="DL857" s="34"/>
      <c r="DM857" s="34"/>
      <c r="DN857" s="34"/>
      <c r="DO857" s="34"/>
      <c r="DP857" s="34"/>
      <c r="DQ857" s="34"/>
      <c r="DR857" s="34"/>
      <c r="DS857" s="34"/>
      <c r="DT857" s="34"/>
      <c r="DU857" s="34"/>
      <c r="DV857" s="34"/>
      <c r="DW857" s="34"/>
      <c r="DX857" s="34"/>
      <c r="DY857" s="34"/>
      <c r="DZ857" s="34"/>
      <c r="EA857" s="34"/>
      <c r="EB857" s="34"/>
      <c r="EC857" s="34"/>
      <c r="ED857" s="34"/>
      <c r="EE857" s="34"/>
      <c r="EF857" s="34"/>
      <c r="EG857" s="34"/>
      <c r="EH857" s="34"/>
      <c r="EI857" s="34"/>
      <c r="EJ857" s="34"/>
      <c r="EK857" s="34"/>
      <c r="EL857" s="34"/>
      <c r="EM857" s="34"/>
      <c r="EN857" s="34"/>
      <c r="EO857" s="34"/>
      <c r="EP857" s="34"/>
      <c r="EQ857" s="34"/>
      <c r="ER857" s="34"/>
      <c r="ES857" s="34"/>
      <c r="ET857" s="34"/>
      <c r="EU857" s="34"/>
      <c r="EV857" s="34"/>
      <c r="EW857" s="34"/>
      <c r="EX857" s="34"/>
      <c r="EY857" s="34"/>
      <c r="EZ857" s="34"/>
      <c r="FA857" s="34"/>
      <c r="FB857" s="34"/>
      <c r="FC857" s="34"/>
      <c r="FD857" s="34"/>
      <c r="FE857" s="34"/>
      <c r="FF857" s="34"/>
      <c r="FG857" s="34"/>
      <c r="FH857" s="34"/>
      <c r="FI857" s="34"/>
      <c r="FJ857" s="34"/>
      <c r="FK857" s="34"/>
      <c r="FL857" s="34"/>
      <c r="FM857" s="34"/>
      <c r="FN857" s="34"/>
      <c r="FO857" s="34"/>
      <c r="FP857" s="34"/>
      <c r="FQ857" s="34"/>
      <c r="FR857" s="34"/>
      <c r="FS857" s="34"/>
      <c r="FT857" s="34"/>
      <c r="FU857" s="34"/>
      <c r="FV857" s="34"/>
      <c r="FW857" s="34"/>
      <c r="FX857" s="34"/>
      <c r="FY857" s="34"/>
      <c r="FZ857" s="34"/>
      <c r="GA857" s="34"/>
      <c r="GB857" s="34"/>
      <c r="GC857" s="34"/>
      <c r="GD857" s="34"/>
      <c r="GE857" s="34"/>
      <c r="GF857" s="34"/>
      <c r="GG857" s="34"/>
      <c r="GH857" s="34"/>
      <c r="GI857" s="34"/>
      <c r="GJ857" s="34"/>
      <c r="GK857" s="34"/>
      <c r="GL857" s="34"/>
      <c r="GM857" s="34"/>
      <c r="GN857" s="34"/>
      <c r="GO857" s="34"/>
      <c r="GP857" s="34"/>
      <c r="GQ857" s="34"/>
      <c r="GR857" s="34"/>
      <c r="GS857" s="34"/>
      <c r="GT857" s="34"/>
      <c r="GU857" s="34"/>
      <c r="GV857" s="34"/>
      <c r="GW857" s="34"/>
      <c r="GX857" s="34"/>
      <c r="GY857" s="34"/>
      <c r="GZ857" s="34"/>
      <c r="HA857" s="34"/>
      <c r="HB857" s="34"/>
      <c r="HC857" s="34"/>
      <c r="HD857" s="34"/>
      <c r="HE857" s="34"/>
      <c r="HF857" s="34"/>
      <c r="HG857" s="34"/>
      <c r="HH857" s="34"/>
      <c r="HI857" s="34"/>
      <c r="HJ857" s="34"/>
      <c r="HK857" s="34"/>
      <c r="HL857" s="34"/>
      <c r="HM857" s="34"/>
      <c r="HN857" s="34"/>
      <c r="HO857" s="34"/>
      <c r="HP857" s="34"/>
      <c r="HQ857" s="34"/>
      <c r="HR857" s="34"/>
      <c r="HS857" s="34"/>
      <c r="HT857" s="34"/>
      <c r="HU857" s="34"/>
      <c r="HV857" s="34"/>
      <c r="HW857" s="34"/>
      <c r="HX857" s="34"/>
      <c r="HY857" s="34"/>
      <c r="HZ857" s="34"/>
      <c r="IA857" s="34"/>
      <c r="IB857" s="34"/>
      <c r="IC857" s="34"/>
      <c r="ID857" s="34"/>
      <c r="IE857" s="34"/>
      <c r="IF857" s="34"/>
      <c r="IG857" s="34"/>
      <c r="IH857" s="34"/>
      <c r="II857" s="34"/>
      <c r="IJ857" s="34"/>
      <c r="IK857" s="34"/>
      <c r="IL857" s="34"/>
      <c r="IM857" s="34"/>
      <c r="IN857" s="34"/>
      <c r="IO857" s="34"/>
      <c r="IP857" s="34"/>
      <c r="IQ857" s="34"/>
      <c r="IR857" s="34"/>
      <c r="IS857" s="34"/>
      <c r="IT857" s="34"/>
      <c r="IU857" s="34"/>
      <c r="IV857" s="34"/>
    </row>
    <row r="858" spans="1:256" ht="15.75" customHeight="1">
      <c r="A858" s="9" t="s">
        <v>849</v>
      </c>
      <c r="B858" s="425" t="s">
        <v>891</v>
      </c>
      <c r="C858" s="425"/>
      <c r="D858" s="425"/>
      <c r="E858" s="425"/>
      <c r="F858" s="425"/>
      <c r="G858" s="425"/>
      <c r="H858" s="425"/>
      <c r="I858" s="425"/>
      <c r="J858" s="425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  <c r="AN858" s="34"/>
      <c r="AO858" s="34"/>
      <c r="AP858" s="34"/>
      <c r="AQ858" s="34"/>
      <c r="AR858" s="34"/>
      <c r="AS858" s="34"/>
      <c r="AT858" s="34"/>
      <c r="AU858" s="34"/>
      <c r="AV858" s="34"/>
      <c r="AW858" s="34"/>
      <c r="AX858" s="34"/>
      <c r="AY858" s="34"/>
      <c r="AZ858" s="34"/>
      <c r="BA858" s="34"/>
      <c r="BB858" s="34"/>
      <c r="BC858" s="34"/>
      <c r="BD858" s="34"/>
      <c r="BE858" s="34"/>
      <c r="BF858" s="34"/>
      <c r="BG858" s="34"/>
      <c r="BH858" s="34"/>
      <c r="BI858" s="34"/>
      <c r="BJ858" s="34"/>
      <c r="BK858" s="34"/>
      <c r="BL858" s="34"/>
      <c r="BM858" s="34"/>
      <c r="BN858" s="34"/>
      <c r="BO858" s="34"/>
      <c r="BP858" s="34"/>
      <c r="BQ858" s="34"/>
      <c r="BR858" s="34"/>
      <c r="BS858" s="34"/>
      <c r="BT858" s="34"/>
      <c r="BU858" s="34"/>
      <c r="BV858" s="34"/>
      <c r="BW858" s="34"/>
      <c r="BX858" s="34"/>
      <c r="BY858" s="34"/>
      <c r="BZ858" s="34"/>
      <c r="CA858" s="34"/>
      <c r="CB858" s="34"/>
      <c r="CC858" s="34"/>
      <c r="CD858" s="34"/>
      <c r="CE858" s="34"/>
      <c r="CF858" s="34"/>
      <c r="CG858" s="34"/>
      <c r="CH858" s="34"/>
      <c r="CI858" s="34"/>
      <c r="CJ858" s="34"/>
      <c r="CK858" s="34"/>
      <c r="CL858" s="34"/>
      <c r="CM858" s="34"/>
      <c r="CN858" s="34"/>
      <c r="CO858" s="34"/>
      <c r="CP858" s="34"/>
      <c r="CQ858" s="34"/>
      <c r="CR858" s="34"/>
      <c r="CS858" s="34"/>
      <c r="CT858" s="34"/>
      <c r="CU858" s="34"/>
      <c r="CV858" s="34"/>
      <c r="CW858" s="34"/>
      <c r="CX858" s="34"/>
      <c r="CY858" s="34"/>
      <c r="CZ858" s="34"/>
      <c r="DA858" s="34"/>
      <c r="DB858" s="34"/>
      <c r="DC858" s="34"/>
      <c r="DD858" s="34"/>
      <c r="DE858" s="34"/>
      <c r="DF858" s="34"/>
      <c r="DG858" s="34"/>
      <c r="DH858" s="34"/>
      <c r="DI858" s="34"/>
      <c r="DJ858" s="34"/>
      <c r="DK858" s="34"/>
      <c r="DL858" s="34"/>
      <c r="DM858" s="34"/>
      <c r="DN858" s="34"/>
      <c r="DO858" s="34"/>
      <c r="DP858" s="34"/>
      <c r="DQ858" s="34"/>
      <c r="DR858" s="34"/>
      <c r="DS858" s="34"/>
      <c r="DT858" s="34"/>
      <c r="DU858" s="34"/>
      <c r="DV858" s="34"/>
      <c r="DW858" s="34"/>
      <c r="DX858" s="34"/>
      <c r="DY858" s="34"/>
      <c r="DZ858" s="34"/>
      <c r="EA858" s="34"/>
      <c r="EB858" s="34"/>
      <c r="EC858" s="34"/>
      <c r="ED858" s="34"/>
      <c r="EE858" s="34"/>
      <c r="EF858" s="34"/>
      <c r="EG858" s="34"/>
      <c r="EH858" s="34"/>
      <c r="EI858" s="34"/>
      <c r="EJ858" s="34"/>
      <c r="EK858" s="34"/>
      <c r="EL858" s="34"/>
      <c r="EM858" s="34"/>
      <c r="EN858" s="34"/>
      <c r="EO858" s="34"/>
      <c r="EP858" s="34"/>
      <c r="EQ858" s="34"/>
      <c r="ER858" s="34"/>
      <c r="ES858" s="34"/>
      <c r="ET858" s="34"/>
      <c r="EU858" s="34"/>
      <c r="EV858" s="34"/>
      <c r="EW858" s="34"/>
      <c r="EX858" s="34"/>
      <c r="EY858" s="34"/>
      <c r="EZ858" s="34"/>
      <c r="FA858" s="34"/>
      <c r="FB858" s="34"/>
      <c r="FC858" s="34"/>
      <c r="FD858" s="34"/>
      <c r="FE858" s="34"/>
      <c r="FF858" s="34"/>
      <c r="FG858" s="34"/>
      <c r="FH858" s="34"/>
      <c r="FI858" s="34"/>
      <c r="FJ858" s="34"/>
      <c r="FK858" s="34"/>
      <c r="FL858" s="34"/>
      <c r="FM858" s="34"/>
      <c r="FN858" s="34"/>
      <c r="FO858" s="34"/>
      <c r="FP858" s="34"/>
      <c r="FQ858" s="34"/>
      <c r="FR858" s="34"/>
      <c r="FS858" s="34"/>
      <c r="FT858" s="34"/>
      <c r="FU858" s="34"/>
      <c r="FV858" s="34"/>
      <c r="FW858" s="34"/>
      <c r="FX858" s="34"/>
      <c r="FY858" s="34"/>
      <c r="FZ858" s="34"/>
      <c r="GA858" s="34"/>
      <c r="GB858" s="34"/>
      <c r="GC858" s="34"/>
      <c r="GD858" s="34"/>
      <c r="GE858" s="34"/>
      <c r="GF858" s="34"/>
      <c r="GG858" s="34"/>
      <c r="GH858" s="34"/>
      <c r="GI858" s="34"/>
      <c r="GJ858" s="34"/>
      <c r="GK858" s="34"/>
      <c r="GL858" s="34"/>
      <c r="GM858" s="34"/>
      <c r="GN858" s="34"/>
      <c r="GO858" s="34"/>
      <c r="GP858" s="34"/>
      <c r="GQ858" s="34"/>
      <c r="GR858" s="34"/>
      <c r="GS858" s="34"/>
      <c r="GT858" s="34"/>
      <c r="GU858" s="34"/>
      <c r="GV858" s="34"/>
      <c r="GW858" s="34"/>
      <c r="GX858" s="34"/>
      <c r="GY858" s="34"/>
      <c r="GZ858" s="34"/>
      <c r="HA858" s="34"/>
      <c r="HB858" s="34"/>
      <c r="HC858" s="34"/>
      <c r="HD858" s="34"/>
      <c r="HE858" s="34"/>
      <c r="HF858" s="34"/>
      <c r="HG858" s="34"/>
      <c r="HH858" s="34"/>
      <c r="HI858" s="34"/>
      <c r="HJ858" s="34"/>
      <c r="HK858" s="34"/>
      <c r="HL858" s="34"/>
      <c r="HM858" s="34"/>
      <c r="HN858" s="34"/>
      <c r="HO858" s="34"/>
      <c r="HP858" s="34"/>
      <c r="HQ858" s="34"/>
      <c r="HR858" s="34"/>
      <c r="HS858" s="34"/>
      <c r="HT858" s="34"/>
      <c r="HU858" s="34"/>
      <c r="HV858" s="34"/>
      <c r="HW858" s="34"/>
      <c r="HX858" s="34"/>
      <c r="HY858" s="34"/>
      <c r="HZ858" s="34"/>
      <c r="IA858" s="34"/>
      <c r="IB858" s="34"/>
      <c r="IC858" s="34"/>
      <c r="ID858" s="34"/>
      <c r="IE858" s="34"/>
      <c r="IF858" s="34"/>
      <c r="IG858" s="34"/>
      <c r="IH858" s="34"/>
      <c r="II858" s="34"/>
      <c r="IJ858" s="34"/>
      <c r="IK858" s="34"/>
      <c r="IL858" s="34"/>
      <c r="IM858" s="34"/>
      <c r="IN858" s="34"/>
      <c r="IO858" s="34"/>
      <c r="IP858" s="34"/>
      <c r="IQ858" s="34"/>
      <c r="IR858" s="34"/>
      <c r="IS858" s="34"/>
      <c r="IT858" s="34"/>
      <c r="IU858" s="34"/>
      <c r="IV858" s="34"/>
    </row>
    <row r="859" spans="1:256" ht="15.75" customHeight="1" thickBot="1">
      <c r="A859" s="15"/>
      <c r="B859" s="22"/>
      <c r="C859" s="22"/>
      <c r="D859" s="22"/>
      <c r="E859" s="22"/>
      <c r="F859" s="22"/>
      <c r="G859" s="22"/>
      <c r="H859" s="22"/>
      <c r="I859" s="22"/>
      <c r="J859" s="22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7"/>
      <c r="AK859" s="167"/>
      <c r="AL859" s="167"/>
      <c r="AM859" s="167"/>
      <c r="AN859" s="167"/>
      <c r="AO859" s="167"/>
      <c r="AP859" s="167"/>
      <c r="AQ859" s="167"/>
      <c r="AR859" s="167"/>
      <c r="AS859" s="167"/>
      <c r="AT859" s="167"/>
      <c r="AU859" s="167"/>
      <c r="AV859" s="167"/>
      <c r="AW859" s="167"/>
      <c r="AX859" s="167"/>
      <c r="AY859" s="167"/>
      <c r="AZ859" s="167"/>
      <c r="BA859" s="167"/>
      <c r="BB859" s="167"/>
      <c r="BC859" s="167"/>
      <c r="BD859" s="167"/>
      <c r="BE859" s="167"/>
      <c r="BF859" s="167"/>
      <c r="BG859" s="167"/>
      <c r="BH859" s="167"/>
      <c r="BI859" s="167"/>
      <c r="BJ859" s="167"/>
      <c r="BK859" s="167"/>
      <c r="BL859" s="167"/>
      <c r="BM859" s="167"/>
      <c r="BN859" s="167"/>
      <c r="BO859" s="167"/>
      <c r="BP859" s="167"/>
      <c r="BQ859" s="167"/>
      <c r="BR859" s="167"/>
      <c r="BS859" s="167"/>
      <c r="BT859" s="167"/>
      <c r="BU859" s="167"/>
      <c r="BV859" s="167"/>
      <c r="BW859" s="167"/>
      <c r="BX859" s="167"/>
      <c r="BY859" s="167"/>
      <c r="BZ859" s="167"/>
      <c r="CA859" s="167"/>
      <c r="CB859" s="167"/>
      <c r="CC859" s="167"/>
      <c r="CD859" s="167"/>
      <c r="CE859" s="167"/>
      <c r="CF859" s="167"/>
      <c r="CG859" s="167"/>
      <c r="CH859" s="167"/>
      <c r="CI859" s="167"/>
      <c r="CJ859" s="167"/>
      <c r="CK859" s="167"/>
      <c r="CL859" s="167"/>
      <c r="CM859" s="167"/>
      <c r="CN859" s="167"/>
      <c r="CO859" s="167"/>
      <c r="CP859" s="167"/>
      <c r="CQ859" s="167"/>
      <c r="CR859" s="167"/>
      <c r="CS859" s="167"/>
      <c r="CT859" s="167"/>
      <c r="CU859" s="167"/>
      <c r="CV859" s="167"/>
      <c r="CW859" s="167"/>
      <c r="CX859" s="167"/>
      <c r="CY859" s="167"/>
      <c r="CZ859" s="167"/>
      <c r="DA859" s="167"/>
      <c r="DB859" s="167"/>
      <c r="DC859" s="167"/>
      <c r="DD859" s="167"/>
      <c r="DE859" s="167"/>
      <c r="DF859" s="167"/>
      <c r="DG859" s="167"/>
      <c r="DH859" s="167"/>
      <c r="DI859" s="167"/>
      <c r="DJ859" s="167"/>
      <c r="DK859" s="167"/>
      <c r="DL859" s="167"/>
      <c r="DM859" s="167"/>
      <c r="DN859" s="167"/>
      <c r="DO859" s="167"/>
      <c r="DP859" s="167"/>
      <c r="DQ859" s="167"/>
      <c r="DR859" s="167"/>
      <c r="DS859" s="167"/>
      <c r="DT859" s="167"/>
      <c r="DU859" s="167"/>
      <c r="DV859" s="167"/>
      <c r="DW859" s="167"/>
      <c r="DX859" s="167"/>
      <c r="DY859" s="167"/>
      <c r="DZ859" s="167"/>
      <c r="EA859" s="167"/>
      <c r="EB859" s="167"/>
      <c r="EC859" s="167"/>
      <c r="ED859" s="167"/>
      <c r="EE859" s="167"/>
      <c r="EF859" s="167"/>
      <c r="EG859" s="167"/>
      <c r="EH859" s="167"/>
      <c r="EI859" s="167"/>
      <c r="EJ859" s="167"/>
      <c r="EK859" s="167"/>
      <c r="EL859" s="167"/>
      <c r="EM859" s="167"/>
      <c r="EN859" s="167"/>
      <c r="EO859" s="167"/>
      <c r="EP859" s="167"/>
      <c r="EQ859" s="167"/>
      <c r="ER859" s="167"/>
      <c r="ES859" s="167"/>
      <c r="ET859" s="167"/>
      <c r="EU859" s="167"/>
      <c r="EV859" s="167"/>
      <c r="EW859" s="167"/>
      <c r="EX859" s="167"/>
      <c r="EY859" s="167"/>
      <c r="EZ859" s="167"/>
      <c r="FA859" s="167"/>
      <c r="FB859" s="167"/>
      <c r="FC859" s="167"/>
      <c r="FD859" s="167"/>
      <c r="FE859" s="167"/>
      <c r="FF859" s="167"/>
      <c r="FG859" s="167"/>
      <c r="FH859" s="167"/>
      <c r="FI859" s="167"/>
      <c r="FJ859" s="167"/>
      <c r="FK859" s="167"/>
      <c r="FL859" s="167"/>
      <c r="FM859" s="167"/>
      <c r="FN859" s="167"/>
      <c r="FO859" s="167"/>
      <c r="FP859" s="167"/>
      <c r="FQ859" s="167"/>
      <c r="FR859" s="167"/>
      <c r="FS859" s="167"/>
      <c r="FT859" s="167"/>
      <c r="FU859" s="167"/>
      <c r="FV859" s="167"/>
      <c r="FW859" s="167"/>
      <c r="FX859" s="167"/>
      <c r="FY859" s="167"/>
      <c r="FZ859" s="167"/>
      <c r="GA859" s="167"/>
      <c r="GB859" s="167"/>
      <c r="GC859" s="167"/>
      <c r="GD859" s="167"/>
      <c r="GE859" s="167"/>
      <c r="GF859" s="167"/>
      <c r="GG859" s="167"/>
      <c r="GH859" s="167"/>
      <c r="GI859" s="167"/>
      <c r="GJ859" s="167"/>
      <c r="GK859" s="167"/>
      <c r="GL859" s="167"/>
      <c r="GM859" s="167"/>
      <c r="GN859" s="167"/>
      <c r="GO859" s="167"/>
      <c r="GP859" s="167"/>
      <c r="GQ859" s="167"/>
      <c r="GR859" s="167"/>
      <c r="GS859" s="167"/>
      <c r="GT859" s="167"/>
      <c r="GU859" s="167"/>
      <c r="GV859" s="167"/>
      <c r="GW859" s="167"/>
      <c r="GX859" s="167"/>
      <c r="GY859" s="167"/>
      <c r="GZ859" s="167"/>
      <c r="HA859" s="167"/>
      <c r="HB859" s="167"/>
      <c r="HC859" s="167"/>
      <c r="HD859" s="167"/>
      <c r="HE859" s="167"/>
      <c r="HF859" s="167"/>
      <c r="HG859" s="167"/>
      <c r="HH859" s="167"/>
      <c r="HI859" s="167"/>
      <c r="HJ859" s="167"/>
      <c r="HK859" s="167"/>
      <c r="HL859" s="167"/>
      <c r="HM859" s="167"/>
      <c r="HN859" s="167"/>
      <c r="HO859" s="167"/>
      <c r="HP859" s="167"/>
      <c r="HQ859" s="167"/>
      <c r="HR859" s="167"/>
      <c r="HS859" s="167"/>
      <c r="HT859" s="167"/>
      <c r="HU859" s="167"/>
      <c r="HV859" s="167"/>
      <c r="HW859" s="167"/>
      <c r="HX859" s="167"/>
      <c r="HY859" s="167"/>
      <c r="HZ859" s="167"/>
      <c r="IA859" s="167"/>
      <c r="IB859" s="167"/>
      <c r="IC859" s="167"/>
      <c r="ID859" s="167"/>
      <c r="IE859" s="167"/>
      <c r="IF859" s="167"/>
      <c r="IG859" s="167"/>
      <c r="IH859" s="167"/>
      <c r="II859" s="167"/>
      <c r="IJ859" s="167"/>
      <c r="IK859" s="167"/>
      <c r="IL859" s="167"/>
      <c r="IM859" s="167"/>
      <c r="IN859" s="167"/>
      <c r="IO859" s="167"/>
      <c r="IP859" s="167"/>
      <c r="IQ859" s="167"/>
      <c r="IR859" s="167"/>
      <c r="IS859" s="167"/>
      <c r="IT859" s="167"/>
      <c r="IU859" s="167"/>
      <c r="IV859" s="167"/>
    </row>
    <row r="860" spans="1:256" ht="15.75" customHeight="1" thickTop="1" thickBot="1">
      <c r="A860" s="1486" t="s">
        <v>257</v>
      </c>
      <c r="B860" s="1487"/>
      <c r="C860" s="2143" t="s">
        <v>6</v>
      </c>
      <c r="D860" s="2143"/>
      <c r="E860" s="2143"/>
      <c r="F860" s="2143"/>
      <c r="G860" s="2143"/>
      <c r="H860" s="2143"/>
      <c r="I860" s="2143"/>
      <c r="J860" s="2144"/>
    </row>
    <row r="861" spans="1:256" ht="30.75" customHeight="1" thickBot="1">
      <c r="A861" s="1488"/>
      <c r="B861" s="1601"/>
      <c r="C861" s="1489" t="s">
        <v>258</v>
      </c>
      <c r="D861" s="1601"/>
      <c r="E861" s="2136" t="s">
        <v>32</v>
      </c>
      <c r="F861" s="2137"/>
      <c r="G861" s="2138" t="s">
        <v>33</v>
      </c>
      <c r="H861" s="1927"/>
      <c r="I861" s="2134" t="s">
        <v>259</v>
      </c>
      <c r="J861" s="1740"/>
    </row>
    <row r="862" spans="1:256" ht="15" customHeight="1" thickBot="1">
      <c r="A862" s="1488"/>
      <c r="B862" s="1601"/>
      <c r="C862" s="1489"/>
      <c r="D862" s="1601"/>
      <c r="E862" s="2132" t="s">
        <v>260</v>
      </c>
      <c r="F862" s="2133"/>
      <c r="G862" s="2327" t="s">
        <v>260</v>
      </c>
      <c r="H862" s="2328"/>
      <c r="I862" s="2327" t="s">
        <v>260</v>
      </c>
      <c r="J862" s="2132"/>
    </row>
    <row r="863" spans="1:256" ht="15" customHeight="1" thickBot="1">
      <c r="A863" s="1488"/>
      <c r="B863" s="1601"/>
      <c r="C863" s="1489"/>
      <c r="D863" s="1601"/>
      <c r="E863" s="2149" t="s">
        <v>261</v>
      </c>
      <c r="F863" s="2150"/>
      <c r="G863" s="2151" t="s">
        <v>261</v>
      </c>
      <c r="H863" s="2152"/>
      <c r="I863" s="2151" t="s">
        <v>261</v>
      </c>
      <c r="J863" s="2149"/>
    </row>
    <row r="864" spans="1:256" ht="15" customHeight="1" thickBot="1">
      <c r="A864" s="1488"/>
      <c r="B864" s="1601"/>
      <c r="C864" s="1489"/>
      <c r="D864" s="1601"/>
      <c r="E864" s="2153" t="s">
        <v>262</v>
      </c>
      <c r="F864" s="2154"/>
      <c r="G864" s="2128" t="s">
        <v>263</v>
      </c>
      <c r="H864" s="2129"/>
      <c r="I864" s="2123" t="s">
        <v>263</v>
      </c>
      <c r="J864" s="1788"/>
    </row>
    <row r="865" spans="1:10" ht="15" customHeight="1" thickBot="1">
      <c r="A865" s="1490"/>
      <c r="B865" s="1506"/>
      <c r="C865" s="1491"/>
      <c r="D865" s="1506"/>
      <c r="E865" s="1526" t="s">
        <v>264</v>
      </c>
      <c r="F865" s="2131"/>
      <c r="G865" s="1527" t="s">
        <v>265</v>
      </c>
      <c r="H865" s="1460"/>
      <c r="I865" s="1527" t="s">
        <v>264</v>
      </c>
      <c r="J865" s="1526"/>
    </row>
    <row r="866" spans="1:10" ht="15" thickTop="1" thickBot="1">
      <c r="A866" s="2335"/>
      <c r="B866" s="2336"/>
      <c r="C866" s="2245"/>
      <c r="D866" s="2341"/>
      <c r="E866" s="2139"/>
      <c r="F866" s="2140"/>
      <c r="G866" s="2141"/>
      <c r="H866" s="2142"/>
      <c r="I866" s="2329" t="str">
        <f>IF(C866+E866-G866=0,"",C866+E866-G866)</f>
        <v/>
      </c>
      <c r="J866" s="2330"/>
    </row>
    <row r="867" spans="1:10" ht="14.4" thickBot="1">
      <c r="A867" s="2337"/>
      <c r="B867" s="2338"/>
      <c r="C867" s="2175"/>
      <c r="D867" s="2176"/>
      <c r="E867" s="2145"/>
      <c r="F867" s="2146"/>
      <c r="G867" s="2147"/>
      <c r="H867" s="2148"/>
      <c r="I867" s="2331" t="str">
        <f>IF(E867-G867=0,"",E867-G867)</f>
        <v/>
      </c>
      <c r="J867" s="2332"/>
    </row>
    <row r="868" spans="1:10" ht="14.4" thickBot="1">
      <c r="A868" s="2337"/>
      <c r="B868" s="2338"/>
      <c r="C868" s="2175"/>
      <c r="D868" s="2176"/>
      <c r="E868" s="2155"/>
      <c r="F868" s="2156"/>
      <c r="G868" s="2157"/>
      <c r="H868" s="2158"/>
      <c r="I868" s="2333" t="str">
        <f>IF(E868-G868=0,"",E868-G868)</f>
        <v/>
      </c>
      <c r="J868" s="2334"/>
    </row>
    <row r="869" spans="1:10" ht="14.4" thickBot="1">
      <c r="A869" s="2339"/>
      <c r="B869" s="2340"/>
      <c r="C869" s="2175"/>
      <c r="D869" s="2176"/>
      <c r="E869" s="2159"/>
      <c r="F869" s="2160"/>
      <c r="G869" s="2161"/>
      <c r="H869" s="2162"/>
      <c r="I869" s="2342" t="str">
        <f>IF(E869-G869=0,"",E869-G869)</f>
        <v/>
      </c>
      <c r="J869" s="2343"/>
    </row>
    <row r="870" spans="1:10" ht="14.4" thickBot="1">
      <c r="A870" s="2355"/>
      <c r="B870" s="2356"/>
      <c r="C870" s="2175"/>
      <c r="D870" s="2176"/>
      <c r="E870" s="2179"/>
      <c r="F870" s="2180"/>
      <c r="G870" s="2163"/>
      <c r="H870" s="2164"/>
      <c r="I870" s="2344" t="str">
        <f>IF(C870+E870-G870=0,"",C870+E870-G870)</f>
        <v/>
      </c>
      <c r="J870" s="2345"/>
    </row>
    <row r="871" spans="1:10" ht="14.4" thickBot="1">
      <c r="A871" s="2337"/>
      <c r="B871" s="2338"/>
      <c r="C871" s="2175"/>
      <c r="D871" s="2176"/>
      <c r="E871" s="2145"/>
      <c r="F871" s="2146"/>
      <c r="G871" s="2147"/>
      <c r="H871" s="2148"/>
      <c r="I871" s="2331" t="str">
        <f>IF(E871-G871=0,"",E871-G871)</f>
        <v/>
      </c>
      <c r="J871" s="2332"/>
    </row>
    <row r="872" spans="1:10" ht="14.4" thickBot="1">
      <c r="A872" s="2337"/>
      <c r="B872" s="2338"/>
      <c r="C872" s="2175"/>
      <c r="D872" s="2176"/>
      <c r="E872" s="2155"/>
      <c r="F872" s="2156"/>
      <c r="G872" s="2157"/>
      <c r="H872" s="2158"/>
      <c r="I872" s="2333" t="str">
        <f>IF(E872-G872=0,"",E872-G872)</f>
        <v/>
      </c>
      <c r="J872" s="2334"/>
    </row>
    <row r="873" spans="1:10" ht="14.4" thickBot="1">
      <c r="A873" s="2357"/>
      <c r="B873" s="2358"/>
      <c r="C873" s="2177"/>
      <c r="D873" s="2178"/>
      <c r="E873" s="2167"/>
      <c r="F873" s="2168"/>
      <c r="G873" s="2169"/>
      <c r="H873" s="2170"/>
      <c r="I873" s="2346" t="str">
        <f>IF(E873-G873=0,"",E873-G873)</f>
        <v/>
      </c>
      <c r="J873" s="2242"/>
    </row>
    <row r="874" spans="1:10" ht="14.4" thickTop="1">
      <c r="A874" s="17"/>
      <c r="B874" s="17"/>
      <c r="C874" s="17"/>
      <c r="D874" s="17"/>
      <c r="E874" s="18"/>
      <c r="F874" s="18"/>
      <c r="G874" s="18"/>
      <c r="H874" s="18"/>
      <c r="I874" s="19"/>
      <c r="J874" s="19"/>
    </row>
    <row r="875" spans="1:10">
      <c r="A875" s="423" t="s">
        <v>850</v>
      </c>
      <c r="B875" s="423"/>
      <c r="C875" s="423"/>
      <c r="D875" s="423"/>
      <c r="E875" s="423"/>
      <c r="F875" s="423"/>
      <c r="G875" s="423"/>
      <c r="H875" s="423"/>
      <c r="I875" s="423"/>
      <c r="J875" s="423"/>
    </row>
    <row r="876" spans="1:10">
      <c r="A876" s="424"/>
      <c r="B876" s="424"/>
      <c r="C876" s="424"/>
      <c r="D876" s="424"/>
      <c r="E876" s="424"/>
      <c r="F876" s="424"/>
      <c r="G876" s="424"/>
      <c r="H876" s="424"/>
      <c r="I876" s="424"/>
      <c r="J876" s="424"/>
    </row>
    <row r="877" spans="1:10">
      <c r="A877" s="424"/>
      <c r="B877" s="424"/>
      <c r="C877" s="424"/>
      <c r="D877" s="424"/>
      <c r="E877" s="424"/>
      <c r="F877" s="424"/>
      <c r="G877" s="424"/>
      <c r="H877" s="424"/>
      <c r="I877" s="424"/>
      <c r="J877" s="424"/>
    </row>
    <row r="878" spans="1:10">
      <c r="A878" s="424"/>
      <c r="B878" s="424"/>
      <c r="C878" s="424"/>
      <c r="D878" s="424"/>
      <c r="E878" s="424"/>
      <c r="F878" s="424"/>
      <c r="G878" s="424"/>
      <c r="H878" s="424"/>
      <c r="I878" s="424"/>
      <c r="J878" s="424"/>
    </row>
    <row r="879" spans="1:10">
      <c r="A879" s="424"/>
      <c r="B879" s="424"/>
      <c r="C879" s="424"/>
      <c r="D879" s="424"/>
      <c r="E879" s="424"/>
      <c r="F879" s="424"/>
      <c r="G879" s="424"/>
      <c r="H879" s="424"/>
      <c r="I879" s="424"/>
      <c r="J879" s="424"/>
    </row>
    <row r="880" spans="1:10">
      <c r="A880" s="424"/>
      <c r="B880" s="424"/>
      <c r="C880" s="424"/>
      <c r="D880" s="424"/>
      <c r="E880" s="424"/>
      <c r="F880" s="424"/>
      <c r="G880" s="424"/>
      <c r="H880" s="424"/>
      <c r="I880" s="424"/>
      <c r="J880" s="424"/>
    </row>
    <row r="881" spans="1:10">
      <c r="A881" s="424"/>
      <c r="B881" s="424"/>
      <c r="C881" s="424"/>
      <c r="D881" s="424"/>
      <c r="E881" s="424"/>
      <c r="F881" s="424"/>
      <c r="G881" s="424"/>
      <c r="H881" s="424"/>
      <c r="I881" s="424"/>
      <c r="J881" s="424"/>
    </row>
    <row r="882" spans="1:10">
      <c r="A882" s="17"/>
      <c r="B882" s="17"/>
      <c r="C882" s="17"/>
      <c r="D882" s="17"/>
      <c r="E882" s="18"/>
      <c r="F882" s="18"/>
      <c r="G882" s="18"/>
      <c r="H882" s="18"/>
      <c r="I882" s="19"/>
      <c r="J882" s="19"/>
    </row>
    <row r="883" spans="1:10">
      <c r="A883" s="79"/>
      <c r="B883" s="79"/>
      <c r="C883" s="79"/>
      <c r="D883" s="79"/>
      <c r="E883" s="83"/>
      <c r="F883" s="83"/>
      <c r="G883" s="83"/>
      <c r="H883" s="83"/>
      <c r="I883" s="52"/>
      <c r="J883" s="52"/>
    </row>
    <row r="884" spans="1:10" ht="16.5" customHeight="1">
      <c r="A884" s="9" t="s">
        <v>851</v>
      </c>
      <c r="B884" s="425" t="s">
        <v>852</v>
      </c>
      <c r="C884" s="425"/>
      <c r="D884" s="425"/>
      <c r="E884" s="425"/>
      <c r="F884" s="425"/>
      <c r="G884" s="425"/>
      <c r="H884" s="425"/>
      <c r="I884" s="425"/>
      <c r="J884" s="425"/>
    </row>
    <row r="885" spans="1:10" ht="16.5" customHeight="1" thickBot="1">
      <c r="A885" s="15"/>
      <c r="B885" s="22"/>
      <c r="C885" s="22"/>
      <c r="D885" s="22"/>
      <c r="E885" s="22"/>
      <c r="F885" s="22"/>
      <c r="G885" s="22"/>
      <c r="H885" s="22"/>
      <c r="I885" s="22"/>
      <c r="J885" s="22"/>
    </row>
    <row r="886" spans="1:10" ht="45" customHeight="1" thickTop="1" thickBot="1">
      <c r="A886" s="2353" t="s">
        <v>266</v>
      </c>
      <c r="B886" s="2354"/>
      <c r="C886" s="2354"/>
      <c r="D886" s="2354"/>
      <c r="E886" s="2172" t="s">
        <v>6</v>
      </c>
      <c r="F886" s="2172"/>
      <c r="G886" s="2174"/>
      <c r="H886" s="2171" t="s">
        <v>7</v>
      </c>
      <c r="I886" s="2172"/>
      <c r="J886" s="2173"/>
    </row>
    <row r="887" spans="1:10" ht="32.25" customHeight="1" thickTop="1" thickBot="1">
      <c r="A887" s="2165" t="s">
        <v>267</v>
      </c>
      <c r="B887" s="2166"/>
      <c r="C887" s="2166"/>
      <c r="D887" s="2166"/>
      <c r="E887" s="1165" t="str">
        <f>IF(SUM(E888:G892)=0,"",SUM(E888:G892))</f>
        <v/>
      </c>
      <c r="F887" s="1165"/>
      <c r="G887" s="1166"/>
      <c r="H887" s="1167" t="str">
        <f>IF(SUM(H888:J892)=0,"",SUM(H888:J892))</f>
        <v/>
      </c>
      <c r="I887" s="1165"/>
      <c r="J887" s="1168"/>
    </row>
    <row r="888" spans="1:10" ht="16.5" customHeight="1">
      <c r="A888" s="2347"/>
      <c r="B888" s="1126"/>
      <c r="C888" s="1126"/>
      <c r="D888" s="2348"/>
      <c r="E888" s="1014">
        <v>0</v>
      </c>
      <c r="F888" s="2349"/>
      <c r="G888" s="2350"/>
      <c r="H888" s="2351">
        <v>0</v>
      </c>
      <c r="I888" s="2349"/>
      <c r="J888" s="2352"/>
    </row>
    <row r="889" spans="1:10" ht="16.5" customHeight="1">
      <c r="A889" s="2359"/>
      <c r="B889" s="2360"/>
      <c r="C889" s="2360"/>
      <c r="D889" s="2361"/>
      <c r="E889" s="982"/>
      <c r="F889" s="2362"/>
      <c r="G889" s="2362"/>
      <c r="H889" s="1057"/>
      <c r="I889" s="1056"/>
      <c r="J889" s="2363"/>
    </row>
    <row r="890" spans="1:10" ht="16.5" customHeight="1">
      <c r="A890" s="2359"/>
      <c r="B890" s="2360"/>
      <c r="C890" s="2360"/>
      <c r="D890" s="2361"/>
      <c r="E890" s="982"/>
      <c r="F890" s="2362"/>
      <c r="G890" s="2362"/>
      <c r="H890" s="1057"/>
      <c r="I890" s="1056"/>
      <c r="J890" s="2363"/>
    </row>
    <row r="891" spans="1:10" ht="16.5" customHeight="1">
      <c r="A891" s="2359"/>
      <c r="B891" s="2360"/>
      <c r="C891" s="2360"/>
      <c r="D891" s="2361"/>
      <c r="E891" s="982"/>
      <c r="F891" s="2362"/>
      <c r="G891" s="2362"/>
      <c r="H891" s="1057"/>
      <c r="I891" s="1056"/>
      <c r="J891" s="2363"/>
    </row>
    <row r="892" spans="1:10" ht="16.5" customHeight="1" thickBot="1">
      <c r="A892" s="997"/>
      <c r="B892" s="998"/>
      <c r="C892" s="998"/>
      <c r="D892" s="998"/>
      <c r="E892" s="999"/>
      <c r="F892" s="999"/>
      <c r="G892" s="1000"/>
      <c r="H892" s="1001"/>
      <c r="I892" s="999"/>
      <c r="J892" s="1002"/>
    </row>
    <row r="893" spans="1:10" ht="16.5" customHeight="1">
      <c r="A893" s="2364"/>
      <c r="B893" s="2364"/>
      <c r="C893" s="2364"/>
      <c r="D893" s="2364"/>
      <c r="E893" s="2364"/>
      <c r="F893" s="2364"/>
      <c r="G893" s="2364"/>
      <c r="H893" s="2364"/>
      <c r="I893" s="2364"/>
      <c r="J893" s="2364"/>
    </row>
    <row r="894" spans="1:10" ht="16.5" customHeight="1">
      <c r="A894" s="186"/>
      <c r="B894" s="186"/>
      <c r="C894" s="186"/>
      <c r="D894" s="186"/>
      <c r="E894" s="186"/>
      <c r="F894" s="186"/>
      <c r="G894" s="186"/>
      <c r="H894" s="186"/>
      <c r="I894" s="186"/>
      <c r="J894" s="186"/>
    </row>
    <row r="895" spans="1:10" ht="16.5" customHeight="1" thickBot="1">
      <c r="A895" s="185"/>
      <c r="B895" s="185"/>
      <c r="C895" s="185"/>
      <c r="D895" s="185"/>
      <c r="E895" s="186"/>
      <c r="F895" s="186"/>
      <c r="G895" s="186"/>
      <c r="H895" s="186"/>
      <c r="I895" s="186"/>
      <c r="J895" s="186"/>
    </row>
    <row r="896" spans="1:10" ht="30.75" customHeight="1" thickTop="1" thickBot="1">
      <c r="A896" s="2182" t="s">
        <v>268</v>
      </c>
      <c r="B896" s="2183">
        <v>31</v>
      </c>
      <c r="C896" s="2183">
        <v>16</v>
      </c>
      <c r="D896" s="2183"/>
      <c r="E896" s="1165">
        <f>IF(SUM(E897:G901)=0,"",SUM(E897:G901))</f>
        <v>1652</v>
      </c>
      <c r="F896" s="1165"/>
      <c r="G896" s="1166"/>
      <c r="H896" s="1167">
        <f>IF(SUM(H897:J901)=0,"",SUM(H897:J901))</f>
        <v>996</v>
      </c>
      <c r="I896" s="1165"/>
      <c r="J896" s="1168"/>
    </row>
    <row r="897" spans="1:10" ht="16.5" customHeight="1">
      <c r="A897" s="1295"/>
      <c r="B897" s="1296"/>
      <c r="C897" s="1296"/>
      <c r="D897" s="1296"/>
      <c r="E897" s="1013">
        <v>1652</v>
      </c>
      <c r="F897" s="1013"/>
      <c r="G897" s="1014"/>
      <c r="H897" s="1015">
        <v>996</v>
      </c>
      <c r="I897" s="1013"/>
      <c r="J897" s="1016"/>
    </row>
    <row r="898" spans="1:10" ht="16.5" customHeight="1">
      <c r="A898" s="991"/>
      <c r="B898" s="992"/>
      <c r="C898" s="992"/>
      <c r="D898" s="992"/>
      <c r="E898" s="993"/>
      <c r="F898" s="993"/>
      <c r="G898" s="994"/>
      <c r="H898" s="995"/>
      <c r="I898" s="993"/>
      <c r="J898" s="996"/>
    </row>
    <row r="899" spans="1:10" ht="16.5" customHeight="1">
      <c r="A899" s="991"/>
      <c r="B899" s="992"/>
      <c r="C899" s="992"/>
      <c r="D899" s="992"/>
      <c r="E899" s="993"/>
      <c r="F899" s="993"/>
      <c r="G899" s="994"/>
      <c r="H899" s="995"/>
      <c r="I899" s="993"/>
      <c r="J899" s="996"/>
    </row>
    <row r="900" spans="1:10" ht="16.5" customHeight="1">
      <c r="A900" s="991"/>
      <c r="B900" s="992"/>
      <c r="C900" s="992"/>
      <c r="D900" s="992"/>
      <c r="E900" s="993"/>
      <c r="F900" s="993"/>
      <c r="G900" s="994"/>
      <c r="H900" s="995"/>
      <c r="I900" s="993"/>
      <c r="J900" s="996"/>
    </row>
    <row r="901" spans="1:10" ht="16.5" customHeight="1" thickBot="1">
      <c r="A901" s="997"/>
      <c r="B901" s="998"/>
      <c r="C901" s="998"/>
      <c r="D901" s="998"/>
      <c r="E901" s="999"/>
      <c r="F901" s="999"/>
      <c r="G901" s="1000"/>
      <c r="H901" s="1001"/>
      <c r="I901" s="999"/>
      <c r="J901" s="1002"/>
    </row>
    <row r="902" spans="1:10" ht="32.25" customHeight="1" thickTop="1" thickBot="1">
      <c r="A902" s="2182" t="s">
        <v>269</v>
      </c>
      <c r="B902" s="2183"/>
      <c r="C902" s="2183"/>
      <c r="D902" s="2183"/>
      <c r="E902" s="1165" t="str">
        <f>IF(SUM(E903:G907)=0,"",SUM(E903:G907))</f>
        <v/>
      </c>
      <c r="F902" s="1165"/>
      <c r="G902" s="1166"/>
      <c r="H902" s="1167" t="str">
        <f>IF(SUM(H903:J907)=0,"",SUM(H903:J907))</f>
        <v/>
      </c>
      <c r="I902" s="1165"/>
      <c r="J902" s="1168"/>
    </row>
    <row r="903" spans="1:10" ht="16.5" customHeight="1">
      <c r="A903" s="979"/>
      <c r="B903" s="980"/>
      <c r="C903" s="980"/>
      <c r="D903" s="980"/>
      <c r="E903" s="981"/>
      <c r="F903" s="981"/>
      <c r="G903" s="982"/>
      <c r="H903" s="983"/>
      <c r="I903" s="981"/>
      <c r="J903" s="984"/>
    </row>
    <row r="904" spans="1:10" ht="16.5" customHeight="1">
      <c r="A904" s="991"/>
      <c r="B904" s="992"/>
      <c r="C904" s="992"/>
      <c r="D904" s="992"/>
      <c r="E904" s="993"/>
      <c r="F904" s="993"/>
      <c r="G904" s="994"/>
      <c r="H904" s="995"/>
      <c r="I904" s="993"/>
      <c r="J904" s="996"/>
    </row>
    <row r="905" spans="1:10" ht="16.5" customHeight="1">
      <c r="A905" s="991"/>
      <c r="B905" s="992"/>
      <c r="C905" s="992"/>
      <c r="D905" s="992"/>
      <c r="E905" s="993"/>
      <c r="F905" s="993"/>
      <c r="G905" s="994"/>
      <c r="H905" s="995"/>
      <c r="I905" s="993"/>
      <c r="J905" s="996"/>
    </row>
    <row r="906" spans="1:10" ht="16.5" customHeight="1">
      <c r="A906" s="991"/>
      <c r="B906" s="992"/>
      <c r="C906" s="992"/>
      <c r="D906" s="992"/>
      <c r="E906" s="993"/>
      <c r="F906" s="993"/>
      <c r="G906" s="994"/>
      <c r="H906" s="995"/>
      <c r="I906" s="993"/>
      <c r="J906" s="996"/>
    </row>
    <row r="907" spans="1:10" ht="16.5" customHeight="1" thickBot="1">
      <c r="A907" s="997"/>
      <c r="B907" s="998"/>
      <c r="C907" s="998"/>
      <c r="D907" s="998"/>
      <c r="E907" s="999"/>
      <c r="F907" s="999"/>
      <c r="G907" s="1000"/>
      <c r="H907" s="1001"/>
      <c r="I907" s="999"/>
      <c r="J907" s="1002"/>
    </row>
    <row r="908" spans="1:10" ht="32.25" customHeight="1" thickTop="1" thickBot="1">
      <c r="A908" s="2182" t="s">
        <v>270</v>
      </c>
      <c r="B908" s="2183"/>
      <c r="C908" s="2183"/>
      <c r="D908" s="2183"/>
      <c r="E908" s="1165" t="str">
        <f>IF(SUM(E909:G913)=0,"",SUM(E909:G913))</f>
        <v/>
      </c>
      <c r="F908" s="1165"/>
      <c r="G908" s="1166"/>
      <c r="H908" s="1167" t="str">
        <f>IF(SUM(H909:J913)=0,"",SUM(H909:J913))</f>
        <v/>
      </c>
      <c r="I908" s="1165"/>
      <c r="J908" s="1168"/>
    </row>
    <row r="909" spans="1:10" ht="16.5" customHeight="1">
      <c r="A909" s="979"/>
      <c r="B909" s="980"/>
      <c r="C909" s="980"/>
      <c r="D909" s="980"/>
      <c r="E909" s="981"/>
      <c r="F909" s="981"/>
      <c r="G909" s="982"/>
      <c r="H909" s="983"/>
      <c r="I909" s="981"/>
      <c r="J909" s="984"/>
    </row>
    <row r="910" spans="1:10" ht="16.5" customHeight="1">
      <c r="A910" s="991"/>
      <c r="B910" s="992"/>
      <c r="C910" s="992"/>
      <c r="D910" s="992"/>
      <c r="E910" s="993"/>
      <c r="F910" s="993"/>
      <c r="G910" s="994"/>
      <c r="H910" s="995"/>
      <c r="I910" s="993"/>
      <c r="J910" s="996"/>
    </row>
    <row r="911" spans="1:10" ht="16.5" customHeight="1">
      <c r="A911" s="991"/>
      <c r="B911" s="992"/>
      <c r="C911" s="992"/>
      <c r="D911" s="992"/>
      <c r="E911" s="993"/>
      <c r="F911" s="993"/>
      <c r="G911" s="994"/>
      <c r="H911" s="995"/>
      <c r="I911" s="993"/>
      <c r="J911" s="996"/>
    </row>
    <row r="912" spans="1:10" ht="16.5" customHeight="1">
      <c r="A912" s="991"/>
      <c r="B912" s="992"/>
      <c r="C912" s="992"/>
      <c r="D912" s="992"/>
      <c r="E912" s="993"/>
      <c r="F912" s="993"/>
      <c r="G912" s="994"/>
      <c r="H912" s="995"/>
      <c r="I912" s="993"/>
      <c r="J912" s="996"/>
    </row>
    <row r="913" spans="1:10" ht="16.5" customHeight="1" thickBot="1">
      <c r="A913" s="985"/>
      <c r="B913" s="986"/>
      <c r="C913" s="986"/>
      <c r="D913" s="986"/>
      <c r="E913" s="987"/>
      <c r="F913" s="987"/>
      <c r="G913" s="988"/>
      <c r="H913" s="989"/>
      <c r="I913" s="987"/>
      <c r="J913" s="990"/>
    </row>
    <row r="914" spans="1:10" ht="14.4" thickTop="1">
      <c r="A914" s="79"/>
      <c r="B914" s="79"/>
      <c r="C914" s="79"/>
      <c r="D914" s="79"/>
      <c r="E914" s="83"/>
      <c r="F914" s="83"/>
      <c r="G914" s="83"/>
      <c r="H914" s="83"/>
      <c r="I914" s="52"/>
      <c r="J914" s="52"/>
    </row>
    <row r="915" spans="1:10">
      <c r="A915" s="423" t="s">
        <v>853</v>
      </c>
      <c r="B915" s="423"/>
      <c r="C915" s="423"/>
      <c r="D915" s="423"/>
      <c r="E915" s="423"/>
      <c r="F915" s="423"/>
      <c r="G915" s="423"/>
      <c r="H915" s="423"/>
      <c r="I915" s="423"/>
      <c r="J915" s="423"/>
    </row>
    <row r="916" spans="1:10" ht="14.25" customHeight="1">
      <c r="A916" s="424"/>
      <c r="B916" s="424"/>
      <c r="C916" s="424"/>
      <c r="D916" s="424"/>
      <c r="E916" s="424"/>
      <c r="F916" s="424"/>
      <c r="G916" s="424"/>
      <c r="H916" s="424"/>
      <c r="I916" s="424"/>
      <c r="J916" s="424"/>
    </row>
    <row r="917" spans="1:10">
      <c r="A917" s="424"/>
      <c r="B917" s="424"/>
      <c r="C917" s="424"/>
      <c r="D917" s="424"/>
      <c r="E917" s="424"/>
      <c r="F917" s="424"/>
      <c r="G917" s="424"/>
      <c r="H917" s="424"/>
      <c r="I917" s="424"/>
      <c r="J917" s="424"/>
    </row>
    <row r="918" spans="1:10">
      <c r="A918" s="424"/>
      <c r="B918" s="424"/>
      <c r="C918" s="424"/>
      <c r="D918" s="424"/>
      <c r="E918" s="424"/>
      <c r="F918" s="424"/>
      <c r="G918" s="424"/>
      <c r="H918" s="424"/>
      <c r="I918" s="424"/>
      <c r="J918" s="424"/>
    </row>
    <row r="919" spans="1:10">
      <c r="A919" s="424"/>
      <c r="B919" s="424"/>
      <c r="C919" s="424"/>
      <c r="D919" s="424"/>
      <c r="E919" s="424"/>
      <c r="F919" s="424"/>
      <c r="G919" s="424"/>
      <c r="H919" s="424"/>
      <c r="I919" s="424"/>
      <c r="J919" s="424"/>
    </row>
    <row r="920" spans="1:10">
      <c r="A920" s="424"/>
      <c r="B920" s="424"/>
      <c r="C920" s="424"/>
      <c r="D920" s="424"/>
      <c r="E920" s="424"/>
      <c r="F920" s="424"/>
      <c r="G920" s="424"/>
      <c r="H920" s="424"/>
      <c r="I920" s="424"/>
      <c r="J920" s="424"/>
    </row>
    <row r="921" spans="1:10">
      <c r="A921" s="424"/>
      <c r="B921" s="424"/>
      <c r="C921" s="424"/>
      <c r="D921" s="424"/>
      <c r="E921" s="424"/>
      <c r="F921" s="424"/>
      <c r="G921" s="424"/>
      <c r="H921" s="424"/>
      <c r="I921" s="424"/>
      <c r="J921" s="424"/>
    </row>
    <row r="922" spans="1:10">
      <c r="A922" s="79"/>
      <c r="B922" s="79"/>
      <c r="C922" s="79"/>
      <c r="D922" s="79"/>
      <c r="E922" s="83"/>
      <c r="F922" s="83"/>
      <c r="G922" s="83"/>
      <c r="H922" s="83"/>
      <c r="I922" s="52"/>
      <c r="J922" s="52"/>
    </row>
    <row r="923" spans="1:10" ht="16.5" customHeight="1">
      <c r="A923" s="9" t="s">
        <v>855</v>
      </c>
      <c r="B923" s="425" t="s">
        <v>856</v>
      </c>
      <c r="C923" s="425"/>
      <c r="D923" s="425"/>
      <c r="E923" s="425"/>
      <c r="F923" s="425"/>
      <c r="G923" s="425"/>
      <c r="H923" s="425"/>
      <c r="I923" s="425"/>
      <c r="J923" s="425"/>
    </row>
    <row r="924" spans="1:10" ht="16.5" customHeight="1" thickBot="1">
      <c r="A924" s="9"/>
      <c r="B924" s="181"/>
      <c r="C924" s="181"/>
      <c r="D924" s="181"/>
      <c r="E924" s="181"/>
      <c r="F924" s="181"/>
      <c r="G924" s="181"/>
      <c r="H924" s="181"/>
      <c r="I924" s="181"/>
      <c r="J924" s="181"/>
    </row>
    <row r="925" spans="1:10" ht="45" customHeight="1" thickTop="1">
      <c r="A925" s="1035" t="s">
        <v>5</v>
      </c>
      <c r="B925" s="1036"/>
      <c r="C925" s="1036"/>
      <c r="D925" s="1036"/>
      <c r="E925" s="475" t="s">
        <v>6</v>
      </c>
      <c r="F925" s="476"/>
      <c r="G925" s="476"/>
      <c r="H925" s="1448" t="s">
        <v>7</v>
      </c>
      <c r="I925" s="476"/>
      <c r="J925" s="477"/>
    </row>
    <row r="926" spans="1:10">
      <c r="A926" s="1037"/>
      <c r="B926" s="1038"/>
      <c r="C926" s="1038"/>
      <c r="D926" s="1038"/>
      <c r="E926" s="1032" t="s">
        <v>271</v>
      </c>
      <c r="F926" s="1033"/>
      <c r="G926" s="1033"/>
      <c r="H926" s="2184" t="s">
        <v>271</v>
      </c>
      <c r="I926" s="1033"/>
      <c r="J926" s="1034"/>
    </row>
    <row r="927" spans="1:10" ht="47.25" customHeight="1">
      <c r="A927" s="1037"/>
      <c r="B927" s="1038"/>
      <c r="C927" s="1038"/>
      <c r="D927" s="1038"/>
      <c r="E927" s="205" t="s">
        <v>276</v>
      </c>
      <c r="F927" s="208" t="s">
        <v>275</v>
      </c>
      <c r="G927" s="208" t="s">
        <v>274</v>
      </c>
      <c r="H927" s="215" t="s">
        <v>276</v>
      </c>
      <c r="I927" s="208" t="s">
        <v>275</v>
      </c>
      <c r="J927" s="211" t="s">
        <v>274</v>
      </c>
    </row>
    <row r="928" spans="1:10" ht="14.25" customHeight="1" thickBot="1">
      <c r="A928" s="2185" t="s">
        <v>115</v>
      </c>
      <c r="B928" s="2186"/>
      <c r="C928" s="2186"/>
      <c r="D928" s="2186"/>
      <c r="E928" s="177" t="s">
        <v>116</v>
      </c>
      <c r="F928" s="209" t="s">
        <v>117</v>
      </c>
      <c r="G928" s="209" t="s">
        <v>118</v>
      </c>
      <c r="H928" s="209" t="s">
        <v>119</v>
      </c>
      <c r="I928" s="209" t="s">
        <v>120</v>
      </c>
      <c r="J928" s="212" t="s">
        <v>121</v>
      </c>
    </row>
    <row r="929" spans="1:10" ht="14.4" thickTop="1">
      <c r="A929" s="498" t="s">
        <v>272</v>
      </c>
      <c r="B929" s="499"/>
      <c r="C929" s="499"/>
      <c r="D929" s="499"/>
      <c r="E929" s="206"/>
      <c r="F929" s="148"/>
      <c r="G929" s="148"/>
      <c r="H929" s="216"/>
      <c r="I929" s="148"/>
      <c r="J929" s="213"/>
    </row>
    <row r="930" spans="1:10" ht="14.4" thickBot="1">
      <c r="A930" s="500" t="s">
        <v>273</v>
      </c>
      <c r="B930" s="501"/>
      <c r="C930" s="501"/>
      <c r="D930" s="501"/>
      <c r="E930" s="207"/>
      <c r="F930" s="210"/>
      <c r="G930" s="210"/>
      <c r="H930" s="217"/>
      <c r="I930" s="210"/>
      <c r="J930" s="214"/>
    </row>
    <row r="931" spans="1:10" ht="14.4" thickBot="1">
      <c r="A931" s="502" t="s">
        <v>114</v>
      </c>
      <c r="B931" s="503"/>
      <c r="C931" s="503"/>
      <c r="D931" s="503"/>
      <c r="E931" s="218" t="str">
        <f t="shared" ref="E931:J931" si="39">IF(SUM(E929:E930)=0,"",SUM(E929:E930))</f>
        <v/>
      </c>
      <c r="F931" s="180" t="str">
        <f t="shared" si="39"/>
        <v/>
      </c>
      <c r="G931" s="180" t="str">
        <f t="shared" si="39"/>
        <v/>
      </c>
      <c r="H931" s="219" t="str">
        <f t="shared" si="39"/>
        <v/>
      </c>
      <c r="I931" s="180" t="str">
        <f t="shared" si="39"/>
        <v/>
      </c>
      <c r="J931" s="220" t="str">
        <f t="shared" si="39"/>
        <v/>
      </c>
    </row>
    <row r="932" spans="1:10" ht="14.4" thickTop="1">
      <c r="A932" s="79"/>
      <c r="B932" s="79"/>
      <c r="C932" s="79"/>
      <c r="D932" s="79"/>
      <c r="E932" s="83"/>
      <c r="F932" s="83"/>
      <c r="G932" s="83"/>
      <c r="H932" s="83"/>
      <c r="I932" s="52"/>
      <c r="J932" s="52"/>
    </row>
    <row r="933" spans="1:10">
      <c r="A933" s="423" t="s">
        <v>854</v>
      </c>
      <c r="B933" s="423"/>
      <c r="C933" s="423"/>
      <c r="D933" s="423"/>
      <c r="E933" s="423"/>
      <c r="F933" s="423"/>
      <c r="G933" s="423"/>
      <c r="H933" s="423"/>
      <c r="I933" s="423"/>
      <c r="J933" s="423"/>
    </row>
    <row r="934" spans="1:10">
      <c r="A934" s="424"/>
      <c r="B934" s="424"/>
      <c r="C934" s="424"/>
      <c r="D934" s="424"/>
      <c r="E934" s="424"/>
      <c r="F934" s="424"/>
      <c r="G934" s="424"/>
      <c r="H934" s="424"/>
      <c r="I934" s="424"/>
      <c r="J934" s="424"/>
    </row>
    <row r="935" spans="1:10">
      <c r="A935" s="424"/>
      <c r="B935" s="424"/>
      <c r="C935" s="424"/>
      <c r="D935" s="424"/>
      <c r="E935" s="424"/>
      <c r="F935" s="424"/>
      <c r="G935" s="424"/>
      <c r="H935" s="424"/>
      <c r="I935" s="424"/>
      <c r="J935" s="424"/>
    </row>
    <row r="936" spans="1:10">
      <c r="A936" s="424"/>
      <c r="B936" s="424"/>
      <c r="C936" s="424"/>
      <c r="D936" s="424"/>
      <c r="E936" s="424"/>
      <c r="F936" s="424"/>
      <c r="G936" s="424"/>
      <c r="H936" s="424"/>
      <c r="I936" s="424"/>
      <c r="J936" s="424"/>
    </row>
    <row r="937" spans="1:10">
      <c r="A937" s="424"/>
      <c r="B937" s="424"/>
      <c r="C937" s="424"/>
      <c r="D937" s="424"/>
      <c r="E937" s="424"/>
      <c r="F937" s="424"/>
      <c r="G937" s="424"/>
      <c r="H937" s="424"/>
      <c r="I937" s="424"/>
      <c r="J937" s="424"/>
    </row>
    <row r="938" spans="1:10">
      <c r="A938" s="79"/>
      <c r="B938" s="79"/>
      <c r="C938" s="79"/>
      <c r="D938" s="79"/>
      <c r="E938" s="83"/>
      <c r="F938" s="83"/>
      <c r="G938" s="83"/>
      <c r="H938" s="83"/>
      <c r="I938" s="52"/>
      <c r="J938" s="52"/>
    </row>
    <row r="939" spans="1:10" ht="16.5" customHeight="1">
      <c r="A939" s="46" t="s">
        <v>278</v>
      </c>
      <c r="B939" s="951" t="s">
        <v>277</v>
      </c>
      <c r="C939" s="951"/>
      <c r="D939" s="951"/>
      <c r="E939" s="951"/>
      <c r="F939" s="951"/>
      <c r="G939" s="951"/>
      <c r="H939" s="951"/>
      <c r="I939" s="951"/>
      <c r="J939" s="951"/>
    </row>
    <row r="940" spans="1:10">
      <c r="A940" s="79"/>
      <c r="B940" s="79"/>
      <c r="C940" s="79"/>
      <c r="D940" s="79"/>
      <c r="E940" s="83"/>
      <c r="F940" s="83"/>
      <c r="G940" s="83"/>
      <c r="H940" s="83"/>
      <c r="I940" s="52"/>
      <c r="J940" s="52"/>
    </row>
    <row r="941" spans="1:10" ht="16.5" customHeight="1">
      <c r="A941" s="221" t="s">
        <v>857</v>
      </c>
      <c r="B941" s="909" t="s">
        <v>858</v>
      </c>
      <c r="C941" s="909"/>
      <c r="D941" s="909"/>
      <c r="E941" s="909"/>
      <c r="F941" s="909"/>
      <c r="G941" s="909"/>
      <c r="H941" s="909"/>
      <c r="I941" s="909"/>
      <c r="J941" s="909"/>
    </row>
    <row r="942" spans="1:10">
      <c r="A942" s="1190"/>
      <c r="B942" s="1190"/>
      <c r="C942" s="1190"/>
      <c r="D942" s="1190"/>
      <c r="E942" s="1190"/>
      <c r="F942" s="1190"/>
      <c r="G942" s="1190"/>
      <c r="H942" s="1190"/>
      <c r="I942" s="1190"/>
      <c r="J942" s="1190"/>
    </row>
    <row r="943" spans="1:10" ht="14.4" thickBot="1">
      <c r="A943" s="482" t="s">
        <v>107</v>
      </c>
      <c r="B943" s="482"/>
      <c r="C943" s="482"/>
      <c r="D943" s="482"/>
      <c r="E943" s="482"/>
      <c r="F943" s="482"/>
      <c r="G943" s="482"/>
      <c r="H943" s="482"/>
      <c r="I943" s="482"/>
      <c r="J943" s="482"/>
    </row>
    <row r="944" spans="1:10" ht="18" customHeight="1" thickTop="1">
      <c r="A944" s="504" t="s">
        <v>279</v>
      </c>
      <c r="B944" s="505"/>
      <c r="C944" s="505"/>
      <c r="D944" s="505"/>
      <c r="E944" s="505"/>
      <c r="F944" s="505"/>
      <c r="G944" s="495" t="s">
        <v>280</v>
      </c>
      <c r="H944" s="496"/>
      <c r="I944" s="496"/>
      <c r="J944" s="497"/>
    </row>
    <row r="945" spans="1:10" ht="14.4" thickBot="1">
      <c r="A945" s="506"/>
      <c r="B945" s="507"/>
      <c r="C945" s="507"/>
      <c r="D945" s="507"/>
      <c r="E945" s="507"/>
      <c r="F945" s="507"/>
      <c r="G945" s="493" t="s">
        <v>141</v>
      </c>
      <c r="H945" s="494"/>
      <c r="I945" s="2187" t="s">
        <v>281</v>
      </c>
      <c r="J945" s="2188"/>
    </row>
    <row r="946" spans="1:10" ht="16.5" customHeight="1" thickTop="1">
      <c r="A946" s="785" t="s">
        <v>282</v>
      </c>
      <c r="B946" s="786"/>
      <c r="C946" s="786"/>
      <c r="D946" s="786"/>
      <c r="E946" s="786"/>
      <c r="F946" s="2189"/>
      <c r="G946" s="2190">
        <v>5000</v>
      </c>
      <c r="H946" s="2191"/>
      <c r="I946" s="2192">
        <v>5000</v>
      </c>
      <c r="J946" s="2193"/>
    </row>
    <row r="947" spans="1:10" ht="16.5" customHeight="1">
      <c r="A947" s="1420" t="s">
        <v>283</v>
      </c>
      <c r="B947" s="1421"/>
      <c r="C947" s="1421"/>
      <c r="D947" s="1421"/>
      <c r="E947" s="1421"/>
      <c r="F947" s="1422"/>
      <c r="G947" s="1423"/>
      <c r="H947" s="1424"/>
      <c r="I947" s="2124"/>
      <c r="J947" s="2181"/>
    </row>
    <row r="948" spans="1:10" ht="16.5" customHeight="1">
      <c r="A948" s="1420" t="s">
        <v>859</v>
      </c>
      <c r="B948" s="1421"/>
      <c r="C948" s="1421"/>
      <c r="D948" s="1421"/>
      <c r="E948" s="1421"/>
      <c r="F948" s="1422"/>
      <c r="G948" s="1423"/>
      <c r="H948" s="1424"/>
      <c r="I948" s="2124"/>
      <c r="J948" s="2181"/>
    </row>
    <row r="949" spans="1:10" ht="16.5" customHeight="1">
      <c r="A949" s="1420" t="s">
        <v>284</v>
      </c>
      <c r="B949" s="1421"/>
      <c r="C949" s="1421"/>
      <c r="D949" s="1421"/>
      <c r="E949" s="1421"/>
      <c r="F949" s="1422"/>
      <c r="G949" s="1423"/>
      <c r="H949" s="1424"/>
      <c r="I949" s="2124"/>
      <c r="J949" s="2181"/>
    </row>
    <row r="950" spans="1:10" ht="16.5" customHeight="1">
      <c r="A950" s="1420" t="s">
        <v>1010</v>
      </c>
      <c r="B950" s="1421"/>
      <c r="C950" s="1421"/>
      <c r="D950" s="1421"/>
      <c r="E950" s="1421"/>
      <c r="F950" s="1422"/>
      <c r="G950" s="1423">
        <v>100</v>
      </c>
      <c r="H950" s="1424"/>
      <c r="I950" s="2124">
        <v>100</v>
      </c>
      <c r="J950" s="2181"/>
    </row>
    <row r="951" spans="1:10" ht="16.5" customHeight="1">
      <c r="A951" s="1420"/>
      <c r="B951" s="1421"/>
      <c r="C951" s="1421"/>
      <c r="D951" s="1421"/>
      <c r="E951" s="1421"/>
      <c r="F951" s="1422"/>
      <c r="G951" s="1423"/>
      <c r="H951" s="1424"/>
      <c r="I951" s="2124"/>
      <c r="J951" s="2181"/>
    </row>
    <row r="952" spans="1:10" ht="16.5" customHeight="1">
      <c r="A952" s="1420"/>
      <c r="B952" s="1421"/>
      <c r="C952" s="1421"/>
      <c r="D952" s="1421"/>
      <c r="E952" s="1421"/>
      <c r="F952" s="1422"/>
      <c r="G952" s="1423"/>
      <c r="H952" s="1424"/>
      <c r="I952" s="2124"/>
      <c r="J952" s="2181"/>
    </row>
    <row r="953" spans="1:10" ht="16.5" customHeight="1">
      <c r="A953" s="1420" t="s">
        <v>285</v>
      </c>
      <c r="B953" s="1421" t="s">
        <v>286</v>
      </c>
      <c r="C953" s="1421"/>
      <c r="D953" s="1421"/>
      <c r="E953" s="1421"/>
      <c r="F953" s="1422"/>
      <c r="G953" s="1423"/>
      <c r="H953" s="1424"/>
      <c r="I953" s="2124"/>
      <c r="J953" s="2181"/>
    </row>
    <row r="954" spans="1:10" ht="16.5" customHeight="1">
      <c r="A954" s="1420" t="s">
        <v>287</v>
      </c>
      <c r="B954" s="1421">
        <v>5000</v>
      </c>
      <c r="C954" s="1421"/>
      <c r="D954" s="1421"/>
      <c r="E954" s="1421"/>
      <c r="F954" s="1422"/>
      <c r="G954" s="1423"/>
      <c r="H954" s="1424"/>
      <c r="I954" s="2124"/>
      <c r="J954" s="2181"/>
    </row>
    <row r="955" spans="1:10" ht="16.5" customHeight="1" thickBot="1">
      <c r="A955" s="637" t="s">
        <v>288</v>
      </c>
      <c r="B955" s="638">
        <v>5000</v>
      </c>
      <c r="C955" s="638"/>
      <c r="D955" s="638"/>
      <c r="E955" s="638"/>
      <c r="F955" s="2194"/>
      <c r="G955" s="2195">
        <v>5000</v>
      </c>
      <c r="H955" s="2196"/>
      <c r="I955" s="2197">
        <v>5000</v>
      </c>
      <c r="J955" s="2198"/>
    </row>
    <row r="956" spans="1:10" ht="16.5" customHeight="1" thickTop="1">
      <c r="A956" s="51"/>
      <c r="B956" s="51"/>
      <c r="C956" s="51"/>
      <c r="D956" s="51"/>
      <c r="E956" s="51"/>
      <c r="F956" s="51"/>
      <c r="G956" s="21"/>
      <c r="H956" s="21"/>
      <c r="I956" s="20"/>
      <c r="J956" s="20"/>
    </row>
    <row r="957" spans="1:10" ht="16.5" customHeight="1">
      <c r="A957" s="423" t="s">
        <v>860</v>
      </c>
      <c r="B957" s="423"/>
      <c r="C957" s="423"/>
      <c r="D957" s="423"/>
      <c r="E957" s="423"/>
      <c r="F957" s="423"/>
      <c r="G957" s="423"/>
      <c r="H957" s="423"/>
      <c r="I957" s="423"/>
      <c r="J957" s="423"/>
    </row>
    <row r="958" spans="1:10" ht="16.5" customHeight="1">
      <c r="A958" s="424"/>
      <c r="B958" s="424"/>
      <c r="C958" s="424"/>
      <c r="D958" s="424"/>
      <c r="E958" s="424"/>
      <c r="F958" s="424"/>
      <c r="G958" s="424"/>
      <c r="H958" s="424"/>
      <c r="I958" s="424"/>
      <c r="J958" s="424"/>
    </row>
    <row r="959" spans="1:10" ht="16.5" customHeight="1">
      <c r="A959" s="424"/>
      <c r="B959" s="424"/>
      <c r="C959" s="424"/>
      <c r="D959" s="424"/>
      <c r="E959" s="424"/>
      <c r="F959" s="424"/>
      <c r="G959" s="424"/>
      <c r="H959" s="424"/>
      <c r="I959" s="424"/>
      <c r="J959" s="424"/>
    </row>
    <row r="960" spans="1:10" ht="16.5" customHeight="1">
      <c r="A960" s="424"/>
      <c r="B960" s="424"/>
      <c r="C960" s="424"/>
      <c r="D960" s="424"/>
      <c r="E960" s="424"/>
      <c r="F960" s="424"/>
      <c r="G960" s="424"/>
      <c r="H960" s="424"/>
      <c r="I960" s="424"/>
      <c r="J960" s="424"/>
    </row>
    <row r="961" spans="1:10" ht="16.5" customHeight="1">
      <c r="A961" s="424"/>
      <c r="B961" s="424"/>
      <c r="C961" s="424"/>
      <c r="D961" s="424"/>
      <c r="E961" s="424"/>
      <c r="F961" s="424"/>
      <c r="G961" s="424"/>
      <c r="H961" s="424"/>
      <c r="I961" s="424"/>
      <c r="J961" s="424"/>
    </row>
    <row r="962" spans="1:10" ht="16.5" customHeight="1">
      <c r="A962" s="424"/>
      <c r="B962" s="424"/>
      <c r="C962" s="424"/>
      <c r="D962" s="424"/>
      <c r="E962" s="424"/>
      <c r="F962" s="424"/>
      <c r="G962" s="424"/>
      <c r="H962" s="424"/>
      <c r="I962" s="424"/>
      <c r="J962" s="424"/>
    </row>
    <row r="963" spans="1:10" ht="16.5" customHeight="1">
      <c r="A963" s="424"/>
      <c r="B963" s="424"/>
      <c r="C963" s="424"/>
      <c r="D963" s="424"/>
      <c r="E963" s="424"/>
      <c r="F963" s="424"/>
      <c r="G963" s="424"/>
      <c r="H963" s="424"/>
      <c r="I963" s="424"/>
      <c r="J963" s="424"/>
    </row>
    <row r="964" spans="1:10" ht="16.5" customHeight="1">
      <c r="A964" s="51"/>
      <c r="B964" s="51"/>
      <c r="C964" s="51"/>
      <c r="D964" s="51"/>
      <c r="E964" s="51"/>
      <c r="F964" s="51"/>
      <c r="G964" s="21"/>
      <c r="H964" s="21"/>
      <c r="I964" s="20"/>
      <c r="J964" s="20"/>
    </row>
    <row r="965" spans="1:10" ht="14.4" thickBot="1">
      <c r="A965" s="482" t="s">
        <v>131</v>
      </c>
      <c r="B965" s="482"/>
      <c r="C965" s="482"/>
      <c r="D965" s="482"/>
      <c r="E965" s="482"/>
      <c r="F965" s="482"/>
      <c r="G965" s="482"/>
      <c r="H965" s="482"/>
      <c r="I965" s="482"/>
      <c r="J965" s="482"/>
    </row>
    <row r="966" spans="1:10" ht="18" customHeight="1" thickTop="1" thickBot="1">
      <c r="A966" s="487" t="s">
        <v>279</v>
      </c>
      <c r="B966" s="488"/>
      <c r="C966" s="488"/>
      <c r="D966" s="488"/>
      <c r="E966" s="488"/>
      <c r="F966" s="488"/>
      <c r="G966" s="485" t="s">
        <v>280</v>
      </c>
      <c r="H966" s="485"/>
      <c r="I966" s="485"/>
      <c r="J966" s="486"/>
    </row>
    <row r="967" spans="1:10" ht="14.4" thickBot="1">
      <c r="A967" s="489"/>
      <c r="B967" s="490"/>
      <c r="C967" s="490"/>
      <c r="D967" s="490"/>
      <c r="E967" s="490"/>
      <c r="F967" s="490"/>
      <c r="G967" s="483" t="s">
        <v>141</v>
      </c>
      <c r="H967" s="483"/>
      <c r="I967" s="483" t="s">
        <v>142</v>
      </c>
      <c r="J967" s="484"/>
    </row>
    <row r="968" spans="1:10" ht="17.25" customHeight="1" thickTop="1">
      <c r="A968" s="491" t="s">
        <v>289</v>
      </c>
      <c r="B968" s="492"/>
      <c r="C968" s="492"/>
      <c r="D968" s="492"/>
      <c r="E968" s="492"/>
      <c r="F968" s="492"/>
      <c r="G968" s="2199"/>
      <c r="H968" s="2199"/>
      <c r="I968" s="1204"/>
      <c r="J968" s="1207"/>
    </row>
    <row r="969" spans="1:10" ht="15.75" customHeight="1">
      <c r="A969" s="654" t="s">
        <v>290</v>
      </c>
      <c r="B969" s="655"/>
      <c r="C969" s="655"/>
      <c r="D969" s="655"/>
      <c r="E969" s="655"/>
      <c r="F969" s="655"/>
      <c r="G969" s="2200"/>
      <c r="H969" s="2200"/>
      <c r="I969" s="2201"/>
      <c r="J969" s="2202"/>
    </row>
    <row r="970" spans="1:10" ht="16.5" customHeight="1">
      <c r="A970" s="654" t="s">
        <v>291</v>
      </c>
      <c r="B970" s="655"/>
      <c r="C970" s="655"/>
      <c r="D970" s="655"/>
      <c r="E970" s="655"/>
      <c r="F970" s="655"/>
      <c r="G970" s="2200"/>
      <c r="H970" s="2200"/>
      <c r="I970" s="2201"/>
      <c r="J970" s="2202"/>
    </row>
    <row r="971" spans="1:10" ht="16.5" customHeight="1">
      <c r="A971" s="991"/>
      <c r="B971" s="992"/>
      <c r="C971" s="992"/>
      <c r="D971" s="992"/>
      <c r="E971" s="992"/>
      <c r="F971" s="992"/>
      <c r="G971" s="2200"/>
      <c r="H971" s="2200"/>
      <c r="I971" s="2201"/>
      <c r="J971" s="2202"/>
    </row>
    <row r="972" spans="1:10" ht="14.4" thickBot="1">
      <c r="A972" s="997"/>
      <c r="B972" s="998"/>
      <c r="C972" s="998"/>
      <c r="D972" s="998"/>
      <c r="E972" s="998"/>
      <c r="F972" s="998"/>
      <c r="G972" s="2203"/>
      <c r="H972" s="2203"/>
      <c r="I972" s="1208"/>
      <c r="J972" s="1211"/>
    </row>
    <row r="973" spans="1:10" ht="14.4" thickBot="1">
      <c r="A973" s="2204" t="s">
        <v>292</v>
      </c>
      <c r="B973" s="2205"/>
      <c r="C973" s="2205"/>
      <c r="D973" s="2205"/>
      <c r="E973" s="2205"/>
      <c r="F973" s="2205"/>
      <c r="G973" s="2206" t="str">
        <f>IF(SUM(G968:H972)=0,"",SUM(G968:H972))</f>
        <v/>
      </c>
      <c r="H973" s="2206"/>
      <c r="I973" s="2207" t="str">
        <f>IF(SUM(I968:J972)=0,"",SUM(I968:J972))</f>
        <v/>
      </c>
      <c r="J973" s="2208"/>
    </row>
    <row r="974" spans="1:10" ht="14.4" thickTop="1">
      <c r="A974" s="79"/>
      <c r="B974" s="79"/>
      <c r="C974" s="79"/>
      <c r="D974" s="79"/>
      <c r="E974" s="83"/>
      <c r="F974" s="83"/>
      <c r="G974" s="83"/>
      <c r="H974" s="83"/>
      <c r="I974" s="52"/>
      <c r="J974" s="52"/>
    </row>
    <row r="975" spans="1:10">
      <c r="A975" s="423" t="s">
        <v>861</v>
      </c>
      <c r="B975" s="423"/>
      <c r="C975" s="423"/>
      <c r="D975" s="423"/>
      <c r="E975" s="423"/>
      <c r="F975" s="423"/>
      <c r="G975" s="423"/>
      <c r="H975" s="423"/>
      <c r="I975" s="423"/>
      <c r="J975" s="423"/>
    </row>
    <row r="976" spans="1:10">
      <c r="A976" s="424"/>
      <c r="B976" s="424"/>
      <c r="C976" s="424"/>
      <c r="D976" s="424"/>
      <c r="E976" s="424"/>
      <c r="F976" s="424"/>
      <c r="G976" s="424"/>
      <c r="H976" s="424"/>
      <c r="I976" s="424"/>
      <c r="J976" s="424"/>
    </row>
    <row r="977" spans="1:10">
      <c r="A977" s="424"/>
      <c r="B977" s="424"/>
      <c r="C977" s="424"/>
      <c r="D977" s="424"/>
      <c r="E977" s="424"/>
      <c r="F977" s="424"/>
      <c r="G977" s="424"/>
      <c r="H977" s="424"/>
      <c r="I977" s="424"/>
      <c r="J977" s="424"/>
    </row>
    <row r="978" spans="1:10">
      <c r="A978" s="424"/>
      <c r="B978" s="424"/>
      <c r="C978" s="424"/>
      <c r="D978" s="424"/>
      <c r="E978" s="424"/>
      <c r="F978" s="424"/>
      <c r="G978" s="424"/>
      <c r="H978" s="424"/>
      <c r="I978" s="424"/>
      <c r="J978" s="424"/>
    </row>
    <row r="979" spans="1:10">
      <c r="A979" s="424"/>
      <c r="B979" s="424"/>
      <c r="C979" s="424"/>
      <c r="D979" s="424"/>
      <c r="E979" s="424"/>
      <c r="F979" s="424"/>
      <c r="G979" s="424"/>
      <c r="H979" s="424"/>
      <c r="I979" s="424"/>
      <c r="J979" s="424"/>
    </row>
    <row r="980" spans="1:10">
      <c r="A980" s="424"/>
      <c r="B980" s="424"/>
      <c r="C980" s="424"/>
      <c r="D980" s="424"/>
      <c r="E980" s="424"/>
      <c r="F980" s="424"/>
      <c r="G980" s="424"/>
      <c r="H980" s="424"/>
      <c r="I980" s="424"/>
      <c r="J980" s="424"/>
    </row>
    <row r="981" spans="1:10">
      <c r="A981" s="424"/>
      <c r="B981" s="424"/>
      <c r="C981" s="424"/>
      <c r="D981" s="424"/>
      <c r="E981" s="424"/>
      <c r="F981" s="424"/>
      <c r="G981" s="424"/>
      <c r="H981" s="424"/>
      <c r="I981" s="424"/>
      <c r="J981" s="424"/>
    </row>
    <row r="982" spans="1:10">
      <c r="A982" s="424"/>
      <c r="B982" s="424"/>
      <c r="C982" s="424"/>
      <c r="D982" s="424"/>
      <c r="E982" s="424"/>
      <c r="F982" s="424"/>
      <c r="G982" s="424"/>
      <c r="H982" s="424"/>
      <c r="I982" s="424"/>
      <c r="J982" s="424"/>
    </row>
    <row r="983" spans="1:10">
      <c r="A983" s="424"/>
      <c r="B983" s="424"/>
      <c r="C983" s="424"/>
      <c r="D983" s="424"/>
      <c r="E983" s="424"/>
      <c r="F983" s="424"/>
      <c r="G983" s="424"/>
      <c r="H983" s="424"/>
      <c r="I983" s="424"/>
      <c r="J983" s="424"/>
    </row>
    <row r="984" spans="1:10">
      <c r="A984" s="424"/>
      <c r="B984" s="424"/>
      <c r="C984" s="424"/>
      <c r="D984" s="424"/>
      <c r="E984" s="424"/>
      <c r="F984" s="424"/>
      <c r="G984" s="424"/>
      <c r="H984" s="424"/>
      <c r="I984" s="424"/>
      <c r="J984" s="424"/>
    </row>
    <row r="985" spans="1:10">
      <c r="A985" s="424"/>
      <c r="B985" s="424"/>
      <c r="C985" s="424"/>
      <c r="D985" s="424"/>
      <c r="E985" s="424"/>
      <c r="F985" s="424"/>
      <c r="G985" s="424"/>
      <c r="H985" s="424"/>
      <c r="I985" s="424"/>
      <c r="J985" s="424"/>
    </row>
    <row r="986" spans="1:10">
      <c r="A986" s="424"/>
      <c r="B986" s="424"/>
      <c r="C986" s="424"/>
      <c r="D986" s="424"/>
      <c r="E986" s="424"/>
      <c r="F986" s="424"/>
      <c r="G986" s="424"/>
      <c r="H986" s="424"/>
      <c r="I986" s="424"/>
      <c r="J986" s="424"/>
    </row>
    <row r="988" spans="1:10" ht="14.4" thickBot="1">
      <c r="A988" s="468" t="s">
        <v>862</v>
      </c>
      <c r="B988" s="468"/>
      <c r="C988" s="79"/>
      <c r="D988" s="79"/>
      <c r="E988" s="83"/>
      <c r="F988" s="83"/>
      <c r="G988" s="83"/>
      <c r="H988" s="83"/>
      <c r="I988" s="52"/>
      <c r="J988" s="52"/>
    </row>
    <row r="989" spans="1:10" ht="49.5" customHeight="1" thickTop="1" thickBot="1">
      <c r="A989" s="2226" t="s">
        <v>298</v>
      </c>
      <c r="B989" s="2227"/>
      <c r="C989" s="2227"/>
      <c r="D989" s="2227"/>
      <c r="E989" s="2227"/>
      <c r="F989" s="2227"/>
      <c r="G989" s="2227"/>
      <c r="H989" s="2223" t="s">
        <v>7</v>
      </c>
      <c r="I989" s="2224"/>
      <c r="J989" s="2225"/>
    </row>
    <row r="990" spans="1:10" ht="14.4" thickTop="1">
      <c r="A990" s="2228" t="s">
        <v>299</v>
      </c>
      <c r="B990" s="2229"/>
      <c r="C990" s="2229"/>
      <c r="D990" s="2229"/>
      <c r="E990" s="2229"/>
      <c r="F990" s="2229"/>
      <c r="G990" s="2229"/>
      <c r="H990" s="2142">
        <v>1154</v>
      </c>
      <c r="I990" s="2230"/>
      <c r="J990" s="2231"/>
    </row>
    <row r="991" spans="1:10" ht="14.4" thickBot="1">
      <c r="A991" s="2232" t="s">
        <v>300</v>
      </c>
      <c r="B991" s="2233" t="s">
        <v>6</v>
      </c>
      <c r="C991" s="2233"/>
      <c r="D991" s="2233"/>
      <c r="E991" s="2233"/>
      <c r="F991" s="2233"/>
      <c r="G991" s="2233"/>
      <c r="H991" s="2234" t="s">
        <v>6</v>
      </c>
      <c r="I991" s="2234"/>
      <c r="J991" s="2235"/>
    </row>
    <row r="992" spans="1:10">
      <c r="A992" s="2236" t="s">
        <v>301</v>
      </c>
      <c r="B992" s="2237"/>
      <c r="C992" s="2237"/>
      <c r="D992" s="2237"/>
      <c r="E992" s="2237"/>
      <c r="F992" s="2237"/>
      <c r="G992" s="2237"/>
      <c r="H992" s="2238"/>
      <c r="I992" s="2238"/>
      <c r="J992" s="2239"/>
    </row>
    <row r="993" spans="1:10">
      <c r="A993" s="678" t="s">
        <v>302</v>
      </c>
      <c r="B993" s="679"/>
      <c r="C993" s="679"/>
      <c r="D993" s="679"/>
      <c r="E993" s="679"/>
      <c r="F993" s="679"/>
      <c r="G993" s="679"/>
      <c r="H993" s="1987"/>
      <c r="I993" s="1987"/>
      <c r="J993" s="1988"/>
    </row>
    <row r="994" spans="1:10">
      <c r="A994" s="678" t="s">
        <v>303</v>
      </c>
      <c r="B994" s="679"/>
      <c r="C994" s="679"/>
      <c r="D994" s="679"/>
      <c r="E994" s="679"/>
      <c r="F994" s="679"/>
      <c r="G994" s="679"/>
      <c r="H994" s="1987"/>
      <c r="I994" s="1987"/>
      <c r="J994" s="1988"/>
    </row>
    <row r="995" spans="1:10">
      <c r="A995" s="678" t="s">
        <v>304</v>
      </c>
      <c r="B995" s="679"/>
      <c r="C995" s="679"/>
      <c r="D995" s="679"/>
      <c r="E995" s="679"/>
      <c r="F995" s="679"/>
      <c r="G995" s="679"/>
      <c r="H995" s="1987"/>
      <c r="I995" s="1987"/>
      <c r="J995" s="1988"/>
    </row>
    <row r="996" spans="1:10">
      <c r="A996" s="678" t="s">
        <v>305</v>
      </c>
      <c r="B996" s="679"/>
      <c r="C996" s="679"/>
      <c r="D996" s="679"/>
      <c r="E996" s="679"/>
      <c r="F996" s="679"/>
      <c r="G996" s="679"/>
      <c r="H996" s="1987"/>
      <c r="I996" s="1987"/>
      <c r="J996" s="1988"/>
    </row>
    <row r="997" spans="1:10">
      <c r="A997" s="678" t="s">
        <v>306</v>
      </c>
      <c r="B997" s="679"/>
      <c r="C997" s="679"/>
      <c r="D997" s="679"/>
      <c r="E997" s="679"/>
      <c r="F997" s="679"/>
      <c r="G997" s="679"/>
      <c r="H997" s="1987">
        <v>11154</v>
      </c>
      <c r="I997" s="1987"/>
      <c r="J997" s="1988"/>
    </row>
    <row r="998" spans="1:10">
      <c r="A998" s="678" t="s">
        <v>307</v>
      </c>
      <c r="B998" s="679"/>
      <c r="C998" s="679"/>
      <c r="D998" s="679"/>
      <c r="E998" s="679"/>
      <c r="F998" s="679"/>
      <c r="G998" s="679"/>
      <c r="H998" s="1987"/>
      <c r="I998" s="1987"/>
      <c r="J998" s="1988"/>
    </row>
    <row r="999" spans="1:10" ht="14.4" thickBot="1">
      <c r="A999" s="1396" t="s">
        <v>308</v>
      </c>
      <c r="B999" s="1397"/>
      <c r="C999" s="1397"/>
      <c r="D999" s="1397"/>
      <c r="E999" s="1397"/>
      <c r="F999" s="1397"/>
      <c r="G999" s="1397"/>
      <c r="H999" s="2240"/>
      <c r="I999" s="2240"/>
      <c r="J999" s="2241"/>
    </row>
    <row r="1000" spans="1:10" ht="14.4" thickBot="1">
      <c r="A1000" s="1153" t="s">
        <v>114</v>
      </c>
      <c r="B1000" s="1154"/>
      <c r="C1000" s="1154"/>
      <c r="D1000" s="1154"/>
      <c r="E1000" s="1154"/>
      <c r="F1000" s="1154"/>
      <c r="G1000" s="1154"/>
      <c r="H1000" s="2242">
        <f>IF(SUM(H992:J999)=0,"",SUM(H992:J999))</f>
        <v>11154</v>
      </c>
      <c r="I1000" s="2242"/>
      <c r="J1000" s="2243"/>
    </row>
    <row r="1001" spans="1:10" ht="14.4" thickTop="1">
      <c r="A1001" s="79"/>
      <c r="B1001" s="79"/>
      <c r="C1001" s="79"/>
      <c r="D1001" s="79"/>
      <c r="E1001" s="83"/>
      <c r="F1001" s="83"/>
      <c r="G1001" s="83"/>
      <c r="H1001" s="83"/>
      <c r="I1001" s="52"/>
      <c r="J1001" s="52"/>
    </row>
    <row r="1002" spans="1:10" ht="14.4" thickBot="1">
      <c r="A1002" s="468" t="s">
        <v>863</v>
      </c>
      <c r="B1002" s="468"/>
      <c r="C1002" s="30"/>
      <c r="D1002" s="30"/>
      <c r="E1002" s="30"/>
      <c r="F1002" s="30"/>
      <c r="G1002" s="30"/>
      <c r="H1002" s="30"/>
      <c r="I1002" s="30"/>
      <c r="J1002" s="30"/>
    </row>
    <row r="1003" spans="1:10" ht="49.5" customHeight="1" thickTop="1" thickBot="1">
      <c r="A1003" s="2226" t="s">
        <v>298</v>
      </c>
      <c r="B1003" s="2227"/>
      <c r="C1003" s="2227"/>
      <c r="D1003" s="2227"/>
      <c r="E1003" s="2227"/>
      <c r="F1003" s="2227"/>
      <c r="G1003" s="2227"/>
      <c r="H1003" s="2223" t="s">
        <v>7</v>
      </c>
      <c r="I1003" s="2224"/>
      <c r="J1003" s="2225"/>
    </row>
    <row r="1004" spans="1:10" ht="14.4" thickTop="1">
      <c r="A1004" s="2228" t="s">
        <v>309</v>
      </c>
      <c r="B1004" s="2229"/>
      <c r="C1004" s="2229"/>
      <c r="D1004" s="2229"/>
      <c r="E1004" s="2229"/>
      <c r="F1004" s="2229"/>
      <c r="G1004" s="2229"/>
      <c r="H1004" s="2142"/>
      <c r="I1004" s="2230"/>
      <c r="J1004" s="2231"/>
    </row>
    <row r="1005" spans="1:10" ht="14.4" thickBot="1">
      <c r="A1005" s="2232" t="s">
        <v>864</v>
      </c>
      <c r="B1005" s="2233" t="s">
        <v>6</v>
      </c>
      <c r="C1005" s="2233"/>
      <c r="D1005" s="2233"/>
      <c r="E1005" s="2233"/>
      <c r="F1005" s="2233"/>
      <c r="G1005" s="2233"/>
      <c r="H1005" s="2234" t="s">
        <v>6</v>
      </c>
      <c r="I1005" s="2234"/>
      <c r="J1005" s="2235"/>
    </row>
    <row r="1006" spans="1:10">
      <c r="A1006" s="2236" t="s">
        <v>310</v>
      </c>
      <c r="B1006" s="2237"/>
      <c r="C1006" s="2237"/>
      <c r="D1006" s="2237"/>
      <c r="E1006" s="2237"/>
      <c r="F1006" s="2237"/>
      <c r="G1006" s="2237"/>
      <c r="H1006" s="2238"/>
      <c r="I1006" s="2238"/>
      <c r="J1006" s="2239"/>
    </row>
    <row r="1007" spans="1:10">
      <c r="A1007" s="678" t="s">
        <v>311</v>
      </c>
      <c r="B1007" s="679"/>
      <c r="C1007" s="679"/>
      <c r="D1007" s="679"/>
      <c r="E1007" s="679"/>
      <c r="F1007" s="679"/>
      <c r="G1007" s="679"/>
      <c r="H1007" s="1987"/>
      <c r="I1007" s="1987"/>
      <c r="J1007" s="1988"/>
    </row>
    <row r="1008" spans="1:10">
      <c r="A1008" s="678" t="s">
        <v>312</v>
      </c>
      <c r="B1008" s="679"/>
      <c r="C1008" s="679"/>
      <c r="D1008" s="679"/>
      <c r="E1008" s="679"/>
      <c r="F1008" s="679"/>
      <c r="G1008" s="679"/>
      <c r="H1008" s="1987">
        <v>0</v>
      </c>
      <c r="I1008" s="1987"/>
      <c r="J1008" s="1988"/>
    </row>
    <row r="1009" spans="1:10">
      <c r="A1009" s="678" t="s">
        <v>313</v>
      </c>
      <c r="B1009" s="679"/>
      <c r="C1009" s="679"/>
      <c r="D1009" s="679"/>
      <c r="E1009" s="679"/>
      <c r="F1009" s="679"/>
      <c r="G1009" s="679"/>
      <c r="H1009" s="1987"/>
      <c r="I1009" s="1987"/>
      <c r="J1009" s="1988"/>
    </row>
    <row r="1010" spans="1:10">
      <c r="A1010" s="678" t="s">
        <v>314</v>
      </c>
      <c r="B1010" s="679"/>
      <c r="C1010" s="679"/>
      <c r="D1010" s="679"/>
      <c r="E1010" s="679"/>
      <c r="F1010" s="679"/>
      <c r="G1010" s="679"/>
      <c r="H1010" s="1987"/>
      <c r="I1010" s="1987"/>
      <c r="J1010" s="1988"/>
    </row>
    <row r="1011" spans="1:10" ht="14.4" thickBot="1">
      <c r="A1011" s="1396" t="s">
        <v>315</v>
      </c>
      <c r="B1011" s="1397"/>
      <c r="C1011" s="1397"/>
      <c r="D1011" s="1397"/>
      <c r="E1011" s="1397"/>
      <c r="F1011" s="1397"/>
      <c r="G1011" s="1397"/>
      <c r="H1011" s="2240"/>
      <c r="I1011" s="2240"/>
      <c r="J1011" s="2241"/>
    </row>
    <row r="1012" spans="1:10" ht="14.4" thickBot="1">
      <c r="A1012" s="1153" t="s">
        <v>114</v>
      </c>
      <c r="B1012" s="1154"/>
      <c r="C1012" s="1154"/>
      <c r="D1012" s="1154"/>
      <c r="E1012" s="1154"/>
      <c r="F1012" s="1154"/>
      <c r="G1012" s="1154"/>
      <c r="H1012" s="2242" t="str">
        <f>IF(SUM(H1006:J1011)=0,"",SUM(H1006:J1011))</f>
        <v/>
      </c>
      <c r="I1012" s="2242"/>
      <c r="J1012" s="2243"/>
    </row>
    <row r="1013" spans="1:10" ht="14.4" thickTop="1">
      <c r="A1013" s="844"/>
      <c r="B1013" s="844"/>
      <c r="C1013" s="844"/>
      <c r="D1013" s="844"/>
      <c r="E1013" s="844"/>
      <c r="F1013" s="844"/>
      <c r="G1013" s="844"/>
      <c r="H1013" s="2244"/>
      <c r="I1013" s="2244"/>
      <c r="J1013" s="2244"/>
    </row>
    <row r="1014" spans="1:10">
      <c r="A1014" s="423" t="s">
        <v>865</v>
      </c>
      <c r="B1014" s="423"/>
      <c r="C1014" s="423"/>
      <c r="D1014" s="423"/>
      <c r="E1014" s="423"/>
      <c r="F1014" s="423"/>
      <c r="G1014" s="423"/>
      <c r="H1014" s="423"/>
      <c r="I1014" s="423"/>
      <c r="J1014" s="423"/>
    </row>
    <row r="1015" spans="1:10">
      <c r="A1015" s="424"/>
      <c r="B1015" s="424"/>
      <c r="C1015" s="424"/>
      <c r="D1015" s="424"/>
      <c r="E1015" s="424"/>
      <c r="F1015" s="424"/>
      <c r="G1015" s="424"/>
      <c r="H1015" s="424"/>
      <c r="I1015" s="424"/>
      <c r="J1015" s="424"/>
    </row>
    <row r="1016" spans="1:10">
      <c r="A1016" s="424"/>
      <c r="B1016" s="424"/>
      <c r="C1016" s="424"/>
      <c r="D1016" s="424"/>
      <c r="E1016" s="424"/>
      <c r="F1016" s="424"/>
      <c r="G1016" s="424"/>
      <c r="H1016" s="424"/>
      <c r="I1016" s="424"/>
      <c r="J1016" s="424"/>
    </row>
    <row r="1017" spans="1:10" s="54" customFormat="1">
      <c r="A1017" s="424"/>
      <c r="B1017" s="424"/>
      <c r="C1017" s="424"/>
      <c r="D1017" s="424"/>
      <c r="E1017" s="424"/>
      <c r="F1017" s="424"/>
      <c r="G1017" s="424"/>
      <c r="H1017" s="424"/>
      <c r="I1017" s="424"/>
      <c r="J1017" s="424"/>
    </row>
    <row r="1018" spans="1:10" s="54" customFormat="1">
      <c r="A1018" s="424"/>
      <c r="B1018" s="424"/>
      <c r="C1018" s="424"/>
      <c r="D1018" s="424"/>
      <c r="E1018" s="424"/>
      <c r="F1018" s="424"/>
      <c r="G1018" s="424"/>
      <c r="H1018" s="424"/>
      <c r="I1018" s="424"/>
      <c r="J1018" s="424"/>
    </row>
    <row r="1019" spans="1:10" s="54" customFormat="1">
      <c r="A1019" s="176"/>
      <c r="B1019" s="176"/>
      <c r="C1019" s="176"/>
      <c r="D1019" s="176"/>
      <c r="E1019" s="176"/>
      <c r="F1019" s="176"/>
      <c r="G1019" s="176"/>
      <c r="H1019" s="176"/>
      <c r="I1019" s="176"/>
      <c r="J1019" s="176"/>
    </row>
    <row r="1020" spans="1:10" s="54" customFormat="1" ht="15" customHeight="1">
      <c r="A1020" s="9" t="s">
        <v>867</v>
      </c>
      <c r="B1020" s="425" t="s">
        <v>866</v>
      </c>
      <c r="C1020" s="425"/>
      <c r="D1020" s="425"/>
      <c r="E1020" s="425"/>
      <c r="F1020" s="425"/>
      <c r="G1020" s="425"/>
      <c r="H1020" s="425"/>
      <c r="I1020" s="425"/>
      <c r="J1020" s="425"/>
    </row>
    <row r="1021" spans="1:10" s="54" customFormat="1" ht="15" customHeight="1">
      <c r="A1021" s="9"/>
      <c r="B1021" s="181"/>
      <c r="C1021" s="181"/>
      <c r="D1021" s="181"/>
      <c r="E1021" s="181"/>
      <c r="F1021" s="181"/>
      <c r="G1021" s="181"/>
      <c r="H1021" s="181"/>
      <c r="I1021" s="181"/>
      <c r="J1021" s="181"/>
    </row>
    <row r="1022" spans="1:10" s="54" customFormat="1" ht="14.4" thickBot="1">
      <c r="A1022" s="468" t="s">
        <v>107</v>
      </c>
      <c r="B1022" s="468"/>
      <c r="C1022" s="30"/>
      <c r="D1022" s="30"/>
      <c r="E1022" s="30"/>
      <c r="F1022" s="30"/>
      <c r="G1022" s="30"/>
      <c r="H1022" s="30"/>
      <c r="I1022" s="30"/>
      <c r="J1022" s="30"/>
    </row>
    <row r="1023" spans="1:10" s="54" customFormat="1" ht="14.4" thickTop="1">
      <c r="A1023" s="469" t="s">
        <v>5</v>
      </c>
      <c r="B1023" s="470"/>
      <c r="C1023" s="471"/>
      <c r="D1023" s="475" t="s">
        <v>321</v>
      </c>
      <c r="E1023" s="476"/>
      <c r="F1023" s="476"/>
      <c r="G1023" s="476"/>
      <c r="H1023" s="476"/>
      <c r="I1023" s="476"/>
      <c r="J1023" s="477"/>
    </row>
    <row r="1024" spans="1:10" s="54" customFormat="1">
      <c r="A1024" s="472"/>
      <c r="B1024" s="473"/>
      <c r="C1024" s="474"/>
      <c r="D1024" s="478" t="s">
        <v>258</v>
      </c>
      <c r="E1024" s="479"/>
      <c r="F1024" s="222" t="s">
        <v>316</v>
      </c>
      <c r="G1024" s="222" t="s">
        <v>317</v>
      </c>
      <c r="H1024" s="222" t="s">
        <v>318</v>
      </c>
      <c r="I1024" s="480" t="s">
        <v>868</v>
      </c>
      <c r="J1024" s="481"/>
    </row>
    <row r="1025" spans="1:10" s="54" customFormat="1" ht="14.25" customHeight="1" thickBot="1">
      <c r="A1025" s="456" t="s">
        <v>115</v>
      </c>
      <c r="B1025" s="457"/>
      <c r="C1025" s="457"/>
      <c r="D1025" s="458" t="s">
        <v>116</v>
      </c>
      <c r="E1025" s="457"/>
      <c r="F1025" s="209" t="s">
        <v>117</v>
      </c>
      <c r="G1025" s="223" t="s">
        <v>118</v>
      </c>
      <c r="H1025" s="223" t="s">
        <v>119</v>
      </c>
      <c r="I1025" s="459" t="s">
        <v>120</v>
      </c>
      <c r="J1025" s="460"/>
    </row>
    <row r="1026" spans="1:10" s="54" customFormat="1" ht="15" thickTop="1" thickBot="1">
      <c r="A1026" s="461" t="s">
        <v>319</v>
      </c>
      <c r="B1026" s="462"/>
      <c r="C1026" s="463"/>
      <c r="D1026" s="464" t="str">
        <f>IF(SUM(D1027:E1029)=0,"",SUM(D1027:E1029))</f>
        <v/>
      </c>
      <c r="E1026" s="465"/>
      <c r="F1026" s="226" t="str">
        <f>IF(SUM(F1027:F1029)=0,"",SUM(F1027:F1029))</f>
        <v/>
      </c>
      <c r="G1026" s="226" t="str">
        <f>IF(SUM(G1027:G1029)=0,"",SUM(G1027:G1029))</f>
        <v/>
      </c>
      <c r="H1026" s="226" t="str">
        <f>IF(SUM(H1027:H1029)=0,"",SUM(H1027:H1029))</f>
        <v/>
      </c>
      <c r="I1026" s="466" t="str">
        <f>(IF(SUM(I1027:J1029)=0,"",SUM(I1027:J1029)))</f>
        <v/>
      </c>
      <c r="J1026" s="467"/>
    </row>
    <row r="1027" spans="1:10" s="54" customFormat="1">
      <c r="A1027" s="427"/>
      <c r="B1027" s="428"/>
      <c r="C1027" s="428"/>
      <c r="D1027" s="452"/>
      <c r="E1027" s="453"/>
      <c r="F1027" s="224"/>
      <c r="G1027" s="224"/>
      <c r="H1027" s="224"/>
      <c r="I1027" s="454" t="str">
        <f>IF(D1027+F1027-G1027-H1027=0,"",D1027+F1027-G1027-H1027)</f>
        <v/>
      </c>
      <c r="J1027" s="455"/>
    </row>
    <row r="1028" spans="1:10" s="54" customFormat="1">
      <c r="A1028" s="427"/>
      <c r="B1028" s="428"/>
      <c r="C1028" s="428"/>
      <c r="D1028" s="452"/>
      <c r="E1028" s="453"/>
      <c r="F1028" s="224"/>
      <c r="G1028" s="224"/>
      <c r="H1028" s="224"/>
      <c r="I1028" s="454" t="str">
        <f>IF(D1028+F1028-G1028-H1028=0,"",D1028+F1028-G1028-H1028)</f>
        <v/>
      </c>
      <c r="J1028" s="455"/>
    </row>
    <row r="1029" spans="1:10" s="54" customFormat="1" ht="14.4" thickBot="1">
      <c r="A1029" s="439"/>
      <c r="B1029" s="440"/>
      <c r="C1029" s="440"/>
      <c r="D1029" s="441"/>
      <c r="E1029" s="442"/>
      <c r="F1029" s="183"/>
      <c r="G1029" s="183"/>
      <c r="H1029" s="183"/>
      <c r="I1029" s="443" t="str">
        <f>IF(D1029+F1029-G1029-H1029=0,"",D1029+F1029-G1029-H1029)</f>
        <v/>
      </c>
      <c r="J1029" s="444"/>
    </row>
    <row r="1030" spans="1:10" s="54" customFormat="1" ht="14.4" thickBot="1">
      <c r="A1030" s="445" t="s">
        <v>320</v>
      </c>
      <c r="B1030" s="446"/>
      <c r="C1030" s="447"/>
      <c r="D1030" s="448" t="str">
        <f>IF(SUM(D1031:E1034)=0,"",SUM(D1031:E1034))</f>
        <v/>
      </c>
      <c r="E1030" s="449"/>
      <c r="F1030" s="228" t="str">
        <f>IF(SUM(F1031:F1034)=0,"",SUM(F1031:F1034))</f>
        <v/>
      </c>
      <c r="G1030" s="228" t="str">
        <f>IF(SUM(G1031:G1034)=0,"",SUM(G1031:G1034))</f>
        <v/>
      </c>
      <c r="H1030" s="228" t="str">
        <f>IF(SUM(H1031:H1034)=0,"",SUM(H1031:H1034))</f>
        <v/>
      </c>
      <c r="I1030" s="450" t="str">
        <f>IF(SUM(I1031:J1034)=0,"",SUM(I1031:J1034))</f>
        <v/>
      </c>
      <c r="J1030" s="451"/>
    </row>
    <row r="1031" spans="1:10" s="54" customFormat="1">
      <c r="A1031" s="427"/>
      <c r="B1031" s="428"/>
      <c r="C1031" s="428"/>
      <c r="D1031" s="429"/>
      <c r="E1031" s="430"/>
      <c r="F1031" s="224"/>
      <c r="G1031" s="224"/>
      <c r="H1031" s="224"/>
      <c r="I1031" s="431" t="str">
        <f>IF(D1031+F1031-G1031-H1031=0,"",D1031+F1031-G1031-H1031)</f>
        <v/>
      </c>
      <c r="J1031" s="432"/>
    </row>
    <row r="1032" spans="1:10" s="54" customFormat="1">
      <c r="A1032" s="427"/>
      <c r="B1032" s="428"/>
      <c r="C1032" s="428"/>
      <c r="D1032" s="429"/>
      <c r="E1032" s="430"/>
      <c r="F1032" s="224"/>
      <c r="G1032" s="224"/>
      <c r="H1032" s="224"/>
      <c r="I1032" s="431" t="str">
        <f>IF(D1032+F1032-G1032-H1032=0,"",D1032+F1032-G1032-H1032)</f>
        <v/>
      </c>
      <c r="J1032" s="432"/>
    </row>
    <row r="1033" spans="1:10" s="54" customFormat="1">
      <c r="A1033" s="427"/>
      <c r="B1033" s="428"/>
      <c r="C1033" s="428"/>
      <c r="D1033" s="429"/>
      <c r="E1033" s="430"/>
      <c r="F1033" s="184"/>
      <c r="G1033" s="184"/>
      <c r="H1033" s="227"/>
      <c r="I1033" s="431" t="str">
        <f>IF(D1033+F1033-G1033-H1033=0,"",D1033+F1033-G1033-H1033)</f>
        <v/>
      </c>
      <c r="J1033" s="432"/>
    </row>
    <row r="1034" spans="1:10" s="54" customFormat="1" ht="14.4" thickBot="1">
      <c r="A1034" s="433"/>
      <c r="B1034" s="434"/>
      <c r="C1034" s="434"/>
      <c r="D1034" s="435"/>
      <c r="E1034" s="436"/>
      <c r="F1034" s="225"/>
      <c r="G1034" s="225"/>
      <c r="H1034" s="225"/>
      <c r="I1034" s="437" t="str">
        <f>IF(D1034+F1034-G1034-H1034=0,"",D1034+F1034-G1034-H1034)</f>
        <v/>
      </c>
      <c r="J1034" s="438"/>
    </row>
    <row r="1035" spans="1:10" s="54" customFormat="1" ht="14.4" thickTop="1">
      <c r="A1035" s="176"/>
      <c r="B1035" s="176"/>
      <c r="C1035" s="176"/>
      <c r="D1035" s="176"/>
      <c r="E1035" s="176"/>
      <c r="F1035" s="176"/>
      <c r="G1035" s="176"/>
      <c r="H1035" s="176"/>
      <c r="I1035" s="176"/>
      <c r="J1035" s="176"/>
    </row>
    <row r="1036" spans="1:10" s="54" customFormat="1" ht="14.4" thickBot="1">
      <c r="A1036" s="468" t="s">
        <v>131</v>
      </c>
      <c r="B1036" s="468"/>
      <c r="C1036" s="178"/>
      <c r="D1036" s="178"/>
      <c r="E1036" s="178"/>
      <c r="F1036" s="178"/>
      <c r="G1036" s="178"/>
      <c r="H1036" s="178"/>
      <c r="I1036" s="178"/>
      <c r="J1036" s="178"/>
    </row>
    <row r="1037" spans="1:10" s="54" customFormat="1" ht="14.4" thickTop="1">
      <c r="A1037" s="469" t="s">
        <v>5</v>
      </c>
      <c r="B1037" s="470"/>
      <c r="C1037" s="471"/>
      <c r="D1037" s="475" t="s">
        <v>322</v>
      </c>
      <c r="E1037" s="476"/>
      <c r="F1037" s="476"/>
      <c r="G1037" s="476"/>
      <c r="H1037" s="476"/>
      <c r="I1037" s="476"/>
      <c r="J1037" s="477"/>
    </row>
    <row r="1038" spans="1:10" s="54" customFormat="1">
      <c r="A1038" s="472"/>
      <c r="B1038" s="473"/>
      <c r="C1038" s="474"/>
      <c r="D1038" s="478" t="s">
        <v>258</v>
      </c>
      <c r="E1038" s="479"/>
      <c r="F1038" s="222" t="s">
        <v>316</v>
      </c>
      <c r="G1038" s="222" t="s">
        <v>317</v>
      </c>
      <c r="H1038" s="222" t="s">
        <v>318</v>
      </c>
      <c r="I1038" s="480" t="s">
        <v>868</v>
      </c>
      <c r="J1038" s="481"/>
    </row>
    <row r="1039" spans="1:10" s="54" customFormat="1" ht="14.4" thickBot="1">
      <c r="A1039" s="456" t="s">
        <v>115</v>
      </c>
      <c r="B1039" s="457"/>
      <c r="C1039" s="457"/>
      <c r="D1039" s="458" t="s">
        <v>116</v>
      </c>
      <c r="E1039" s="457"/>
      <c r="F1039" s="209" t="s">
        <v>117</v>
      </c>
      <c r="G1039" s="223" t="s">
        <v>118</v>
      </c>
      <c r="H1039" s="223" t="s">
        <v>119</v>
      </c>
      <c r="I1039" s="459" t="s">
        <v>120</v>
      </c>
      <c r="J1039" s="460"/>
    </row>
    <row r="1040" spans="1:10" s="54" customFormat="1" ht="15" thickTop="1" thickBot="1">
      <c r="A1040" s="461" t="s">
        <v>319</v>
      </c>
      <c r="B1040" s="462"/>
      <c r="C1040" s="463"/>
      <c r="D1040" s="464" t="str">
        <f>IF(SUM(D1041:E1043)=0,"",SUM(D1041:E1043))</f>
        <v/>
      </c>
      <c r="E1040" s="465"/>
      <c r="F1040" s="226" t="str">
        <f>IF(SUM(F1041:F1043)=0,"",SUM(F1041:F1043))</f>
        <v/>
      </c>
      <c r="G1040" s="226" t="str">
        <f>IF(SUM(G1041:G1043)=0,"",SUM(G1041:G1043))</f>
        <v/>
      </c>
      <c r="H1040" s="226" t="str">
        <f>IF(SUM(H1041:H1043)=0,"",SUM(H1041:H1043))</f>
        <v/>
      </c>
      <c r="I1040" s="466" t="str">
        <f>(IF(SUM(I1041:J1043)=0,"",SUM(I1041:J1043)))</f>
        <v/>
      </c>
      <c r="J1040" s="467"/>
    </row>
    <row r="1041" spans="1:10" s="54" customFormat="1">
      <c r="A1041" s="427"/>
      <c r="B1041" s="428"/>
      <c r="C1041" s="428"/>
      <c r="D1041" s="452"/>
      <c r="E1041" s="453"/>
      <c r="F1041" s="224"/>
      <c r="G1041" s="224"/>
      <c r="H1041" s="224"/>
      <c r="I1041" s="454" t="str">
        <f>IF(D1041+F1041-G1041-H1041=0,"",D1041+F1041-G1041-H1041)</f>
        <v/>
      </c>
      <c r="J1041" s="455"/>
    </row>
    <row r="1042" spans="1:10" s="54" customFormat="1">
      <c r="A1042" s="427"/>
      <c r="B1042" s="428"/>
      <c r="C1042" s="428"/>
      <c r="D1042" s="452"/>
      <c r="E1042" s="453"/>
      <c r="F1042" s="224"/>
      <c r="G1042" s="224"/>
      <c r="H1042" s="224"/>
      <c r="I1042" s="454" t="str">
        <f>IF(D1042+F1042-G1042-H1042=0,"",D1042+F1042-G1042-H1042)</f>
        <v/>
      </c>
      <c r="J1042" s="455"/>
    </row>
    <row r="1043" spans="1:10" s="54" customFormat="1" ht="14.4" thickBot="1">
      <c r="A1043" s="439"/>
      <c r="B1043" s="440"/>
      <c r="C1043" s="440"/>
      <c r="D1043" s="441"/>
      <c r="E1043" s="442"/>
      <c r="F1043" s="183"/>
      <c r="G1043" s="183"/>
      <c r="H1043" s="183"/>
      <c r="I1043" s="443" t="str">
        <f>IF(D1043+F1043-G1043-H1043=0,"",D1043+F1043-G1043-H1043)</f>
        <v/>
      </c>
      <c r="J1043" s="444"/>
    </row>
    <row r="1044" spans="1:10" s="54" customFormat="1" ht="14.4" thickBot="1">
      <c r="A1044" s="445" t="s">
        <v>320</v>
      </c>
      <c r="B1044" s="446"/>
      <c r="C1044" s="447"/>
      <c r="D1044" s="448" t="str">
        <f>IF(SUM(D1045:E1048)=0,"",SUM(D1045:E1048))</f>
        <v/>
      </c>
      <c r="E1044" s="449"/>
      <c r="F1044" s="228" t="str">
        <f>IF(SUM(F1045:F1048)=0,"",SUM(F1045:F1048))</f>
        <v/>
      </c>
      <c r="G1044" s="228" t="str">
        <f>IF(SUM(G1045:G1048)=0,"",SUM(G1045:G1048))</f>
        <v/>
      </c>
      <c r="H1044" s="228" t="str">
        <f>IF(SUM(H1045:H1048)=0,"",SUM(H1045:H1048))</f>
        <v/>
      </c>
      <c r="I1044" s="450" t="str">
        <f>IF(SUM(I1045:J1048)=0,"",SUM(I1045:J1048))</f>
        <v/>
      </c>
      <c r="J1044" s="451"/>
    </row>
    <row r="1045" spans="1:10" s="54" customFormat="1">
      <c r="A1045" s="427"/>
      <c r="B1045" s="428"/>
      <c r="C1045" s="428"/>
      <c r="D1045" s="429"/>
      <c r="E1045" s="430"/>
      <c r="F1045" s="224"/>
      <c r="G1045" s="224"/>
      <c r="H1045" s="224"/>
      <c r="I1045" s="431" t="str">
        <f>IF(D1045+F1045-G1045-H1045=0,"",D1045+F1045-G1045-H1045)</f>
        <v/>
      </c>
      <c r="J1045" s="432"/>
    </row>
    <row r="1046" spans="1:10" s="54" customFormat="1">
      <c r="A1046" s="427"/>
      <c r="B1046" s="428"/>
      <c r="C1046" s="428"/>
      <c r="D1046" s="429"/>
      <c r="E1046" s="430"/>
      <c r="F1046" s="224"/>
      <c r="G1046" s="224"/>
      <c r="H1046" s="224"/>
      <c r="I1046" s="431" t="str">
        <f>IF(D1046+F1046-G1046-H1046=0,"",D1046+F1046-G1046-H1046)</f>
        <v/>
      </c>
      <c r="J1046" s="432"/>
    </row>
    <row r="1047" spans="1:10" s="54" customFormat="1">
      <c r="A1047" s="427"/>
      <c r="B1047" s="428"/>
      <c r="C1047" s="428"/>
      <c r="D1047" s="429"/>
      <c r="E1047" s="430"/>
      <c r="F1047" s="184"/>
      <c r="G1047" s="184"/>
      <c r="H1047" s="227"/>
      <c r="I1047" s="431" t="str">
        <f>IF(D1047+F1047-G1047-H1047=0,"",D1047+F1047-G1047-H1047)</f>
        <v/>
      </c>
      <c r="J1047" s="432"/>
    </row>
    <row r="1048" spans="1:10" s="54" customFormat="1" ht="14.4" thickBot="1">
      <c r="A1048" s="433"/>
      <c r="B1048" s="434"/>
      <c r="C1048" s="434"/>
      <c r="D1048" s="435"/>
      <c r="E1048" s="436"/>
      <c r="F1048" s="225"/>
      <c r="G1048" s="225"/>
      <c r="H1048" s="225"/>
      <c r="I1048" s="437" t="str">
        <f>IF(D1048+F1048-G1048-H1048=0,"",D1048+F1048-G1048-H1048)</f>
        <v/>
      </c>
      <c r="J1048" s="438"/>
    </row>
    <row r="1049" spans="1:10" s="54" customFormat="1" ht="14.4" thickTop="1">
      <c r="A1049" s="176"/>
      <c r="B1049" s="176"/>
      <c r="C1049" s="176"/>
      <c r="D1049" s="176"/>
      <c r="E1049" s="176"/>
      <c r="F1049" s="176"/>
      <c r="G1049" s="176"/>
      <c r="H1049" s="176"/>
      <c r="I1049" s="176"/>
      <c r="J1049" s="176"/>
    </row>
    <row r="1050" spans="1:10" s="54" customFormat="1">
      <c r="A1050" s="423" t="s">
        <v>869</v>
      </c>
      <c r="B1050" s="423"/>
      <c r="C1050" s="423"/>
      <c r="D1050" s="423"/>
      <c r="E1050" s="423"/>
      <c r="F1050" s="423"/>
      <c r="G1050" s="423"/>
      <c r="H1050" s="423"/>
      <c r="I1050" s="423"/>
      <c r="J1050" s="423"/>
    </row>
    <row r="1051" spans="1:10" s="54" customFormat="1">
      <c r="A1051" s="424"/>
      <c r="B1051" s="424"/>
      <c r="C1051" s="424"/>
      <c r="D1051" s="424"/>
      <c r="E1051" s="424"/>
      <c r="F1051" s="424"/>
      <c r="G1051" s="424"/>
      <c r="H1051" s="424"/>
      <c r="I1051" s="424"/>
      <c r="J1051" s="424"/>
    </row>
    <row r="1052" spans="1:10" s="54" customFormat="1">
      <c r="A1052" s="424"/>
      <c r="B1052" s="424"/>
      <c r="C1052" s="424"/>
      <c r="D1052" s="424"/>
      <c r="E1052" s="424"/>
      <c r="F1052" s="424"/>
      <c r="G1052" s="424"/>
      <c r="H1052" s="424"/>
      <c r="I1052" s="424"/>
      <c r="J1052" s="424"/>
    </row>
    <row r="1053" spans="1:10" s="54" customFormat="1">
      <c r="A1053" s="424"/>
      <c r="B1053" s="424"/>
      <c r="C1053" s="424"/>
      <c r="D1053" s="424"/>
      <c r="E1053" s="424"/>
      <c r="F1053" s="424"/>
      <c r="G1053" s="424"/>
      <c r="H1053" s="424"/>
      <c r="I1053" s="424"/>
      <c r="J1053" s="424"/>
    </row>
    <row r="1054" spans="1:10" s="54" customFormat="1">
      <c r="A1054" s="424"/>
      <c r="B1054" s="424"/>
      <c r="C1054" s="424"/>
      <c r="D1054" s="424"/>
      <c r="E1054" s="424"/>
      <c r="F1054" s="424"/>
      <c r="G1054" s="424"/>
      <c r="H1054" s="424"/>
      <c r="I1054" s="424"/>
      <c r="J1054" s="424"/>
    </row>
    <row r="1055" spans="1:10" s="54" customFormat="1">
      <c r="A1055" s="424"/>
      <c r="B1055" s="424"/>
      <c r="C1055" s="424"/>
      <c r="D1055" s="424"/>
      <c r="E1055" s="424"/>
      <c r="F1055" s="424"/>
      <c r="G1055" s="424"/>
      <c r="H1055" s="424"/>
      <c r="I1055" s="424"/>
      <c r="J1055" s="424"/>
    </row>
    <row r="1056" spans="1:10" s="54" customFormat="1">
      <c r="A1056" s="424"/>
      <c r="B1056" s="424"/>
      <c r="C1056" s="424"/>
      <c r="D1056" s="424"/>
      <c r="E1056" s="424"/>
      <c r="F1056" s="424"/>
      <c r="G1056" s="424"/>
      <c r="H1056" s="424"/>
      <c r="I1056" s="424"/>
      <c r="J1056" s="424"/>
    </row>
    <row r="1057" spans="1:10" s="54" customFormat="1">
      <c r="A1057" s="176"/>
      <c r="B1057" s="176"/>
      <c r="C1057" s="176"/>
      <c r="D1057" s="176"/>
      <c r="E1057" s="176"/>
      <c r="F1057" s="176"/>
      <c r="G1057" s="176"/>
      <c r="H1057" s="176"/>
      <c r="I1057" s="176"/>
      <c r="J1057" s="176"/>
    </row>
    <row r="1058" spans="1:10" s="54" customFormat="1" ht="15" customHeight="1">
      <c r="A1058" s="9" t="s">
        <v>871</v>
      </c>
      <c r="B1058" s="425" t="s">
        <v>870</v>
      </c>
      <c r="C1058" s="425"/>
      <c r="D1058" s="425"/>
      <c r="E1058" s="425"/>
      <c r="F1058" s="425"/>
      <c r="G1058" s="425"/>
      <c r="H1058" s="425"/>
      <c r="I1058" s="425"/>
      <c r="J1058" s="425"/>
    </row>
    <row r="1059" spans="1:10" s="54" customFormat="1" ht="14.4" thickBot="1">
      <c r="A1059" s="15"/>
      <c r="B1059" s="22"/>
      <c r="C1059" s="22"/>
      <c r="D1059" s="22"/>
      <c r="E1059" s="22"/>
      <c r="F1059" s="22"/>
      <c r="G1059" s="22"/>
      <c r="H1059" s="22"/>
      <c r="I1059" s="22"/>
      <c r="J1059" s="22"/>
    </row>
    <row r="1060" spans="1:10" s="54" customFormat="1" ht="15" thickTop="1" thickBot="1">
      <c r="A1060" s="626" t="s">
        <v>298</v>
      </c>
      <c r="B1060" s="627"/>
      <c r="C1060" s="627"/>
      <c r="D1060" s="778"/>
      <c r="E1060" s="627" t="s">
        <v>141</v>
      </c>
      <c r="F1060" s="627"/>
      <c r="G1060" s="784"/>
      <c r="H1060" s="777" t="s">
        <v>142</v>
      </c>
      <c r="I1060" s="627"/>
      <c r="J1060" s="779"/>
    </row>
    <row r="1061" spans="1:10" s="54" customFormat="1" ht="15" thickTop="1" thickBot="1">
      <c r="A1061" s="2253" t="s">
        <v>323</v>
      </c>
      <c r="B1061" s="2254"/>
      <c r="C1061" s="2254"/>
      <c r="D1061" s="2254"/>
      <c r="E1061" s="464" t="str">
        <f>IF(SUM(E1062:G1063)=0,"",SUM(E1062:G1063))</f>
        <v/>
      </c>
      <c r="F1061" s="464"/>
      <c r="G1061" s="2252"/>
      <c r="H1061" s="1233" t="str">
        <f>IF(SUM(H1062:J1063)=0,"",SUM(H1062:J1063))</f>
        <v/>
      </c>
      <c r="I1061" s="464"/>
      <c r="J1061" s="1234"/>
    </row>
    <row r="1062" spans="1:10" s="54" customFormat="1" ht="30" customHeight="1">
      <c r="A1062" s="1084" t="s">
        <v>324</v>
      </c>
      <c r="B1062" s="1085"/>
      <c r="C1062" s="1085"/>
      <c r="D1062" s="1085"/>
      <c r="E1062" s="1241"/>
      <c r="F1062" s="1241"/>
      <c r="G1062" s="2255"/>
      <c r="H1062" s="1239"/>
      <c r="I1062" s="1241"/>
      <c r="J1062" s="1242"/>
    </row>
    <row r="1063" spans="1:10" s="54" customFormat="1" ht="30" customHeight="1" thickBot="1">
      <c r="A1063" s="1639" t="s">
        <v>325</v>
      </c>
      <c r="B1063" s="1640"/>
      <c r="C1063" s="1640"/>
      <c r="D1063" s="1640"/>
      <c r="E1063" s="2245"/>
      <c r="F1063" s="2245"/>
      <c r="G1063" s="2246"/>
      <c r="H1063" s="2249"/>
      <c r="I1063" s="2245"/>
      <c r="J1063" s="2250"/>
    </row>
    <row r="1064" spans="1:10" s="54" customFormat="1" ht="14.4" thickBot="1">
      <c r="A1064" s="2251" t="s">
        <v>326</v>
      </c>
      <c r="B1064" s="1198"/>
      <c r="C1064" s="1198"/>
      <c r="D1064" s="1198"/>
      <c r="E1064" s="2256">
        <f>IF(SUM(E1065:G1066)=0,"",SUM(E1065:G1066))</f>
        <v>18754</v>
      </c>
      <c r="F1064" s="2256"/>
      <c r="G1064" s="2257"/>
      <c r="H1064" s="450">
        <f>IF(SUM(H1065:J1066)=0,"",SUM(H1065:J1066))</f>
        <v>48615</v>
      </c>
      <c r="I1064" s="2256"/>
      <c r="J1064" s="451"/>
    </row>
    <row r="1065" spans="1:10" s="54" customFormat="1" ht="30" customHeight="1">
      <c r="A1065" s="1084" t="s">
        <v>327</v>
      </c>
      <c r="B1065" s="1085"/>
      <c r="C1065" s="1085"/>
      <c r="D1065" s="1085"/>
      <c r="E1065" s="1241">
        <v>18754</v>
      </c>
      <c r="F1065" s="1241"/>
      <c r="G1065" s="2255"/>
      <c r="H1065" s="1239">
        <v>48615</v>
      </c>
      <c r="I1065" s="1241"/>
      <c r="J1065" s="1242"/>
    </row>
    <row r="1066" spans="1:10" s="54" customFormat="1" ht="30" customHeight="1" thickBot="1">
      <c r="A1066" s="859" t="s">
        <v>328</v>
      </c>
      <c r="B1066" s="860"/>
      <c r="C1066" s="860"/>
      <c r="D1066" s="860"/>
      <c r="E1066" s="1268"/>
      <c r="F1066" s="1268"/>
      <c r="G1066" s="2258"/>
      <c r="H1066" s="1267"/>
      <c r="I1066" s="1268"/>
      <c r="J1066" s="1269"/>
    </row>
    <row r="1067" spans="1:10" s="54" customFormat="1" ht="14.4" thickTop="1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</row>
    <row r="1068" spans="1:10" s="54" customFormat="1">
      <c r="A1068" s="423" t="s">
        <v>872</v>
      </c>
      <c r="B1068" s="423"/>
      <c r="C1068" s="423"/>
      <c r="D1068" s="423"/>
      <c r="E1068" s="423"/>
      <c r="F1068" s="423"/>
      <c r="G1068" s="423"/>
      <c r="H1068" s="423"/>
      <c r="I1068" s="423"/>
      <c r="J1068" s="423"/>
    </row>
    <row r="1069" spans="1:10" s="54" customFormat="1">
      <c r="A1069" s="424"/>
      <c r="B1069" s="424"/>
      <c r="C1069" s="424"/>
      <c r="D1069" s="424"/>
      <c r="E1069" s="424"/>
      <c r="F1069" s="424"/>
      <c r="G1069" s="424"/>
      <c r="H1069" s="424"/>
      <c r="I1069" s="424"/>
      <c r="J1069" s="424"/>
    </row>
    <row r="1070" spans="1:10" s="54" customFormat="1">
      <c r="A1070" s="424"/>
      <c r="B1070" s="424"/>
      <c r="C1070" s="424"/>
      <c r="D1070" s="424"/>
      <c r="E1070" s="424"/>
      <c r="F1070" s="424"/>
      <c r="G1070" s="424"/>
      <c r="H1070" s="424"/>
      <c r="I1070" s="424"/>
      <c r="J1070" s="424"/>
    </row>
    <row r="1071" spans="1:10" s="54" customFormat="1">
      <c r="A1071" s="424"/>
      <c r="B1071" s="424"/>
      <c r="C1071" s="424"/>
      <c r="D1071" s="424"/>
      <c r="E1071" s="424"/>
      <c r="F1071" s="424"/>
      <c r="G1071" s="424"/>
      <c r="H1071" s="424"/>
      <c r="I1071" s="424"/>
      <c r="J1071" s="424"/>
    </row>
    <row r="1072" spans="1:10" s="54" customFormat="1">
      <c r="A1072" s="424"/>
      <c r="B1072" s="424"/>
      <c r="C1072" s="424"/>
      <c r="D1072" s="424"/>
      <c r="E1072" s="424"/>
      <c r="F1072" s="424"/>
      <c r="G1072" s="424"/>
      <c r="H1072" s="424"/>
      <c r="I1072" s="424"/>
      <c r="J1072" s="424"/>
    </row>
    <row r="1073" spans="1:10" s="54" customFormat="1">
      <c r="A1073" s="176"/>
      <c r="B1073" s="176"/>
      <c r="C1073" s="176"/>
      <c r="D1073" s="176"/>
      <c r="E1073" s="176"/>
      <c r="F1073" s="176"/>
      <c r="G1073" s="176"/>
      <c r="H1073" s="176"/>
      <c r="I1073" s="176"/>
      <c r="J1073" s="176"/>
    </row>
    <row r="1074" spans="1:10" s="54" customFormat="1" ht="15" customHeight="1">
      <c r="A1074" s="9" t="s">
        <v>293</v>
      </c>
      <c r="B1074" s="425" t="s">
        <v>873</v>
      </c>
      <c r="C1074" s="425"/>
      <c r="D1074" s="425"/>
      <c r="E1074" s="425"/>
      <c r="F1074" s="425"/>
      <c r="G1074" s="425"/>
      <c r="H1074" s="425"/>
      <c r="I1074" s="425"/>
      <c r="J1074" s="425"/>
    </row>
    <row r="1075" spans="1:10" s="54" customFormat="1" ht="14.4" thickBot="1">
      <c r="A1075" s="79"/>
      <c r="B1075" s="79"/>
      <c r="C1075" s="79"/>
      <c r="D1075" s="79"/>
      <c r="E1075" s="83"/>
      <c r="F1075" s="83"/>
      <c r="G1075" s="83"/>
      <c r="H1075" s="83"/>
      <c r="I1075" s="52"/>
      <c r="J1075" s="52"/>
    </row>
    <row r="1076" spans="1:10" s="54" customFormat="1" ht="15" thickTop="1" thickBot="1">
      <c r="A1076" s="487" t="s">
        <v>294</v>
      </c>
      <c r="B1076" s="488"/>
      <c r="C1076" s="488"/>
      <c r="D1076" s="488"/>
      <c r="E1076" s="488"/>
      <c r="F1076" s="488"/>
      <c r="G1076" s="2213" t="s">
        <v>295</v>
      </c>
      <c r="H1076" s="2213"/>
      <c r="I1076" s="2213"/>
      <c r="J1076" s="2214"/>
    </row>
    <row r="1077" spans="1:10" s="54" customFormat="1" ht="14.4" thickBot="1">
      <c r="A1077" s="489"/>
      <c r="B1077" s="490"/>
      <c r="C1077" s="490"/>
      <c r="D1077" s="490"/>
      <c r="E1077" s="490"/>
      <c r="F1077" s="490"/>
      <c r="G1077" s="2211" t="s">
        <v>296</v>
      </c>
      <c r="H1077" s="2212"/>
      <c r="I1077" s="2209" t="s">
        <v>892</v>
      </c>
      <c r="J1077" s="2210"/>
    </row>
    <row r="1078" spans="1:10" s="54" customFormat="1" ht="14.4" thickTop="1">
      <c r="A1078" s="1428"/>
      <c r="B1078" s="1429"/>
      <c r="C1078" s="1429"/>
      <c r="D1078" s="1429"/>
      <c r="E1078" s="1429"/>
      <c r="F1078" s="1429"/>
      <c r="G1078" s="2215"/>
      <c r="H1078" s="2216"/>
      <c r="I1078" s="2247"/>
      <c r="J1078" s="2248"/>
    </row>
    <row r="1079" spans="1:10" s="54" customFormat="1">
      <c r="A1079" s="2221"/>
      <c r="B1079" s="2222"/>
      <c r="C1079" s="2222"/>
      <c r="D1079" s="2222"/>
      <c r="E1079" s="2222"/>
      <c r="F1079" s="2222"/>
      <c r="G1079" s="2217"/>
      <c r="H1079" s="2218"/>
      <c r="I1079" s="995"/>
      <c r="J1079" s="996"/>
    </row>
    <row r="1080" spans="1:10" s="54" customFormat="1">
      <c r="A1080" s="2221"/>
      <c r="B1080" s="2222"/>
      <c r="C1080" s="2222"/>
      <c r="D1080" s="2222"/>
      <c r="E1080" s="2222"/>
      <c r="F1080" s="2222"/>
      <c r="G1080" s="2217"/>
      <c r="H1080" s="2218"/>
      <c r="I1080" s="995"/>
      <c r="J1080" s="996"/>
    </row>
    <row r="1081" spans="1:10" s="54" customFormat="1">
      <c r="A1081" s="2221"/>
      <c r="B1081" s="2222"/>
      <c r="C1081" s="2222"/>
      <c r="D1081" s="2222"/>
      <c r="E1081" s="2222"/>
      <c r="F1081" s="2222"/>
      <c r="G1081" s="2217"/>
      <c r="H1081" s="2218"/>
      <c r="I1081" s="995"/>
      <c r="J1081" s="996"/>
    </row>
    <row r="1082" spans="1:10" s="54" customFormat="1" ht="14.4" thickBot="1">
      <c r="A1082" s="1715"/>
      <c r="B1082" s="1716"/>
      <c r="C1082" s="1716"/>
      <c r="D1082" s="1716"/>
      <c r="E1082" s="1716"/>
      <c r="F1082" s="1716"/>
      <c r="G1082" s="2219"/>
      <c r="H1082" s="2220"/>
      <c r="I1082" s="2264"/>
      <c r="J1082" s="2265"/>
    </row>
    <row r="1083" spans="1:10" s="54" customFormat="1" ht="14.4" thickTop="1">
      <c r="A1083" s="176"/>
      <c r="B1083" s="176"/>
      <c r="C1083" s="176"/>
      <c r="D1083" s="176"/>
      <c r="E1083" s="176"/>
      <c r="F1083" s="176"/>
      <c r="G1083" s="176"/>
      <c r="H1083" s="176"/>
      <c r="I1083" s="176"/>
      <c r="J1083" s="176"/>
    </row>
    <row r="1084" spans="1:10" s="54" customFormat="1">
      <c r="A1084" s="423" t="s">
        <v>893</v>
      </c>
      <c r="B1084" s="423"/>
      <c r="C1084" s="423"/>
      <c r="D1084" s="423"/>
      <c r="E1084" s="423"/>
      <c r="F1084" s="423"/>
      <c r="G1084" s="423"/>
      <c r="H1084" s="423"/>
      <c r="I1084" s="423"/>
      <c r="J1084" s="423"/>
    </row>
    <row r="1085" spans="1:10" s="54" customFormat="1">
      <c r="A1085" s="424"/>
      <c r="B1085" s="424"/>
      <c r="C1085" s="424"/>
      <c r="D1085" s="424"/>
      <c r="E1085" s="424"/>
      <c r="F1085" s="424"/>
      <c r="G1085" s="424"/>
      <c r="H1085" s="424"/>
      <c r="I1085" s="424"/>
      <c r="J1085" s="424"/>
    </row>
    <row r="1086" spans="1:10" s="54" customFormat="1" ht="15" customHeight="1">
      <c r="A1086" s="424"/>
      <c r="B1086" s="424"/>
      <c r="C1086" s="424"/>
      <c r="D1086" s="424"/>
      <c r="E1086" s="424"/>
      <c r="F1086" s="424"/>
      <c r="G1086" s="424"/>
      <c r="H1086" s="424"/>
      <c r="I1086" s="424"/>
      <c r="J1086" s="424"/>
    </row>
    <row r="1087" spans="1:10" s="54" customFormat="1">
      <c r="A1087" s="424"/>
      <c r="B1087" s="424"/>
      <c r="C1087" s="424"/>
      <c r="D1087" s="424"/>
      <c r="E1087" s="424"/>
      <c r="F1087" s="424"/>
      <c r="G1087" s="424"/>
      <c r="H1087" s="424"/>
      <c r="I1087" s="424"/>
      <c r="J1087" s="424"/>
    </row>
    <row r="1088" spans="1:10" s="54" customFormat="1">
      <c r="A1088" s="424"/>
      <c r="B1088" s="424"/>
      <c r="C1088" s="424"/>
      <c r="D1088" s="424"/>
      <c r="E1088" s="424"/>
      <c r="F1088" s="424"/>
      <c r="G1088" s="424"/>
      <c r="H1088" s="424"/>
      <c r="I1088" s="424"/>
      <c r="J1088" s="424"/>
    </row>
    <row r="1089" spans="1:10" s="54" customFormat="1" ht="16.5" customHeight="1"/>
    <row r="1090" spans="1:10" s="84" customFormat="1" ht="34.5" customHeight="1">
      <c r="A1090" s="2" t="s">
        <v>894</v>
      </c>
      <c r="B1090" s="425" t="s">
        <v>895</v>
      </c>
      <c r="C1090" s="425"/>
      <c r="D1090" s="425"/>
      <c r="E1090" s="425"/>
      <c r="F1090" s="425"/>
      <c r="G1090" s="425"/>
      <c r="H1090" s="425"/>
      <c r="I1090" s="425"/>
      <c r="J1090" s="425"/>
    </row>
    <row r="1091" spans="1:10" s="84" customFormat="1" ht="16.5" customHeight="1" thickBot="1">
      <c r="A1091" s="15"/>
      <c r="B1091" s="22"/>
      <c r="C1091" s="22"/>
      <c r="D1091" s="22"/>
      <c r="E1091" s="22"/>
      <c r="F1091" s="22"/>
      <c r="G1091" s="22"/>
      <c r="H1091" s="22"/>
      <c r="I1091" s="22"/>
      <c r="J1091" s="22"/>
    </row>
    <row r="1092" spans="1:10" s="54" customFormat="1" ht="46.5" customHeight="1" thickTop="1" thickBot="1">
      <c r="A1092" s="2262" t="s">
        <v>298</v>
      </c>
      <c r="B1092" s="2260"/>
      <c r="C1092" s="2260"/>
      <c r="D1092" s="2263"/>
      <c r="E1092" s="2260" t="s">
        <v>6</v>
      </c>
      <c r="F1092" s="2260"/>
      <c r="G1092" s="2261"/>
      <c r="H1092" s="2113" t="s">
        <v>7</v>
      </c>
      <c r="I1092" s="2108"/>
      <c r="J1092" s="2259"/>
    </row>
    <row r="1093" spans="1:10" s="54" customFormat="1" ht="45" customHeight="1" thickTop="1" thickBot="1">
      <c r="A1093" s="461" t="s">
        <v>329</v>
      </c>
      <c r="B1093" s="462"/>
      <c r="C1093" s="462"/>
      <c r="D1093" s="463"/>
      <c r="E1093" s="464" t="str">
        <f>IF(SUM(E1094:G1095)=0,"",SUM(E1094:G1095))</f>
        <v/>
      </c>
      <c r="F1093" s="464"/>
      <c r="G1093" s="2252"/>
      <c r="H1093" s="1233" t="str">
        <f>IF(SUM(H1094:J1095)=0,"",SUM(H1094:J1095))</f>
        <v/>
      </c>
      <c r="I1093" s="464"/>
      <c r="J1093" s="1234"/>
    </row>
    <row r="1094" spans="1:10" s="54" customFormat="1" ht="16.5" customHeight="1">
      <c r="A1094" s="1407" t="s">
        <v>330</v>
      </c>
      <c r="B1094" s="1408"/>
      <c r="C1094" s="1408"/>
      <c r="D1094" s="1409"/>
      <c r="E1094" s="1241"/>
      <c r="F1094" s="1241"/>
      <c r="G1094" s="2255"/>
      <c r="H1094" s="1239"/>
      <c r="I1094" s="1241"/>
      <c r="J1094" s="1242"/>
    </row>
    <row r="1095" spans="1:10" s="54" customFormat="1" ht="16.5" customHeight="1" thickBot="1">
      <c r="A1095" s="2266" t="s">
        <v>331</v>
      </c>
      <c r="B1095" s="2267"/>
      <c r="C1095" s="2267"/>
      <c r="D1095" s="2268"/>
      <c r="E1095" s="2269"/>
      <c r="F1095" s="2269"/>
      <c r="G1095" s="2270"/>
      <c r="H1095" s="2271"/>
      <c r="I1095" s="2269"/>
      <c r="J1095" s="2272"/>
    </row>
    <row r="1096" spans="1:10" s="54" customFormat="1" ht="45" customHeight="1" thickTop="1" thickBot="1">
      <c r="A1096" s="2282" t="s">
        <v>332</v>
      </c>
      <c r="B1096" s="2283"/>
      <c r="C1096" s="2283"/>
      <c r="D1096" s="2284"/>
      <c r="E1096" s="2273" t="str">
        <f>IF(SUM(E1097:G1098)=0,"",SUM(E1097:G1098))</f>
        <v/>
      </c>
      <c r="F1096" s="2273"/>
      <c r="G1096" s="2274"/>
      <c r="H1096" s="2275" t="str">
        <f>IF(SUM(H1097:J1098)=0,"",SUM(H1097:J1098))</f>
        <v/>
      </c>
      <c r="I1096" s="2273"/>
      <c r="J1096" s="2276"/>
    </row>
    <row r="1097" spans="1:10" s="54" customFormat="1" ht="16.5" customHeight="1" thickTop="1">
      <c r="A1097" s="973" t="s">
        <v>330</v>
      </c>
      <c r="B1097" s="974"/>
      <c r="C1097" s="974"/>
      <c r="D1097" s="1598"/>
      <c r="E1097" s="2277"/>
      <c r="F1097" s="2277"/>
      <c r="G1097" s="2278"/>
      <c r="H1097" s="2279"/>
      <c r="I1097" s="2277"/>
      <c r="J1097" s="2280"/>
    </row>
    <row r="1098" spans="1:10" s="54" customFormat="1" ht="16.5" customHeight="1" thickBot="1">
      <c r="A1098" s="1593" t="s">
        <v>331</v>
      </c>
      <c r="B1098" s="2281"/>
      <c r="C1098" s="2281"/>
      <c r="D1098" s="1594"/>
      <c r="E1098" s="2245"/>
      <c r="F1098" s="2245"/>
      <c r="G1098" s="2246"/>
      <c r="H1098" s="2249"/>
      <c r="I1098" s="2245"/>
      <c r="J1098" s="2250"/>
    </row>
    <row r="1099" spans="1:10" s="54" customFormat="1" ht="30" customHeight="1" thickBot="1">
      <c r="A1099" s="445" t="s">
        <v>333</v>
      </c>
      <c r="B1099" s="446"/>
      <c r="C1099" s="446"/>
      <c r="D1099" s="447"/>
      <c r="E1099" s="2285"/>
      <c r="F1099" s="2285"/>
      <c r="G1099" s="2286"/>
      <c r="H1099" s="2287"/>
      <c r="I1099" s="2285"/>
      <c r="J1099" s="2288"/>
    </row>
    <row r="1100" spans="1:10" s="54" customFormat="1" ht="30" customHeight="1" thickBot="1">
      <c r="A1100" s="445" t="s">
        <v>334</v>
      </c>
      <c r="B1100" s="446"/>
      <c r="C1100" s="446"/>
      <c r="D1100" s="447"/>
      <c r="E1100" s="2285"/>
      <c r="F1100" s="2285"/>
      <c r="G1100" s="2286"/>
      <c r="H1100" s="2287"/>
      <c r="I1100" s="2285"/>
      <c r="J1100" s="2288"/>
    </row>
    <row r="1101" spans="1:10" s="54" customFormat="1" ht="16.5" customHeight="1" thickBot="1">
      <c r="A1101" s="445" t="s">
        <v>335</v>
      </c>
      <c r="B1101" s="446"/>
      <c r="C1101" s="446"/>
      <c r="D1101" s="447"/>
      <c r="E1101" s="2285"/>
      <c r="F1101" s="2285"/>
      <c r="G1101" s="2286"/>
      <c r="H1101" s="2287"/>
      <c r="I1101" s="2285"/>
      <c r="J1101" s="2288"/>
    </row>
    <row r="1102" spans="1:10" s="54" customFormat="1" ht="16.5" customHeight="1" thickBot="1">
      <c r="A1102" s="445" t="s">
        <v>336</v>
      </c>
      <c r="B1102" s="446"/>
      <c r="C1102" s="446"/>
      <c r="D1102" s="447"/>
      <c r="E1102" s="2285"/>
      <c r="F1102" s="2285"/>
      <c r="G1102" s="2286"/>
      <c r="H1102" s="2287"/>
      <c r="I1102" s="2285"/>
      <c r="J1102" s="2288"/>
    </row>
    <row r="1103" spans="1:10" s="54" customFormat="1" ht="16.5" customHeight="1" thickBot="1">
      <c r="A1103" s="445" t="s">
        <v>337</v>
      </c>
      <c r="B1103" s="446"/>
      <c r="C1103" s="446"/>
      <c r="D1103" s="447"/>
      <c r="E1103" s="2256" t="str">
        <f>IF(SUM(E1104:G1105)=0,"",SUM(E1104:G1105))</f>
        <v/>
      </c>
      <c r="F1103" s="2256"/>
      <c r="G1103" s="2257"/>
      <c r="H1103" s="450" t="str">
        <f>IF(SUM(H1104:J1105)=0,"",SUM(H1104:J1105))</f>
        <v/>
      </c>
      <c r="I1103" s="2256"/>
      <c r="J1103" s="451"/>
    </row>
    <row r="1104" spans="1:10" s="54" customFormat="1" ht="16.5" customHeight="1">
      <c r="A1104" s="1407" t="s">
        <v>338</v>
      </c>
      <c r="B1104" s="1408"/>
      <c r="C1104" s="1408"/>
      <c r="D1104" s="1409"/>
      <c r="E1104" s="1241"/>
      <c r="F1104" s="1241"/>
      <c r="G1104" s="2255"/>
      <c r="H1104" s="1239"/>
      <c r="I1104" s="1241"/>
      <c r="J1104" s="1242"/>
    </row>
    <row r="1105" spans="1:10" s="54" customFormat="1" ht="16.5" customHeight="1" thickBot="1">
      <c r="A1105" s="1593" t="s">
        <v>339</v>
      </c>
      <c r="B1105" s="2281"/>
      <c r="C1105" s="2281"/>
      <c r="D1105" s="1594"/>
      <c r="E1105" s="2245"/>
      <c r="F1105" s="2245"/>
      <c r="G1105" s="2246"/>
      <c r="H1105" s="2249"/>
      <c r="I1105" s="2245"/>
      <c r="J1105" s="2250"/>
    </row>
    <row r="1106" spans="1:10" s="54" customFormat="1" ht="16.5" customHeight="1" thickBot="1">
      <c r="A1106" s="445" t="s">
        <v>340</v>
      </c>
      <c r="B1106" s="446"/>
      <c r="C1106" s="446"/>
      <c r="D1106" s="447"/>
      <c r="E1106" s="2285"/>
      <c r="F1106" s="2285"/>
      <c r="G1106" s="2286"/>
      <c r="H1106" s="2287"/>
      <c r="I1106" s="2285"/>
      <c r="J1106" s="2288"/>
    </row>
    <row r="1107" spans="1:10" s="54" customFormat="1" ht="15.75" customHeight="1" thickBot="1">
      <c r="A1107" s="445" t="s">
        <v>341</v>
      </c>
      <c r="B1107" s="446"/>
      <c r="C1107" s="446"/>
      <c r="D1107" s="447"/>
      <c r="E1107" s="2256" t="str">
        <f>IF(SUM(E1108:G1110)=0,"",SUM(E1108:G1110))</f>
        <v/>
      </c>
      <c r="F1107" s="2256"/>
      <c r="G1107" s="2257"/>
      <c r="H1107" s="450" t="str">
        <f>IF(SUM(H1108:J1110)=0,"",SUM(H1108:J1110))</f>
        <v/>
      </c>
      <c r="I1107" s="2256"/>
      <c r="J1107" s="451"/>
    </row>
    <row r="1108" spans="1:10" s="54" customFormat="1" ht="16.5" customHeight="1">
      <c r="A1108" s="1407" t="s">
        <v>338</v>
      </c>
      <c r="B1108" s="1408"/>
      <c r="C1108" s="1408"/>
      <c r="D1108" s="1409"/>
      <c r="E1108" s="1241"/>
      <c r="F1108" s="1241"/>
      <c r="G1108" s="2255"/>
      <c r="H1108" s="1239"/>
      <c r="I1108" s="1241"/>
      <c r="J1108" s="1242"/>
    </row>
    <row r="1109" spans="1:10" s="54" customFormat="1" ht="16.5" customHeight="1">
      <c r="A1109" s="683" t="s">
        <v>339</v>
      </c>
      <c r="B1109" s="684"/>
      <c r="C1109" s="684"/>
      <c r="D1109" s="685"/>
      <c r="E1109" s="1193"/>
      <c r="F1109" s="1193"/>
      <c r="G1109" s="2289"/>
      <c r="H1109" s="1191"/>
      <c r="I1109" s="1193"/>
      <c r="J1109" s="1194"/>
    </row>
    <row r="1110" spans="1:10" s="54" customFormat="1" ht="16.5" customHeight="1" thickBot="1">
      <c r="A1110" s="693" t="s">
        <v>308</v>
      </c>
      <c r="B1110" s="694"/>
      <c r="C1110" s="694"/>
      <c r="D1110" s="695"/>
      <c r="E1110" s="1268"/>
      <c r="F1110" s="1268"/>
      <c r="G1110" s="2258"/>
      <c r="H1110" s="1267"/>
      <c r="I1110" s="1268"/>
      <c r="J1110" s="1269"/>
    </row>
    <row r="1111" spans="1:10" s="54" customFormat="1" ht="14.4" thickTop="1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</row>
    <row r="1112" spans="1:10" s="54" customFormat="1">
      <c r="A1112" s="423" t="s">
        <v>896</v>
      </c>
      <c r="B1112" s="423"/>
      <c r="C1112" s="423"/>
      <c r="D1112" s="423"/>
      <c r="E1112" s="423"/>
      <c r="F1112" s="423"/>
      <c r="G1112" s="423"/>
      <c r="H1112" s="423"/>
      <c r="I1112" s="423"/>
      <c r="J1112" s="423"/>
    </row>
    <row r="1113" spans="1:10" s="54" customFormat="1">
      <c r="A1113" s="424"/>
      <c r="B1113" s="424"/>
      <c r="C1113" s="424"/>
      <c r="D1113" s="424"/>
      <c r="E1113" s="424"/>
      <c r="F1113" s="424"/>
      <c r="G1113" s="424"/>
      <c r="H1113" s="424"/>
      <c r="I1113" s="424"/>
      <c r="J1113" s="424"/>
    </row>
    <row r="1114" spans="1:10" s="54" customFormat="1">
      <c r="A1114" s="424"/>
      <c r="B1114" s="424"/>
      <c r="C1114" s="424"/>
      <c r="D1114" s="424"/>
      <c r="E1114" s="424"/>
      <c r="F1114" s="424"/>
      <c r="G1114" s="424"/>
      <c r="H1114" s="424"/>
      <c r="I1114" s="424"/>
      <c r="J1114" s="424"/>
    </row>
    <row r="1115" spans="1:10" s="54" customFormat="1">
      <c r="A1115" s="424"/>
      <c r="B1115" s="424"/>
      <c r="C1115" s="424"/>
      <c r="D1115" s="424"/>
      <c r="E1115" s="424"/>
      <c r="F1115" s="424"/>
      <c r="G1115" s="424"/>
      <c r="H1115" s="424"/>
      <c r="I1115" s="424"/>
      <c r="J1115" s="424"/>
    </row>
    <row r="1116" spans="1:10" s="54" customFormat="1">
      <c r="A1116" s="424"/>
      <c r="B1116" s="424"/>
      <c r="C1116" s="424"/>
      <c r="D1116" s="424"/>
      <c r="E1116" s="424"/>
      <c r="F1116" s="424"/>
      <c r="G1116" s="424"/>
      <c r="H1116" s="424"/>
      <c r="I1116" s="424"/>
      <c r="J1116" s="424"/>
    </row>
    <row r="1117" spans="1:10" s="54" customFormat="1">
      <c r="A1117" s="424"/>
      <c r="B1117" s="424"/>
      <c r="C1117" s="424"/>
      <c r="D1117" s="424"/>
      <c r="E1117" s="424"/>
      <c r="F1117" s="424"/>
      <c r="G1117" s="424"/>
      <c r="H1117" s="424"/>
      <c r="I1117" s="424"/>
      <c r="J1117" s="424"/>
    </row>
    <row r="1118" spans="1:10" s="54" customFormat="1">
      <c r="A1118" s="424"/>
      <c r="B1118" s="424"/>
      <c r="C1118" s="424"/>
      <c r="D1118" s="424"/>
      <c r="E1118" s="424"/>
      <c r="F1118" s="424"/>
      <c r="G1118" s="424"/>
      <c r="H1118" s="424"/>
      <c r="I1118" s="424"/>
      <c r="J1118" s="424"/>
    </row>
    <row r="1119" spans="1:10" s="54" customFormat="1">
      <c r="A1119" s="424"/>
      <c r="B1119" s="424"/>
      <c r="C1119" s="424"/>
      <c r="D1119" s="424"/>
      <c r="E1119" s="424"/>
      <c r="F1119" s="424"/>
      <c r="G1119" s="424"/>
      <c r="H1119" s="424"/>
      <c r="I1119" s="424"/>
      <c r="J1119" s="424"/>
    </row>
    <row r="1120" spans="1:10" s="54" customFormat="1">
      <c r="A1120" s="424"/>
      <c r="B1120" s="424"/>
      <c r="C1120" s="424"/>
      <c r="D1120" s="424"/>
      <c r="E1120" s="424"/>
      <c r="F1120" s="424"/>
      <c r="G1120" s="424"/>
      <c r="H1120" s="424"/>
      <c r="I1120" s="424"/>
      <c r="J1120" s="424"/>
    </row>
    <row r="1121" spans="1:10" s="54" customFormat="1">
      <c r="A1121" s="424"/>
      <c r="B1121" s="424"/>
      <c r="C1121" s="424"/>
      <c r="D1121" s="424"/>
      <c r="E1121" s="424"/>
      <c r="F1121" s="424"/>
      <c r="G1121" s="424"/>
      <c r="H1121" s="424"/>
      <c r="I1121" s="424"/>
      <c r="J1121" s="424"/>
    </row>
    <row r="1122" spans="1:10" s="54" customFormat="1">
      <c r="A1122" s="424"/>
      <c r="B1122" s="424"/>
      <c r="C1122" s="424"/>
      <c r="D1122" s="424"/>
      <c r="E1122" s="424"/>
      <c r="F1122" s="424"/>
      <c r="G1122" s="424"/>
      <c r="H1122" s="424"/>
      <c r="I1122" s="424"/>
      <c r="J1122" s="424"/>
    </row>
    <row r="1123" spans="1:10" s="54" customFormat="1">
      <c r="A1123" s="424"/>
      <c r="B1123" s="424"/>
      <c r="C1123" s="424"/>
      <c r="D1123" s="424"/>
      <c r="E1123" s="424"/>
      <c r="F1123" s="424"/>
      <c r="G1123" s="424"/>
      <c r="H1123" s="424"/>
      <c r="I1123" s="424"/>
      <c r="J1123" s="424"/>
    </row>
    <row r="1124" spans="1:10" s="54" customFormat="1">
      <c r="A1124" s="189"/>
      <c r="B1124" s="189"/>
      <c r="C1124" s="189"/>
      <c r="D1124" s="189"/>
      <c r="E1124" s="189"/>
      <c r="F1124" s="189"/>
      <c r="G1124" s="189"/>
      <c r="H1124" s="189"/>
      <c r="I1124" s="189"/>
      <c r="J1124" s="189"/>
    </row>
    <row r="1125" spans="1:10" s="54" customFormat="1" ht="16.5" customHeight="1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</row>
    <row r="1126" spans="1:10" s="54" customFormat="1" ht="15.75" customHeight="1">
      <c r="A1126" s="9" t="s">
        <v>897</v>
      </c>
      <c r="B1126" s="425" t="s">
        <v>898</v>
      </c>
      <c r="C1126" s="425"/>
      <c r="D1126" s="425"/>
      <c r="E1126" s="425"/>
      <c r="F1126" s="425"/>
      <c r="G1126" s="425"/>
      <c r="H1126" s="425"/>
      <c r="I1126" s="425"/>
      <c r="J1126" s="425"/>
    </row>
    <row r="1127" spans="1:10" s="54" customFormat="1" ht="15.75" customHeight="1" thickBot="1">
      <c r="A1127" s="9"/>
      <c r="B1127" s="181"/>
      <c r="C1127" s="181"/>
      <c r="D1127" s="181"/>
      <c r="E1127" s="181"/>
      <c r="F1127" s="181"/>
      <c r="G1127" s="181"/>
      <c r="H1127" s="181"/>
      <c r="I1127" s="181"/>
      <c r="J1127" s="181"/>
    </row>
    <row r="1128" spans="1:10" s="54" customFormat="1" ht="30.75" customHeight="1" thickTop="1" thickBot="1">
      <c r="A1128" s="1093" t="s">
        <v>298</v>
      </c>
      <c r="B1128" s="1091"/>
      <c r="C1128" s="1091"/>
      <c r="D1128" s="1091"/>
      <c r="E1128" s="1089" t="s">
        <v>6</v>
      </c>
      <c r="F1128" s="1089"/>
      <c r="G1128" s="1144"/>
      <c r="H1128" s="1088" t="s">
        <v>7</v>
      </c>
      <c r="I1128" s="1089"/>
      <c r="J1128" s="1090"/>
    </row>
    <row r="1129" spans="1:10" s="54" customFormat="1" ht="15" thickTop="1" thickBot="1">
      <c r="A1129" s="2365" t="s">
        <v>342</v>
      </c>
      <c r="B1129" s="2366"/>
      <c r="C1129" s="2366"/>
      <c r="D1129" s="2366"/>
      <c r="E1129" s="2367">
        <v>802</v>
      </c>
      <c r="F1129" s="2368"/>
      <c r="G1129" s="2368"/>
      <c r="H1129" s="2369">
        <v>568</v>
      </c>
      <c r="I1129" s="2368"/>
      <c r="J1129" s="2370"/>
    </row>
    <row r="1130" spans="1:10" s="54" customFormat="1">
      <c r="A1130" s="1407" t="s">
        <v>343</v>
      </c>
      <c r="B1130" s="1408"/>
      <c r="C1130" s="1408"/>
      <c r="D1130" s="1409"/>
      <c r="E1130" s="1099">
        <v>132</v>
      </c>
      <c r="F1130" s="1099"/>
      <c r="G1130" s="1100"/>
      <c r="H1130" s="1101">
        <v>316</v>
      </c>
      <c r="I1130" s="1099"/>
      <c r="J1130" s="1102"/>
    </row>
    <row r="1131" spans="1:10" s="54" customFormat="1">
      <c r="A1131" s="678" t="s">
        <v>344</v>
      </c>
      <c r="B1131" s="679"/>
      <c r="C1131" s="679"/>
      <c r="D1131" s="680"/>
      <c r="E1131" s="1410"/>
      <c r="F1131" s="1410"/>
      <c r="G1131" s="1411"/>
      <c r="H1131" s="1412"/>
      <c r="I1131" s="1410"/>
      <c r="J1131" s="1413"/>
    </row>
    <row r="1132" spans="1:10" s="54" customFormat="1" ht="14.4" thickBot="1">
      <c r="A1132" s="1396" t="s">
        <v>345</v>
      </c>
      <c r="B1132" s="1397"/>
      <c r="C1132" s="1397"/>
      <c r="D1132" s="1398"/>
      <c r="E1132" s="1399"/>
      <c r="F1132" s="1399"/>
      <c r="G1132" s="1400"/>
      <c r="H1132" s="1401"/>
      <c r="I1132" s="1399"/>
      <c r="J1132" s="1402"/>
    </row>
    <row r="1133" spans="1:10" s="54" customFormat="1" ht="14.4" thickBot="1">
      <c r="A1133" s="1121" t="s">
        <v>346</v>
      </c>
      <c r="B1133" s="1122"/>
      <c r="C1133" s="1122"/>
      <c r="D1133" s="1390"/>
      <c r="E1133" s="1403">
        <f>IF(SUM(E1129:G1132)=0,"",SUM(E1129:G1132))</f>
        <v>934</v>
      </c>
      <c r="F1133" s="1403"/>
      <c r="G1133" s="1404"/>
      <c r="H1133" s="1405">
        <f>IF(SUM(H1129:J1132)=0,"",SUM(H1129:J1132))</f>
        <v>884</v>
      </c>
      <c r="I1133" s="1403"/>
      <c r="J1133" s="1406"/>
    </row>
    <row r="1134" spans="1:10" s="54" customFormat="1" ht="14.4" thickBot="1">
      <c r="A1134" s="1121" t="s">
        <v>347</v>
      </c>
      <c r="B1134" s="1122"/>
      <c r="C1134" s="1122"/>
      <c r="D1134" s="1390"/>
      <c r="E1134" s="1391">
        <v>204</v>
      </c>
      <c r="F1134" s="1391"/>
      <c r="G1134" s="1392"/>
      <c r="H1134" s="1393">
        <v>82</v>
      </c>
      <c r="I1134" s="1391"/>
      <c r="J1134" s="1394"/>
    </row>
    <row r="1135" spans="1:10" s="54" customFormat="1" ht="16.5" customHeight="1" thickBot="1">
      <c r="A1135" s="502" t="s">
        <v>348</v>
      </c>
      <c r="B1135" s="503"/>
      <c r="C1135" s="503"/>
      <c r="D1135" s="503"/>
      <c r="E1135" s="1395">
        <f>IF(IF(E1133="",0,E1133)-E1134=0,"",IF(E1133="",0,E1133)-E1134)</f>
        <v>730</v>
      </c>
      <c r="F1135" s="1046"/>
      <c r="G1135" s="1046"/>
      <c r="H1135" s="1047">
        <f>IF(IF(H1133="",0,H1133)-H1134=0,"",IF(H1133="",0,H1133)-H1134)</f>
        <v>802</v>
      </c>
      <c r="I1135" s="1046"/>
      <c r="J1135" s="1048"/>
    </row>
    <row r="1136" spans="1:10" s="54" customFormat="1" ht="16.5" customHeight="1" thickTop="1">
      <c r="A1136" s="85"/>
      <c r="B1136" s="85"/>
      <c r="C1136" s="85"/>
      <c r="D1136" s="85"/>
      <c r="E1136" s="53"/>
      <c r="F1136" s="53"/>
      <c r="G1136" s="53"/>
      <c r="H1136" s="53"/>
      <c r="I1136" s="53"/>
      <c r="J1136" s="53"/>
    </row>
    <row r="1137" spans="1:10" s="54" customFormat="1" ht="16.5" customHeight="1">
      <c r="A1137" s="423" t="s">
        <v>901</v>
      </c>
      <c r="B1137" s="423"/>
      <c r="C1137" s="423"/>
      <c r="D1137" s="423"/>
      <c r="E1137" s="423"/>
      <c r="F1137" s="423"/>
      <c r="G1137" s="423"/>
      <c r="H1137" s="423"/>
      <c r="I1137" s="423"/>
      <c r="J1137" s="423"/>
    </row>
    <row r="1138" spans="1:10" s="54" customFormat="1" ht="16.5" customHeight="1">
      <c r="A1138" s="1376"/>
      <c r="B1138" s="1376"/>
      <c r="C1138" s="1376"/>
      <c r="D1138" s="1376"/>
      <c r="E1138" s="1376"/>
      <c r="F1138" s="1376"/>
      <c r="G1138" s="1376"/>
      <c r="H1138" s="1376"/>
      <c r="I1138" s="1376"/>
      <c r="J1138" s="1376"/>
    </row>
    <row r="1139" spans="1:10" s="54" customFormat="1">
      <c r="A1139" s="1376"/>
      <c r="B1139" s="1376"/>
      <c r="C1139" s="1376"/>
      <c r="D1139" s="1376"/>
      <c r="E1139" s="1376"/>
      <c r="F1139" s="1376"/>
      <c r="G1139" s="1376"/>
      <c r="H1139" s="1376"/>
      <c r="I1139" s="1376"/>
      <c r="J1139" s="1376"/>
    </row>
    <row r="1140" spans="1:10" s="54" customFormat="1">
      <c r="A1140" s="1376"/>
      <c r="B1140" s="1376"/>
      <c r="C1140" s="1376"/>
      <c r="D1140" s="1376"/>
      <c r="E1140" s="1376"/>
      <c r="F1140" s="1376"/>
      <c r="G1140" s="1376"/>
      <c r="H1140" s="1376"/>
      <c r="I1140" s="1376"/>
      <c r="J1140" s="1376"/>
    </row>
    <row r="1141" spans="1:10" s="54" customFormat="1">
      <c r="A1141" s="85"/>
      <c r="B1141" s="85"/>
      <c r="C1141" s="85"/>
      <c r="D1141" s="85"/>
      <c r="E1141" s="53"/>
      <c r="F1141" s="53"/>
      <c r="G1141" s="53"/>
      <c r="H1141" s="53"/>
      <c r="I1141" s="53"/>
      <c r="J1141" s="53"/>
    </row>
    <row r="1142" spans="1:10" s="54" customFormat="1" ht="15" customHeight="1">
      <c r="A1142" s="9" t="s">
        <v>900</v>
      </c>
      <c r="B1142" s="425" t="s">
        <v>899</v>
      </c>
      <c r="C1142" s="425"/>
      <c r="D1142" s="425"/>
      <c r="E1142" s="425"/>
      <c r="F1142" s="425"/>
      <c r="G1142" s="425"/>
      <c r="H1142" s="425"/>
      <c r="I1142" s="425"/>
      <c r="J1142" s="425"/>
    </row>
    <row r="1143" spans="1:10" s="54" customFormat="1" ht="14.4" thickBot="1">
      <c r="A1143" s="15"/>
      <c r="B1143" s="22"/>
      <c r="C1143" s="22"/>
      <c r="D1143" s="22"/>
      <c r="E1143" s="22"/>
      <c r="F1143" s="22"/>
      <c r="G1143" s="22"/>
      <c r="H1143" s="22"/>
      <c r="I1143" s="22"/>
      <c r="J1143" s="22"/>
    </row>
    <row r="1144" spans="1:10" s="54" customFormat="1" ht="15" thickTop="1" thickBot="1">
      <c r="A1144" s="1381" t="s">
        <v>349</v>
      </c>
      <c r="B1144" s="1379"/>
      <c r="C1144" s="1378"/>
      <c r="D1144" s="1379" t="s">
        <v>263</v>
      </c>
      <c r="E1144" s="1380"/>
      <c r="F1144" s="202" t="s">
        <v>350</v>
      </c>
      <c r="G1144" s="1377" t="s">
        <v>351</v>
      </c>
      <c r="H1144" s="1378"/>
      <c r="I1144" s="202" t="s">
        <v>352</v>
      </c>
      <c r="J1144" s="229" t="s">
        <v>271</v>
      </c>
    </row>
    <row r="1145" spans="1:10" s="54" customFormat="1" ht="14.4" thickTop="1">
      <c r="A1145" s="1382"/>
      <c r="B1145" s="1383"/>
      <c r="C1145" s="1384"/>
      <c r="D1145" s="1388"/>
      <c r="E1145" s="1389"/>
      <c r="F1145" s="27"/>
      <c r="G1145" s="1368"/>
      <c r="H1145" s="1369"/>
      <c r="I1145" s="232"/>
      <c r="J1145" s="230"/>
    </row>
    <row r="1146" spans="1:10" s="54" customFormat="1" ht="16.5" customHeight="1" thickBot="1">
      <c r="A1146" s="1385"/>
      <c r="B1146" s="1386"/>
      <c r="C1146" s="1387"/>
      <c r="D1146" s="1366"/>
      <c r="E1146" s="1367"/>
      <c r="F1146" s="225"/>
      <c r="G1146" s="1370"/>
      <c r="H1146" s="1371"/>
      <c r="I1146" s="233"/>
      <c r="J1146" s="231"/>
    </row>
    <row r="1147" spans="1:10" s="54" customFormat="1" ht="16.5" customHeight="1" thickTop="1">
      <c r="A1147" s="85"/>
      <c r="B1147" s="85"/>
      <c r="C1147" s="85"/>
      <c r="D1147" s="85"/>
      <c r="E1147" s="53"/>
      <c r="F1147" s="53"/>
      <c r="G1147" s="53"/>
      <c r="H1147" s="53"/>
      <c r="I1147" s="53"/>
      <c r="J1147" s="53"/>
    </row>
    <row r="1148" spans="1:10" s="54" customFormat="1" ht="16.5" customHeight="1">
      <c r="A1148" s="423" t="s">
        <v>907</v>
      </c>
      <c r="B1148" s="423"/>
      <c r="C1148" s="423"/>
      <c r="D1148" s="423"/>
      <c r="E1148" s="423"/>
      <c r="F1148" s="423"/>
      <c r="G1148" s="423"/>
      <c r="H1148" s="423"/>
      <c r="I1148" s="423"/>
      <c r="J1148" s="423"/>
    </row>
    <row r="1149" spans="1:10" s="54" customFormat="1" ht="16.5" customHeight="1">
      <c r="A1149" s="1376"/>
      <c r="B1149" s="1376"/>
      <c r="C1149" s="1376"/>
      <c r="D1149" s="1376"/>
      <c r="E1149" s="1376"/>
      <c r="F1149" s="1376"/>
      <c r="G1149" s="1376"/>
      <c r="H1149" s="1376"/>
      <c r="I1149" s="1376"/>
      <c r="J1149" s="1376"/>
    </row>
    <row r="1150" spans="1:10" s="54" customFormat="1">
      <c r="A1150" s="1376"/>
      <c r="B1150" s="1376"/>
      <c r="C1150" s="1376"/>
      <c r="D1150" s="1376"/>
      <c r="E1150" s="1376"/>
      <c r="F1150" s="1376"/>
      <c r="G1150" s="1376"/>
      <c r="H1150" s="1376"/>
      <c r="I1150" s="1376"/>
      <c r="J1150" s="1376"/>
    </row>
    <row r="1151" spans="1:10" s="54" customFormat="1" ht="16.5" customHeight="1">
      <c r="A1151" s="1376"/>
      <c r="B1151" s="1376"/>
      <c r="C1151" s="1376"/>
      <c r="D1151" s="1376"/>
      <c r="E1151" s="1376"/>
      <c r="F1151" s="1376"/>
      <c r="G1151" s="1376"/>
      <c r="H1151" s="1376"/>
      <c r="I1151" s="1376"/>
      <c r="J1151" s="1376"/>
    </row>
    <row r="1152" spans="1:10" s="54" customFormat="1">
      <c r="A1152" s="85"/>
      <c r="B1152" s="85"/>
      <c r="C1152" s="85"/>
      <c r="D1152" s="85"/>
      <c r="E1152" s="53"/>
      <c r="F1152" s="53"/>
      <c r="G1152" s="53"/>
      <c r="H1152" s="53"/>
      <c r="I1152" s="53"/>
      <c r="J1152" s="53"/>
    </row>
    <row r="1153" spans="1:10" s="54" customFormat="1" ht="15.75" customHeight="1">
      <c r="A1153" s="190" t="s">
        <v>903</v>
      </c>
      <c r="B1153" s="909" t="s">
        <v>902</v>
      </c>
      <c r="C1153" s="909"/>
      <c r="D1153" s="909"/>
      <c r="E1153" s="909"/>
      <c r="F1153" s="909"/>
      <c r="G1153" s="909"/>
      <c r="H1153" s="909"/>
      <c r="I1153" s="909"/>
      <c r="J1153" s="909"/>
    </row>
    <row r="1154" spans="1:10" s="54" customFormat="1" ht="16.5" hidden="1" customHeight="1">
      <c r="A1154" s="1336" t="s">
        <v>107</v>
      </c>
      <c r="B1154" s="1336"/>
      <c r="C1154" s="85"/>
      <c r="D1154" s="85"/>
      <c r="E1154" s="53"/>
      <c r="F1154" s="53"/>
      <c r="G1154" s="53"/>
      <c r="H1154" s="53"/>
      <c r="I1154" s="53"/>
      <c r="J1154" s="53"/>
    </row>
    <row r="1155" spans="1:10" s="54" customFormat="1" ht="16.5" customHeight="1" thickBot="1">
      <c r="A1155" s="195"/>
      <c r="B1155" s="195"/>
      <c r="C1155" s="190"/>
      <c r="D1155" s="190"/>
      <c r="E1155" s="53"/>
      <c r="F1155" s="53"/>
      <c r="G1155" s="53"/>
      <c r="H1155" s="53"/>
      <c r="I1155" s="53"/>
      <c r="J1155" s="53"/>
    </row>
    <row r="1156" spans="1:10" s="54" customFormat="1" ht="15" customHeight="1" thickTop="1">
      <c r="A1156" s="1035" t="s">
        <v>5</v>
      </c>
      <c r="B1156" s="1374"/>
      <c r="C1156" s="471" t="s">
        <v>353</v>
      </c>
      <c r="D1156" s="1359" t="s">
        <v>357</v>
      </c>
      <c r="E1156" s="1359" t="s">
        <v>904</v>
      </c>
      <c r="F1156" s="1355" t="s">
        <v>905</v>
      </c>
      <c r="G1156" s="1360"/>
      <c r="H1156" s="1359" t="s">
        <v>356</v>
      </c>
      <c r="I1156" s="1355" t="s">
        <v>906</v>
      </c>
      <c r="J1156" s="1356"/>
    </row>
    <row r="1157" spans="1:10" s="54" customFormat="1" ht="27.75" customHeight="1">
      <c r="A1157" s="1037"/>
      <c r="B1157" s="1375"/>
      <c r="C1157" s="474"/>
      <c r="D1157" s="1363"/>
      <c r="E1157" s="527"/>
      <c r="F1157" s="1361"/>
      <c r="G1157" s="1362"/>
      <c r="H1157" s="527"/>
      <c r="I1157" s="1357"/>
      <c r="J1157" s="1358"/>
    </row>
    <row r="1158" spans="1:10" s="54" customFormat="1" ht="14.25" customHeight="1" thickBot="1">
      <c r="A1158" s="456" t="s">
        <v>115</v>
      </c>
      <c r="B1158" s="1372"/>
      <c r="C1158" s="194" t="s">
        <v>116</v>
      </c>
      <c r="D1158" s="234" t="s">
        <v>117</v>
      </c>
      <c r="E1158" s="234" t="s">
        <v>118</v>
      </c>
      <c r="F1158" s="1364" t="s">
        <v>119</v>
      </c>
      <c r="G1158" s="1373"/>
      <c r="H1158" s="73" t="s">
        <v>120</v>
      </c>
      <c r="I1158" s="1364" t="s">
        <v>121</v>
      </c>
      <c r="J1158" s="1365"/>
    </row>
    <row r="1159" spans="1:10" s="54" customFormat="1" ht="15" thickTop="1" thickBot="1">
      <c r="A1159" s="1348" t="s">
        <v>354</v>
      </c>
      <c r="B1159" s="1349"/>
      <c r="C1159" s="1349"/>
      <c r="D1159" s="1349"/>
      <c r="E1159" s="1349"/>
      <c r="F1159" s="1349"/>
      <c r="G1159" s="1349"/>
      <c r="H1159" s="1349"/>
      <c r="I1159" s="1349"/>
      <c r="J1159" s="1350"/>
    </row>
    <row r="1160" spans="1:10" s="54" customFormat="1" ht="15.75" customHeight="1">
      <c r="A1160" s="1351" t="s">
        <v>1011</v>
      </c>
      <c r="B1160" s="1352"/>
      <c r="C1160" s="238" t="s">
        <v>1012</v>
      </c>
      <c r="D1160" s="239"/>
      <c r="E1160" s="240"/>
      <c r="F1160" s="1353">
        <v>0</v>
      </c>
      <c r="G1160" s="1354"/>
      <c r="H1160" s="337"/>
      <c r="I1160" s="1330"/>
      <c r="J1160" s="1331"/>
    </row>
    <row r="1161" spans="1:10" s="54" customFormat="1" ht="15.75" customHeight="1">
      <c r="A1161" s="1344"/>
      <c r="B1161" s="1345"/>
      <c r="C1161" s="241"/>
      <c r="D1161" s="242"/>
      <c r="E1161" s="243"/>
      <c r="F1161" s="1346"/>
      <c r="G1161" s="1347"/>
      <c r="H1161" s="316"/>
      <c r="I1161" s="1324"/>
      <c r="J1161" s="1325"/>
    </row>
    <row r="1162" spans="1:10" s="54" customFormat="1" ht="15.75" customHeight="1">
      <c r="A1162" s="1344"/>
      <c r="B1162" s="1345"/>
      <c r="C1162" s="241"/>
      <c r="D1162" s="242"/>
      <c r="E1162" s="243"/>
      <c r="F1162" s="1346"/>
      <c r="G1162" s="1347"/>
      <c r="H1162" s="316"/>
      <c r="I1162" s="1324"/>
      <c r="J1162" s="1325"/>
    </row>
    <row r="1163" spans="1:10" s="54" customFormat="1" ht="15.75" customHeight="1" thickBot="1">
      <c r="A1163" s="1337"/>
      <c r="B1163" s="1338"/>
      <c r="C1163" s="244"/>
      <c r="D1163" s="245"/>
      <c r="E1163" s="246"/>
      <c r="F1163" s="1339"/>
      <c r="G1163" s="1340"/>
      <c r="H1163" s="320"/>
      <c r="I1163" s="1315"/>
      <c r="J1163" s="1316"/>
    </row>
    <row r="1164" spans="1:10" s="54" customFormat="1" ht="14.4" thickBot="1">
      <c r="A1164" s="1341" t="s">
        <v>355</v>
      </c>
      <c r="B1164" s="1342"/>
      <c r="C1164" s="1342"/>
      <c r="D1164" s="1342"/>
      <c r="E1164" s="1342"/>
      <c r="F1164" s="1342"/>
      <c r="G1164" s="1342"/>
      <c r="H1164" s="1342"/>
      <c r="I1164" s="1342"/>
      <c r="J1164" s="1343"/>
    </row>
    <row r="1165" spans="1:10" s="54" customFormat="1">
      <c r="A1165" s="1326"/>
      <c r="B1165" s="1327"/>
      <c r="C1165" s="238"/>
      <c r="D1165" s="239"/>
      <c r="E1165" s="240"/>
      <c r="F1165" s="1328"/>
      <c r="G1165" s="1329"/>
      <c r="H1165" s="337"/>
      <c r="I1165" s="1330"/>
      <c r="J1165" s="1331"/>
    </row>
    <row r="1166" spans="1:10" s="54" customFormat="1">
      <c r="A1166" s="1332"/>
      <c r="B1166" s="1333"/>
      <c r="C1166" s="241"/>
      <c r="D1166" s="242"/>
      <c r="E1166" s="243"/>
      <c r="F1166" s="1322"/>
      <c r="G1166" s="1323"/>
      <c r="H1166" s="316"/>
      <c r="I1166" s="1324"/>
      <c r="J1166" s="1325"/>
    </row>
    <row r="1167" spans="1:10" s="54" customFormat="1">
      <c r="A1167" s="1332"/>
      <c r="B1167" s="1333"/>
      <c r="C1167" s="241"/>
      <c r="D1167" s="242"/>
      <c r="E1167" s="243"/>
      <c r="F1167" s="1322"/>
      <c r="G1167" s="1323"/>
      <c r="H1167" s="316"/>
      <c r="I1167" s="1324"/>
      <c r="J1167" s="1325"/>
    </row>
    <row r="1168" spans="1:10" s="54" customFormat="1" ht="16.5" customHeight="1" thickBot="1">
      <c r="A1168" s="1334"/>
      <c r="B1168" s="1335"/>
      <c r="C1168" s="244"/>
      <c r="D1168" s="245"/>
      <c r="E1168" s="246"/>
      <c r="F1168" s="1313"/>
      <c r="G1168" s="1314"/>
      <c r="H1168" s="320"/>
      <c r="I1168" s="1315"/>
      <c r="J1168" s="1316"/>
    </row>
    <row r="1169" spans="1:10" s="54" customFormat="1" ht="16.5" customHeight="1" thickBot="1">
      <c r="A1169" s="1319" t="s">
        <v>173</v>
      </c>
      <c r="B1169" s="1320"/>
      <c r="C1169" s="1320"/>
      <c r="D1169" s="1320"/>
      <c r="E1169" s="1320"/>
      <c r="F1169" s="1320"/>
      <c r="G1169" s="1320"/>
      <c r="H1169" s="1320"/>
      <c r="I1169" s="1320"/>
      <c r="J1169" s="1321"/>
    </row>
    <row r="1170" spans="1:10" s="54" customFormat="1" ht="16.5" customHeight="1">
      <c r="A1170" s="1326"/>
      <c r="B1170" s="1327"/>
      <c r="C1170" s="238"/>
      <c r="D1170" s="239"/>
      <c r="E1170" s="240"/>
      <c r="F1170" s="1328"/>
      <c r="G1170" s="1329"/>
      <c r="H1170" s="337"/>
      <c r="I1170" s="1330"/>
      <c r="J1170" s="1331"/>
    </row>
    <row r="1171" spans="1:10" s="54" customFormat="1" ht="16.5" customHeight="1">
      <c r="A1171" s="1332"/>
      <c r="B1171" s="1333"/>
      <c r="C1171" s="241"/>
      <c r="D1171" s="242"/>
      <c r="E1171" s="243"/>
      <c r="F1171" s="1322"/>
      <c r="G1171" s="1323"/>
      <c r="H1171" s="316"/>
      <c r="I1171" s="1324"/>
      <c r="J1171" s="1325"/>
    </row>
    <row r="1172" spans="1:10" s="54" customFormat="1" ht="16.5" customHeight="1">
      <c r="A1172" s="1332"/>
      <c r="B1172" s="1333"/>
      <c r="C1172" s="241"/>
      <c r="D1172" s="242"/>
      <c r="E1172" s="243"/>
      <c r="F1172" s="1322"/>
      <c r="G1172" s="1323"/>
      <c r="H1172" s="316"/>
      <c r="I1172" s="1324"/>
      <c r="J1172" s="1325"/>
    </row>
    <row r="1173" spans="1:10" s="54" customFormat="1" ht="16.5" customHeight="1" thickBot="1">
      <c r="A1173" s="1334"/>
      <c r="B1173" s="1335"/>
      <c r="C1173" s="244"/>
      <c r="D1173" s="245"/>
      <c r="E1173" s="246"/>
      <c r="F1173" s="1313"/>
      <c r="G1173" s="1314"/>
      <c r="H1173" s="320"/>
      <c r="I1173" s="1315"/>
      <c r="J1173" s="1316"/>
    </row>
    <row r="1174" spans="1:10" s="54" customFormat="1" ht="14.4" thickBot="1">
      <c r="A1174" s="247"/>
      <c r="B1174" s="247"/>
      <c r="C1174" s="247"/>
      <c r="D1174" s="247"/>
      <c r="E1174" s="247"/>
      <c r="F1174" s="247"/>
      <c r="G1174" s="247"/>
      <c r="H1174" s="247"/>
      <c r="I1174" s="247"/>
      <c r="J1174" s="247"/>
    </row>
    <row r="1175" spans="1:10" s="54" customFormat="1" ht="16.5" hidden="1" customHeight="1">
      <c r="A1175" s="1336" t="s">
        <v>131</v>
      </c>
      <c r="B1175" s="1336"/>
      <c r="C1175" s="85"/>
      <c r="D1175" s="85"/>
      <c r="E1175" s="53"/>
      <c r="F1175" s="53"/>
      <c r="G1175" s="53"/>
      <c r="H1175" s="53"/>
      <c r="I1175" s="53"/>
      <c r="J1175" s="53"/>
    </row>
    <row r="1176" spans="1:10" s="54" customFormat="1" ht="14.4" thickBot="1">
      <c r="A1176" s="1319" t="s">
        <v>358</v>
      </c>
      <c r="B1176" s="1320"/>
      <c r="C1176" s="1320"/>
      <c r="D1176" s="1320"/>
      <c r="E1176" s="1320"/>
      <c r="F1176" s="1320"/>
      <c r="G1176" s="1320"/>
      <c r="H1176" s="1320"/>
      <c r="I1176" s="1320"/>
      <c r="J1176" s="1321"/>
    </row>
    <row r="1177" spans="1:10" s="54" customFormat="1">
      <c r="A1177" s="1326"/>
      <c r="B1177" s="1327"/>
      <c r="C1177" s="238"/>
      <c r="D1177" s="239"/>
      <c r="E1177" s="240"/>
      <c r="F1177" s="1328"/>
      <c r="G1177" s="1329"/>
      <c r="H1177" s="337"/>
      <c r="I1177" s="1330"/>
      <c r="J1177" s="1331"/>
    </row>
    <row r="1178" spans="1:10" s="54" customFormat="1">
      <c r="A1178" s="1332"/>
      <c r="B1178" s="1333"/>
      <c r="C1178" s="241"/>
      <c r="D1178" s="242"/>
      <c r="E1178" s="243"/>
      <c r="F1178" s="1322"/>
      <c r="G1178" s="1323"/>
      <c r="H1178" s="316"/>
      <c r="I1178" s="1324"/>
      <c r="J1178" s="1325"/>
    </row>
    <row r="1179" spans="1:10" s="54" customFormat="1" ht="18" customHeight="1">
      <c r="A1179" s="1332"/>
      <c r="B1179" s="1333"/>
      <c r="C1179" s="241"/>
      <c r="D1179" s="242"/>
      <c r="E1179" s="243"/>
      <c r="F1179" s="1322"/>
      <c r="G1179" s="1323"/>
      <c r="H1179" s="316"/>
      <c r="I1179" s="1324"/>
      <c r="J1179" s="1325"/>
    </row>
    <row r="1180" spans="1:10" s="54" customFormat="1" ht="14.4" thickBot="1">
      <c r="A1180" s="1334"/>
      <c r="B1180" s="1335"/>
      <c r="C1180" s="244"/>
      <c r="D1180" s="245"/>
      <c r="E1180" s="246"/>
      <c r="F1180" s="1313"/>
      <c r="G1180" s="1314"/>
      <c r="H1180" s="320"/>
      <c r="I1180" s="1315"/>
      <c r="J1180" s="1316"/>
    </row>
    <row r="1181" spans="1:10" s="54" customFormat="1" ht="14.4" thickBot="1">
      <c r="A1181" s="1319" t="s">
        <v>359</v>
      </c>
      <c r="B1181" s="1320"/>
      <c r="C1181" s="1320"/>
      <c r="D1181" s="1320"/>
      <c r="E1181" s="1320"/>
      <c r="F1181" s="1320"/>
      <c r="G1181" s="1320"/>
      <c r="H1181" s="1320"/>
      <c r="I1181" s="1320"/>
      <c r="J1181" s="1321"/>
    </row>
    <row r="1182" spans="1:10" s="54" customFormat="1">
      <c r="A1182" s="1326"/>
      <c r="B1182" s="1327"/>
      <c r="C1182" s="238"/>
      <c r="D1182" s="239"/>
      <c r="E1182" s="240"/>
      <c r="F1182" s="1328"/>
      <c r="G1182" s="1329"/>
      <c r="H1182" s="337"/>
      <c r="I1182" s="1330"/>
      <c r="J1182" s="1331"/>
    </row>
    <row r="1183" spans="1:10" s="54" customFormat="1">
      <c r="A1183" s="1332"/>
      <c r="B1183" s="1333"/>
      <c r="C1183" s="241"/>
      <c r="D1183" s="242"/>
      <c r="E1183" s="243"/>
      <c r="F1183" s="1322"/>
      <c r="G1183" s="1323"/>
      <c r="H1183" s="316"/>
      <c r="I1183" s="1324"/>
      <c r="J1183" s="1325"/>
    </row>
    <row r="1184" spans="1:10" s="54" customFormat="1">
      <c r="A1184" s="1332"/>
      <c r="B1184" s="1333"/>
      <c r="C1184" s="241"/>
      <c r="D1184" s="242"/>
      <c r="E1184" s="243"/>
      <c r="F1184" s="1322"/>
      <c r="G1184" s="1323"/>
      <c r="H1184" s="316"/>
      <c r="I1184" s="1324"/>
      <c r="J1184" s="1325"/>
    </row>
    <row r="1185" spans="1:10" s="54" customFormat="1" ht="16.5" customHeight="1" thickBot="1">
      <c r="A1185" s="1307"/>
      <c r="B1185" s="1308"/>
      <c r="C1185" s="248"/>
      <c r="D1185" s="249"/>
      <c r="E1185" s="250"/>
      <c r="F1185" s="1309"/>
      <c r="G1185" s="1310"/>
      <c r="H1185" s="396"/>
      <c r="I1185" s="1311"/>
      <c r="J1185" s="1312"/>
    </row>
    <row r="1186" spans="1:10" s="54" customFormat="1" ht="16.5" customHeight="1" thickTop="1">
      <c r="A1186" s="85"/>
      <c r="B1186" s="85"/>
      <c r="C1186" s="85"/>
      <c r="D1186" s="85"/>
      <c r="E1186" s="53"/>
      <c r="F1186" s="53"/>
      <c r="G1186" s="53"/>
      <c r="H1186" s="53"/>
      <c r="I1186" s="53"/>
      <c r="J1186" s="53"/>
    </row>
    <row r="1187" spans="1:10" s="54" customFormat="1" ht="16.5" customHeight="1">
      <c r="A1187" s="423" t="s">
        <v>914</v>
      </c>
      <c r="B1187" s="423"/>
      <c r="C1187" s="423"/>
      <c r="D1187" s="423"/>
      <c r="E1187" s="423"/>
      <c r="F1187" s="423"/>
      <c r="G1187" s="423"/>
      <c r="H1187" s="423"/>
      <c r="I1187" s="423"/>
      <c r="J1187" s="423"/>
    </row>
    <row r="1188" spans="1:10" s="54" customFormat="1" ht="16.5" customHeight="1">
      <c r="A1188" s="424"/>
      <c r="B1188" s="424"/>
      <c r="C1188" s="424"/>
      <c r="D1188" s="424"/>
      <c r="E1188" s="424"/>
      <c r="F1188" s="424"/>
      <c r="G1188" s="424"/>
      <c r="H1188" s="424"/>
      <c r="I1188" s="424"/>
      <c r="J1188" s="424"/>
    </row>
    <row r="1189" spans="1:10" s="54" customFormat="1" ht="16.5" customHeight="1">
      <c r="A1189" s="424"/>
      <c r="B1189" s="424"/>
      <c r="C1189" s="424"/>
      <c r="D1189" s="424"/>
      <c r="E1189" s="424"/>
      <c r="F1189" s="424"/>
      <c r="G1189" s="424"/>
      <c r="H1189" s="424"/>
      <c r="I1189" s="424"/>
      <c r="J1189" s="424"/>
    </row>
    <row r="1190" spans="1:10" s="54" customFormat="1" ht="16.5" customHeight="1">
      <c r="A1190" s="424"/>
      <c r="B1190" s="424"/>
      <c r="C1190" s="424"/>
      <c r="D1190" s="424"/>
      <c r="E1190" s="424"/>
      <c r="F1190" s="424"/>
      <c r="G1190" s="424"/>
      <c r="H1190" s="424"/>
      <c r="I1190" s="424"/>
      <c r="J1190" s="424"/>
    </row>
    <row r="1191" spans="1:10" s="54" customFormat="1" ht="16.5" customHeight="1">
      <c r="A1191" s="424"/>
      <c r="B1191" s="424"/>
      <c r="C1191" s="424"/>
      <c r="D1191" s="424"/>
      <c r="E1191" s="424"/>
      <c r="F1191" s="424"/>
      <c r="G1191" s="424"/>
      <c r="H1191" s="424"/>
      <c r="I1191" s="424"/>
      <c r="J1191" s="424"/>
    </row>
    <row r="1192" spans="1:10" s="54" customFormat="1">
      <c r="A1192" s="424"/>
      <c r="B1192" s="424"/>
      <c r="C1192" s="424"/>
      <c r="D1192" s="424"/>
      <c r="E1192" s="424"/>
      <c r="F1192" s="424"/>
      <c r="G1192" s="424"/>
      <c r="H1192" s="424"/>
      <c r="I1192" s="424"/>
      <c r="J1192" s="424"/>
    </row>
    <row r="1193" spans="1:10" s="54" customFormat="1" ht="32.25" customHeight="1">
      <c r="A1193" s="424"/>
      <c r="B1193" s="424"/>
      <c r="C1193" s="424"/>
      <c r="D1193" s="424"/>
      <c r="E1193" s="424"/>
      <c r="F1193" s="424"/>
      <c r="G1193" s="424"/>
      <c r="H1193" s="424"/>
      <c r="I1193" s="424"/>
      <c r="J1193" s="424"/>
    </row>
    <row r="1194" spans="1:10" s="54" customFormat="1" ht="15.75" customHeight="1">
      <c r="A1194" s="85"/>
      <c r="B1194" s="85"/>
      <c r="C1194" s="85"/>
      <c r="D1194" s="85"/>
      <c r="E1194" s="53"/>
      <c r="F1194" s="53"/>
      <c r="G1194" s="53"/>
      <c r="H1194" s="53"/>
      <c r="I1194" s="53"/>
      <c r="J1194" s="53"/>
    </row>
    <row r="1195" spans="1:10" s="54" customFormat="1" ht="16.5" customHeight="1">
      <c r="A1195" s="190" t="s">
        <v>909</v>
      </c>
      <c r="B1195" s="909" t="s">
        <v>908</v>
      </c>
      <c r="C1195" s="909"/>
      <c r="D1195" s="909"/>
      <c r="E1195" s="909"/>
      <c r="F1195" s="909"/>
      <c r="G1195" s="909"/>
      <c r="H1195" s="909"/>
      <c r="I1195" s="909"/>
      <c r="J1195" s="909"/>
    </row>
    <row r="1196" spans="1:10" s="54" customFormat="1" ht="16.5" customHeight="1" thickBot="1">
      <c r="A1196" s="15"/>
      <c r="B1196" s="22"/>
      <c r="C1196" s="22"/>
      <c r="D1196" s="22"/>
      <c r="E1196" s="22"/>
      <c r="F1196" s="22"/>
      <c r="G1196" s="22"/>
      <c r="H1196" s="22"/>
      <c r="I1196" s="22"/>
      <c r="J1196" s="22"/>
    </row>
    <row r="1197" spans="1:10" s="54" customFormat="1" ht="16.5" customHeight="1" thickTop="1" thickBot="1">
      <c r="A1197" s="1302" t="s">
        <v>266</v>
      </c>
      <c r="B1197" s="953"/>
      <c r="C1197" s="953"/>
      <c r="D1197" s="953"/>
      <c r="E1197" s="953" t="s">
        <v>141</v>
      </c>
      <c r="F1197" s="953"/>
      <c r="G1197" s="1301"/>
      <c r="H1197" s="952" t="s">
        <v>142</v>
      </c>
      <c r="I1197" s="953"/>
      <c r="J1197" s="954"/>
    </row>
    <row r="1198" spans="1:10" s="54" customFormat="1" ht="16.5" customHeight="1" thickTop="1" thickBot="1">
      <c r="A1198" s="1163" t="s">
        <v>910</v>
      </c>
      <c r="B1198" s="1164"/>
      <c r="C1198" s="1164"/>
      <c r="D1198" s="1164"/>
      <c r="E1198" s="1303" t="str">
        <f>IF(SUM(E1199:G1201)=0,"",SUM(E1199:G1201))</f>
        <v/>
      </c>
      <c r="F1198" s="1303"/>
      <c r="G1198" s="1304"/>
      <c r="H1198" s="1305" t="str">
        <f>IF(SUM(H1199:J1201)=0,"",SUM(H1199:J1201))</f>
        <v/>
      </c>
      <c r="I1198" s="1303"/>
      <c r="J1198" s="1306"/>
    </row>
    <row r="1199" spans="1:10" s="54" customFormat="1" ht="16.5" customHeight="1">
      <c r="A1199" s="1295"/>
      <c r="B1199" s="1296"/>
      <c r="C1199" s="1296"/>
      <c r="D1199" s="1296"/>
      <c r="E1199" s="1297"/>
      <c r="F1199" s="1297"/>
      <c r="G1199" s="1298"/>
      <c r="H1199" s="1299"/>
      <c r="I1199" s="1297"/>
      <c r="J1199" s="1300"/>
    </row>
    <row r="1200" spans="1:10" s="54" customFormat="1" ht="16.5" customHeight="1">
      <c r="A1200" s="979"/>
      <c r="B1200" s="980"/>
      <c r="C1200" s="980"/>
      <c r="D1200" s="980"/>
      <c r="E1200" s="1204"/>
      <c r="F1200" s="1204"/>
      <c r="G1200" s="1205"/>
      <c r="H1200" s="1206"/>
      <c r="I1200" s="1204"/>
      <c r="J1200" s="1207"/>
    </row>
    <row r="1201" spans="1:10" s="54" customFormat="1" ht="16.5" customHeight="1" thickBot="1">
      <c r="A1201" s="997"/>
      <c r="B1201" s="998"/>
      <c r="C1201" s="998"/>
      <c r="D1201" s="998"/>
      <c r="E1201" s="1208"/>
      <c r="F1201" s="1208"/>
      <c r="G1201" s="1209"/>
      <c r="H1201" s="1210"/>
      <c r="I1201" s="1208"/>
      <c r="J1201" s="1211"/>
    </row>
    <row r="1202" spans="1:10" s="54" customFormat="1" ht="16.5" customHeight="1" thickBot="1">
      <c r="A1202" s="1003" t="s">
        <v>911</v>
      </c>
      <c r="B1202" s="1004"/>
      <c r="C1202" s="1004"/>
      <c r="D1202" s="1004"/>
      <c r="E1202" s="1200" t="str">
        <f>IF(SUM(E1203:G1205)=0,"",SUM(E1203:G1205))</f>
        <v/>
      </c>
      <c r="F1202" s="449"/>
      <c r="G1202" s="1201"/>
      <c r="H1202" s="1202">
        <f>IF(SUM(H1203:J1205)=0,"",SUM(H1203:J1205))</f>
        <v>75</v>
      </c>
      <c r="I1202" s="449"/>
      <c r="J1202" s="1203"/>
    </row>
    <row r="1203" spans="1:10" s="54" customFormat="1" ht="16.5" customHeight="1">
      <c r="A1203" s="1295"/>
      <c r="B1203" s="1296"/>
      <c r="C1203" s="1296"/>
      <c r="D1203" s="1296"/>
      <c r="E1203" s="1297">
        <v>0</v>
      </c>
      <c r="F1203" s="1297"/>
      <c r="G1203" s="1298"/>
      <c r="H1203" s="1299">
        <v>75</v>
      </c>
      <c r="I1203" s="1297"/>
      <c r="J1203" s="1300"/>
    </row>
    <row r="1204" spans="1:10" s="54" customFormat="1" ht="16.5" customHeight="1">
      <c r="A1204" s="979"/>
      <c r="B1204" s="980"/>
      <c r="C1204" s="980"/>
      <c r="D1204" s="980"/>
      <c r="E1204" s="1204"/>
      <c r="F1204" s="1204"/>
      <c r="G1204" s="1205"/>
      <c r="H1204" s="1206"/>
      <c r="I1204" s="1204"/>
      <c r="J1204" s="1207"/>
    </row>
    <row r="1205" spans="1:10" s="54" customFormat="1" ht="16.5" customHeight="1" thickBot="1">
      <c r="A1205" s="997"/>
      <c r="B1205" s="998"/>
      <c r="C1205" s="998"/>
      <c r="D1205" s="998"/>
      <c r="E1205" s="1208"/>
      <c r="F1205" s="1208"/>
      <c r="G1205" s="1209"/>
      <c r="H1205" s="1210"/>
      <c r="I1205" s="1208"/>
      <c r="J1205" s="1211"/>
    </row>
    <row r="1206" spans="1:10" s="54" customFormat="1" ht="16.5" customHeight="1" thickBot="1">
      <c r="A1206" s="1003" t="s">
        <v>912</v>
      </c>
      <c r="B1206" s="1004"/>
      <c r="C1206" s="1004"/>
      <c r="D1206" s="1004"/>
      <c r="E1206" s="1200" t="str">
        <f>IF(SUM(E1207:G1209)=0,"",SUM(E1207:G1209))</f>
        <v/>
      </c>
      <c r="F1206" s="449"/>
      <c r="G1206" s="1201"/>
      <c r="H1206" s="1202" t="str">
        <f>IF(SUM(H1207:J1209)=0,"",SUM(H1207:J1209))</f>
        <v/>
      </c>
      <c r="I1206" s="449"/>
      <c r="J1206" s="1203"/>
    </row>
    <row r="1207" spans="1:10" s="54" customFormat="1" ht="16.5" customHeight="1">
      <c r="A1207" s="979"/>
      <c r="B1207" s="980"/>
      <c r="C1207" s="980"/>
      <c r="D1207" s="980"/>
      <c r="E1207" s="1204"/>
      <c r="F1207" s="1204"/>
      <c r="G1207" s="1205"/>
      <c r="H1207" s="1206"/>
      <c r="I1207" s="1204"/>
      <c r="J1207" s="1207"/>
    </row>
    <row r="1208" spans="1:10" s="54" customFormat="1" ht="16.5" customHeight="1">
      <c r="A1208" s="979"/>
      <c r="B1208" s="980"/>
      <c r="C1208" s="980"/>
      <c r="D1208" s="980"/>
      <c r="E1208" s="1204"/>
      <c r="F1208" s="1204"/>
      <c r="G1208" s="1205"/>
      <c r="H1208" s="1206"/>
      <c r="I1208" s="1204"/>
      <c r="J1208" s="1207"/>
    </row>
    <row r="1209" spans="1:10" s="54" customFormat="1" ht="16.5" customHeight="1" thickBot="1">
      <c r="A1209" s="997"/>
      <c r="B1209" s="998"/>
      <c r="C1209" s="998"/>
      <c r="D1209" s="998"/>
      <c r="E1209" s="1208"/>
      <c r="F1209" s="1208"/>
      <c r="G1209" s="1209"/>
      <c r="H1209" s="1210"/>
      <c r="I1209" s="1208"/>
      <c r="J1209" s="1211"/>
    </row>
    <row r="1210" spans="1:10" s="54" customFormat="1" ht="16.5" customHeight="1" thickBot="1">
      <c r="A1210" s="1197" t="s">
        <v>913</v>
      </c>
      <c r="B1210" s="1198"/>
      <c r="C1210" s="1198"/>
      <c r="D1210" s="1199"/>
      <c r="E1210" s="1200" t="str">
        <f>IF(SUM(E1211:G1213)=0,"",SUM(E1211:G1213))</f>
        <v/>
      </c>
      <c r="F1210" s="449"/>
      <c r="G1210" s="1201"/>
      <c r="H1210" s="1202" t="str">
        <f>IF(SUM(H1211:J1213)=0,"",SUM(H1211:J1213))</f>
        <v/>
      </c>
      <c r="I1210" s="449"/>
      <c r="J1210" s="1203"/>
    </row>
    <row r="1211" spans="1:10" s="54" customFormat="1">
      <c r="A1211" s="979"/>
      <c r="B1211" s="980"/>
      <c r="C1211" s="980"/>
      <c r="D1211" s="980"/>
      <c r="E1211" s="1204"/>
      <c r="F1211" s="1204"/>
      <c r="G1211" s="1205"/>
      <c r="H1211" s="1206"/>
      <c r="I1211" s="1204"/>
      <c r="J1211" s="1207"/>
    </row>
    <row r="1212" spans="1:10" s="54" customFormat="1">
      <c r="A1212" s="979"/>
      <c r="B1212" s="980"/>
      <c r="C1212" s="980"/>
      <c r="D1212" s="980"/>
      <c r="E1212" s="1204"/>
      <c r="F1212" s="1204"/>
      <c r="G1212" s="1205"/>
      <c r="H1212" s="1206"/>
      <c r="I1212" s="1204"/>
      <c r="J1212" s="1207"/>
    </row>
    <row r="1213" spans="1:10" s="54" customFormat="1" ht="16.5" customHeight="1" thickBot="1">
      <c r="A1213" s="985"/>
      <c r="B1213" s="986"/>
      <c r="C1213" s="986"/>
      <c r="D1213" s="986"/>
      <c r="E1213" s="1186"/>
      <c r="F1213" s="1186"/>
      <c r="G1213" s="1187"/>
      <c r="H1213" s="1188"/>
      <c r="I1213" s="1186"/>
      <c r="J1213" s="1189"/>
    </row>
    <row r="1214" spans="1:10" s="54" customFormat="1" ht="16.5" customHeight="1" thickTop="1">
      <c r="A1214" s="85"/>
      <c r="B1214" s="85"/>
      <c r="C1214" s="85"/>
      <c r="D1214" s="85"/>
      <c r="E1214" s="53"/>
      <c r="F1214" s="53"/>
      <c r="G1214" s="53"/>
      <c r="H1214" s="53"/>
      <c r="I1214" s="53"/>
      <c r="J1214" s="53"/>
    </row>
    <row r="1215" spans="1:10" s="54" customFormat="1" ht="16.5" customHeight="1">
      <c r="A1215" s="909" t="s">
        <v>915</v>
      </c>
      <c r="B1215" s="909"/>
      <c r="C1215" s="909"/>
      <c r="D1215" s="909"/>
      <c r="E1215" s="909"/>
      <c r="F1215" s="909"/>
      <c r="G1215" s="909"/>
      <c r="H1215" s="909"/>
      <c r="I1215" s="909"/>
      <c r="J1215" s="909"/>
    </row>
    <row r="1216" spans="1:10" s="54" customFormat="1" ht="16.5" customHeight="1">
      <c r="A1216" s="424"/>
      <c r="B1216" s="424"/>
      <c r="C1216" s="424"/>
      <c r="D1216" s="424"/>
      <c r="E1216" s="424"/>
      <c r="F1216" s="424"/>
      <c r="G1216" s="424"/>
      <c r="H1216" s="424"/>
      <c r="I1216" s="424"/>
      <c r="J1216" s="424"/>
    </row>
    <row r="1217" spans="1:10" s="54" customFormat="1" ht="16.5" customHeight="1">
      <c r="A1217" s="424"/>
      <c r="B1217" s="424"/>
      <c r="C1217" s="424"/>
      <c r="D1217" s="424"/>
      <c r="E1217" s="424"/>
      <c r="F1217" s="424"/>
      <c r="G1217" s="424"/>
      <c r="H1217" s="424"/>
      <c r="I1217" s="424"/>
      <c r="J1217" s="424"/>
    </row>
    <row r="1218" spans="1:10" s="54" customFormat="1" ht="16.5" customHeight="1">
      <c r="A1218" s="424"/>
      <c r="B1218" s="424"/>
      <c r="C1218" s="424"/>
      <c r="D1218" s="424"/>
      <c r="E1218" s="424"/>
      <c r="F1218" s="424"/>
      <c r="G1218" s="424"/>
      <c r="H1218" s="424"/>
      <c r="I1218" s="424"/>
      <c r="J1218" s="424"/>
    </row>
    <row r="1219" spans="1:10" s="54" customFormat="1" ht="16.5" customHeight="1">
      <c r="A1219" s="424"/>
      <c r="B1219" s="424"/>
      <c r="C1219" s="424"/>
      <c r="D1219" s="424"/>
      <c r="E1219" s="424"/>
      <c r="F1219" s="424"/>
      <c r="G1219" s="424"/>
      <c r="H1219" s="424"/>
      <c r="I1219" s="424"/>
      <c r="J1219" s="424"/>
    </row>
    <row r="1220" spans="1:10" s="54" customFormat="1">
      <c r="A1220" s="424"/>
      <c r="B1220" s="424"/>
      <c r="C1220" s="424"/>
      <c r="D1220" s="424"/>
      <c r="E1220" s="424"/>
      <c r="F1220" s="424"/>
      <c r="G1220" s="424"/>
      <c r="H1220" s="424"/>
      <c r="I1220" s="424"/>
      <c r="J1220" s="424"/>
    </row>
    <row r="1221" spans="1:10" s="54" customFormat="1" ht="31.5" customHeight="1">
      <c r="A1221" s="424"/>
      <c r="B1221" s="424"/>
      <c r="C1221" s="424"/>
      <c r="D1221" s="424"/>
      <c r="E1221" s="424"/>
      <c r="F1221" s="424"/>
      <c r="G1221" s="424"/>
      <c r="H1221" s="424"/>
      <c r="I1221" s="424"/>
      <c r="J1221" s="424"/>
    </row>
    <row r="1222" spans="1:10" s="54" customFormat="1">
      <c r="A1222" s="85"/>
      <c r="B1222" s="85"/>
      <c r="C1222" s="85"/>
      <c r="D1222" s="85"/>
      <c r="E1222" s="53"/>
      <c r="F1222" s="53"/>
      <c r="G1222" s="53"/>
      <c r="H1222" s="53"/>
      <c r="I1222" s="53"/>
      <c r="J1222" s="53"/>
    </row>
    <row r="1223" spans="1:10" s="54" customFormat="1" ht="15" customHeight="1">
      <c r="A1223" s="190" t="s">
        <v>917</v>
      </c>
      <c r="B1223" s="909" t="s">
        <v>916</v>
      </c>
      <c r="C1223" s="909"/>
      <c r="D1223" s="909"/>
      <c r="E1223" s="909"/>
      <c r="F1223" s="909"/>
      <c r="G1223" s="909"/>
      <c r="H1223" s="909"/>
      <c r="I1223" s="909"/>
      <c r="J1223" s="909"/>
    </row>
    <row r="1224" spans="1:10" s="54" customFormat="1" ht="15" customHeight="1">
      <c r="A1224" s="190"/>
      <c r="B1224" s="190"/>
      <c r="C1224" s="190"/>
      <c r="D1224" s="190"/>
      <c r="E1224" s="190"/>
      <c r="F1224" s="190"/>
      <c r="G1224" s="190"/>
      <c r="H1224" s="190"/>
      <c r="I1224" s="190"/>
      <c r="J1224" s="190"/>
    </row>
    <row r="1225" spans="1:10" s="54" customFormat="1" ht="14.4" thickBot="1">
      <c r="A1225" s="1190" t="s">
        <v>107</v>
      </c>
      <c r="B1225" s="1190"/>
      <c r="C1225" s="85"/>
      <c r="D1225" s="85"/>
      <c r="E1225" s="53"/>
      <c r="F1225" s="53"/>
      <c r="G1225" s="53"/>
      <c r="H1225" s="53"/>
      <c r="I1225" s="53"/>
      <c r="J1225" s="53"/>
    </row>
    <row r="1226" spans="1:10" s="54" customFormat="1" ht="14.4" thickTop="1">
      <c r="A1226" s="1229" t="s">
        <v>298</v>
      </c>
      <c r="B1226" s="1222"/>
      <c r="C1226" s="1222"/>
      <c r="D1226" s="659" t="s">
        <v>360</v>
      </c>
      <c r="E1226" s="659"/>
      <c r="F1226" s="659"/>
      <c r="G1226" s="475"/>
      <c r="H1226" s="1221" t="s">
        <v>361</v>
      </c>
      <c r="I1226" s="1222"/>
      <c r="J1226" s="1223"/>
    </row>
    <row r="1227" spans="1:10" s="54" customFormat="1" ht="19.5" customHeight="1">
      <c r="A1227" s="1230"/>
      <c r="B1227" s="658"/>
      <c r="C1227" s="658"/>
      <c r="D1227" s="658" t="s">
        <v>362</v>
      </c>
      <c r="E1227" s="478"/>
      <c r="F1227" s="1212" t="s">
        <v>363</v>
      </c>
      <c r="G1227" s="1213"/>
      <c r="H1227" s="656"/>
      <c r="I1227" s="658"/>
      <c r="J1227" s="657"/>
    </row>
    <row r="1228" spans="1:10" s="54" customFormat="1" ht="14.25" customHeight="1" thickBot="1">
      <c r="A1228" s="661" t="s">
        <v>115</v>
      </c>
      <c r="B1228" s="662"/>
      <c r="C1228" s="662"/>
      <c r="D1228" s="662" t="s">
        <v>116</v>
      </c>
      <c r="E1228" s="458"/>
      <c r="F1228" s="669" t="s">
        <v>117</v>
      </c>
      <c r="G1228" s="458"/>
      <c r="H1228" s="669" t="s">
        <v>118</v>
      </c>
      <c r="I1228" s="662"/>
      <c r="J1228" s="670"/>
    </row>
    <row r="1229" spans="1:10" s="54" customFormat="1" ht="30" customHeight="1" thickTop="1" thickBot="1">
      <c r="A1229" s="461" t="s">
        <v>364</v>
      </c>
      <c r="B1229" s="462"/>
      <c r="C1229" s="462"/>
      <c r="D1229" s="1231" t="str">
        <f>IF(SUM(D1230:E1233)=0,"",SUM(D1230:E1233))</f>
        <v/>
      </c>
      <c r="E1229" s="1232"/>
      <c r="F1229" s="1233" t="str">
        <f>IF(SUM(F1230:G1233)=0,"",SUM(F1230:G1233))</f>
        <v/>
      </c>
      <c r="G1229" s="465"/>
      <c r="H1229" s="1233" t="str">
        <f>IF(SUM(H1230:J1233)=0,"",SUM(H1230:J1233))</f>
        <v/>
      </c>
      <c r="I1229" s="464"/>
      <c r="J1229" s="1234"/>
    </row>
    <row r="1230" spans="1:10" s="54" customFormat="1" ht="16.5" customHeight="1">
      <c r="A1230" s="1235"/>
      <c r="B1230" s="1236"/>
      <c r="C1230" s="1236"/>
      <c r="D1230" s="1237"/>
      <c r="E1230" s="1238"/>
      <c r="F1230" s="1239"/>
      <c r="G1230" s="1240"/>
      <c r="H1230" s="1239"/>
      <c r="I1230" s="1241"/>
      <c r="J1230" s="1242"/>
    </row>
    <row r="1231" spans="1:10" s="54" customFormat="1" ht="16.5" customHeight="1">
      <c r="A1231" s="1317"/>
      <c r="B1231" s="1318"/>
      <c r="C1231" s="1318"/>
      <c r="D1231" s="452"/>
      <c r="E1231" s="453"/>
      <c r="F1231" s="1177"/>
      <c r="G1231" s="429"/>
      <c r="H1231" s="1177"/>
      <c r="I1231" s="1176"/>
      <c r="J1231" s="1178"/>
    </row>
    <row r="1232" spans="1:10" s="54" customFormat="1" ht="16.5" customHeight="1">
      <c r="A1232" s="1317"/>
      <c r="B1232" s="1318"/>
      <c r="C1232" s="1318"/>
      <c r="D1232" s="452"/>
      <c r="E1232" s="453"/>
      <c r="F1232" s="1177"/>
      <c r="G1232" s="429"/>
      <c r="H1232" s="1177"/>
      <c r="I1232" s="1176"/>
      <c r="J1232" s="1178"/>
    </row>
    <row r="1233" spans="1:10" s="54" customFormat="1" ht="14.4" thickBot="1">
      <c r="A1233" s="1243"/>
      <c r="B1233" s="1244"/>
      <c r="C1233" s="1244"/>
      <c r="D1233" s="1245"/>
      <c r="E1233" s="1246"/>
      <c r="F1233" s="1247"/>
      <c r="G1233" s="441"/>
      <c r="H1233" s="1247"/>
      <c r="I1233" s="1248"/>
      <c r="J1233" s="1249"/>
    </row>
    <row r="1234" spans="1:10" s="54" customFormat="1" ht="30" customHeight="1" thickBot="1">
      <c r="A1234" s="445" t="s">
        <v>365</v>
      </c>
      <c r="B1234" s="446"/>
      <c r="C1234" s="446"/>
      <c r="D1234" s="1252" t="str">
        <f>IF(SUM(D1235:E1238)=0,"",SUM(D1235:E1238))</f>
        <v/>
      </c>
      <c r="E1234" s="1253"/>
      <c r="F1234" s="1254" t="str">
        <f>IF(SUM(F1235:G1238)=0,"",SUM(F1235:G1238))</f>
        <v/>
      </c>
      <c r="G1234" s="1255"/>
      <c r="H1234" s="1254" t="str">
        <f>IF(SUM(H1235:J1238)=0,"",SUM(H1235:J1238))</f>
        <v/>
      </c>
      <c r="I1234" s="1256"/>
      <c r="J1234" s="1257"/>
    </row>
    <row r="1235" spans="1:10" s="54" customFormat="1">
      <c r="A1235" s="1235"/>
      <c r="B1235" s="1236"/>
      <c r="C1235" s="1236"/>
      <c r="D1235" s="1237"/>
      <c r="E1235" s="1238"/>
      <c r="F1235" s="1239"/>
      <c r="G1235" s="1240"/>
      <c r="H1235" s="1239"/>
      <c r="I1235" s="1241"/>
      <c r="J1235" s="1242"/>
    </row>
    <row r="1236" spans="1:10" s="54" customFormat="1">
      <c r="A1236" s="1258"/>
      <c r="B1236" s="1259"/>
      <c r="C1236" s="1259"/>
      <c r="D1236" s="1224"/>
      <c r="E1236" s="1225"/>
      <c r="F1236" s="1191"/>
      <c r="G1236" s="1192"/>
      <c r="H1236" s="1191"/>
      <c r="I1236" s="1193"/>
      <c r="J1236" s="1194"/>
    </row>
    <row r="1237" spans="1:10" s="54" customFormat="1">
      <c r="A1237" s="1258"/>
      <c r="B1237" s="1259"/>
      <c r="C1237" s="1259"/>
      <c r="D1237" s="1224"/>
      <c r="E1237" s="1225"/>
      <c r="F1237" s="1191"/>
      <c r="G1237" s="1192"/>
      <c r="H1237" s="1191"/>
      <c r="I1237" s="1193"/>
      <c r="J1237" s="1194"/>
    </row>
    <row r="1238" spans="1:10" s="54" customFormat="1" ht="16.5" customHeight="1" thickBot="1">
      <c r="A1238" s="1262"/>
      <c r="B1238" s="1263"/>
      <c r="C1238" s="1264"/>
      <c r="D1238" s="1265"/>
      <c r="E1238" s="1266"/>
      <c r="F1238" s="1267"/>
      <c r="G1238" s="435"/>
      <c r="H1238" s="1267"/>
      <c r="I1238" s="1268"/>
      <c r="J1238" s="1269"/>
    </row>
    <row r="1239" spans="1:10" s="54" customFormat="1" ht="16.5" customHeight="1" thickTop="1">
      <c r="A1239" s="86"/>
      <c r="B1239" s="86"/>
      <c r="C1239" s="86"/>
      <c r="D1239" s="50"/>
      <c r="E1239" s="50"/>
      <c r="F1239" s="53"/>
      <c r="G1239" s="53"/>
      <c r="H1239" s="53"/>
      <c r="I1239" s="53"/>
      <c r="J1239" s="53"/>
    </row>
    <row r="1240" spans="1:10" s="54" customFormat="1" ht="16.5" customHeight="1" thickBot="1">
      <c r="A1240" s="1190" t="s">
        <v>131</v>
      </c>
      <c r="B1240" s="1190"/>
      <c r="C1240" s="85"/>
      <c r="D1240" s="85"/>
      <c r="E1240" s="53"/>
      <c r="F1240" s="53"/>
      <c r="G1240" s="53"/>
      <c r="H1240" s="53"/>
      <c r="I1240" s="53"/>
      <c r="J1240" s="53"/>
    </row>
    <row r="1241" spans="1:10" s="54" customFormat="1" ht="33" customHeight="1" thickTop="1" thickBot="1">
      <c r="A1241" s="1215" t="s">
        <v>5</v>
      </c>
      <c r="B1241" s="1216"/>
      <c r="C1241" s="1214" t="s">
        <v>6</v>
      </c>
      <c r="D1241" s="1214"/>
      <c r="E1241" s="1214"/>
      <c r="F1241" s="1214"/>
      <c r="G1241" s="1072" t="s">
        <v>7</v>
      </c>
      <c r="H1241" s="1072"/>
      <c r="I1241" s="1072"/>
      <c r="J1241" s="1073"/>
    </row>
    <row r="1242" spans="1:10" s="54" customFormat="1" ht="14.4" thickBot="1">
      <c r="A1242" s="1217"/>
      <c r="B1242" s="1218"/>
      <c r="C1242" s="1226" t="s">
        <v>918</v>
      </c>
      <c r="D1242" s="1227"/>
      <c r="E1242" s="1227"/>
      <c r="F1242" s="1227"/>
      <c r="G1242" s="1226" t="s">
        <v>918</v>
      </c>
      <c r="H1242" s="1226"/>
      <c r="I1242" s="1226"/>
      <c r="J1242" s="1228"/>
    </row>
    <row r="1243" spans="1:10" s="54" customFormat="1" ht="31.5" customHeight="1">
      <c r="A1243" s="1219"/>
      <c r="B1243" s="1220"/>
      <c r="C1243" s="1250" t="s">
        <v>366</v>
      </c>
      <c r="D1243" s="1251"/>
      <c r="E1243" s="1270" t="s">
        <v>367</v>
      </c>
      <c r="F1243" s="1272"/>
      <c r="G1243" s="1250" t="s">
        <v>366</v>
      </c>
      <c r="H1243" s="1251"/>
      <c r="I1243" s="1270" t="s">
        <v>367</v>
      </c>
      <c r="J1243" s="1271"/>
    </row>
    <row r="1244" spans="1:10" s="54" customFormat="1" ht="16.5" customHeight="1" thickBot="1">
      <c r="A1244" s="661" t="s">
        <v>115</v>
      </c>
      <c r="B1244" s="458"/>
      <c r="C1244" s="662" t="s">
        <v>116</v>
      </c>
      <c r="D1244" s="458"/>
      <c r="E1244" s="669" t="s">
        <v>117</v>
      </c>
      <c r="F1244" s="662"/>
      <c r="G1244" s="662" t="s">
        <v>118</v>
      </c>
      <c r="H1244" s="458"/>
      <c r="I1244" s="669" t="s">
        <v>119</v>
      </c>
      <c r="J1244" s="670"/>
    </row>
    <row r="1245" spans="1:10" s="54" customFormat="1" ht="30" customHeight="1" thickTop="1" thickBot="1">
      <c r="A1245" s="1260" t="s">
        <v>364</v>
      </c>
      <c r="B1245" s="1261"/>
      <c r="C1245" s="1232" t="str">
        <f>IF(SUM(C1246:D1249)=0,"",SUM(C1246:D1249))</f>
        <v/>
      </c>
      <c r="D1245" s="1274"/>
      <c r="E1245" s="1275" t="str">
        <f>IF(SUM(E1246:F1249)=0,"",SUM(E1246:F1249))</f>
        <v/>
      </c>
      <c r="F1245" s="1276"/>
      <c r="G1245" s="1232" t="str">
        <f>IF(SUM(G1246:H1249)=0,"",SUM(G1246:H1249))</f>
        <v/>
      </c>
      <c r="H1245" s="1274"/>
      <c r="I1245" s="1275" t="str">
        <f>IF(SUM(I1246:J1249)=0,"",SUM(I1246:J1249))</f>
        <v/>
      </c>
      <c r="J1245" s="1277"/>
    </row>
    <row r="1246" spans="1:10" s="54" customFormat="1" ht="16.5" customHeight="1">
      <c r="A1246" s="1195"/>
      <c r="B1246" s="1196"/>
      <c r="C1246" s="1175"/>
      <c r="D1246" s="452"/>
      <c r="E1246" s="1174"/>
      <c r="F1246" s="1175"/>
      <c r="G1246" s="1176"/>
      <c r="H1246" s="429"/>
      <c r="I1246" s="1177"/>
      <c r="J1246" s="1178"/>
    </row>
    <row r="1247" spans="1:10" s="54" customFormat="1" ht="16.5" customHeight="1">
      <c r="A1247" s="1195"/>
      <c r="B1247" s="1196"/>
      <c r="C1247" s="1175"/>
      <c r="D1247" s="452"/>
      <c r="E1247" s="1174"/>
      <c r="F1247" s="1175"/>
      <c r="G1247" s="1176"/>
      <c r="H1247" s="429"/>
      <c r="I1247" s="1177"/>
      <c r="J1247" s="1178"/>
    </row>
    <row r="1248" spans="1:10" s="54" customFormat="1" ht="16.5" customHeight="1">
      <c r="A1248" s="1195"/>
      <c r="B1248" s="1196"/>
      <c r="C1248" s="1175"/>
      <c r="D1248" s="452"/>
      <c r="E1248" s="1174"/>
      <c r="F1248" s="1175"/>
      <c r="G1248" s="1176"/>
      <c r="H1248" s="429"/>
      <c r="I1248" s="1177"/>
      <c r="J1248" s="1178"/>
    </row>
    <row r="1249" spans="1:10" s="54" customFormat="1" ht="16.5" customHeight="1" thickBot="1">
      <c r="A1249" s="1280"/>
      <c r="B1249" s="1281"/>
      <c r="C1249" s="1282"/>
      <c r="D1249" s="1245"/>
      <c r="E1249" s="1283"/>
      <c r="F1249" s="1282"/>
      <c r="G1249" s="1248"/>
      <c r="H1249" s="441"/>
      <c r="I1249" s="1247"/>
      <c r="J1249" s="1249"/>
    </row>
    <row r="1250" spans="1:10" s="54" customFormat="1" ht="30" customHeight="1" thickBot="1">
      <c r="A1250" s="2372" t="s">
        <v>365</v>
      </c>
      <c r="B1250" s="2373"/>
      <c r="C1250" s="1253" t="str">
        <f>IF(SUM(C1251:D1254)=0,"",SUM(C1251:D1254))</f>
        <v/>
      </c>
      <c r="D1250" s="1273"/>
      <c r="E1250" s="1278" t="str">
        <f>IF(SUM(E1251:F1254)=0,"",SUM(E1251:F1254))</f>
        <v/>
      </c>
      <c r="F1250" s="1279"/>
      <c r="G1250" s="1253" t="str">
        <f>IF(SUM(G1251:H1254)=0,"",SUM(G1251:H1254))</f>
        <v/>
      </c>
      <c r="H1250" s="1273"/>
      <c r="I1250" s="1278" t="str">
        <f>IF(SUM(I1251:J1254)=0,"",SUM(I1251:J1254))</f>
        <v/>
      </c>
      <c r="J1250" s="2371"/>
    </row>
    <row r="1251" spans="1:10" s="54" customFormat="1">
      <c r="A1251" s="1195"/>
      <c r="B1251" s="1196"/>
      <c r="C1251" s="1175"/>
      <c r="D1251" s="452"/>
      <c r="E1251" s="1174"/>
      <c r="F1251" s="1175"/>
      <c r="G1251" s="1176"/>
      <c r="H1251" s="429"/>
      <c r="I1251" s="1177"/>
      <c r="J1251" s="1178"/>
    </row>
    <row r="1252" spans="1:10" s="54" customFormat="1">
      <c r="A1252" s="1195"/>
      <c r="B1252" s="1196"/>
      <c r="C1252" s="1175"/>
      <c r="D1252" s="452"/>
      <c r="E1252" s="1174"/>
      <c r="F1252" s="1175"/>
      <c r="G1252" s="1176"/>
      <c r="H1252" s="429"/>
      <c r="I1252" s="1177"/>
      <c r="J1252" s="1178"/>
    </row>
    <row r="1253" spans="1:10" s="54" customFormat="1">
      <c r="A1253" s="1195"/>
      <c r="B1253" s="1196"/>
      <c r="C1253" s="1175"/>
      <c r="D1253" s="452"/>
      <c r="E1253" s="1174"/>
      <c r="F1253" s="1175"/>
      <c r="G1253" s="1176"/>
      <c r="H1253" s="429"/>
      <c r="I1253" s="1177"/>
      <c r="J1253" s="1178"/>
    </row>
    <row r="1254" spans="1:10" s="54" customFormat="1" ht="16.5" customHeight="1" thickBot="1">
      <c r="A1254" s="1179"/>
      <c r="B1254" s="1180"/>
      <c r="C1254" s="1181"/>
      <c r="D1254" s="1182"/>
      <c r="E1254" s="1183"/>
      <c r="F1254" s="1181"/>
      <c r="G1254" s="1184"/>
      <c r="H1254" s="1185"/>
      <c r="I1254" s="1160"/>
      <c r="J1254" s="1161"/>
    </row>
    <row r="1255" spans="1:10" s="54" customFormat="1" ht="16.5" customHeight="1" thickTop="1">
      <c r="A1255" s="85"/>
      <c r="B1255" s="85"/>
      <c r="C1255" s="85"/>
      <c r="D1255" s="85"/>
      <c r="E1255" s="53"/>
      <c r="F1255" s="53"/>
      <c r="G1255" s="53"/>
      <c r="H1255" s="53"/>
      <c r="I1255" s="53"/>
      <c r="J1255" s="53"/>
    </row>
    <row r="1256" spans="1:10" s="54" customFormat="1" ht="16.5" customHeight="1">
      <c r="A1256" s="909" t="s">
        <v>919</v>
      </c>
      <c r="B1256" s="909"/>
      <c r="C1256" s="909"/>
      <c r="D1256" s="909"/>
      <c r="E1256" s="909"/>
      <c r="F1256" s="909"/>
      <c r="G1256" s="909"/>
      <c r="H1256" s="909"/>
      <c r="I1256" s="909"/>
      <c r="J1256" s="909"/>
    </row>
    <row r="1257" spans="1:10" s="54" customFormat="1" ht="16.5" customHeight="1">
      <c r="A1257" s="424"/>
      <c r="B1257" s="424"/>
      <c r="C1257" s="424"/>
      <c r="D1257" s="424"/>
      <c r="E1257" s="424"/>
      <c r="F1257" s="424"/>
      <c r="G1257" s="424"/>
      <c r="H1257" s="424"/>
      <c r="I1257" s="424"/>
      <c r="J1257" s="424"/>
    </row>
    <row r="1258" spans="1:10" s="54" customFormat="1" ht="16.5" customHeight="1">
      <c r="A1258" s="424"/>
      <c r="B1258" s="424"/>
      <c r="C1258" s="424"/>
      <c r="D1258" s="424"/>
      <c r="E1258" s="424"/>
      <c r="F1258" s="424"/>
      <c r="G1258" s="424"/>
      <c r="H1258" s="424"/>
      <c r="I1258" s="424"/>
      <c r="J1258" s="424"/>
    </row>
    <row r="1259" spans="1:10" s="54" customFormat="1" ht="16.5" customHeight="1">
      <c r="A1259" s="424"/>
      <c r="B1259" s="424"/>
      <c r="C1259" s="424"/>
      <c r="D1259" s="424"/>
      <c r="E1259" s="424"/>
      <c r="F1259" s="424"/>
      <c r="G1259" s="424"/>
      <c r="H1259" s="424"/>
      <c r="I1259" s="424"/>
      <c r="J1259" s="424"/>
    </row>
    <row r="1260" spans="1:10" s="54" customFormat="1" ht="16.5" customHeight="1">
      <c r="A1260" s="424"/>
      <c r="B1260" s="424"/>
      <c r="C1260" s="424"/>
      <c r="D1260" s="424"/>
      <c r="E1260" s="424"/>
      <c r="F1260" s="424"/>
      <c r="G1260" s="424"/>
      <c r="H1260" s="424"/>
      <c r="I1260" s="424"/>
      <c r="J1260" s="424"/>
    </row>
    <row r="1261" spans="1:10" s="54" customFormat="1" ht="16.5" customHeight="1">
      <c r="A1261" s="424"/>
      <c r="B1261" s="424"/>
      <c r="C1261" s="424"/>
      <c r="D1261" s="424"/>
      <c r="E1261" s="424"/>
      <c r="F1261" s="424"/>
      <c r="G1261" s="424"/>
      <c r="H1261" s="424"/>
      <c r="I1261" s="424"/>
      <c r="J1261" s="424"/>
    </row>
    <row r="1262" spans="1:10" s="54" customFormat="1">
      <c r="A1262" s="424"/>
      <c r="B1262" s="424"/>
      <c r="C1262" s="424"/>
      <c r="D1262" s="424"/>
      <c r="E1262" s="424"/>
      <c r="F1262" s="424"/>
      <c r="G1262" s="424"/>
      <c r="H1262" s="424"/>
      <c r="I1262" s="424"/>
      <c r="J1262" s="424"/>
    </row>
    <row r="1263" spans="1:10" s="54" customFormat="1">
      <c r="A1263" s="424"/>
      <c r="B1263" s="424"/>
      <c r="C1263" s="424"/>
      <c r="D1263" s="424"/>
      <c r="E1263" s="424"/>
      <c r="F1263" s="424"/>
      <c r="G1263" s="424"/>
      <c r="H1263" s="424"/>
      <c r="I1263" s="424"/>
      <c r="J1263" s="424"/>
    </row>
    <row r="1264" spans="1:10" s="54" customFormat="1" ht="17.25" customHeight="1">
      <c r="A1264" s="85"/>
      <c r="B1264" s="85"/>
      <c r="C1264" s="85"/>
      <c r="D1264" s="85"/>
      <c r="E1264" s="53"/>
      <c r="F1264" s="53"/>
      <c r="G1264" s="53"/>
      <c r="H1264" s="53"/>
      <c r="I1264" s="53"/>
      <c r="J1264" s="53"/>
    </row>
    <row r="1265" spans="1:10" s="54" customFormat="1" ht="17.25" customHeight="1">
      <c r="A1265" s="190"/>
      <c r="B1265" s="190"/>
      <c r="C1265" s="190"/>
      <c r="D1265" s="190"/>
      <c r="E1265" s="53"/>
      <c r="F1265" s="53"/>
      <c r="G1265" s="53"/>
      <c r="H1265" s="53"/>
      <c r="I1265" s="53"/>
      <c r="J1265" s="53"/>
    </row>
    <row r="1266" spans="1:10" s="54" customFormat="1" ht="16.5" customHeight="1">
      <c r="A1266" s="190" t="s">
        <v>921</v>
      </c>
      <c r="B1266" s="909" t="s">
        <v>920</v>
      </c>
      <c r="C1266" s="909"/>
      <c r="D1266" s="909"/>
      <c r="E1266" s="909"/>
      <c r="F1266" s="909"/>
      <c r="G1266" s="909"/>
      <c r="H1266" s="909"/>
      <c r="I1266" s="909"/>
      <c r="J1266" s="909"/>
    </row>
    <row r="1267" spans="1:10" s="54" customFormat="1" ht="16.5" customHeight="1" thickBot="1">
      <c r="A1267" s="15"/>
      <c r="B1267" s="22"/>
      <c r="C1267" s="22"/>
      <c r="D1267" s="22"/>
      <c r="E1267" s="22"/>
      <c r="F1267" s="22"/>
      <c r="G1267" s="22"/>
      <c r="H1267" s="22"/>
      <c r="I1267" s="22"/>
      <c r="J1267" s="22"/>
    </row>
    <row r="1268" spans="1:10" s="54" customFormat="1" ht="15" thickTop="1" thickBot="1">
      <c r="A1268" s="663" t="s">
        <v>368</v>
      </c>
      <c r="B1268" s="664"/>
      <c r="C1268" s="664"/>
      <c r="D1268" s="1293"/>
      <c r="E1268" s="1290" t="s">
        <v>369</v>
      </c>
      <c r="F1268" s="1291"/>
      <c r="G1268" s="1291"/>
      <c r="H1268" s="1291"/>
      <c r="I1268" s="1291"/>
      <c r="J1268" s="1292"/>
    </row>
    <row r="1269" spans="1:10" s="54" customFormat="1">
      <c r="A1269" s="666"/>
      <c r="B1269" s="667"/>
      <c r="C1269" s="667"/>
      <c r="D1269" s="1294"/>
      <c r="E1269" s="472" t="s">
        <v>141</v>
      </c>
      <c r="F1269" s="473"/>
      <c r="G1269" s="474"/>
      <c r="H1269" s="1212" t="s">
        <v>142</v>
      </c>
      <c r="I1269" s="1288"/>
      <c r="J1269" s="1289"/>
    </row>
    <row r="1270" spans="1:10" s="54" customFormat="1" ht="14.4" thickBot="1">
      <c r="A1270" s="456" t="s">
        <v>115</v>
      </c>
      <c r="B1270" s="457"/>
      <c r="C1270" s="457"/>
      <c r="D1270" s="1162"/>
      <c r="E1270" s="1284" t="s">
        <v>116</v>
      </c>
      <c r="F1270" s="1284"/>
      <c r="G1270" s="1284"/>
      <c r="H1270" s="1285" t="s">
        <v>117</v>
      </c>
      <c r="I1270" s="1286"/>
      <c r="J1270" s="1287"/>
    </row>
    <row r="1271" spans="1:10" s="54" customFormat="1" ht="16.5" customHeight="1" thickTop="1">
      <c r="A1271" s="498" t="s">
        <v>370</v>
      </c>
      <c r="B1271" s="499"/>
      <c r="C1271" s="499"/>
      <c r="D1271" s="2374"/>
      <c r="E1271" s="2375"/>
      <c r="F1271" s="1615"/>
      <c r="G1271" s="1615"/>
      <c r="H1271" s="1616"/>
      <c r="I1271" s="1615"/>
      <c r="J1271" s="2376"/>
    </row>
    <row r="1272" spans="1:10" s="54" customFormat="1" ht="16.5" customHeight="1">
      <c r="A1272" s="943" t="s">
        <v>371</v>
      </c>
      <c r="B1272" s="944"/>
      <c r="C1272" s="944"/>
      <c r="D1272" s="1169"/>
      <c r="E1272" s="1055"/>
      <c r="F1272" s="1056"/>
      <c r="G1272" s="1056"/>
      <c r="H1272" s="1057"/>
      <c r="I1272" s="1056"/>
      <c r="J1272" s="1058"/>
    </row>
    <row r="1273" spans="1:10" s="54" customFormat="1">
      <c r="A1273" s="941" t="s">
        <v>372</v>
      </c>
      <c r="B1273" s="942"/>
      <c r="C1273" s="942"/>
      <c r="D1273" s="942"/>
      <c r="E1273" s="1055"/>
      <c r="F1273" s="1056"/>
      <c r="G1273" s="1056"/>
      <c r="H1273" s="1057"/>
      <c r="I1273" s="1056"/>
      <c r="J1273" s="1058"/>
    </row>
    <row r="1274" spans="1:10" s="54" customFormat="1" ht="14.4" thickBot="1">
      <c r="A1274" s="1039" t="s">
        <v>373</v>
      </c>
      <c r="B1274" s="1040"/>
      <c r="C1274" s="1040"/>
      <c r="D1274" s="1040"/>
      <c r="E1274" s="1041"/>
      <c r="F1274" s="1042"/>
      <c r="G1274" s="1042"/>
      <c r="H1274" s="1043"/>
      <c r="I1274" s="1042"/>
      <c r="J1274" s="1044"/>
    </row>
    <row r="1275" spans="1:10" s="54" customFormat="1" ht="16.5" customHeight="1" thickBot="1">
      <c r="A1275" s="502" t="s">
        <v>114</v>
      </c>
      <c r="B1275" s="503"/>
      <c r="C1275" s="503"/>
      <c r="D1275" s="503"/>
      <c r="E1275" s="1045" t="str">
        <f>IF(SUM(E1271:G1274)=0,"",SUM(E1271:G1274))</f>
        <v/>
      </c>
      <c r="F1275" s="1046"/>
      <c r="G1275" s="1046"/>
      <c r="H1275" s="1047" t="str">
        <f>IF(SUM(H1271:J1274)=0,"",SUM(H1271:J1274))</f>
        <v/>
      </c>
      <c r="I1275" s="1046"/>
      <c r="J1275" s="1048"/>
    </row>
    <row r="1276" spans="1:10" s="54" customFormat="1" ht="16.5" customHeight="1" thickTop="1">
      <c r="A1276" s="85"/>
      <c r="B1276" s="85"/>
      <c r="C1276" s="85"/>
      <c r="D1276" s="85"/>
      <c r="E1276" s="53"/>
      <c r="F1276" s="53"/>
      <c r="G1276" s="53"/>
      <c r="H1276" s="53"/>
      <c r="I1276" s="53"/>
      <c r="J1276" s="53"/>
    </row>
    <row r="1277" spans="1:10" s="54" customFormat="1" ht="16.5" customHeight="1">
      <c r="A1277" s="909" t="s">
        <v>922</v>
      </c>
      <c r="B1277" s="909"/>
      <c r="C1277" s="909"/>
      <c r="D1277" s="909"/>
      <c r="E1277" s="909"/>
      <c r="F1277" s="909"/>
      <c r="G1277" s="909"/>
      <c r="H1277" s="909"/>
      <c r="I1277" s="909"/>
      <c r="J1277" s="909"/>
    </row>
    <row r="1278" spans="1:10" s="54" customFormat="1" ht="16.5" customHeight="1">
      <c r="A1278" s="424"/>
      <c r="B1278" s="424"/>
      <c r="C1278" s="424"/>
      <c r="D1278" s="424"/>
      <c r="E1278" s="424"/>
      <c r="F1278" s="424"/>
      <c r="G1278" s="424"/>
      <c r="H1278" s="424"/>
      <c r="I1278" s="424"/>
      <c r="J1278" s="424"/>
    </row>
    <row r="1279" spans="1:10" s="54" customFormat="1" ht="16.5" customHeight="1">
      <c r="A1279" s="424"/>
      <c r="B1279" s="424"/>
      <c r="C1279" s="424"/>
      <c r="D1279" s="424"/>
      <c r="E1279" s="424"/>
      <c r="F1279" s="424"/>
      <c r="G1279" s="424"/>
      <c r="H1279" s="424"/>
      <c r="I1279" s="424"/>
      <c r="J1279" s="424"/>
    </row>
    <row r="1280" spans="1:10" s="54" customFormat="1" ht="16.5" customHeight="1">
      <c r="A1280" s="424"/>
      <c r="B1280" s="424"/>
      <c r="C1280" s="424"/>
      <c r="D1280" s="424"/>
      <c r="E1280" s="424"/>
      <c r="F1280" s="424"/>
      <c r="G1280" s="424"/>
      <c r="H1280" s="424"/>
      <c r="I1280" s="424"/>
      <c r="J1280" s="424"/>
    </row>
    <row r="1281" spans="1:10" s="54" customFormat="1" ht="16.5" customHeight="1">
      <c r="A1281" s="424"/>
      <c r="B1281" s="424"/>
      <c r="C1281" s="424"/>
      <c r="D1281" s="424"/>
      <c r="E1281" s="424"/>
      <c r="F1281" s="424"/>
      <c r="G1281" s="424"/>
      <c r="H1281" s="424"/>
      <c r="I1281" s="424"/>
      <c r="J1281" s="424"/>
    </row>
    <row r="1282" spans="1:10" s="54" customFormat="1">
      <c r="A1282" s="424"/>
      <c r="B1282" s="424"/>
      <c r="C1282" s="424"/>
      <c r="D1282" s="424"/>
      <c r="E1282" s="424"/>
      <c r="F1282" s="424"/>
      <c r="G1282" s="424"/>
      <c r="H1282" s="424"/>
      <c r="I1282" s="424"/>
      <c r="J1282" s="424"/>
    </row>
    <row r="1283" spans="1:10" s="54" customFormat="1" ht="31.5" customHeight="1">
      <c r="A1283" s="424"/>
      <c r="B1283" s="424"/>
      <c r="C1283" s="424"/>
      <c r="D1283" s="424"/>
      <c r="E1283" s="424"/>
      <c r="F1283" s="424"/>
      <c r="G1283" s="424"/>
      <c r="H1283" s="424"/>
      <c r="I1283" s="424"/>
      <c r="J1283" s="424"/>
    </row>
    <row r="1284" spans="1:10" s="54" customFormat="1" ht="15.75" customHeight="1">
      <c r="A1284" s="85"/>
      <c r="B1284" s="85"/>
      <c r="C1284" s="85"/>
      <c r="D1284" s="85"/>
      <c r="E1284" s="53"/>
      <c r="F1284" s="53"/>
      <c r="G1284" s="53"/>
      <c r="H1284" s="53"/>
      <c r="I1284" s="53"/>
      <c r="J1284" s="53"/>
    </row>
    <row r="1285" spans="1:10" s="54" customFormat="1" ht="15" customHeight="1">
      <c r="A1285" s="190" t="s">
        <v>923</v>
      </c>
      <c r="B1285" s="909" t="s">
        <v>856</v>
      </c>
      <c r="C1285" s="909"/>
      <c r="D1285" s="909"/>
      <c r="E1285" s="909"/>
      <c r="F1285" s="909"/>
      <c r="G1285" s="909"/>
      <c r="H1285" s="909"/>
      <c r="I1285" s="909"/>
      <c r="J1285" s="909"/>
    </row>
    <row r="1286" spans="1:10" s="54" customFormat="1" ht="14.4" thickBot="1">
      <c r="A1286" s="15"/>
      <c r="B1286" s="22"/>
      <c r="C1286" s="22"/>
      <c r="D1286" s="22"/>
      <c r="E1286" s="22"/>
      <c r="F1286" s="22"/>
      <c r="G1286" s="22"/>
      <c r="H1286" s="22"/>
      <c r="I1286" s="22"/>
      <c r="J1286" s="22"/>
    </row>
    <row r="1287" spans="1:10" s="54" customFormat="1" ht="17.25" customHeight="1" thickTop="1">
      <c r="A1287" s="1035" t="s">
        <v>374</v>
      </c>
      <c r="B1287" s="1036"/>
      <c r="C1287" s="1036"/>
      <c r="D1287" s="1036"/>
      <c r="E1287" s="1049" t="s">
        <v>141</v>
      </c>
      <c r="F1287" s="1050"/>
      <c r="G1287" s="1051"/>
      <c r="H1287" s="1029" t="s">
        <v>142</v>
      </c>
      <c r="I1287" s="1030"/>
      <c r="J1287" s="1031"/>
    </row>
    <row r="1288" spans="1:10" s="54" customFormat="1" ht="14.25" customHeight="1">
      <c r="A1288" s="1037"/>
      <c r="B1288" s="1038"/>
      <c r="C1288" s="1038"/>
      <c r="D1288" s="1038"/>
      <c r="E1288" s="1032" t="s">
        <v>271</v>
      </c>
      <c r="F1288" s="1033"/>
      <c r="G1288" s="1052"/>
      <c r="H1288" s="1032" t="s">
        <v>271</v>
      </c>
      <c r="I1288" s="1033"/>
      <c r="J1288" s="1034"/>
    </row>
    <row r="1289" spans="1:10" s="54" customFormat="1" ht="16.5" customHeight="1">
      <c r="A1289" s="1037"/>
      <c r="B1289" s="1038"/>
      <c r="C1289" s="1038"/>
      <c r="D1289" s="1038"/>
      <c r="E1289" s="658" t="s">
        <v>276</v>
      </c>
      <c r="F1289" s="658" t="s">
        <v>377</v>
      </c>
      <c r="G1289" s="658" t="s">
        <v>376</v>
      </c>
      <c r="H1289" s="658" t="s">
        <v>276</v>
      </c>
      <c r="I1289" s="658" t="s">
        <v>377</v>
      </c>
      <c r="J1289" s="657" t="s">
        <v>376</v>
      </c>
    </row>
    <row r="1290" spans="1:10" s="54" customFormat="1">
      <c r="A1290" s="1037"/>
      <c r="B1290" s="1038"/>
      <c r="C1290" s="1038"/>
      <c r="D1290" s="1038"/>
      <c r="E1290" s="658"/>
      <c r="F1290" s="658"/>
      <c r="G1290" s="658"/>
      <c r="H1290" s="658"/>
      <c r="I1290" s="658"/>
      <c r="J1290" s="657"/>
    </row>
    <row r="1291" spans="1:10" s="54" customFormat="1" ht="14.25" customHeight="1" thickBot="1">
      <c r="A1291" s="661" t="s">
        <v>115</v>
      </c>
      <c r="B1291" s="662"/>
      <c r="C1291" s="662"/>
      <c r="D1291" s="458"/>
      <c r="E1291" s="187" t="s">
        <v>116</v>
      </c>
      <c r="F1291" s="187" t="s">
        <v>117</v>
      </c>
      <c r="G1291" s="187" t="s">
        <v>118</v>
      </c>
      <c r="H1291" s="187" t="s">
        <v>119</v>
      </c>
      <c r="I1291" s="187" t="s">
        <v>120</v>
      </c>
      <c r="J1291" s="197" t="s">
        <v>121</v>
      </c>
    </row>
    <row r="1292" spans="1:10" s="54" customFormat="1" ht="14.4" thickTop="1">
      <c r="A1292" s="498" t="s">
        <v>272</v>
      </c>
      <c r="B1292" s="499"/>
      <c r="C1292" s="499"/>
      <c r="D1292" s="499"/>
      <c r="E1292" s="251"/>
      <c r="F1292" s="252"/>
      <c r="G1292" s="252"/>
      <c r="H1292" s="251"/>
      <c r="I1292" s="252"/>
      <c r="J1292" s="253"/>
    </row>
    <row r="1293" spans="1:10" s="54" customFormat="1" ht="14.4" thickBot="1">
      <c r="A1293" s="500" t="s">
        <v>375</v>
      </c>
      <c r="B1293" s="501"/>
      <c r="C1293" s="501"/>
      <c r="D1293" s="501"/>
      <c r="E1293" s="254"/>
      <c r="F1293" s="255"/>
      <c r="G1293" s="255"/>
      <c r="H1293" s="254"/>
      <c r="I1293" s="255"/>
      <c r="J1293" s="256"/>
    </row>
    <row r="1294" spans="1:10" s="54" customFormat="1" ht="16.5" customHeight="1" thickBot="1">
      <c r="A1294" s="502" t="s">
        <v>114</v>
      </c>
      <c r="B1294" s="503"/>
      <c r="C1294" s="503"/>
      <c r="D1294" s="503"/>
      <c r="E1294" s="257" t="str">
        <f t="shared" ref="E1294:J1294" si="40">IF(SUM(E1292:E1293)=0,"",SUM(E1292:E1293))</f>
        <v/>
      </c>
      <c r="F1294" s="257" t="str">
        <f t="shared" si="40"/>
        <v/>
      </c>
      <c r="G1294" s="257" t="str">
        <f t="shared" si="40"/>
        <v/>
      </c>
      <c r="H1294" s="257" t="str">
        <f t="shared" si="40"/>
        <v/>
      </c>
      <c r="I1294" s="257" t="str">
        <f t="shared" si="40"/>
        <v/>
      </c>
      <c r="J1294" s="258" t="str">
        <f t="shared" si="40"/>
        <v/>
      </c>
    </row>
    <row r="1295" spans="1:10" s="54" customFormat="1" ht="16.5" customHeight="1" thickTop="1">
      <c r="A1295" s="85"/>
      <c r="B1295" s="85"/>
      <c r="C1295" s="85"/>
      <c r="D1295" s="85"/>
      <c r="E1295" s="53"/>
      <c r="F1295" s="53"/>
      <c r="G1295" s="53"/>
      <c r="H1295" s="53"/>
      <c r="I1295" s="53"/>
      <c r="J1295" s="53"/>
    </row>
    <row r="1296" spans="1:10" s="54" customFormat="1" ht="16.5" customHeight="1">
      <c r="A1296" s="909" t="s">
        <v>854</v>
      </c>
      <c r="B1296" s="909"/>
      <c r="C1296" s="909"/>
      <c r="D1296" s="909"/>
      <c r="E1296" s="909"/>
      <c r="F1296" s="909"/>
      <c r="G1296" s="909"/>
      <c r="H1296" s="909"/>
      <c r="I1296" s="909"/>
      <c r="J1296" s="909"/>
    </row>
    <row r="1297" spans="1:10" s="54" customFormat="1" ht="16.5" customHeight="1">
      <c r="A1297" s="424"/>
      <c r="B1297" s="424"/>
      <c r="C1297" s="424"/>
      <c r="D1297" s="424"/>
      <c r="E1297" s="424"/>
      <c r="F1297" s="424"/>
      <c r="G1297" s="424"/>
      <c r="H1297" s="424"/>
      <c r="I1297" s="424"/>
      <c r="J1297" s="424"/>
    </row>
    <row r="1298" spans="1:10" s="54" customFormat="1" ht="16.5" customHeight="1">
      <c r="A1298" s="424"/>
      <c r="B1298" s="424"/>
      <c r="C1298" s="424"/>
      <c r="D1298" s="424"/>
      <c r="E1298" s="424"/>
      <c r="F1298" s="424"/>
      <c r="G1298" s="424"/>
      <c r="H1298" s="424"/>
      <c r="I1298" s="424"/>
      <c r="J1298" s="424"/>
    </row>
    <row r="1299" spans="1:10" s="54" customFormat="1" ht="16.5" customHeight="1">
      <c r="A1299" s="424"/>
      <c r="B1299" s="424"/>
      <c r="C1299" s="424"/>
      <c r="D1299" s="424"/>
      <c r="E1299" s="424"/>
      <c r="F1299" s="424"/>
      <c r="G1299" s="424"/>
      <c r="H1299" s="424"/>
      <c r="I1299" s="424"/>
      <c r="J1299" s="424"/>
    </row>
    <row r="1300" spans="1:10" s="54" customFormat="1" ht="16.5" customHeight="1">
      <c r="A1300" s="424"/>
      <c r="B1300" s="424"/>
      <c r="C1300" s="424"/>
      <c r="D1300" s="424"/>
      <c r="E1300" s="424"/>
      <c r="F1300" s="424"/>
      <c r="G1300" s="424"/>
      <c r="H1300" s="424"/>
      <c r="I1300" s="424"/>
      <c r="J1300" s="424"/>
    </row>
    <row r="1301" spans="1:10" s="54" customFormat="1" ht="16.5" customHeight="1">
      <c r="A1301" s="424"/>
      <c r="B1301" s="424"/>
      <c r="C1301" s="424"/>
      <c r="D1301" s="424"/>
      <c r="E1301" s="424"/>
      <c r="F1301" s="424"/>
      <c r="G1301" s="424"/>
      <c r="H1301" s="424"/>
      <c r="I1301" s="424"/>
      <c r="J1301" s="424"/>
    </row>
    <row r="1302" spans="1:10" s="54" customFormat="1" ht="16.5" customHeight="1">
      <c r="A1302" s="424"/>
      <c r="B1302" s="424"/>
      <c r="C1302" s="424"/>
      <c r="D1302" s="424"/>
      <c r="E1302" s="424"/>
      <c r="F1302" s="424"/>
      <c r="G1302" s="424"/>
      <c r="H1302" s="424"/>
      <c r="I1302" s="424"/>
      <c r="J1302" s="424"/>
    </row>
    <row r="1303" spans="1:10" s="54" customFormat="1" ht="16.5" customHeight="1">
      <c r="A1303" s="424"/>
      <c r="B1303" s="424"/>
      <c r="C1303" s="424"/>
      <c r="D1303" s="424"/>
      <c r="E1303" s="424"/>
      <c r="F1303" s="424"/>
      <c r="G1303" s="424"/>
      <c r="H1303" s="424"/>
      <c r="I1303" s="424"/>
      <c r="J1303" s="424"/>
    </row>
    <row r="1304" spans="1:10" s="54" customFormat="1" ht="16.5" customHeight="1">
      <c r="A1304" s="424"/>
      <c r="B1304" s="424"/>
      <c r="C1304" s="424"/>
      <c r="D1304" s="424"/>
      <c r="E1304" s="424"/>
      <c r="F1304" s="424"/>
      <c r="G1304" s="424"/>
      <c r="H1304" s="424"/>
      <c r="I1304" s="424"/>
      <c r="J1304" s="424"/>
    </row>
    <row r="1305" spans="1:10" s="54" customFormat="1" ht="16.5" customHeight="1">
      <c r="A1305" s="424"/>
      <c r="B1305" s="424"/>
      <c r="C1305" s="424"/>
      <c r="D1305" s="424"/>
      <c r="E1305" s="424"/>
      <c r="F1305" s="424"/>
      <c r="G1305" s="424"/>
      <c r="H1305" s="424"/>
      <c r="I1305" s="424"/>
      <c r="J1305" s="424"/>
    </row>
    <row r="1306" spans="1:10" s="54" customFormat="1" ht="16.5" customHeight="1">
      <c r="A1306" s="424"/>
      <c r="B1306" s="424"/>
      <c r="C1306" s="424"/>
      <c r="D1306" s="424"/>
      <c r="E1306" s="424"/>
      <c r="F1306" s="424"/>
      <c r="G1306" s="424"/>
      <c r="H1306" s="424"/>
      <c r="I1306" s="424"/>
      <c r="J1306" s="424"/>
    </row>
    <row r="1307" spans="1:10" s="54" customFormat="1" ht="16.5" customHeight="1">
      <c r="A1307" s="424"/>
      <c r="B1307" s="424"/>
      <c r="C1307" s="424"/>
      <c r="D1307" s="424"/>
      <c r="E1307" s="424"/>
      <c r="F1307" s="424"/>
      <c r="G1307" s="424"/>
      <c r="H1307" s="424"/>
      <c r="I1307" s="424"/>
      <c r="J1307" s="424"/>
    </row>
    <row r="1308" spans="1:10" s="54" customFormat="1">
      <c r="A1308" s="424"/>
      <c r="B1308" s="424"/>
      <c r="C1308" s="424"/>
      <c r="D1308" s="424"/>
      <c r="E1308" s="424"/>
      <c r="F1308" s="424"/>
      <c r="G1308" s="424"/>
      <c r="H1308" s="424"/>
      <c r="I1308" s="424"/>
      <c r="J1308" s="424"/>
    </row>
    <row r="1309" spans="1:10" s="54" customFormat="1">
      <c r="A1309" s="424"/>
      <c r="B1309" s="424"/>
      <c r="C1309" s="424"/>
      <c r="D1309" s="424"/>
      <c r="E1309" s="424"/>
      <c r="F1309" s="424"/>
      <c r="G1309" s="424"/>
      <c r="H1309" s="424"/>
      <c r="I1309" s="424"/>
      <c r="J1309" s="424"/>
    </row>
    <row r="1310" spans="1:10" s="54" customFormat="1">
      <c r="A1310" s="85"/>
      <c r="B1310" s="85"/>
      <c r="C1310" s="85"/>
      <c r="D1310" s="85"/>
      <c r="E1310" s="53"/>
      <c r="F1310" s="53"/>
      <c r="G1310" s="53"/>
      <c r="H1310" s="53"/>
      <c r="I1310" s="53"/>
      <c r="J1310" s="53"/>
    </row>
    <row r="1311" spans="1:10" s="54" customFormat="1">
      <c r="A1311" s="190"/>
      <c r="B1311" s="190"/>
      <c r="C1311" s="190"/>
      <c r="D1311" s="190"/>
      <c r="E1311" s="53"/>
      <c r="F1311" s="53"/>
      <c r="G1311" s="53"/>
      <c r="H1311" s="53"/>
      <c r="I1311" s="53"/>
      <c r="J1311" s="53"/>
    </row>
    <row r="1312" spans="1:10" s="54" customFormat="1">
      <c r="A1312" s="190"/>
      <c r="B1312" s="190"/>
      <c r="C1312" s="190"/>
      <c r="D1312" s="190"/>
      <c r="E1312" s="53"/>
      <c r="F1312" s="53"/>
      <c r="G1312" s="53"/>
      <c r="H1312" s="53"/>
      <c r="I1312" s="53"/>
      <c r="J1312" s="53"/>
    </row>
    <row r="1313" spans="1:10" s="54" customFormat="1">
      <c r="A1313" s="190"/>
      <c r="B1313" s="190"/>
      <c r="C1313" s="190"/>
      <c r="D1313" s="190"/>
      <c r="E1313" s="53"/>
      <c r="F1313" s="53"/>
      <c r="G1313" s="53"/>
      <c r="H1313" s="53"/>
      <c r="I1313" s="53"/>
      <c r="J1313" s="53"/>
    </row>
    <row r="1314" spans="1:10" s="54" customFormat="1">
      <c r="A1314" s="46" t="s">
        <v>378</v>
      </c>
      <c r="B1314" s="951" t="s">
        <v>379</v>
      </c>
      <c r="C1314" s="951"/>
      <c r="D1314" s="951"/>
      <c r="E1314" s="951"/>
      <c r="F1314" s="951"/>
      <c r="G1314" s="951"/>
      <c r="H1314" s="951"/>
      <c r="I1314" s="951"/>
      <c r="J1314" s="951"/>
    </row>
    <row r="1315" spans="1:10" s="54" customFormat="1" ht="15.75" customHeight="1">
      <c r="A1315" s="85"/>
      <c r="B1315" s="85"/>
      <c r="C1315" s="85"/>
      <c r="D1315" s="85"/>
      <c r="E1315" s="53"/>
      <c r="F1315" s="53"/>
      <c r="G1315" s="53"/>
      <c r="H1315" s="53"/>
      <c r="I1315" s="53"/>
      <c r="J1315" s="53"/>
    </row>
    <row r="1316" spans="1:10" s="54" customFormat="1" ht="15.75" customHeight="1">
      <c r="A1316" s="190" t="s">
        <v>924</v>
      </c>
      <c r="B1316" s="909" t="s">
        <v>925</v>
      </c>
      <c r="C1316" s="909"/>
      <c r="D1316" s="909"/>
      <c r="E1316" s="909"/>
      <c r="F1316" s="909"/>
      <c r="G1316" s="909"/>
      <c r="H1316" s="909"/>
      <c r="I1316" s="909"/>
      <c r="J1316" s="909"/>
    </row>
    <row r="1317" spans="1:10" s="54" customFormat="1" ht="14.4" thickBot="1">
      <c r="A1317" s="1053"/>
      <c r="B1317" s="1054"/>
      <c r="C1317" s="1054"/>
      <c r="D1317" s="1054"/>
      <c r="E1317" s="1054"/>
      <c r="F1317" s="1054"/>
      <c r="G1317" s="1054"/>
      <c r="H1317" s="1054"/>
      <c r="I1317" s="1054"/>
      <c r="J1317" s="1054"/>
    </row>
    <row r="1318" spans="1:10" s="54" customFormat="1" ht="33.75" customHeight="1" thickTop="1">
      <c r="A1318" s="504" t="s">
        <v>380</v>
      </c>
      <c r="B1318" s="505"/>
      <c r="C1318" s="1059" t="s">
        <v>926</v>
      </c>
      <c r="D1318" s="1062"/>
      <c r="E1318" s="1059" t="s">
        <v>926</v>
      </c>
      <c r="F1318" s="1062"/>
      <c r="G1318" s="1059" t="s">
        <v>926</v>
      </c>
      <c r="H1318" s="1061"/>
      <c r="I1318" s="1059" t="s">
        <v>926</v>
      </c>
      <c r="J1318" s="1060"/>
    </row>
    <row r="1319" spans="1:10" s="54" customFormat="1">
      <c r="A1319" s="1063"/>
      <c r="B1319" s="479"/>
      <c r="C1319" s="264" t="s">
        <v>141</v>
      </c>
      <c r="D1319" s="203" t="s">
        <v>142</v>
      </c>
      <c r="E1319" s="269" t="s">
        <v>141</v>
      </c>
      <c r="F1319" s="262" t="s">
        <v>142</v>
      </c>
      <c r="G1319" s="268" t="s">
        <v>141</v>
      </c>
      <c r="H1319" s="262" t="s">
        <v>142</v>
      </c>
      <c r="I1319" s="266" t="s">
        <v>141</v>
      </c>
      <c r="J1319" s="259" t="s">
        <v>142</v>
      </c>
    </row>
    <row r="1320" spans="1:10" s="54" customFormat="1" ht="14.4" thickBot="1">
      <c r="A1320" s="1065" t="s">
        <v>115</v>
      </c>
      <c r="B1320" s="1066"/>
      <c r="C1320" s="265" t="s">
        <v>116</v>
      </c>
      <c r="D1320" s="261" t="s">
        <v>117</v>
      </c>
      <c r="E1320" s="270" t="s">
        <v>118</v>
      </c>
      <c r="F1320" s="263" t="s">
        <v>119</v>
      </c>
      <c r="G1320" s="265" t="s">
        <v>120</v>
      </c>
      <c r="H1320" s="263" t="s">
        <v>121</v>
      </c>
      <c r="I1320" s="267" t="s">
        <v>122</v>
      </c>
      <c r="J1320" s="260" t="s">
        <v>123</v>
      </c>
    </row>
    <row r="1321" spans="1:10" s="54" customFormat="1" ht="14.4" thickTop="1">
      <c r="A1321" s="818" t="s">
        <v>1018</v>
      </c>
      <c r="B1321" s="1067"/>
      <c r="C1321" s="271">
        <v>107973</v>
      </c>
      <c r="D1321" s="272">
        <v>192218</v>
      </c>
      <c r="E1321" s="273"/>
      <c r="F1321" s="274"/>
      <c r="G1321" s="271"/>
      <c r="H1321" s="274"/>
      <c r="I1321" s="275"/>
      <c r="J1321" s="276"/>
    </row>
    <row r="1322" spans="1:10" s="54" customFormat="1">
      <c r="A1322" s="807"/>
      <c r="B1322" s="1064"/>
      <c r="C1322" s="277"/>
      <c r="D1322" s="200"/>
      <c r="E1322" s="278"/>
      <c r="F1322" s="279"/>
      <c r="G1322" s="277"/>
      <c r="H1322" s="279"/>
      <c r="I1322" s="280"/>
      <c r="J1322" s="281"/>
    </row>
    <row r="1323" spans="1:10" s="54" customFormat="1">
      <c r="A1323" s="807"/>
      <c r="B1323" s="1064"/>
      <c r="C1323" s="277"/>
      <c r="D1323" s="200"/>
      <c r="E1323" s="278"/>
      <c r="F1323" s="279"/>
      <c r="G1323" s="277"/>
      <c r="H1323" s="279"/>
      <c r="I1323" s="280"/>
      <c r="J1323" s="281"/>
    </row>
    <row r="1324" spans="1:10" s="54" customFormat="1" ht="14.4" thickBot="1">
      <c r="A1324" s="2377"/>
      <c r="B1324" s="2378"/>
      <c r="C1324" s="282"/>
      <c r="D1324" s="201"/>
      <c r="E1324" s="283"/>
      <c r="F1324" s="284"/>
      <c r="G1324" s="282"/>
      <c r="H1324" s="284"/>
      <c r="I1324" s="285"/>
      <c r="J1324" s="286"/>
    </row>
    <row r="1325" spans="1:10" s="54" customFormat="1" ht="16.5" customHeight="1" thickBot="1">
      <c r="A1325" s="1068" t="s">
        <v>114</v>
      </c>
      <c r="B1325" s="1069"/>
      <c r="C1325" s="287">
        <f t="shared" ref="C1325:J1325" si="41">IF(SUM(C1321:C1324)=0,"",SUM(C1321:C1324))</f>
        <v>107973</v>
      </c>
      <c r="D1325" s="288">
        <f t="shared" si="41"/>
        <v>192218</v>
      </c>
      <c r="E1325" s="287" t="str">
        <f t="shared" si="41"/>
        <v/>
      </c>
      <c r="F1325" s="288" t="str">
        <f t="shared" si="41"/>
        <v/>
      </c>
      <c r="G1325" s="287" t="str">
        <f t="shared" si="41"/>
        <v/>
      </c>
      <c r="H1325" s="288" t="str">
        <f t="shared" si="41"/>
        <v/>
      </c>
      <c r="I1325" s="287" t="str">
        <f t="shared" si="41"/>
        <v/>
      </c>
      <c r="J1325" s="289" t="str">
        <f t="shared" si="41"/>
        <v/>
      </c>
    </row>
    <row r="1326" spans="1:10" s="54" customFormat="1" ht="16.5" customHeight="1" thickTop="1">
      <c r="A1326" s="85"/>
      <c r="B1326" s="85"/>
      <c r="C1326" s="85"/>
      <c r="D1326" s="85"/>
      <c r="E1326" s="53"/>
      <c r="F1326" s="53"/>
      <c r="G1326" s="53"/>
      <c r="H1326" s="53"/>
      <c r="I1326" s="53"/>
      <c r="J1326" s="53"/>
    </row>
    <row r="1327" spans="1:10" s="54" customFormat="1" ht="16.5" customHeight="1">
      <c r="A1327" s="909" t="s">
        <v>927</v>
      </c>
      <c r="B1327" s="909"/>
      <c r="C1327" s="909"/>
      <c r="D1327" s="909"/>
      <c r="E1327" s="909"/>
      <c r="F1327" s="909"/>
      <c r="G1327" s="909"/>
      <c r="H1327" s="909"/>
      <c r="I1327" s="909"/>
      <c r="J1327" s="909"/>
    </row>
    <row r="1328" spans="1:10" s="54" customFormat="1" ht="16.5" customHeight="1">
      <c r="A1328" s="424"/>
      <c r="B1328" s="424"/>
      <c r="C1328" s="424"/>
      <c r="D1328" s="424"/>
      <c r="E1328" s="424"/>
      <c r="F1328" s="424"/>
      <c r="G1328" s="424"/>
      <c r="H1328" s="424"/>
      <c r="I1328" s="424"/>
      <c r="J1328" s="424"/>
    </row>
    <row r="1329" spans="1:10" s="54" customFormat="1" ht="16.5" customHeight="1">
      <c r="A1329" s="424"/>
      <c r="B1329" s="424"/>
      <c r="C1329" s="424"/>
      <c r="D1329" s="424"/>
      <c r="E1329" s="424"/>
      <c r="F1329" s="424"/>
      <c r="G1329" s="424"/>
      <c r="H1329" s="424"/>
      <c r="I1329" s="424"/>
      <c r="J1329" s="424"/>
    </row>
    <row r="1330" spans="1:10" s="54" customFormat="1" ht="16.5" customHeight="1">
      <c r="A1330" s="424"/>
      <c r="B1330" s="424"/>
      <c r="C1330" s="424"/>
      <c r="D1330" s="424"/>
      <c r="E1330" s="424"/>
      <c r="F1330" s="424"/>
      <c r="G1330" s="424"/>
      <c r="H1330" s="424"/>
      <c r="I1330" s="424"/>
      <c r="J1330" s="424"/>
    </row>
    <row r="1331" spans="1:10" s="54" customFormat="1" ht="16.5" customHeight="1">
      <c r="A1331" s="424"/>
      <c r="B1331" s="424"/>
      <c r="C1331" s="424"/>
      <c r="D1331" s="424"/>
      <c r="E1331" s="424"/>
      <c r="F1331" s="424"/>
      <c r="G1331" s="424"/>
      <c r="H1331" s="424"/>
      <c r="I1331" s="424"/>
      <c r="J1331" s="424"/>
    </row>
    <row r="1332" spans="1:10" s="54" customFormat="1">
      <c r="A1332" s="424"/>
      <c r="B1332" s="424"/>
      <c r="C1332" s="424"/>
      <c r="D1332" s="424"/>
      <c r="E1332" s="424"/>
      <c r="F1332" s="424"/>
      <c r="G1332" s="424"/>
      <c r="H1332" s="424"/>
      <c r="I1332" s="424"/>
      <c r="J1332" s="424"/>
    </row>
    <row r="1333" spans="1:10" s="54" customFormat="1" ht="16.5" customHeight="1">
      <c r="A1333" s="424"/>
      <c r="B1333" s="424"/>
      <c r="C1333" s="424"/>
      <c r="D1333" s="424"/>
      <c r="E1333" s="424"/>
      <c r="F1333" s="424"/>
      <c r="G1333" s="424"/>
      <c r="H1333" s="424"/>
      <c r="I1333" s="424"/>
      <c r="J1333" s="424"/>
    </row>
    <row r="1334" spans="1:10" s="54" customFormat="1" ht="16.5" customHeight="1">
      <c r="A1334" s="189"/>
      <c r="B1334" s="189"/>
      <c r="C1334" s="189"/>
      <c r="D1334" s="189"/>
      <c r="E1334" s="189"/>
      <c r="F1334" s="189"/>
      <c r="G1334" s="189"/>
      <c r="H1334" s="189"/>
      <c r="I1334" s="189"/>
      <c r="J1334" s="189"/>
    </row>
    <row r="1335" spans="1:10" s="54" customFormat="1" ht="16.5" customHeight="1">
      <c r="A1335" s="190" t="s">
        <v>933</v>
      </c>
      <c r="B1335" s="909" t="s">
        <v>934</v>
      </c>
      <c r="C1335" s="909"/>
      <c r="D1335" s="909"/>
      <c r="E1335" s="909"/>
      <c r="F1335" s="909"/>
      <c r="G1335" s="909"/>
      <c r="H1335" s="909"/>
      <c r="I1335" s="909"/>
      <c r="J1335" s="909"/>
    </row>
    <row r="1336" spans="1:10" s="54" customFormat="1" ht="16.5" customHeight="1" thickBot="1">
      <c r="A1336" s="15"/>
      <c r="B1336" s="22"/>
      <c r="C1336" s="22"/>
      <c r="D1336" s="22"/>
      <c r="E1336" s="22"/>
      <c r="F1336" s="22"/>
      <c r="G1336" s="22"/>
      <c r="H1336" s="22"/>
      <c r="I1336" s="22"/>
      <c r="J1336" s="22"/>
    </row>
    <row r="1337" spans="1:10" s="54" customFormat="1" ht="32.25" customHeight="1" thickTop="1">
      <c r="A1337" s="1074" t="s">
        <v>5</v>
      </c>
      <c r="B1337" s="1075"/>
      <c r="C1337" s="1075"/>
      <c r="D1337" s="1075"/>
      <c r="E1337" s="306" t="s">
        <v>141</v>
      </c>
      <c r="F1337" s="1070" t="s">
        <v>142</v>
      </c>
      <c r="G1337" s="1071"/>
      <c r="H1337" s="1072" t="s">
        <v>929</v>
      </c>
      <c r="I1337" s="1072"/>
      <c r="J1337" s="1073"/>
    </row>
    <row r="1338" spans="1:10" s="54" customFormat="1" ht="31.5" customHeight="1">
      <c r="A1338" s="1076"/>
      <c r="B1338" s="1077"/>
      <c r="C1338" s="1077"/>
      <c r="D1338" s="1077"/>
      <c r="E1338" s="307" t="s">
        <v>381</v>
      </c>
      <c r="F1338" s="296" t="s">
        <v>381</v>
      </c>
      <c r="G1338" s="302" t="s">
        <v>932</v>
      </c>
      <c r="H1338" s="1078" t="s">
        <v>141</v>
      </c>
      <c r="I1338" s="1079"/>
      <c r="J1338" s="294" t="s">
        <v>142</v>
      </c>
    </row>
    <row r="1339" spans="1:10" s="54" customFormat="1" ht="16.5" customHeight="1" thickBot="1">
      <c r="A1339" s="456" t="s">
        <v>115</v>
      </c>
      <c r="B1339" s="457"/>
      <c r="C1339" s="457"/>
      <c r="D1339" s="457"/>
      <c r="E1339" s="308" t="s">
        <v>116</v>
      </c>
      <c r="F1339" s="297" t="s">
        <v>117</v>
      </c>
      <c r="G1339" s="223" t="s">
        <v>118</v>
      </c>
      <c r="H1339" s="1080" t="s">
        <v>119</v>
      </c>
      <c r="I1339" s="1081"/>
      <c r="J1339" s="295" t="s">
        <v>120</v>
      </c>
    </row>
    <row r="1340" spans="1:10" s="54" customFormat="1" ht="16.5" customHeight="1" thickTop="1">
      <c r="A1340" s="949" t="s">
        <v>930</v>
      </c>
      <c r="B1340" s="950"/>
      <c r="C1340" s="950"/>
      <c r="D1340" s="950"/>
      <c r="E1340" s="313"/>
      <c r="F1340" s="314"/>
      <c r="G1340" s="148"/>
      <c r="H1340" s="2381"/>
      <c r="I1340" s="2382"/>
      <c r="J1340" s="213"/>
    </row>
    <row r="1341" spans="1:10" s="54" customFormat="1" ht="16.5" customHeight="1">
      <c r="A1341" s="941" t="s">
        <v>180</v>
      </c>
      <c r="B1341" s="942"/>
      <c r="C1341" s="942"/>
      <c r="D1341" s="942"/>
      <c r="E1341" s="315"/>
      <c r="F1341" s="316"/>
      <c r="G1341" s="317"/>
      <c r="H1341" s="624"/>
      <c r="I1341" s="1347"/>
      <c r="J1341" s="318"/>
    </row>
    <row r="1342" spans="1:10" s="54" customFormat="1" ht="16.5" customHeight="1" thickBot="1">
      <c r="A1342" s="1039" t="s">
        <v>181</v>
      </c>
      <c r="B1342" s="1040"/>
      <c r="C1342" s="1040"/>
      <c r="D1342" s="1040"/>
      <c r="E1342" s="319"/>
      <c r="F1342" s="320"/>
      <c r="G1342" s="210"/>
      <c r="H1342" s="2383"/>
      <c r="I1342" s="1340"/>
      <c r="J1342" s="214"/>
    </row>
    <row r="1343" spans="1:10" s="54" customFormat="1" ht="16.5" customHeight="1" thickBot="1">
      <c r="A1343" s="1082" t="s">
        <v>114</v>
      </c>
      <c r="B1343" s="1083"/>
      <c r="C1343" s="1083"/>
      <c r="D1343" s="1083"/>
      <c r="E1343" s="322" t="str">
        <f>IF(SUM(E1340:E1342)=0,"",SUM(E1340:E1342))</f>
        <v/>
      </c>
      <c r="F1343" s="323" t="str">
        <f>IF(SUM(F1340:F1342)=0,"",SUM(F1340:F1342))</f>
        <v/>
      </c>
      <c r="G1343" s="324" t="str">
        <f>IF(SUM(G1340:G1342)=0,"",SUM(G1340:G1342))</f>
        <v/>
      </c>
      <c r="H1343" s="2384" t="str">
        <f>IF(SUM(H1340:I1342)=0,"",SUM(H1340:I1342))</f>
        <v/>
      </c>
      <c r="I1343" s="2385"/>
      <c r="J1343" s="325" t="str">
        <f>IF(SUM(J1340:J1342)=0,"",SUM(J1340:J1342))</f>
        <v/>
      </c>
    </row>
    <row r="1344" spans="1:10" s="54" customFormat="1" ht="16.5" customHeight="1">
      <c r="A1344" s="1084" t="s">
        <v>382</v>
      </c>
      <c r="B1344" s="1085"/>
      <c r="C1344" s="1085"/>
      <c r="D1344" s="1085"/>
      <c r="E1344" s="309" t="s">
        <v>162</v>
      </c>
      <c r="F1344" s="298" t="s">
        <v>162</v>
      </c>
      <c r="G1344" s="303" t="s">
        <v>162</v>
      </c>
      <c r="H1344" s="2386"/>
      <c r="I1344" s="1354"/>
      <c r="J1344" s="321"/>
    </row>
    <row r="1345" spans="1:10" s="54" customFormat="1" ht="16.5" customHeight="1">
      <c r="A1345" s="941" t="s">
        <v>383</v>
      </c>
      <c r="B1345" s="942"/>
      <c r="C1345" s="942"/>
      <c r="D1345" s="942"/>
      <c r="E1345" s="310" t="s">
        <v>162</v>
      </c>
      <c r="F1345" s="299" t="s">
        <v>162</v>
      </c>
      <c r="G1345" s="304" t="s">
        <v>162</v>
      </c>
      <c r="H1345" s="624"/>
      <c r="I1345" s="1347"/>
      <c r="J1345" s="318"/>
    </row>
    <row r="1346" spans="1:10" s="54" customFormat="1" ht="15.75" customHeight="1">
      <c r="A1346" s="941" t="s">
        <v>384</v>
      </c>
      <c r="B1346" s="942"/>
      <c r="C1346" s="942"/>
      <c r="D1346" s="942"/>
      <c r="E1346" s="310" t="s">
        <v>162</v>
      </c>
      <c r="F1346" s="299" t="s">
        <v>162</v>
      </c>
      <c r="G1346" s="304" t="s">
        <v>162</v>
      </c>
      <c r="H1346" s="624"/>
      <c r="I1346" s="1347"/>
      <c r="J1346" s="318"/>
    </row>
    <row r="1347" spans="1:10" s="54" customFormat="1" ht="15.75" customHeight="1" thickBot="1">
      <c r="A1347" s="1039" t="s">
        <v>308</v>
      </c>
      <c r="B1347" s="1040"/>
      <c r="C1347" s="1040"/>
      <c r="D1347" s="1040"/>
      <c r="E1347" s="311" t="s">
        <v>162</v>
      </c>
      <c r="F1347" s="300" t="s">
        <v>162</v>
      </c>
      <c r="G1347" s="305" t="s">
        <v>162</v>
      </c>
      <c r="H1347" s="2383"/>
      <c r="I1347" s="1340"/>
      <c r="J1347" s="214"/>
    </row>
    <row r="1348" spans="1:10" s="54" customFormat="1" ht="16.5" customHeight="1" thickBot="1">
      <c r="A1348" s="1086" t="s">
        <v>931</v>
      </c>
      <c r="B1348" s="1087"/>
      <c r="C1348" s="1087"/>
      <c r="D1348" s="1087"/>
      <c r="E1348" s="312" t="s">
        <v>162</v>
      </c>
      <c r="F1348" s="301" t="s">
        <v>162</v>
      </c>
      <c r="G1348" s="191" t="s">
        <v>162</v>
      </c>
      <c r="H1348" s="2387" t="str">
        <f>IF(IF(H1343="",0,H1343)-SUM(H1344:I1347)=0,"",IF(H1343="",0,H1343)-SUM(H1344:I1347))</f>
        <v/>
      </c>
      <c r="I1348" s="2388"/>
      <c r="J1348" s="220" t="str">
        <f>IF(IF(J1343="",0,J1343)-SUM(J1344:J1347)=0,"",IF(J1343="",0,J1343)-SUM(J1344:J1347))</f>
        <v/>
      </c>
    </row>
    <row r="1349" spans="1:10" s="54" customFormat="1" ht="16.5" customHeight="1" thickTop="1">
      <c r="A1349" s="85"/>
      <c r="B1349" s="85"/>
      <c r="C1349" s="85"/>
      <c r="D1349" s="85"/>
      <c r="E1349" s="53"/>
      <c r="F1349" s="53"/>
      <c r="G1349" s="53"/>
      <c r="H1349" s="53"/>
      <c r="I1349" s="53"/>
      <c r="J1349" s="53"/>
    </row>
    <row r="1350" spans="1:10" s="54" customFormat="1" ht="16.5" customHeight="1">
      <c r="A1350" s="909" t="s">
        <v>928</v>
      </c>
      <c r="B1350" s="909"/>
      <c r="C1350" s="909"/>
      <c r="D1350" s="909"/>
      <c r="E1350" s="909"/>
      <c r="F1350" s="909"/>
      <c r="G1350" s="909"/>
      <c r="H1350" s="909"/>
      <c r="I1350" s="909"/>
      <c r="J1350" s="909"/>
    </row>
    <row r="1351" spans="1:10" s="54" customFormat="1" ht="16.5" customHeight="1">
      <c r="A1351" s="424"/>
      <c r="B1351" s="424"/>
      <c r="C1351" s="424"/>
      <c r="D1351" s="424"/>
      <c r="E1351" s="424"/>
      <c r="F1351" s="424"/>
      <c r="G1351" s="424"/>
      <c r="H1351" s="424"/>
      <c r="I1351" s="424"/>
      <c r="J1351" s="424"/>
    </row>
    <row r="1352" spans="1:10" s="54" customFormat="1" ht="16.5" customHeight="1">
      <c r="A1352" s="424"/>
      <c r="B1352" s="424"/>
      <c r="C1352" s="424"/>
      <c r="D1352" s="424"/>
      <c r="E1352" s="424"/>
      <c r="F1352" s="424"/>
      <c r="G1352" s="424"/>
      <c r="H1352" s="424"/>
      <c r="I1352" s="424"/>
      <c r="J1352" s="424"/>
    </row>
    <row r="1353" spans="1:10" s="54" customFormat="1" ht="16.5" customHeight="1">
      <c r="A1353" s="424"/>
      <c r="B1353" s="424"/>
      <c r="C1353" s="424"/>
      <c r="D1353" s="424"/>
      <c r="E1353" s="424"/>
      <c r="F1353" s="424"/>
      <c r="G1353" s="424"/>
      <c r="H1353" s="424"/>
      <c r="I1353" s="424"/>
      <c r="J1353" s="424"/>
    </row>
    <row r="1354" spans="1:10" s="54" customFormat="1" ht="16.5" customHeight="1">
      <c r="A1354" s="424"/>
      <c r="B1354" s="424"/>
      <c r="C1354" s="424"/>
      <c r="D1354" s="424"/>
      <c r="E1354" s="424"/>
      <c r="F1354" s="424"/>
      <c r="G1354" s="424"/>
      <c r="H1354" s="424"/>
      <c r="I1354" s="424"/>
      <c r="J1354" s="424"/>
    </row>
    <row r="1355" spans="1:10" s="54" customFormat="1" ht="16.5" customHeight="1">
      <c r="A1355" s="424"/>
      <c r="B1355" s="424"/>
      <c r="C1355" s="424"/>
      <c r="D1355" s="424"/>
      <c r="E1355" s="424"/>
      <c r="F1355" s="424"/>
      <c r="G1355" s="424"/>
      <c r="H1355" s="424"/>
      <c r="I1355" s="424"/>
      <c r="J1355" s="424"/>
    </row>
    <row r="1356" spans="1:10" s="54" customFormat="1" ht="16.5" customHeight="1">
      <c r="A1356" s="424"/>
      <c r="B1356" s="424"/>
      <c r="C1356" s="424"/>
      <c r="D1356" s="424"/>
      <c r="E1356" s="424"/>
      <c r="F1356" s="424"/>
      <c r="G1356" s="424"/>
      <c r="H1356" s="424"/>
      <c r="I1356" s="424"/>
      <c r="J1356" s="424"/>
    </row>
    <row r="1357" spans="1:10" s="54" customFormat="1" ht="16.5" customHeight="1">
      <c r="A1357" s="424"/>
      <c r="B1357" s="424"/>
      <c r="C1357" s="424"/>
      <c r="D1357" s="424"/>
      <c r="E1357" s="424"/>
      <c r="F1357" s="424"/>
      <c r="G1357" s="424"/>
      <c r="H1357" s="424"/>
      <c r="I1357" s="424"/>
      <c r="J1357" s="424"/>
    </row>
    <row r="1358" spans="1:10" s="54" customFormat="1">
      <c r="A1358" s="424"/>
      <c r="B1358" s="424"/>
      <c r="C1358" s="424"/>
      <c r="D1358" s="424"/>
      <c r="E1358" s="424"/>
      <c r="F1358" s="424"/>
      <c r="G1358" s="424"/>
      <c r="H1358" s="424"/>
      <c r="I1358" s="424"/>
      <c r="J1358" s="424"/>
    </row>
    <row r="1359" spans="1:10" s="54" customFormat="1">
      <c r="A1359" s="190"/>
      <c r="B1359" s="190"/>
      <c r="C1359" s="190"/>
      <c r="D1359" s="190"/>
      <c r="E1359" s="53"/>
      <c r="F1359" s="53"/>
      <c r="G1359" s="53"/>
      <c r="H1359" s="53"/>
      <c r="I1359" s="53"/>
      <c r="J1359" s="53"/>
    </row>
    <row r="1360" spans="1:10" s="54" customFormat="1" ht="16.5" customHeight="1">
      <c r="A1360" s="190" t="s">
        <v>935</v>
      </c>
      <c r="B1360" s="1098" t="s">
        <v>936</v>
      </c>
      <c r="C1360" s="1098"/>
      <c r="D1360" s="1098"/>
      <c r="E1360" s="1098"/>
      <c r="F1360" s="1098"/>
      <c r="G1360" s="1098"/>
      <c r="H1360" s="1098"/>
      <c r="I1360" s="1098"/>
      <c r="J1360" s="1098"/>
    </row>
    <row r="1361" spans="1:10" s="54" customFormat="1" ht="16.5" customHeight="1">
      <c r="A1361" s="190"/>
      <c r="B1361" s="1098"/>
      <c r="C1361" s="1098"/>
      <c r="D1361" s="1098"/>
      <c r="E1361" s="1098"/>
      <c r="F1361" s="1098"/>
      <c r="G1361" s="1098"/>
      <c r="H1361" s="1098"/>
      <c r="I1361" s="1098"/>
      <c r="J1361" s="1098"/>
    </row>
    <row r="1362" spans="1:10" s="54" customFormat="1" ht="16.5" customHeight="1" thickBot="1">
      <c r="A1362" s="85"/>
      <c r="B1362" s="85"/>
      <c r="C1362" s="85"/>
      <c r="D1362" s="85"/>
      <c r="E1362" s="53"/>
      <c r="F1362" s="53"/>
      <c r="G1362" s="53"/>
      <c r="H1362" s="53"/>
      <c r="I1362" s="53"/>
      <c r="J1362" s="53"/>
    </row>
    <row r="1363" spans="1:10" s="54" customFormat="1" ht="15" thickTop="1" thickBot="1">
      <c r="A1363" s="1093" t="s">
        <v>5</v>
      </c>
      <c r="B1363" s="1091"/>
      <c r="C1363" s="1091"/>
      <c r="D1363" s="1091"/>
      <c r="E1363" s="1091" t="s">
        <v>141</v>
      </c>
      <c r="F1363" s="1091"/>
      <c r="G1363" s="1092"/>
      <c r="H1363" s="1088" t="s">
        <v>142</v>
      </c>
      <c r="I1363" s="1089"/>
      <c r="J1363" s="1090"/>
    </row>
    <row r="1364" spans="1:10" s="54" customFormat="1" ht="30" customHeight="1" thickTop="1" thickBot="1">
      <c r="A1364" s="461" t="s">
        <v>385</v>
      </c>
      <c r="B1364" s="462"/>
      <c r="C1364" s="462"/>
      <c r="D1364" s="462"/>
      <c r="E1364" s="1094" t="str">
        <f>IF(SUM(E1365:G1367)=0,"",SUM(E1365:G1367))</f>
        <v/>
      </c>
      <c r="F1364" s="1094"/>
      <c r="G1364" s="1095"/>
      <c r="H1364" s="1096" t="str">
        <f>IF(SUM(H1365:J1367)=0,"",SUM(H1365:J1367))</f>
        <v/>
      </c>
      <c r="I1364" s="1094"/>
      <c r="J1364" s="1097"/>
    </row>
    <row r="1365" spans="1:10" s="54" customFormat="1" ht="16.5" customHeight="1">
      <c r="A1365" s="1123"/>
      <c r="B1365" s="1124"/>
      <c r="C1365" s="1124"/>
      <c r="D1365" s="1124"/>
      <c r="E1365" s="1099"/>
      <c r="F1365" s="1099"/>
      <c r="G1365" s="1100"/>
      <c r="H1365" s="1101"/>
      <c r="I1365" s="1099"/>
      <c r="J1365" s="1102"/>
    </row>
    <row r="1366" spans="1:10" s="54" customFormat="1" ht="16.5" customHeight="1">
      <c r="A1366" s="2379"/>
      <c r="B1366" s="2380"/>
      <c r="C1366" s="2380"/>
      <c r="D1366" s="2380"/>
      <c r="E1366" s="1512"/>
      <c r="F1366" s="1512"/>
      <c r="G1366" s="1513"/>
      <c r="H1366" s="1514"/>
      <c r="I1366" s="1512"/>
      <c r="J1366" s="1515"/>
    </row>
    <row r="1367" spans="1:10" s="54" customFormat="1" ht="14.4" thickBot="1">
      <c r="A1367" s="1103"/>
      <c r="B1367" s="1104"/>
      <c r="C1367" s="1104"/>
      <c r="D1367" s="1104"/>
      <c r="E1367" s="1109"/>
      <c r="F1367" s="1109"/>
      <c r="G1367" s="1110"/>
      <c r="H1367" s="1111"/>
      <c r="I1367" s="1109"/>
      <c r="J1367" s="1112"/>
    </row>
    <row r="1368" spans="1:10" s="54" customFormat="1" ht="30" customHeight="1" thickBot="1">
      <c r="A1368" s="445" t="s">
        <v>386</v>
      </c>
      <c r="B1368" s="446"/>
      <c r="C1368" s="446"/>
      <c r="D1368" s="446"/>
      <c r="E1368" s="1113" t="str">
        <f>IF(SUM(E1369:G1371)=0,"",SUM(E1369:G1371))</f>
        <v/>
      </c>
      <c r="F1368" s="1113"/>
      <c r="G1368" s="1114"/>
      <c r="H1368" s="1115" t="str">
        <f>IF(SUM(H1369:J1371)=0,"",SUM(H1369:J1371))</f>
        <v/>
      </c>
      <c r="I1368" s="1113"/>
      <c r="J1368" s="1116"/>
    </row>
    <row r="1369" spans="1:10" s="54" customFormat="1" ht="16.5" customHeight="1">
      <c r="A1369" s="1123"/>
      <c r="B1369" s="1124"/>
      <c r="C1369" s="1124"/>
      <c r="D1369" s="1124"/>
      <c r="E1369" s="1099"/>
      <c r="F1369" s="1099"/>
      <c r="G1369" s="1100"/>
      <c r="H1369" s="1101"/>
      <c r="I1369" s="1099"/>
      <c r="J1369" s="1102"/>
    </row>
    <row r="1370" spans="1:10" s="54" customFormat="1" ht="16.5" customHeight="1">
      <c r="A1370" s="1132"/>
      <c r="B1370" s="1133"/>
      <c r="C1370" s="1133"/>
      <c r="D1370" s="1133"/>
      <c r="E1370" s="1134"/>
      <c r="F1370" s="1134"/>
      <c r="G1370" s="1135"/>
      <c r="H1370" s="1136"/>
      <c r="I1370" s="1134"/>
      <c r="J1370" s="1137"/>
    </row>
    <row r="1371" spans="1:10" s="54" customFormat="1" ht="16.5" customHeight="1" thickBot="1">
      <c r="A1371" s="1103"/>
      <c r="B1371" s="1104"/>
      <c r="C1371" s="1104"/>
      <c r="D1371" s="1104"/>
      <c r="E1371" s="1105"/>
      <c r="F1371" s="1105"/>
      <c r="G1371" s="1106"/>
      <c r="H1371" s="1107"/>
      <c r="I1371" s="1105"/>
      <c r="J1371" s="1108"/>
    </row>
    <row r="1372" spans="1:10" s="54" customFormat="1" ht="30" customHeight="1" thickBot="1">
      <c r="A1372" s="445" t="s">
        <v>387</v>
      </c>
      <c r="B1372" s="446"/>
      <c r="C1372" s="446"/>
      <c r="D1372" s="446"/>
      <c r="E1372" s="1117" t="str">
        <f>IF(IF(E1375="",0,E1375)+E1373=0,"",IF(E1375="",0,E1375)+E1373)</f>
        <v/>
      </c>
      <c r="F1372" s="1117"/>
      <c r="G1372" s="1118"/>
      <c r="H1372" s="1119" t="str">
        <f>IF(IF(H1375="",0,H1375)+H1373=0,"",IF(H1375="",0,H1375)+H1373)</f>
        <v/>
      </c>
      <c r="I1372" s="1117"/>
      <c r="J1372" s="1120"/>
    </row>
    <row r="1373" spans="1:10" s="54" customFormat="1" ht="32.25" customHeight="1" thickBot="1">
      <c r="A1373" s="1121" t="s">
        <v>388</v>
      </c>
      <c r="B1373" s="1122"/>
      <c r="C1373" s="1122"/>
      <c r="D1373" s="1122"/>
      <c r="E1373" s="1105"/>
      <c r="F1373" s="1105"/>
      <c r="G1373" s="1106"/>
      <c r="H1373" s="1107"/>
      <c r="I1373" s="1105"/>
      <c r="J1373" s="1108"/>
    </row>
    <row r="1374" spans="1:10" s="54" customFormat="1" ht="30" customHeight="1">
      <c r="A1374" s="1125" t="s">
        <v>938</v>
      </c>
      <c r="B1374" s="1126"/>
      <c r="C1374" s="1126"/>
      <c r="D1374" s="1127"/>
      <c r="E1374" s="1099"/>
      <c r="F1374" s="1099"/>
      <c r="G1374" s="1100"/>
      <c r="H1374" s="1101"/>
      <c r="I1374" s="1099"/>
      <c r="J1374" s="1102"/>
    </row>
    <row r="1375" spans="1:10" s="54" customFormat="1" ht="30" customHeight="1">
      <c r="A1375" s="686" t="s">
        <v>389</v>
      </c>
      <c r="B1375" s="687"/>
      <c r="C1375" s="687"/>
      <c r="D1375" s="687"/>
      <c r="E1375" s="1128" t="str">
        <f>IF(SUM(E1376:G1378)=0,"",SUM(E1376:G1378))</f>
        <v/>
      </c>
      <c r="F1375" s="1128"/>
      <c r="G1375" s="1129"/>
      <c r="H1375" s="1130" t="str">
        <f>IF(SUM(H1376:J1378)=0,"",SUM(H1376:J1378))</f>
        <v/>
      </c>
      <c r="I1375" s="1128"/>
      <c r="J1375" s="1131"/>
    </row>
    <row r="1376" spans="1:10" s="54" customFormat="1" ht="16.5" customHeight="1">
      <c r="A1376" s="2379"/>
      <c r="B1376" s="2380"/>
      <c r="C1376" s="2380"/>
      <c r="D1376" s="2380"/>
      <c r="E1376" s="1134"/>
      <c r="F1376" s="1134"/>
      <c r="G1376" s="1135"/>
      <c r="H1376" s="1136"/>
      <c r="I1376" s="1134"/>
      <c r="J1376" s="1137"/>
    </row>
    <row r="1377" spans="1:10" s="54" customFormat="1" ht="16.5" customHeight="1">
      <c r="A1377" s="2379"/>
      <c r="B1377" s="2380"/>
      <c r="C1377" s="2380"/>
      <c r="D1377" s="2380"/>
      <c r="E1377" s="1134"/>
      <c r="F1377" s="1134"/>
      <c r="G1377" s="1135"/>
      <c r="H1377" s="1136"/>
      <c r="I1377" s="1134"/>
      <c r="J1377" s="1137"/>
    </row>
    <row r="1378" spans="1:10" s="54" customFormat="1" ht="16.5" customHeight="1" thickBot="1">
      <c r="A1378" s="1103"/>
      <c r="B1378" s="1104"/>
      <c r="C1378" s="1104"/>
      <c r="D1378" s="1104"/>
      <c r="E1378" s="1105"/>
      <c r="F1378" s="1105"/>
      <c r="G1378" s="1106"/>
      <c r="H1378" s="1107"/>
      <c r="I1378" s="1105"/>
      <c r="J1378" s="1108"/>
    </row>
    <row r="1379" spans="1:10" s="54" customFormat="1" ht="30" customHeight="1" thickBot="1">
      <c r="A1379" s="445" t="s">
        <v>937</v>
      </c>
      <c r="B1379" s="446"/>
      <c r="C1379" s="446"/>
      <c r="D1379" s="446"/>
      <c r="E1379" s="1113" t="str">
        <f>IF(SUM(E1380:G1382)=0,"",SUM(E1380:G1382))</f>
        <v/>
      </c>
      <c r="F1379" s="1113"/>
      <c r="G1379" s="1114"/>
      <c r="H1379" s="1115" t="str">
        <f>IF(SUM(H1380:J1382)=0,"",SUM(H1380:J1382))</f>
        <v/>
      </c>
      <c r="I1379" s="1113"/>
      <c r="J1379" s="1116"/>
    </row>
    <row r="1380" spans="1:10" s="54" customFormat="1" ht="16.5" customHeight="1">
      <c r="A1380" s="1123"/>
      <c r="B1380" s="1124"/>
      <c r="C1380" s="1124"/>
      <c r="D1380" s="1124"/>
      <c r="E1380" s="1099"/>
      <c r="F1380" s="1099"/>
      <c r="G1380" s="1100"/>
      <c r="H1380" s="1101"/>
      <c r="I1380" s="1099"/>
      <c r="J1380" s="1102"/>
    </row>
    <row r="1381" spans="1:10" s="54" customFormat="1" ht="16.5" customHeight="1">
      <c r="A1381" s="1132"/>
      <c r="B1381" s="1133"/>
      <c r="C1381" s="1133"/>
      <c r="D1381" s="1133"/>
      <c r="E1381" s="1134"/>
      <c r="F1381" s="1134"/>
      <c r="G1381" s="1135"/>
      <c r="H1381" s="1136"/>
      <c r="I1381" s="1134"/>
      <c r="J1381" s="1137"/>
    </row>
    <row r="1382" spans="1:10" s="54" customFormat="1" ht="16.5" customHeight="1" thickBot="1">
      <c r="A1382" s="1138"/>
      <c r="B1382" s="1139"/>
      <c r="C1382" s="1139"/>
      <c r="D1382" s="1139"/>
      <c r="E1382" s="1140"/>
      <c r="F1382" s="1140"/>
      <c r="G1382" s="1141"/>
      <c r="H1382" s="1142"/>
      <c r="I1382" s="1140"/>
      <c r="J1382" s="1143"/>
    </row>
    <row r="1383" spans="1:10" s="54" customFormat="1" ht="15.75" customHeight="1" thickTop="1">
      <c r="A1383" s="49"/>
      <c r="B1383" s="49"/>
      <c r="C1383" s="49"/>
      <c r="D1383" s="49"/>
      <c r="E1383" s="53"/>
      <c r="F1383" s="53"/>
      <c r="G1383" s="53"/>
      <c r="H1383" s="53"/>
      <c r="I1383" s="53"/>
      <c r="J1383" s="53"/>
    </row>
    <row r="1384" spans="1:10" s="54" customFormat="1" ht="32.25" customHeight="1">
      <c r="A1384" s="423" t="s">
        <v>939</v>
      </c>
      <c r="B1384" s="423"/>
      <c r="C1384" s="423"/>
      <c r="D1384" s="423"/>
      <c r="E1384" s="423"/>
      <c r="F1384" s="423"/>
      <c r="G1384" s="423"/>
      <c r="H1384" s="423"/>
      <c r="I1384" s="423"/>
      <c r="J1384" s="423"/>
    </row>
    <row r="1385" spans="1:10" s="54" customFormat="1" ht="15.75" customHeight="1">
      <c r="A1385" s="424"/>
      <c r="B1385" s="424"/>
      <c r="C1385" s="424"/>
      <c r="D1385" s="424"/>
      <c r="E1385" s="424"/>
      <c r="F1385" s="424"/>
      <c r="G1385" s="424"/>
      <c r="H1385" s="424"/>
      <c r="I1385" s="424"/>
      <c r="J1385" s="424"/>
    </row>
    <row r="1386" spans="1:10" s="54" customFormat="1" ht="15.75" customHeight="1">
      <c r="A1386" s="424"/>
      <c r="B1386" s="424"/>
      <c r="C1386" s="424"/>
      <c r="D1386" s="424"/>
      <c r="E1386" s="424"/>
      <c r="F1386" s="424"/>
      <c r="G1386" s="424"/>
      <c r="H1386" s="424"/>
      <c r="I1386" s="424"/>
      <c r="J1386" s="424"/>
    </row>
    <row r="1387" spans="1:10" s="54" customFormat="1" ht="15.75" customHeight="1">
      <c r="A1387" s="424"/>
      <c r="B1387" s="424"/>
      <c r="C1387" s="424"/>
      <c r="D1387" s="424"/>
      <c r="E1387" s="424"/>
      <c r="F1387" s="424"/>
      <c r="G1387" s="424"/>
      <c r="H1387" s="424"/>
      <c r="I1387" s="424"/>
      <c r="J1387" s="424"/>
    </row>
    <row r="1388" spans="1:10" s="54" customFormat="1" ht="15.75" customHeight="1">
      <c r="A1388" s="424"/>
      <c r="B1388" s="424"/>
      <c r="C1388" s="424"/>
      <c r="D1388" s="424"/>
      <c r="E1388" s="424"/>
      <c r="F1388" s="424"/>
      <c r="G1388" s="424"/>
      <c r="H1388" s="424"/>
      <c r="I1388" s="424"/>
      <c r="J1388" s="424"/>
    </row>
    <row r="1389" spans="1:10" s="54" customFormat="1" ht="16.5" customHeight="1">
      <c r="A1389" s="49"/>
      <c r="B1389" s="49"/>
      <c r="C1389" s="49"/>
      <c r="D1389" s="49"/>
      <c r="E1389" s="53"/>
      <c r="F1389" s="53"/>
      <c r="G1389" s="53"/>
      <c r="H1389" s="53"/>
      <c r="I1389" s="53"/>
      <c r="J1389" s="53"/>
    </row>
    <row r="1390" spans="1:10" s="54" customFormat="1" ht="15.75" customHeight="1">
      <c r="A1390" s="190" t="s">
        <v>941</v>
      </c>
      <c r="B1390" s="909" t="s">
        <v>940</v>
      </c>
      <c r="C1390" s="909"/>
      <c r="D1390" s="909"/>
      <c r="E1390" s="909"/>
      <c r="F1390" s="909"/>
      <c r="G1390" s="909"/>
      <c r="H1390" s="909"/>
      <c r="I1390" s="909"/>
      <c r="J1390" s="909"/>
    </row>
    <row r="1391" spans="1:10" s="54" customFormat="1" ht="15.75" customHeight="1" thickBo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</row>
    <row r="1392" spans="1:10" s="54" customFormat="1" ht="15.75" customHeight="1" thickTop="1" thickBot="1">
      <c r="A1392" s="1093" t="s">
        <v>298</v>
      </c>
      <c r="B1392" s="1091"/>
      <c r="C1392" s="1091"/>
      <c r="D1392" s="1092"/>
      <c r="E1392" s="1089" t="s">
        <v>6</v>
      </c>
      <c r="F1392" s="1089"/>
      <c r="G1392" s="1144"/>
      <c r="H1392" s="1088" t="s">
        <v>7</v>
      </c>
      <c r="I1392" s="1089"/>
      <c r="J1392" s="1090"/>
    </row>
    <row r="1393" spans="1:10" s="54" customFormat="1" ht="15.75" customHeight="1" thickTop="1">
      <c r="A1393" s="498" t="s">
        <v>390</v>
      </c>
      <c r="B1393" s="499"/>
      <c r="C1393" s="499"/>
      <c r="D1393" s="499"/>
      <c r="E1393" s="1145"/>
      <c r="F1393" s="1145"/>
      <c r="G1393" s="1146"/>
      <c r="H1393" s="1147"/>
      <c r="I1393" s="1145"/>
      <c r="J1393" s="1148"/>
    </row>
    <row r="1394" spans="1:10" s="54" customFormat="1" ht="15.75" customHeight="1">
      <c r="A1394" s="943" t="s">
        <v>391</v>
      </c>
      <c r="B1394" s="944">
        <v>13147</v>
      </c>
      <c r="C1394" s="944"/>
      <c r="D1394" s="944"/>
      <c r="E1394" s="1150">
        <v>79115</v>
      </c>
      <c r="F1394" s="1150"/>
      <c r="G1394" s="1152"/>
      <c r="H1394" s="1149">
        <v>81576</v>
      </c>
      <c r="I1394" s="1150"/>
      <c r="J1394" s="1151"/>
    </row>
    <row r="1395" spans="1:10" s="54" customFormat="1" ht="15.75" customHeight="1">
      <c r="A1395" s="943" t="s">
        <v>392</v>
      </c>
      <c r="B1395" s="944"/>
      <c r="C1395" s="944"/>
      <c r="D1395" s="944"/>
      <c r="E1395" s="1150"/>
      <c r="F1395" s="1150"/>
      <c r="G1395" s="1152"/>
      <c r="H1395" s="1149"/>
      <c r="I1395" s="1150"/>
      <c r="J1395" s="1151"/>
    </row>
    <row r="1396" spans="1:10" s="54" customFormat="1" ht="15.75" customHeight="1">
      <c r="A1396" s="943" t="s">
        <v>393</v>
      </c>
      <c r="B1396" s="944"/>
      <c r="C1396" s="944"/>
      <c r="D1396" s="944"/>
      <c r="E1396" s="1150"/>
      <c r="F1396" s="1150"/>
      <c r="G1396" s="1152"/>
      <c r="H1396" s="1149"/>
      <c r="I1396" s="1150"/>
      <c r="J1396" s="1151"/>
    </row>
    <row r="1397" spans="1:10" s="54" customFormat="1" ht="15.75" customHeight="1">
      <c r="A1397" s="943" t="s">
        <v>394</v>
      </c>
      <c r="B1397" s="944"/>
      <c r="C1397" s="944"/>
      <c r="D1397" s="944"/>
      <c r="E1397" s="1150"/>
      <c r="F1397" s="1150"/>
      <c r="G1397" s="1152"/>
      <c r="H1397" s="1149"/>
      <c r="I1397" s="1150"/>
      <c r="J1397" s="1151"/>
    </row>
    <row r="1398" spans="1:10" s="54" customFormat="1" ht="15.75" customHeight="1" thickBot="1">
      <c r="A1398" s="500" t="s">
        <v>395</v>
      </c>
      <c r="B1398" s="501"/>
      <c r="C1398" s="501"/>
      <c r="D1398" s="501"/>
      <c r="E1398" s="1170">
        <v>28858</v>
      </c>
      <c r="F1398" s="1170"/>
      <c r="G1398" s="1171"/>
      <c r="H1398" s="1172">
        <v>110642</v>
      </c>
      <c r="I1398" s="1170"/>
      <c r="J1398" s="1173"/>
    </row>
    <row r="1399" spans="1:10" s="54" customFormat="1" ht="15.75" customHeight="1" thickBot="1">
      <c r="A1399" s="1153" t="s">
        <v>396</v>
      </c>
      <c r="B1399" s="1154">
        <v>13147</v>
      </c>
      <c r="C1399" s="1154"/>
      <c r="D1399" s="1155"/>
      <c r="E1399" s="1156">
        <f>IF(SUM(E1393:G1398)=0,"",SUM(E1393:G1398))</f>
        <v>107973</v>
      </c>
      <c r="F1399" s="1156"/>
      <c r="G1399" s="1157"/>
      <c r="H1399" s="1158">
        <f>IF(SUM(H1393:J1398)=0,"",SUM(H1393:J1398))</f>
        <v>192218</v>
      </c>
      <c r="I1399" s="1156"/>
      <c r="J1399" s="1159"/>
    </row>
    <row r="1400" spans="1:10" s="54" customFormat="1" ht="15.75" customHeight="1" thickTop="1">
      <c r="A1400" s="55"/>
      <c r="B1400" s="55"/>
      <c r="C1400" s="55"/>
      <c r="D1400" s="55"/>
      <c r="E1400" s="55"/>
      <c r="F1400" s="55"/>
      <c r="G1400" s="55"/>
      <c r="H1400" s="55"/>
      <c r="I1400" s="55"/>
      <c r="J1400" s="55"/>
    </row>
    <row r="1401" spans="1:10" s="54" customFormat="1" ht="15.75" customHeight="1">
      <c r="A1401" s="46" t="s">
        <v>397</v>
      </c>
      <c r="B1401" s="951" t="s">
        <v>398</v>
      </c>
      <c r="C1401" s="951"/>
      <c r="D1401" s="951"/>
      <c r="E1401" s="951"/>
      <c r="F1401" s="951"/>
      <c r="G1401" s="951"/>
      <c r="H1401" s="951"/>
      <c r="I1401" s="951"/>
      <c r="J1401" s="951"/>
    </row>
    <row r="1402" spans="1:10" s="54" customFormat="1" ht="16.5" customHeight="1" thickBot="1">
      <c r="A1402" s="55"/>
      <c r="B1402" s="55"/>
      <c r="C1402" s="55"/>
      <c r="D1402" s="55"/>
      <c r="E1402" s="55"/>
      <c r="F1402" s="55"/>
      <c r="G1402" s="55"/>
      <c r="H1402" s="55"/>
      <c r="I1402" s="55"/>
      <c r="J1402" s="55"/>
    </row>
    <row r="1403" spans="1:10" s="54" customFormat="1" ht="30.75" customHeight="1" thickTop="1" thickBot="1">
      <c r="A1403" s="487" t="s">
        <v>5</v>
      </c>
      <c r="B1403" s="488"/>
      <c r="C1403" s="488"/>
      <c r="D1403" s="488"/>
      <c r="E1403" s="488" t="s">
        <v>6</v>
      </c>
      <c r="F1403" s="488"/>
      <c r="G1403" s="876"/>
      <c r="H1403" s="2396" t="s">
        <v>7</v>
      </c>
      <c r="I1403" s="488"/>
      <c r="J1403" s="2397"/>
    </row>
    <row r="1404" spans="1:10" s="54" customFormat="1" ht="30" customHeight="1" thickTop="1" thickBot="1">
      <c r="A1404" s="1163" t="s">
        <v>399</v>
      </c>
      <c r="B1404" s="1164"/>
      <c r="C1404" s="1164"/>
      <c r="D1404" s="1164"/>
      <c r="E1404" s="1165">
        <f>IF(IF(E1405="",0,E1405)+IF(E1411="",0,E1411)+IF(E1416="",0,E1416)+IF(E1421="",0,E1421)+IF(E1426="",0,E1426)+IF(E1431="",0,E1431)=0,"",IF(E1405="",0,E1405)+IF(E1411="",0,E1411)+IF(E1416="",0,E1416)+IF(E1421="",0,E1421)+IF(E1426="",0,E1426)+IF(E1431="",0,E1431))</f>
        <v>97936</v>
      </c>
      <c r="F1404" s="1165"/>
      <c r="G1404" s="1166"/>
      <c r="H1404" s="1167">
        <f>IF(IF(H1405="",0,H1405)+IF(H1411="",0,H1411)+IF(H1416="",0,H1416)+IF(H1421="",0,H1421)+IF(H1426="",0,H1426)+IF(H1431="",0,H1431)=0,"",IF(H1405="",0,H1405)+IF(H1411="",0,H1411)+IF(H1416="",0,H1416)+IF(H1421="",0,H1421)+IF(H1426="",0,H1426)+IF(H1431="",0,H1431))</f>
        <v>183497</v>
      </c>
      <c r="I1404" s="1165"/>
      <c r="J1404" s="1168"/>
    </row>
    <row r="1405" spans="1:10" s="54" customFormat="1" ht="30" customHeight="1">
      <c r="A1405" s="2389" t="s">
        <v>942</v>
      </c>
      <c r="B1405" s="2390"/>
      <c r="C1405" s="2390"/>
      <c r="D1405" s="2390"/>
      <c r="E1405" s="2391" t="str">
        <f>IF(SUM(E1406:G1410)=0,"",SUM(E1406:G1410))</f>
        <v/>
      </c>
      <c r="F1405" s="2391"/>
      <c r="G1405" s="2392"/>
      <c r="H1405" s="2393" t="str">
        <f>IF(SUM(H1406:J1410)=0,"",SUM(H1406:J1410))</f>
        <v/>
      </c>
      <c r="I1405" s="2394"/>
      <c r="J1405" s="2395"/>
    </row>
    <row r="1406" spans="1:10" s="54" customFormat="1" ht="16.5" customHeight="1">
      <c r="A1406" s="892" t="s">
        <v>400</v>
      </c>
      <c r="B1406" s="893"/>
      <c r="C1406" s="893"/>
      <c r="D1406" s="893"/>
      <c r="E1406" s="993"/>
      <c r="F1406" s="993"/>
      <c r="G1406" s="994"/>
      <c r="H1406" s="995"/>
      <c r="I1406" s="993"/>
      <c r="J1406" s="996"/>
    </row>
    <row r="1407" spans="1:10" s="54" customFormat="1" ht="16.5" customHeight="1">
      <c r="A1407" s="892" t="s">
        <v>401</v>
      </c>
      <c r="B1407" s="893"/>
      <c r="C1407" s="893"/>
      <c r="D1407" s="893"/>
      <c r="E1407" s="993"/>
      <c r="F1407" s="993"/>
      <c r="G1407" s="994"/>
      <c r="H1407" s="995"/>
      <c r="I1407" s="993"/>
      <c r="J1407" s="996"/>
    </row>
    <row r="1408" spans="1:10" s="54" customFormat="1" ht="16.5" customHeight="1">
      <c r="A1408" s="892" t="s">
        <v>402</v>
      </c>
      <c r="B1408" s="893"/>
      <c r="C1408" s="893"/>
      <c r="D1408" s="893"/>
      <c r="E1408" s="993"/>
      <c r="F1408" s="993"/>
      <c r="G1408" s="994"/>
      <c r="H1408" s="995"/>
      <c r="I1408" s="993"/>
      <c r="J1408" s="996"/>
    </row>
    <row r="1409" spans="1:10" s="54" customFormat="1" ht="16.5" customHeight="1">
      <c r="A1409" s="892" t="s">
        <v>403</v>
      </c>
      <c r="B1409" s="893"/>
      <c r="C1409" s="893"/>
      <c r="D1409" s="893"/>
      <c r="E1409" s="993"/>
      <c r="F1409" s="993"/>
      <c r="G1409" s="994"/>
      <c r="H1409" s="995"/>
      <c r="I1409" s="993"/>
      <c r="J1409" s="996"/>
    </row>
    <row r="1410" spans="1:10" s="54" customFormat="1" ht="16.5" customHeight="1" thickBot="1">
      <c r="A1410" s="1023" t="s">
        <v>404</v>
      </c>
      <c r="B1410" s="1024"/>
      <c r="C1410" s="1024"/>
      <c r="D1410" s="1024"/>
      <c r="E1410" s="1025"/>
      <c r="F1410" s="1025"/>
      <c r="G1410" s="1026"/>
      <c r="H1410" s="1027"/>
      <c r="I1410" s="1025"/>
      <c r="J1410" s="1028"/>
    </row>
    <row r="1411" spans="1:10" s="54" customFormat="1" ht="30" customHeight="1" thickBot="1">
      <c r="A1411" s="1009" t="s">
        <v>405</v>
      </c>
      <c r="B1411" s="1010">
        <v>7642</v>
      </c>
      <c r="C1411" s="1010"/>
      <c r="D1411" s="1010"/>
      <c r="E1411" s="1005" t="str">
        <f>IF(SUM(E1412:G1415)=0,"",SUM(E1412:G1415))</f>
        <v/>
      </c>
      <c r="F1411" s="1005"/>
      <c r="G1411" s="1006"/>
      <c r="H1411" s="1007" t="str">
        <f>IF(SUM(H1412:J1415)=0,"",SUM(H1412:J1415))</f>
        <v/>
      </c>
      <c r="I1411" s="1005"/>
      <c r="J1411" s="1008"/>
    </row>
    <row r="1412" spans="1:10" s="54" customFormat="1" ht="16.5" customHeight="1">
      <c r="A1412" s="1017"/>
      <c r="B1412" s="1018"/>
      <c r="C1412" s="1018"/>
      <c r="D1412" s="1018"/>
      <c r="E1412" s="1019"/>
      <c r="F1412" s="1019"/>
      <c r="G1412" s="1020"/>
      <c r="H1412" s="1021"/>
      <c r="I1412" s="1019"/>
      <c r="J1412" s="1022"/>
    </row>
    <row r="1413" spans="1:10" s="54" customFormat="1" ht="16.5" customHeight="1">
      <c r="A1413" s="991"/>
      <c r="B1413" s="992"/>
      <c r="C1413" s="992"/>
      <c r="D1413" s="992"/>
      <c r="E1413" s="993"/>
      <c r="F1413" s="993"/>
      <c r="G1413" s="994"/>
      <c r="H1413" s="995"/>
      <c r="I1413" s="993"/>
      <c r="J1413" s="996"/>
    </row>
    <row r="1414" spans="1:10" s="54" customFormat="1" ht="16.5" customHeight="1">
      <c r="A1414" s="991"/>
      <c r="B1414" s="992"/>
      <c r="C1414" s="992"/>
      <c r="D1414" s="992"/>
      <c r="E1414" s="993"/>
      <c r="F1414" s="993"/>
      <c r="G1414" s="994"/>
      <c r="H1414" s="995"/>
      <c r="I1414" s="993"/>
      <c r="J1414" s="996"/>
    </row>
    <row r="1415" spans="1:10" s="54" customFormat="1" ht="16.5" customHeight="1" thickBot="1">
      <c r="A1415" s="997"/>
      <c r="B1415" s="998"/>
      <c r="C1415" s="998"/>
      <c r="D1415" s="998"/>
      <c r="E1415" s="999"/>
      <c r="F1415" s="999"/>
      <c r="G1415" s="1000"/>
      <c r="H1415" s="1001"/>
      <c r="I1415" s="999"/>
      <c r="J1415" s="1002"/>
    </row>
    <row r="1416" spans="1:10" s="54" customFormat="1" ht="30" customHeight="1" thickBot="1">
      <c r="A1416" s="1003" t="s">
        <v>406</v>
      </c>
      <c r="B1416" s="1004">
        <v>2742</v>
      </c>
      <c r="C1416" s="1004"/>
      <c r="D1416" s="1004"/>
      <c r="E1416" s="1005">
        <f>IF(SUM(E1417:G1420)=0,"",SUM(E1417:G1420))</f>
        <v>97492</v>
      </c>
      <c r="F1416" s="1005"/>
      <c r="G1416" s="1006"/>
      <c r="H1416" s="1007">
        <f>IF(SUM(H1417:J1420)=0,"",SUM(H1417:J1420))</f>
        <v>182067</v>
      </c>
      <c r="I1416" s="1005"/>
      <c r="J1416" s="1008"/>
    </row>
    <row r="1417" spans="1:10" s="54" customFormat="1" ht="16.5" customHeight="1">
      <c r="A1417" s="979" t="s">
        <v>1013</v>
      </c>
      <c r="B1417" s="980"/>
      <c r="C1417" s="980"/>
      <c r="D1417" s="980"/>
      <c r="E1417" s="981">
        <v>40432</v>
      </c>
      <c r="F1417" s="981"/>
      <c r="G1417" s="982"/>
      <c r="H1417" s="983">
        <v>87505</v>
      </c>
      <c r="I1417" s="981"/>
      <c r="J1417" s="984"/>
    </row>
    <row r="1418" spans="1:10" s="54" customFormat="1" ht="16.5" customHeight="1">
      <c r="A1418" s="991" t="s">
        <v>1014</v>
      </c>
      <c r="B1418" s="992"/>
      <c r="C1418" s="992"/>
      <c r="D1418" s="992"/>
      <c r="E1418" s="993">
        <v>10733</v>
      </c>
      <c r="F1418" s="993"/>
      <c r="G1418" s="994"/>
      <c r="H1418" s="995">
        <v>14054</v>
      </c>
      <c r="I1418" s="993"/>
      <c r="J1418" s="996"/>
    </row>
    <row r="1419" spans="1:10" s="54" customFormat="1" ht="16.5" customHeight="1">
      <c r="A1419" s="991" t="s">
        <v>1015</v>
      </c>
      <c r="B1419" s="992"/>
      <c r="C1419" s="992"/>
      <c r="D1419" s="992"/>
      <c r="E1419" s="993">
        <v>32727</v>
      </c>
      <c r="F1419" s="993"/>
      <c r="G1419" s="994"/>
      <c r="H1419" s="995">
        <v>66412</v>
      </c>
      <c r="I1419" s="993"/>
      <c r="J1419" s="996"/>
    </row>
    <row r="1420" spans="1:10" s="54" customFormat="1" ht="16.5" customHeight="1" thickBot="1">
      <c r="A1420" s="997" t="s">
        <v>1016</v>
      </c>
      <c r="B1420" s="998"/>
      <c r="C1420" s="998"/>
      <c r="D1420" s="998"/>
      <c r="E1420" s="999">
        <v>13600</v>
      </c>
      <c r="F1420" s="999"/>
      <c r="G1420" s="1000"/>
      <c r="H1420" s="1001">
        <v>14096</v>
      </c>
      <c r="I1420" s="999"/>
      <c r="J1420" s="1002"/>
    </row>
    <row r="1421" spans="1:10" s="54" customFormat="1" ht="30" customHeight="1" thickBot="1">
      <c r="A1421" s="1003" t="s">
        <v>407</v>
      </c>
      <c r="B1421" s="1004">
        <v>129</v>
      </c>
      <c r="C1421" s="1004"/>
      <c r="D1421" s="1004"/>
      <c r="E1421" s="1005" t="str">
        <f>IF(SUM(E1422+E1424+E1425)=0,"",SUM(E1422+E1424+E1425))</f>
        <v/>
      </c>
      <c r="F1421" s="1005"/>
      <c r="G1421" s="1006"/>
      <c r="H1421" s="1007" t="str">
        <f>IF(SUM(H1422+H1424+H1425)=0,"",SUM(H1422+H1424+H1425))</f>
        <v/>
      </c>
      <c r="I1421" s="1005"/>
      <c r="J1421" s="1008"/>
    </row>
    <row r="1422" spans="1:10" s="54" customFormat="1" ht="30" customHeight="1">
      <c r="A1422" s="1011" t="s">
        <v>408</v>
      </c>
      <c r="B1422" s="1012"/>
      <c r="C1422" s="1012"/>
      <c r="D1422" s="1012"/>
      <c r="E1422" s="1013"/>
      <c r="F1422" s="1013"/>
      <c r="G1422" s="1014"/>
      <c r="H1422" s="1015"/>
      <c r="I1422" s="1013"/>
      <c r="J1422" s="1016"/>
    </row>
    <row r="1423" spans="1:10" s="54" customFormat="1" ht="30" customHeight="1">
      <c r="A1423" s="892" t="s">
        <v>409</v>
      </c>
      <c r="B1423" s="893"/>
      <c r="C1423" s="893"/>
      <c r="D1423" s="893"/>
      <c r="E1423" s="993"/>
      <c r="F1423" s="993"/>
      <c r="G1423" s="994"/>
      <c r="H1423" s="995"/>
      <c r="I1423" s="993"/>
      <c r="J1423" s="996"/>
    </row>
    <row r="1424" spans="1:10" s="54" customFormat="1" ht="16.5" customHeight="1">
      <c r="A1424" s="991"/>
      <c r="B1424" s="992"/>
      <c r="C1424" s="992"/>
      <c r="D1424" s="992"/>
      <c r="E1424" s="993"/>
      <c r="F1424" s="993"/>
      <c r="G1424" s="994"/>
      <c r="H1424" s="995"/>
      <c r="I1424" s="993"/>
      <c r="J1424" s="996"/>
    </row>
    <row r="1425" spans="1:10" s="54" customFormat="1" ht="16.5" customHeight="1" thickBot="1">
      <c r="A1425" s="997"/>
      <c r="B1425" s="998"/>
      <c r="C1425" s="998"/>
      <c r="D1425" s="998"/>
      <c r="E1425" s="999"/>
      <c r="F1425" s="999"/>
      <c r="G1425" s="1000"/>
      <c r="H1425" s="1001"/>
      <c r="I1425" s="999"/>
      <c r="J1425" s="1002"/>
    </row>
    <row r="1426" spans="1:10" s="54" customFormat="1" ht="30" customHeight="1" thickBot="1">
      <c r="A1426" s="1009" t="s">
        <v>410</v>
      </c>
      <c r="B1426" s="1010">
        <v>129</v>
      </c>
      <c r="C1426" s="1010"/>
      <c r="D1426" s="1010"/>
      <c r="E1426" s="1005">
        <f>IF(SUM(E1427:G1430)=0,"",SUM(E1427:G1430))</f>
        <v>444</v>
      </c>
      <c r="F1426" s="1005"/>
      <c r="G1426" s="1006"/>
      <c r="H1426" s="1007">
        <f>IF(SUM(H1427:J1430)=0,"",SUM(H1427:J1430))</f>
        <v>1430</v>
      </c>
      <c r="I1426" s="1005"/>
      <c r="J1426" s="1008"/>
    </row>
    <row r="1427" spans="1:10" s="54" customFormat="1" ht="16.5" customHeight="1">
      <c r="A1427" s="979" t="s">
        <v>1017</v>
      </c>
      <c r="B1427" s="980"/>
      <c r="C1427" s="980"/>
      <c r="D1427" s="980"/>
      <c r="E1427" s="981">
        <v>444</v>
      </c>
      <c r="F1427" s="981"/>
      <c r="G1427" s="982"/>
      <c r="H1427" s="983">
        <v>1430</v>
      </c>
      <c r="I1427" s="981"/>
      <c r="J1427" s="984"/>
    </row>
    <row r="1428" spans="1:10" s="54" customFormat="1" ht="16.5" customHeight="1">
      <c r="A1428" s="991"/>
      <c r="B1428" s="992"/>
      <c r="C1428" s="992"/>
      <c r="D1428" s="992"/>
      <c r="E1428" s="993"/>
      <c r="F1428" s="993"/>
      <c r="G1428" s="994"/>
      <c r="H1428" s="995"/>
      <c r="I1428" s="993"/>
      <c r="J1428" s="996"/>
    </row>
    <row r="1429" spans="1:10" s="54" customFormat="1" ht="16.5" customHeight="1">
      <c r="A1429" s="991"/>
      <c r="B1429" s="992"/>
      <c r="C1429" s="992"/>
      <c r="D1429" s="992"/>
      <c r="E1429" s="993"/>
      <c r="F1429" s="993"/>
      <c r="G1429" s="994"/>
      <c r="H1429" s="995"/>
      <c r="I1429" s="993"/>
      <c r="J1429" s="996"/>
    </row>
    <row r="1430" spans="1:10" s="54" customFormat="1" ht="16.5" customHeight="1" thickBot="1">
      <c r="A1430" s="997"/>
      <c r="B1430" s="998"/>
      <c r="C1430" s="998"/>
      <c r="D1430" s="998"/>
      <c r="E1430" s="999"/>
      <c r="F1430" s="999"/>
      <c r="G1430" s="1000"/>
      <c r="H1430" s="1001"/>
      <c r="I1430" s="999"/>
      <c r="J1430" s="1002"/>
    </row>
    <row r="1431" spans="1:10" s="54" customFormat="1" ht="30" customHeight="1" thickBot="1">
      <c r="A1431" s="1003" t="s">
        <v>411</v>
      </c>
      <c r="B1431" s="1004"/>
      <c r="C1431" s="1004"/>
      <c r="D1431" s="1004"/>
      <c r="E1431" s="1005" t="str">
        <f>IF(SUM(E1432:G1435)=0,"",SUM(E1432:G1435))</f>
        <v/>
      </c>
      <c r="F1431" s="1005"/>
      <c r="G1431" s="1006"/>
      <c r="H1431" s="1007" t="str">
        <f>IF(SUM(H1432:J1435)=0,"",SUM(H1432:J1435))</f>
        <v/>
      </c>
      <c r="I1431" s="1005"/>
      <c r="J1431" s="1008"/>
    </row>
    <row r="1432" spans="1:10" s="54" customFormat="1" ht="16.5" customHeight="1">
      <c r="A1432" s="979"/>
      <c r="B1432" s="980"/>
      <c r="C1432" s="980"/>
      <c r="D1432" s="980"/>
      <c r="E1432" s="981"/>
      <c r="F1432" s="981"/>
      <c r="G1432" s="982"/>
      <c r="H1432" s="983"/>
      <c r="I1432" s="981"/>
      <c r="J1432" s="984"/>
    </row>
    <row r="1433" spans="1:10" s="54" customFormat="1" ht="16.5" customHeight="1">
      <c r="A1433" s="991"/>
      <c r="B1433" s="992"/>
      <c r="C1433" s="992"/>
      <c r="D1433" s="992"/>
      <c r="E1433" s="993"/>
      <c r="F1433" s="993"/>
      <c r="G1433" s="994"/>
      <c r="H1433" s="995"/>
      <c r="I1433" s="993"/>
      <c r="J1433" s="996"/>
    </row>
    <row r="1434" spans="1:10" s="54" customFormat="1" ht="16.5" customHeight="1">
      <c r="A1434" s="991"/>
      <c r="B1434" s="992"/>
      <c r="C1434" s="992"/>
      <c r="D1434" s="992"/>
      <c r="E1434" s="993"/>
      <c r="F1434" s="993"/>
      <c r="G1434" s="994"/>
      <c r="H1434" s="995"/>
      <c r="I1434" s="993"/>
      <c r="J1434" s="996"/>
    </row>
    <row r="1435" spans="1:10" s="54" customFormat="1" ht="16.5" customHeight="1" thickBot="1">
      <c r="A1435" s="985"/>
      <c r="B1435" s="986"/>
      <c r="C1435" s="986"/>
      <c r="D1435" s="986"/>
      <c r="E1435" s="987"/>
      <c r="F1435" s="987"/>
      <c r="G1435" s="988"/>
      <c r="H1435" s="989"/>
      <c r="I1435" s="987"/>
      <c r="J1435" s="990"/>
    </row>
    <row r="1436" spans="1:10" s="54" customFormat="1" ht="16.5" customHeight="1" thickTop="1">
      <c r="A1436" s="41"/>
      <c r="B1436" s="41"/>
      <c r="C1436" s="41"/>
      <c r="D1436" s="41"/>
      <c r="E1436" s="56"/>
      <c r="F1436" s="56"/>
      <c r="G1436" s="56"/>
      <c r="H1436" s="56"/>
      <c r="I1436" s="56"/>
      <c r="J1436" s="56"/>
    </row>
    <row r="1437" spans="1:10" s="54" customFormat="1" ht="16.5" customHeight="1">
      <c r="A1437" s="41"/>
      <c r="B1437" s="41"/>
      <c r="C1437" s="41"/>
      <c r="D1437" s="41"/>
      <c r="E1437" s="56"/>
      <c r="F1437" s="56"/>
      <c r="G1437" s="56"/>
      <c r="H1437" s="56"/>
      <c r="I1437" s="56"/>
      <c r="J1437" s="56"/>
    </row>
    <row r="1438" spans="1:10" s="54" customFormat="1" ht="16.5" customHeight="1">
      <c r="A1438" s="204"/>
      <c r="B1438" s="204"/>
      <c r="C1438" s="204"/>
      <c r="D1438" s="204"/>
      <c r="E1438" s="56"/>
      <c r="F1438" s="56"/>
      <c r="G1438" s="56"/>
      <c r="H1438" s="56"/>
      <c r="I1438" s="56"/>
      <c r="J1438" s="56"/>
    </row>
    <row r="1439" spans="1:10" s="54" customFormat="1" ht="16.5" customHeight="1">
      <c r="A1439" s="204"/>
      <c r="B1439" s="204"/>
      <c r="C1439" s="204"/>
      <c r="D1439" s="204"/>
      <c r="E1439" s="56"/>
      <c r="F1439" s="56"/>
      <c r="G1439" s="56"/>
      <c r="H1439" s="56"/>
      <c r="I1439" s="56"/>
      <c r="J1439" s="56"/>
    </row>
    <row r="1440" spans="1:10" s="54" customFormat="1" ht="16.5" customHeight="1">
      <c r="A1440" s="46" t="s">
        <v>412</v>
      </c>
      <c r="B1440" s="951" t="s">
        <v>413</v>
      </c>
      <c r="C1440" s="951"/>
      <c r="D1440" s="951"/>
      <c r="E1440" s="951"/>
      <c r="F1440" s="951"/>
      <c r="G1440" s="951"/>
      <c r="H1440" s="951"/>
      <c r="I1440" s="951"/>
      <c r="J1440" s="951"/>
    </row>
    <row r="1441" spans="1:10" s="54" customFormat="1" ht="16.5" customHeight="1">
      <c r="A1441" s="41"/>
      <c r="B1441" s="41"/>
      <c r="C1441" s="41"/>
      <c r="D1441" s="41"/>
      <c r="E1441" s="56"/>
      <c r="F1441" s="56"/>
      <c r="G1441" s="56"/>
      <c r="H1441" s="56"/>
      <c r="I1441" s="56"/>
      <c r="J1441" s="56"/>
    </row>
    <row r="1442" spans="1:10" s="54" customFormat="1" ht="16.5" customHeight="1">
      <c r="A1442" s="190" t="s">
        <v>944</v>
      </c>
      <c r="B1442" s="909" t="s">
        <v>943</v>
      </c>
      <c r="C1442" s="909"/>
      <c r="D1442" s="909"/>
      <c r="E1442" s="909"/>
      <c r="F1442" s="909"/>
      <c r="G1442" s="909"/>
      <c r="H1442" s="909"/>
      <c r="I1442" s="909"/>
      <c r="J1442" s="909"/>
    </row>
    <row r="1443" spans="1:10" s="54" customFormat="1" ht="16.5" customHeight="1" thickBot="1">
      <c r="A1443" s="15"/>
      <c r="B1443" s="15"/>
      <c r="C1443" s="15"/>
      <c r="D1443" s="15"/>
      <c r="E1443" s="15"/>
      <c r="F1443" s="15"/>
      <c r="G1443" s="15"/>
      <c r="H1443" s="15"/>
      <c r="I1443" s="15"/>
      <c r="J1443" s="15"/>
    </row>
    <row r="1444" spans="1:10" s="54" customFormat="1" ht="34.5" customHeight="1" thickTop="1" thickBot="1">
      <c r="A1444" s="626" t="s">
        <v>298</v>
      </c>
      <c r="B1444" s="627"/>
      <c r="C1444" s="627"/>
      <c r="D1444" s="627"/>
      <c r="E1444" s="627"/>
      <c r="F1444" s="627"/>
      <c r="G1444" s="627" t="s">
        <v>141</v>
      </c>
      <c r="H1444" s="778"/>
      <c r="I1444" s="777" t="s">
        <v>142</v>
      </c>
      <c r="J1444" s="779"/>
    </row>
    <row r="1445" spans="1:10" s="54" customFormat="1" ht="30" customHeight="1" thickTop="1">
      <c r="A1445" s="973" t="s">
        <v>414</v>
      </c>
      <c r="B1445" s="974"/>
      <c r="C1445" s="974"/>
      <c r="D1445" s="974"/>
      <c r="E1445" s="974"/>
      <c r="F1445" s="974"/>
      <c r="G1445" s="975"/>
      <c r="H1445" s="976"/>
      <c r="I1445" s="977"/>
      <c r="J1445" s="978"/>
    </row>
    <row r="1446" spans="1:10" s="54" customFormat="1" ht="30" customHeight="1">
      <c r="A1446" s="683" t="s">
        <v>415</v>
      </c>
      <c r="B1446" s="684"/>
      <c r="C1446" s="684"/>
      <c r="D1446" s="684"/>
      <c r="E1446" s="684"/>
      <c r="F1446" s="684"/>
      <c r="G1446" s="965"/>
      <c r="H1446" s="966"/>
      <c r="I1446" s="967"/>
      <c r="J1446" s="968"/>
    </row>
    <row r="1447" spans="1:10" s="54" customFormat="1" ht="73.5" customHeight="1">
      <c r="A1447" s="683" t="s">
        <v>416</v>
      </c>
      <c r="B1447" s="684"/>
      <c r="C1447" s="684"/>
      <c r="D1447" s="684"/>
      <c r="E1447" s="684"/>
      <c r="F1447" s="684"/>
      <c r="G1447" s="965"/>
      <c r="H1447" s="966"/>
      <c r="I1447" s="967"/>
      <c r="J1447" s="968"/>
    </row>
    <row r="1448" spans="1:10" s="54" customFormat="1" ht="60" customHeight="1">
      <c r="A1448" s="683" t="s">
        <v>945</v>
      </c>
      <c r="B1448" s="684"/>
      <c r="C1448" s="684"/>
      <c r="D1448" s="684"/>
      <c r="E1448" s="684"/>
      <c r="F1448" s="684"/>
      <c r="G1448" s="965"/>
      <c r="H1448" s="966"/>
      <c r="I1448" s="967"/>
      <c r="J1448" s="968"/>
    </row>
    <row r="1449" spans="1:10" s="54" customFormat="1" ht="60" customHeight="1">
      <c r="A1449" s="683" t="s">
        <v>417</v>
      </c>
      <c r="B1449" s="684"/>
      <c r="C1449" s="684"/>
      <c r="D1449" s="684"/>
      <c r="E1449" s="684"/>
      <c r="F1449" s="684"/>
      <c r="G1449" s="965"/>
      <c r="H1449" s="966"/>
      <c r="I1449" s="967"/>
      <c r="J1449" s="968"/>
    </row>
    <row r="1450" spans="1:10" s="54" customFormat="1" ht="45" customHeight="1" thickBot="1">
      <c r="A1450" s="693" t="s">
        <v>418</v>
      </c>
      <c r="B1450" s="694"/>
      <c r="C1450" s="694"/>
      <c r="D1450" s="694"/>
      <c r="E1450" s="694"/>
      <c r="F1450" s="694"/>
      <c r="G1450" s="969"/>
      <c r="H1450" s="970"/>
      <c r="I1450" s="971"/>
      <c r="J1450" s="972"/>
    </row>
    <row r="1451" spans="1:10" s="54" customFormat="1" ht="16.5" customHeight="1" thickTop="1">
      <c r="A1451" s="41"/>
      <c r="B1451" s="41"/>
      <c r="C1451" s="41"/>
      <c r="D1451" s="41"/>
      <c r="E1451" s="56"/>
      <c r="F1451" s="56"/>
      <c r="G1451" s="56"/>
      <c r="H1451" s="56"/>
      <c r="I1451" s="56"/>
      <c r="J1451" s="56"/>
    </row>
    <row r="1452" spans="1:10" s="54" customFormat="1" ht="16.5" customHeight="1">
      <c r="A1452" s="41"/>
      <c r="B1452" s="41"/>
      <c r="C1452" s="41"/>
      <c r="D1452" s="41"/>
      <c r="E1452" s="56"/>
      <c r="F1452" s="56"/>
      <c r="G1452" s="56"/>
      <c r="H1452" s="56"/>
      <c r="I1452" s="56"/>
      <c r="J1452" s="56"/>
    </row>
    <row r="1453" spans="1:10" s="54" customFormat="1" ht="16.5" customHeight="1">
      <c r="A1453" s="190" t="s">
        <v>946</v>
      </c>
      <c r="B1453" s="909" t="s">
        <v>413</v>
      </c>
      <c r="C1453" s="909"/>
      <c r="D1453" s="909"/>
      <c r="E1453" s="909"/>
      <c r="F1453" s="909"/>
      <c r="G1453" s="909"/>
      <c r="H1453" s="909"/>
      <c r="I1453" s="909"/>
      <c r="J1453" s="909"/>
    </row>
    <row r="1454" spans="1:10" s="54" customFormat="1" ht="16.5" customHeight="1" thickBot="1">
      <c r="A1454" s="15"/>
      <c r="B1454" s="15"/>
      <c r="C1454" s="15"/>
      <c r="D1454" s="15"/>
      <c r="E1454" s="15"/>
      <c r="F1454" s="15"/>
      <c r="G1454" s="15"/>
      <c r="H1454" s="15"/>
      <c r="I1454" s="15"/>
      <c r="J1454" s="15"/>
    </row>
    <row r="1455" spans="1:10" s="54" customFormat="1" ht="18.75" customHeight="1" thickTop="1">
      <c r="A1455" s="962" t="s">
        <v>298</v>
      </c>
      <c r="B1455" s="963"/>
      <c r="C1455" s="963"/>
      <c r="D1455" s="963"/>
      <c r="E1455" s="475" t="s">
        <v>141</v>
      </c>
      <c r="F1455" s="476"/>
      <c r="G1455" s="476"/>
      <c r="H1455" s="475" t="s">
        <v>142</v>
      </c>
      <c r="I1455" s="476"/>
      <c r="J1455" s="477"/>
    </row>
    <row r="1456" spans="1:10" s="54" customFormat="1" ht="33" customHeight="1">
      <c r="A1456" s="964"/>
      <c r="B1456" s="479"/>
      <c r="C1456" s="479"/>
      <c r="D1456" s="479"/>
      <c r="E1456" s="193" t="s">
        <v>419</v>
      </c>
      <c r="F1456" s="203" t="s">
        <v>420</v>
      </c>
      <c r="G1456" s="203" t="s">
        <v>421</v>
      </c>
      <c r="H1456" s="193" t="s">
        <v>419</v>
      </c>
      <c r="I1456" s="203" t="s">
        <v>420</v>
      </c>
      <c r="J1456" s="326" t="s">
        <v>421</v>
      </c>
    </row>
    <row r="1457" spans="1:10" s="54" customFormat="1" ht="14.25" customHeight="1" thickBot="1">
      <c r="A1457" s="947" t="s">
        <v>115</v>
      </c>
      <c r="B1457" s="948"/>
      <c r="C1457" s="948"/>
      <c r="D1457" s="948"/>
      <c r="E1457" s="196" t="s">
        <v>116</v>
      </c>
      <c r="F1457" s="188" t="s">
        <v>117</v>
      </c>
      <c r="G1457" s="188" t="s">
        <v>118</v>
      </c>
      <c r="H1457" s="196" t="s">
        <v>119</v>
      </c>
      <c r="I1457" s="188" t="s">
        <v>120</v>
      </c>
      <c r="J1457" s="74" t="s">
        <v>121</v>
      </c>
    </row>
    <row r="1458" spans="1:10" s="54" customFormat="1" ht="16.5" customHeight="1" thickTop="1">
      <c r="A1458" s="949" t="s">
        <v>430</v>
      </c>
      <c r="B1458" s="950"/>
      <c r="C1458" s="950"/>
      <c r="D1458" s="950"/>
      <c r="E1458" s="206">
        <v>10038</v>
      </c>
      <c r="F1458" s="339" t="s">
        <v>162</v>
      </c>
      <c r="G1458" s="339" t="s">
        <v>162</v>
      </c>
      <c r="H1458" s="206">
        <v>8721</v>
      </c>
      <c r="I1458" s="340" t="s">
        <v>162</v>
      </c>
      <c r="J1458" s="341" t="s">
        <v>162</v>
      </c>
    </row>
    <row r="1459" spans="1:10" s="54" customFormat="1" ht="16.5" customHeight="1">
      <c r="A1459" s="943" t="s">
        <v>422</v>
      </c>
      <c r="B1459" s="944"/>
      <c r="C1459" s="944"/>
      <c r="D1459" s="944"/>
      <c r="E1459" s="338" t="s">
        <v>162</v>
      </c>
      <c r="F1459" s="317">
        <v>0</v>
      </c>
      <c r="G1459" s="236">
        <v>21</v>
      </c>
      <c r="H1459" s="338" t="s">
        <v>162</v>
      </c>
      <c r="I1459" s="317"/>
      <c r="J1459" s="290">
        <v>21</v>
      </c>
    </row>
    <row r="1460" spans="1:10" s="54" customFormat="1" ht="16.5" customHeight="1">
      <c r="A1460" s="943" t="s">
        <v>423</v>
      </c>
      <c r="B1460" s="944">
        <v>39</v>
      </c>
      <c r="C1460" s="944">
        <v>9</v>
      </c>
      <c r="D1460" s="944">
        <v>23</v>
      </c>
      <c r="E1460" s="333">
        <v>403</v>
      </c>
      <c r="F1460" s="317"/>
      <c r="G1460" s="236">
        <v>21</v>
      </c>
      <c r="H1460" s="333">
        <v>603</v>
      </c>
      <c r="I1460" s="317"/>
      <c r="J1460" s="290">
        <v>21</v>
      </c>
    </row>
    <row r="1461" spans="1:10" s="54" customFormat="1" ht="16.5" customHeight="1">
      <c r="A1461" s="943" t="s">
        <v>424</v>
      </c>
      <c r="B1461" s="944"/>
      <c r="C1461" s="944"/>
      <c r="D1461" s="944"/>
      <c r="E1461" s="333">
        <v>0</v>
      </c>
      <c r="F1461" s="317"/>
      <c r="G1461" s="236">
        <v>21</v>
      </c>
      <c r="H1461" s="333">
        <v>-650</v>
      </c>
      <c r="I1461" s="317"/>
      <c r="J1461" s="290">
        <v>21</v>
      </c>
    </row>
    <row r="1462" spans="1:10" s="54" customFormat="1" ht="16.5" customHeight="1">
      <c r="A1462" s="941" t="s">
        <v>947</v>
      </c>
      <c r="B1462" s="942"/>
      <c r="C1462" s="942"/>
      <c r="D1462" s="942"/>
      <c r="E1462" s="333"/>
      <c r="F1462" s="317"/>
      <c r="G1462" s="236">
        <v>21</v>
      </c>
      <c r="H1462" s="333"/>
      <c r="I1462" s="317"/>
      <c r="J1462" s="290">
        <v>21</v>
      </c>
    </row>
    <row r="1463" spans="1:10" s="54" customFormat="1" ht="16.5" customHeight="1">
      <c r="A1463" s="943" t="s">
        <v>425</v>
      </c>
      <c r="B1463" s="944"/>
      <c r="C1463" s="944"/>
      <c r="D1463" s="944"/>
      <c r="E1463" s="333">
        <v>-3603</v>
      </c>
      <c r="F1463" s="317"/>
      <c r="G1463" s="236">
        <v>21</v>
      </c>
      <c r="H1463" s="333"/>
      <c r="I1463" s="317"/>
      <c r="J1463" s="290">
        <v>21</v>
      </c>
    </row>
    <row r="1464" spans="1:10" s="54" customFormat="1" ht="16.5" customHeight="1">
      <c r="A1464" s="943" t="s">
        <v>426</v>
      </c>
      <c r="B1464" s="944"/>
      <c r="C1464" s="944"/>
      <c r="D1464" s="944"/>
      <c r="E1464" s="333"/>
      <c r="F1464" s="317"/>
      <c r="G1464" s="236">
        <v>21</v>
      </c>
      <c r="H1464" s="333"/>
      <c r="I1464" s="317"/>
      <c r="J1464" s="290">
        <v>21</v>
      </c>
    </row>
    <row r="1465" spans="1:10" s="54" customFormat="1" ht="16.5" customHeight="1" thickBot="1">
      <c r="A1465" s="500" t="s">
        <v>308</v>
      </c>
      <c r="B1465" s="501"/>
      <c r="C1465" s="501"/>
      <c r="D1465" s="501"/>
      <c r="E1465" s="207">
        <v>0</v>
      </c>
      <c r="F1465" s="210"/>
      <c r="G1465" s="237">
        <v>21</v>
      </c>
      <c r="H1465" s="207">
        <v>0</v>
      </c>
      <c r="I1465" s="210">
        <v>0</v>
      </c>
      <c r="J1465" s="291">
        <v>21</v>
      </c>
    </row>
    <row r="1466" spans="1:10" s="54" customFormat="1" ht="16.5" customHeight="1" thickBot="1">
      <c r="A1466" s="852" t="s">
        <v>114</v>
      </c>
      <c r="B1466" s="853">
        <v>2595</v>
      </c>
      <c r="C1466" s="853">
        <v>597</v>
      </c>
      <c r="D1466" s="853">
        <v>23</v>
      </c>
      <c r="E1466" s="334">
        <f>IF(E1458+SUM(E1460:E1465)=0,"",E1458+SUM(E1460:E1465))</f>
        <v>6838</v>
      </c>
      <c r="F1466" s="335" t="str">
        <f>IF(SUM(F1459:F1465)=0,"",SUM(F1459:F1465))</f>
        <v/>
      </c>
      <c r="G1466" s="329">
        <v>22</v>
      </c>
      <c r="H1466" s="334">
        <f>IF(H1458+SUM(H1460:H1465)=0,"",H1458+SUM(H1460:H1465))</f>
        <v>8674</v>
      </c>
      <c r="I1466" s="335" t="str">
        <f>IF(SUM(I1459:I1465)=0,"",SUM(I1459:I1465))</f>
        <v/>
      </c>
      <c r="J1466" s="292">
        <v>21</v>
      </c>
    </row>
    <row r="1467" spans="1:10" s="54" customFormat="1" ht="16.5" customHeight="1">
      <c r="A1467" s="945" t="s">
        <v>427</v>
      </c>
      <c r="B1467" s="946"/>
      <c r="C1467" s="946"/>
      <c r="D1467" s="946">
        <v>23</v>
      </c>
      <c r="E1467" s="342" t="s">
        <v>162</v>
      </c>
      <c r="F1467" s="332">
        <v>1436</v>
      </c>
      <c r="G1467" s="235">
        <v>21</v>
      </c>
      <c r="H1467" s="342" t="s">
        <v>162</v>
      </c>
      <c r="I1467" s="337">
        <v>1065</v>
      </c>
      <c r="J1467" s="293">
        <v>21</v>
      </c>
    </row>
    <row r="1468" spans="1:10" s="54" customFormat="1" ht="16.5" customHeight="1" thickBot="1">
      <c r="A1468" s="852" t="s">
        <v>428</v>
      </c>
      <c r="B1468" s="853" t="s">
        <v>162</v>
      </c>
      <c r="C1468" s="853"/>
      <c r="D1468" s="853"/>
      <c r="E1468" s="343" t="s">
        <v>162</v>
      </c>
      <c r="F1468" s="172"/>
      <c r="G1468" s="330">
        <v>21</v>
      </c>
      <c r="H1468" s="343" t="s">
        <v>162</v>
      </c>
      <c r="I1468" s="320"/>
      <c r="J1468" s="327">
        <v>21</v>
      </c>
    </row>
    <row r="1469" spans="1:10" s="54" customFormat="1" ht="16.5" customHeight="1" thickBot="1">
      <c r="A1469" s="959" t="s">
        <v>429</v>
      </c>
      <c r="B1469" s="960" t="s">
        <v>162</v>
      </c>
      <c r="C1469" s="960">
        <v>798</v>
      </c>
      <c r="D1469" s="960">
        <v>23</v>
      </c>
      <c r="E1469" s="344" t="s">
        <v>162</v>
      </c>
      <c r="F1469" s="345">
        <f>IF(F1467+F1468=0,"",F1467+F1468)</f>
        <v>1436</v>
      </c>
      <c r="G1469" s="331">
        <v>21</v>
      </c>
      <c r="H1469" s="344" t="s">
        <v>162</v>
      </c>
      <c r="I1469" s="346">
        <f>IF(I1467+I1468=0,"",I1467+I1468)</f>
        <v>1065</v>
      </c>
      <c r="J1469" s="328">
        <v>21</v>
      </c>
    </row>
    <row r="1470" spans="1:10" s="54" customFormat="1" ht="16.5" customHeight="1" thickTop="1">
      <c r="A1470" s="41"/>
      <c r="B1470" s="41"/>
      <c r="C1470" s="41"/>
      <c r="D1470" s="41"/>
      <c r="E1470" s="56"/>
      <c r="F1470" s="56"/>
      <c r="G1470" s="56"/>
      <c r="H1470" s="56"/>
      <c r="I1470" s="56"/>
      <c r="J1470" s="56"/>
    </row>
    <row r="1471" spans="1:10" s="54" customFormat="1" ht="16.5" customHeight="1">
      <c r="A1471" s="41"/>
      <c r="B1471" s="41"/>
      <c r="C1471" s="41"/>
      <c r="D1471" s="41"/>
      <c r="E1471" s="56"/>
      <c r="F1471" s="56"/>
      <c r="G1471" s="56"/>
      <c r="H1471" s="56"/>
      <c r="I1471" s="56"/>
      <c r="J1471" s="56"/>
    </row>
    <row r="1472" spans="1:10" s="54" customFormat="1" ht="16.5" customHeight="1">
      <c r="A1472" s="204"/>
      <c r="B1472" s="204"/>
      <c r="C1472" s="204"/>
      <c r="D1472" s="204"/>
      <c r="E1472" s="56"/>
      <c r="F1472" s="56"/>
      <c r="G1472" s="56"/>
      <c r="H1472" s="56"/>
      <c r="I1472" s="56"/>
      <c r="J1472" s="56"/>
    </row>
    <row r="1473" spans="1:10" s="54" customFormat="1" ht="16.5" customHeight="1">
      <c r="A1473" s="46" t="s">
        <v>431</v>
      </c>
      <c r="B1473" s="951" t="s">
        <v>432</v>
      </c>
      <c r="C1473" s="951"/>
      <c r="D1473" s="951"/>
      <c r="E1473" s="951"/>
      <c r="F1473" s="951"/>
      <c r="G1473" s="951"/>
      <c r="H1473" s="951"/>
      <c r="I1473" s="951"/>
      <c r="J1473" s="951"/>
    </row>
    <row r="1474" spans="1:10" s="54" customFormat="1" ht="16.5" customHeight="1" thickBot="1">
      <c r="A1474" s="15"/>
      <c r="B1474" s="15"/>
      <c r="C1474" s="15"/>
      <c r="D1474" s="15"/>
      <c r="E1474" s="15"/>
      <c r="F1474" s="15"/>
      <c r="G1474" s="15"/>
      <c r="H1474" s="15"/>
      <c r="I1474" s="15"/>
      <c r="J1474" s="15"/>
    </row>
    <row r="1475" spans="1:10" s="54" customFormat="1" ht="16.5" customHeight="1" thickTop="1" thickBot="1">
      <c r="A1475" s="956" t="s">
        <v>5</v>
      </c>
      <c r="B1475" s="957"/>
      <c r="C1475" s="957"/>
      <c r="D1475" s="958"/>
      <c r="E1475" s="953" t="s">
        <v>141</v>
      </c>
      <c r="F1475" s="953"/>
      <c r="G1475" s="955"/>
      <c r="H1475" s="952" t="s">
        <v>142</v>
      </c>
      <c r="I1475" s="953"/>
      <c r="J1475" s="954"/>
    </row>
    <row r="1476" spans="1:10" s="54" customFormat="1" ht="16.5" customHeight="1" thickTop="1">
      <c r="A1476" s="903" t="s">
        <v>433</v>
      </c>
      <c r="B1476" s="904"/>
      <c r="C1476" s="904"/>
      <c r="D1476" s="939"/>
      <c r="E1476" s="905"/>
      <c r="F1476" s="905"/>
      <c r="G1476" s="940"/>
      <c r="H1476" s="907"/>
      <c r="I1476" s="905"/>
      <c r="J1476" s="908"/>
    </row>
    <row r="1477" spans="1:10" s="54" customFormat="1" ht="16.5" customHeight="1">
      <c r="A1477" s="892" t="s">
        <v>434</v>
      </c>
      <c r="B1477" s="893"/>
      <c r="C1477" s="893"/>
      <c r="D1477" s="910"/>
      <c r="E1477" s="894"/>
      <c r="F1477" s="894"/>
      <c r="G1477" s="938"/>
      <c r="H1477" s="896"/>
      <c r="I1477" s="894"/>
      <c r="J1477" s="897"/>
    </row>
    <row r="1478" spans="1:10" s="54" customFormat="1" ht="16.5" customHeight="1">
      <c r="A1478" s="892" t="s">
        <v>435</v>
      </c>
      <c r="B1478" s="893"/>
      <c r="C1478" s="893"/>
      <c r="D1478" s="910"/>
      <c r="E1478" s="894"/>
      <c r="F1478" s="894"/>
      <c r="G1478" s="938"/>
      <c r="H1478" s="896"/>
      <c r="I1478" s="894"/>
      <c r="J1478" s="897"/>
    </row>
    <row r="1479" spans="1:10" s="54" customFormat="1" ht="16.5" customHeight="1">
      <c r="A1479" s="892" t="s">
        <v>436</v>
      </c>
      <c r="B1479" s="893"/>
      <c r="C1479" s="893"/>
      <c r="D1479" s="910"/>
      <c r="E1479" s="894"/>
      <c r="F1479" s="894"/>
      <c r="G1479" s="938"/>
      <c r="H1479" s="896"/>
      <c r="I1479" s="894"/>
      <c r="J1479" s="897"/>
    </row>
    <row r="1480" spans="1:10" s="54" customFormat="1" ht="16.5" customHeight="1">
      <c r="A1480" s="892" t="s">
        <v>437</v>
      </c>
      <c r="B1480" s="893"/>
      <c r="C1480" s="893"/>
      <c r="D1480" s="910"/>
      <c r="E1480" s="894"/>
      <c r="F1480" s="894"/>
      <c r="G1480" s="938"/>
      <c r="H1480" s="896"/>
      <c r="I1480" s="894"/>
      <c r="J1480" s="897"/>
    </row>
    <row r="1481" spans="1:10" s="54" customFormat="1" ht="16.5" customHeight="1">
      <c r="A1481" s="892" t="s">
        <v>438</v>
      </c>
      <c r="B1481" s="893"/>
      <c r="C1481" s="893"/>
      <c r="D1481" s="910"/>
      <c r="E1481" s="894"/>
      <c r="F1481" s="894"/>
      <c r="G1481" s="938"/>
      <c r="H1481" s="896"/>
      <c r="I1481" s="894"/>
      <c r="J1481" s="897"/>
    </row>
    <row r="1482" spans="1:10" s="54" customFormat="1" ht="16.5" customHeight="1">
      <c r="A1482" s="892" t="s">
        <v>439</v>
      </c>
      <c r="B1482" s="893"/>
      <c r="C1482" s="893"/>
      <c r="D1482" s="910"/>
      <c r="E1482" s="894"/>
      <c r="F1482" s="894"/>
      <c r="G1482" s="938"/>
      <c r="H1482" s="896"/>
      <c r="I1482" s="894"/>
      <c r="J1482" s="897"/>
    </row>
    <row r="1483" spans="1:10" s="54" customFormat="1" ht="16.5" customHeight="1">
      <c r="A1483" s="892" t="s">
        <v>440</v>
      </c>
      <c r="B1483" s="893"/>
      <c r="C1483" s="893"/>
      <c r="D1483" s="910"/>
      <c r="E1483" s="894"/>
      <c r="F1483" s="894"/>
      <c r="G1483" s="938"/>
      <c r="H1483" s="896"/>
      <c r="I1483" s="894"/>
      <c r="J1483" s="897"/>
    </row>
    <row r="1484" spans="1:10" s="54" customFormat="1" ht="16.5" customHeight="1" thickBot="1">
      <c r="A1484" s="886" t="s">
        <v>441</v>
      </c>
      <c r="B1484" s="887"/>
      <c r="C1484" s="887"/>
      <c r="D1484" s="915"/>
      <c r="E1484" s="888"/>
      <c r="F1484" s="888"/>
      <c r="G1484" s="961"/>
      <c r="H1484" s="890"/>
      <c r="I1484" s="888"/>
      <c r="J1484" s="891"/>
    </row>
    <row r="1485" spans="1:10" s="54" customFormat="1" ht="16.5" customHeight="1" thickTop="1">
      <c r="A1485" s="15"/>
      <c r="B1485" s="15"/>
      <c r="C1485" s="15"/>
      <c r="D1485" s="15"/>
      <c r="E1485" s="15"/>
      <c r="F1485" s="15"/>
      <c r="G1485" s="15"/>
      <c r="H1485" s="15"/>
      <c r="I1485" s="15"/>
      <c r="J1485" s="15"/>
    </row>
    <row r="1486" spans="1:10" s="54" customFormat="1" ht="16.5" customHeight="1">
      <c r="A1486" s="909" t="s">
        <v>948</v>
      </c>
      <c r="B1486" s="909"/>
      <c r="C1486" s="909"/>
      <c r="D1486" s="909"/>
      <c r="E1486" s="909"/>
      <c r="F1486" s="909"/>
      <c r="G1486" s="909"/>
      <c r="H1486" s="909"/>
      <c r="I1486" s="909"/>
      <c r="J1486" s="909"/>
    </row>
    <row r="1487" spans="1:10" s="54" customFormat="1" ht="16.5" customHeight="1">
      <c r="A1487" s="424"/>
      <c r="B1487" s="424"/>
      <c r="C1487" s="424"/>
      <c r="D1487" s="424"/>
      <c r="E1487" s="424"/>
      <c r="F1487" s="424"/>
      <c r="G1487" s="424"/>
      <c r="H1487" s="424"/>
      <c r="I1487" s="424"/>
      <c r="J1487" s="424"/>
    </row>
    <row r="1488" spans="1:10" s="54" customFormat="1" ht="16.5" customHeight="1">
      <c r="A1488" s="424"/>
      <c r="B1488" s="424"/>
      <c r="C1488" s="424"/>
      <c r="D1488" s="424"/>
      <c r="E1488" s="424"/>
      <c r="F1488" s="424"/>
      <c r="G1488" s="424"/>
      <c r="H1488" s="424"/>
      <c r="I1488" s="424"/>
      <c r="J1488" s="424"/>
    </row>
    <row r="1489" spans="1:10" s="54" customFormat="1" ht="16.5" customHeight="1">
      <c r="A1489" s="424"/>
      <c r="B1489" s="424"/>
      <c r="C1489" s="424"/>
      <c r="D1489" s="424"/>
      <c r="E1489" s="424"/>
      <c r="F1489" s="424"/>
      <c r="G1489" s="424"/>
      <c r="H1489" s="424"/>
      <c r="I1489" s="424"/>
      <c r="J1489" s="424"/>
    </row>
    <row r="1490" spans="1:10" s="54" customFormat="1" ht="16.5" customHeight="1">
      <c r="A1490" s="424"/>
      <c r="B1490" s="424"/>
      <c r="C1490" s="424"/>
      <c r="D1490" s="424"/>
      <c r="E1490" s="424"/>
      <c r="F1490" s="424"/>
      <c r="G1490" s="424"/>
      <c r="H1490" s="424"/>
      <c r="I1490" s="424"/>
      <c r="J1490" s="424"/>
    </row>
    <row r="1491" spans="1:10" s="54" customFormat="1" ht="16.5" customHeight="1">
      <c r="A1491" s="424"/>
      <c r="B1491" s="424"/>
      <c r="C1491" s="424"/>
      <c r="D1491" s="424"/>
      <c r="E1491" s="424"/>
      <c r="F1491" s="424"/>
      <c r="G1491" s="424"/>
      <c r="H1491" s="424"/>
      <c r="I1491" s="424"/>
      <c r="J1491" s="424"/>
    </row>
    <row r="1492" spans="1:10" s="54" customFormat="1" ht="16.5" customHeight="1">
      <c r="A1492" s="424"/>
      <c r="B1492" s="424"/>
      <c r="C1492" s="424"/>
      <c r="D1492" s="424"/>
      <c r="E1492" s="424"/>
      <c r="F1492" s="424"/>
      <c r="G1492" s="424"/>
      <c r="H1492" s="424"/>
      <c r="I1492" s="424"/>
      <c r="J1492" s="424"/>
    </row>
    <row r="1493" spans="1:10" s="54" customFormat="1" ht="16.5" customHeight="1">
      <c r="A1493" s="424"/>
      <c r="B1493" s="424"/>
      <c r="C1493" s="424"/>
      <c r="D1493" s="424"/>
      <c r="E1493" s="424"/>
      <c r="F1493" s="424"/>
      <c r="G1493" s="424"/>
      <c r="H1493" s="424"/>
      <c r="I1493" s="424"/>
      <c r="J1493" s="424"/>
    </row>
    <row r="1494" spans="1:10" s="54" customFormat="1">
      <c r="A1494" s="424"/>
      <c r="B1494" s="424"/>
      <c r="C1494" s="424"/>
      <c r="D1494" s="424"/>
      <c r="E1494" s="424"/>
      <c r="F1494" s="424"/>
      <c r="G1494" s="424"/>
      <c r="H1494" s="424"/>
      <c r="I1494" s="424"/>
      <c r="J1494" s="424"/>
    </row>
    <row r="1495" spans="1:10" s="54" customFormat="1" ht="16.5" customHeight="1">
      <c r="A1495" s="15"/>
      <c r="B1495" s="15"/>
      <c r="C1495" s="15"/>
      <c r="D1495" s="15"/>
      <c r="E1495" s="15"/>
      <c r="F1495" s="15"/>
      <c r="G1495" s="15"/>
      <c r="H1495" s="15"/>
      <c r="I1495" s="15"/>
      <c r="J1495" s="15"/>
    </row>
    <row r="1496" spans="1:10" s="54" customFormat="1" ht="16.5" customHeight="1">
      <c r="A1496" s="46" t="s">
        <v>442</v>
      </c>
      <c r="B1496" s="951" t="s">
        <v>443</v>
      </c>
      <c r="C1496" s="951"/>
      <c r="D1496" s="951"/>
      <c r="E1496" s="951"/>
      <c r="F1496" s="951"/>
      <c r="G1496" s="951"/>
      <c r="H1496" s="951"/>
      <c r="I1496" s="951"/>
      <c r="J1496" s="951"/>
    </row>
    <row r="1497" spans="1:10" s="54" customFormat="1" ht="16.5" customHeight="1">
      <c r="A1497" s="15"/>
      <c r="B1497" s="15"/>
      <c r="C1497" s="15"/>
      <c r="D1497" s="15"/>
      <c r="E1497" s="15"/>
      <c r="F1497" s="15"/>
      <c r="G1497" s="15"/>
      <c r="H1497" s="15"/>
      <c r="I1497" s="15"/>
      <c r="J1497" s="15"/>
    </row>
    <row r="1498" spans="1:10" s="54" customFormat="1" ht="16.5" customHeight="1">
      <c r="A1498" s="190" t="s">
        <v>952</v>
      </c>
      <c r="B1498" s="909" t="s">
        <v>949</v>
      </c>
      <c r="C1498" s="909"/>
      <c r="D1498" s="909"/>
      <c r="E1498" s="909"/>
      <c r="F1498" s="909"/>
      <c r="G1498" s="909"/>
      <c r="H1498" s="909"/>
      <c r="I1498" s="909"/>
      <c r="J1498" s="909"/>
    </row>
    <row r="1499" spans="1:10" s="54" customFormat="1" ht="16.5" customHeight="1">
      <c r="A1499" s="15"/>
      <c r="B1499" s="15"/>
      <c r="C1499" s="15"/>
      <c r="D1499" s="15"/>
      <c r="E1499" s="15"/>
      <c r="F1499" s="15"/>
      <c r="G1499" s="15"/>
      <c r="H1499" s="15"/>
      <c r="I1499" s="15"/>
      <c r="J1499" s="15"/>
    </row>
    <row r="1500" spans="1:10" s="54" customFormat="1" ht="16.5" customHeight="1" thickBot="1">
      <c r="A1500" s="920" t="s">
        <v>297</v>
      </c>
      <c r="B1500" s="920"/>
      <c r="C1500" s="15"/>
      <c r="D1500" s="15"/>
      <c r="E1500" s="15"/>
      <c r="F1500" s="15"/>
      <c r="G1500" s="15"/>
      <c r="H1500" s="15"/>
      <c r="I1500" s="15"/>
      <c r="J1500" s="15"/>
    </row>
    <row r="1501" spans="1:10" s="54" customFormat="1" ht="16.5" customHeight="1" thickTop="1" thickBot="1">
      <c r="A1501" s="921" t="s">
        <v>37</v>
      </c>
      <c r="B1501" s="922"/>
      <c r="C1501" s="922"/>
      <c r="D1501" s="922"/>
      <c r="E1501" s="922"/>
      <c r="F1501" s="923"/>
      <c r="G1501" s="824" t="s">
        <v>6</v>
      </c>
      <c r="H1501" s="824"/>
      <c r="I1501" s="824"/>
      <c r="J1501" s="825"/>
    </row>
    <row r="1502" spans="1:10" s="54" customFormat="1" ht="16.5" customHeight="1" thickBot="1">
      <c r="A1502" s="924"/>
      <c r="B1502" s="925"/>
      <c r="C1502" s="925"/>
      <c r="D1502" s="925"/>
      <c r="E1502" s="925"/>
      <c r="F1502" s="926"/>
      <c r="G1502" s="927" t="s">
        <v>38</v>
      </c>
      <c r="H1502" s="928"/>
      <c r="I1502" s="929" t="s">
        <v>950</v>
      </c>
      <c r="J1502" s="930"/>
    </row>
    <row r="1503" spans="1:10" s="54" customFormat="1" ht="16.5" customHeight="1" thickTop="1">
      <c r="A1503" s="931" t="s">
        <v>39</v>
      </c>
      <c r="B1503" s="932"/>
      <c r="C1503" s="932"/>
      <c r="D1503" s="932"/>
      <c r="E1503" s="932"/>
      <c r="F1503" s="933"/>
      <c r="G1503" s="934"/>
      <c r="H1503" s="935"/>
      <c r="I1503" s="936"/>
      <c r="J1503" s="937"/>
    </row>
    <row r="1504" spans="1:10" s="54" customFormat="1" ht="16.5" customHeight="1">
      <c r="A1504" s="892" t="s">
        <v>40</v>
      </c>
      <c r="B1504" s="893"/>
      <c r="C1504" s="893"/>
      <c r="D1504" s="893"/>
      <c r="E1504" s="893"/>
      <c r="F1504" s="910"/>
      <c r="G1504" s="911"/>
      <c r="H1504" s="912"/>
      <c r="I1504" s="913"/>
      <c r="J1504" s="914"/>
    </row>
    <row r="1505" spans="1:10" s="54" customFormat="1" ht="16.5" customHeight="1">
      <c r="A1505" s="892" t="s">
        <v>41</v>
      </c>
      <c r="B1505" s="893"/>
      <c r="C1505" s="893"/>
      <c r="D1505" s="893"/>
      <c r="E1505" s="893"/>
      <c r="F1505" s="910"/>
      <c r="G1505" s="911"/>
      <c r="H1505" s="912"/>
      <c r="I1505" s="913"/>
      <c r="J1505" s="914"/>
    </row>
    <row r="1506" spans="1:10" s="54" customFormat="1" ht="16.5" customHeight="1">
      <c r="A1506" s="892" t="s">
        <v>42</v>
      </c>
      <c r="B1506" s="893"/>
      <c r="C1506" s="893"/>
      <c r="D1506" s="893"/>
      <c r="E1506" s="893"/>
      <c r="F1506" s="910"/>
      <c r="G1506" s="911"/>
      <c r="H1506" s="912"/>
      <c r="I1506" s="913"/>
      <c r="J1506" s="914"/>
    </row>
    <row r="1507" spans="1:10" s="54" customFormat="1" ht="16.5" customHeight="1">
      <c r="A1507" s="892" t="s">
        <v>43</v>
      </c>
      <c r="B1507" s="893"/>
      <c r="C1507" s="893"/>
      <c r="D1507" s="893"/>
      <c r="E1507" s="893"/>
      <c r="F1507" s="910"/>
      <c r="G1507" s="911"/>
      <c r="H1507" s="912"/>
      <c r="I1507" s="913"/>
      <c r="J1507" s="914"/>
    </row>
    <row r="1508" spans="1:10" s="54" customFormat="1" ht="16.5" customHeight="1" thickBot="1">
      <c r="A1508" s="886" t="s">
        <v>44</v>
      </c>
      <c r="B1508" s="887"/>
      <c r="C1508" s="887"/>
      <c r="D1508" s="887"/>
      <c r="E1508" s="887"/>
      <c r="F1508" s="915"/>
      <c r="G1508" s="916"/>
      <c r="H1508" s="917"/>
      <c r="I1508" s="918"/>
      <c r="J1508" s="919"/>
    </row>
    <row r="1509" spans="1:10" s="54" customFormat="1" ht="16.5" customHeight="1" thickTop="1">
      <c r="A1509" s="15"/>
      <c r="B1509" s="15"/>
      <c r="C1509" s="15"/>
      <c r="D1509" s="15"/>
      <c r="E1509" s="15"/>
      <c r="F1509" s="15"/>
      <c r="G1509" s="15"/>
      <c r="H1509" s="15"/>
      <c r="I1509" s="15"/>
      <c r="J1509" s="15"/>
    </row>
    <row r="1510" spans="1:10" s="54" customFormat="1" ht="16.5" customHeight="1" thickBot="1">
      <c r="A1510" s="920" t="s">
        <v>131</v>
      </c>
      <c r="B1510" s="920"/>
      <c r="C1510" s="15"/>
      <c r="D1510" s="15"/>
      <c r="E1510" s="15"/>
      <c r="F1510" s="15"/>
      <c r="G1510" s="15"/>
      <c r="H1510" s="15"/>
      <c r="I1510" s="15"/>
      <c r="J1510" s="15"/>
    </row>
    <row r="1511" spans="1:10" s="54" customFormat="1" ht="30" customHeight="1" thickTop="1" thickBot="1">
      <c r="A1511" s="921" t="s">
        <v>37</v>
      </c>
      <c r="B1511" s="922"/>
      <c r="C1511" s="922"/>
      <c r="D1511" s="922"/>
      <c r="E1511" s="922"/>
      <c r="F1511" s="923"/>
      <c r="G1511" s="824" t="s">
        <v>7</v>
      </c>
      <c r="H1511" s="824"/>
      <c r="I1511" s="824"/>
      <c r="J1511" s="825"/>
    </row>
    <row r="1512" spans="1:10" s="54" customFormat="1" ht="16.5" customHeight="1" thickBot="1">
      <c r="A1512" s="924"/>
      <c r="B1512" s="925"/>
      <c r="C1512" s="925"/>
      <c r="D1512" s="925"/>
      <c r="E1512" s="925"/>
      <c r="F1512" s="926"/>
      <c r="G1512" s="927" t="s">
        <v>38</v>
      </c>
      <c r="H1512" s="928"/>
      <c r="I1512" s="929" t="s">
        <v>950</v>
      </c>
      <c r="J1512" s="930"/>
    </row>
    <row r="1513" spans="1:10" s="54" customFormat="1" ht="16.5" customHeight="1" thickTop="1">
      <c r="A1513" s="931" t="s">
        <v>39</v>
      </c>
      <c r="B1513" s="932"/>
      <c r="C1513" s="932"/>
      <c r="D1513" s="932"/>
      <c r="E1513" s="932"/>
      <c r="F1513" s="933"/>
      <c r="G1513" s="934"/>
      <c r="H1513" s="935"/>
      <c r="I1513" s="936"/>
      <c r="J1513" s="937"/>
    </row>
    <row r="1514" spans="1:10" s="54" customFormat="1" ht="16.5" customHeight="1">
      <c r="A1514" s="892" t="s">
        <v>40</v>
      </c>
      <c r="B1514" s="893"/>
      <c r="C1514" s="893"/>
      <c r="D1514" s="893"/>
      <c r="E1514" s="893"/>
      <c r="F1514" s="910"/>
      <c r="G1514" s="911"/>
      <c r="H1514" s="912"/>
      <c r="I1514" s="913"/>
      <c r="J1514" s="914"/>
    </row>
    <row r="1515" spans="1:10" s="54" customFormat="1" ht="16.5" customHeight="1">
      <c r="A1515" s="892" t="s">
        <v>41</v>
      </c>
      <c r="B1515" s="893"/>
      <c r="C1515" s="893"/>
      <c r="D1515" s="893"/>
      <c r="E1515" s="893"/>
      <c r="F1515" s="910"/>
      <c r="G1515" s="911"/>
      <c r="H1515" s="912"/>
      <c r="I1515" s="913"/>
      <c r="J1515" s="914"/>
    </row>
    <row r="1516" spans="1:10" s="54" customFormat="1" ht="16.5" customHeight="1">
      <c r="A1516" s="892" t="s">
        <v>42</v>
      </c>
      <c r="B1516" s="893"/>
      <c r="C1516" s="893"/>
      <c r="D1516" s="893"/>
      <c r="E1516" s="893"/>
      <c r="F1516" s="910"/>
      <c r="G1516" s="911"/>
      <c r="H1516" s="912"/>
      <c r="I1516" s="913"/>
      <c r="J1516" s="914"/>
    </row>
    <row r="1517" spans="1:10" s="54" customFormat="1" ht="16.5" customHeight="1">
      <c r="A1517" s="892" t="s">
        <v>43</v>
      </c>
      <c r="B1517" s="893"/>
      <c r="C1517" s="893"/>
      <c r="D1517" s="893"/>
      <c r="E1517" s="893"/>
      <c r="F1517" s="910"/>
      <c r="G1517" s="911"/>
      <c r="H1517" s="912"/>
      <c r="I1517" s="913"/>
      <c r="J1517" s="914"/>
    </row>
    <row r="1518" spans="1:10" s="54" customFormat="1" ht="16.5" customHeight="1" thickBot="1">
      <c r="A1518" s="886" t="s">
        <v>44</v>
      </c>
      <c r="B1518" s="887"/>
      <c r="C1518" s="887"/>
      <c r="D1518" s="887"/>
      <c r="E1518" s="887"/>
      <c r="F1518" s="915"/>
      <c r="G1518" s="916"/>
      <c r="H1518" s="917"/>
      <c r="I1518" s="918"/>
      <c r="J1518" s="919"/>
    </row>
    <row r="1519" spans="1:10" s="54" customFormat="1" ht="16.5" customHeight="1" thickTop="1">
      <c r="A1519" s="41"/>
      <c r="B1519" s="41"/>
      <c r="C1519" s="41"/>
      <c r="D1519" s="41"/>
      <c r="E1519" s="41"/>
      <c r="F1519" s="41"/>
      <c r="G1519" s="23"/>
      <c r="H1519" s="23"/>
      <c r="I1519" s="23"/>
      <c r="J1519" s="23"/>
    </row>
    <row r="1520" spans="1:10" s="54" customFormat="1" ht="16.5" customHeight="1">
      <c r="A1520" s="909" t="s">
        <v>951</v>
      </c>
      <c r="B1520" s="909"/>
      <c r="C1520" s="909"/>
      <c r="D1520" s="909"/>
      <c r="E1520" s="909"/>
      <c r="F1520" s="909"/>
      <c r="G1520" s="909"/>
      <c r="H1520" s="909"/>
      <c r="I1520" s="909"/>
      <c r="J1520" s="909"/>
    </row>
    <row r="1521" spans="1:10" s="54" customFormat="1" ht="16.5" customHeight="1">
      <c r="A1521" s="424"/>
      <c r="B1521" s="424"/>
      <c r="C1521" s="424"/>
      <c r="D1521" s="424"/>
      <c r="E1521" s="424"/>
      <c r="F1521" s="424"/>
      <c r="G1521" s="424"/>
      <c r="H1521" s="424"/>
      <c r="I1521" s="424"/>
      <c r="J1521" s="424"/>
    </row>
    <row r="1522" spans="1:10" s="54" customFormat="1" ht="16.5" customHeight="1">
      <c r="A1522" s="424"/>
      <c r="B1522" s="424"/>
      <c r="C1522" s="424"/>
      <c r="D1522" s="424"/>
      <c r="E1522" s="424"/>
      <c r="F1522" s="424"/>
      <c r="G1522" s="424"/>
      <c r="H1522" s="424"/>
      <c r="I1522" s="424"/>
      <c r="J1522" s="424"/>
    </row>
    <row r="1523" spans="1:10" s="54" customFormat="1" ht="16.5" customHeight="1">
      <c r="A1523" s="424"/>
      <c r="B1523" s="424"/>
      <c r="C1523" s="424"/>
      <c r="D1523" s="424"/>
      <c r="E1523" s="424"/>
      <c r="F1523" s="424"/>
      <c r="G1523" s="424"/>
      <c r="H1523" s="424"/>
      <c r="I1523" s="424"/>
      <c r="J1523" s="424"/>
    </row>
    <row r="1524" spans="1:10" s="54" customFormat="1" ht="16.5" customHeight="1">
      <c r="A1524" s="424"/>
      <c r="B1524" s="424"/>
      <c r="C1524" s="424"/>
      <c r="D1524" s="424"/>
      <c r="E1524" s="424"/>
      <c r="F1524" s="424"/>
      <c r="G1524" s="424"/>
      <c r="H1524" s="424"/>
      <c r="I1524" s="424"/>
      <c r="J1524" s="424"/>
    </row>
    <row r="1525" spans="1:10" s="54" customFormat="1" ht="16.5" customHeight="1">
      <c r="A1525" s="424"/>
      <c r="B1525" s="424"/>
      <c r="C1525" s="424"/>
      <c r="D1525" s="424"/>
      <c r="E1525" s="424"/>
      <c r="F1525" s="424"/>
      <c r="G1525" s="424"/>
      <c r="H1525" s="424"/>
      <c r="I1525" s="424"/>
      <c r="J1525" s="424"/>
    </row>
    <row r="1526" spans="1:10" s="54" customFormat="1" ht="16.5" customHeight="1">
      <c r="A1526" s="424"/>
      <c r="B1526" s="424"/>
      <c r="C1526" s="424"/>
      <c r="D1526" s="424"/>
      <c r="E1526" s="424"/>
      <c r="F1526" s="424"/>
      <c r="G1526" s="424"/>
      <c r="H1526" s="424"/>
      <c r="I1526" s="424"/>
      <c r="J1526" s="424"/>
    </row>
    <row r="1527" spans="1:10" s="54" customFormat="1" ht="16.5" customHeight="1">
      <c r="A1527" s="424"/>
      <c r="B1527" s="424"/>
      <c r="C1527" s="424"/>
      <c r="D1527" s="424"/>
      <c r="E1527" s="424"/>
      <c r="F1527" s="424"/>
      <c r="G1527" s="424"/>
      <c r="H1527" s="424"/>
      <c r="I1527" s="424"/>
      <c r="J1527" s="424"/>
    </row>
    <row r="1528" spans="1:10" s="54" customFormat="1" ht="16.5" customHeight="1">
      <c r="A1528" s="424"/>
      <c r="B1528" s="424"/>
      <c r="C1528" s="424"/>
      <c r="D1528" s="424"/>
      <c r="E1528" s="424"/>
      <c r="F1528" s="424"/>
      <c r="G1528" s="424"/>
      <c r="H1528" s="424"/>
      <c r="I1528" s="424"/>
      <c r="J1528" s="424"/>
    </row>
    <row r="1529" spans="1:10" s="54" customFormat="1" ht="16.5" customHeight="1">
      <c r="A1529" s="41"/>
      <c r="B1529" s="41"/>
      <c r="C1529" s="41"/>
      <c r="D1529" s="41"/>
      <c r="E1529" s="41"/>
      <c r="F1529" s="41"/>
      <c r="G1529" s="23"/>
      <c r="H1529" s="23"/>
      <c r="I1529" s="23"/>
      <c r="J1529" s="23"/>
    </row>
    <row r="1530" spans="1:10" s="54" customFormat="1" ht="16.5" customHeight="1">
      <c r="A1530" s="190" t="s">
        <v>954</v>
      </c>
      <c r="B1530" s="909" t="s">
        <v>953</v>
      </c>
      <c r="C1530" s="909"/>
      <c r="D1530" s="909"/>
      <c r="E1530" s="909"/>
      <c r="F1530" s="909"/>
      <c r="G1530" s="909"/>
      <c r="H1530" s="909"/>
      <c r="I1530" s="909"/>
      <c r="J1530" s="909"/>
    </row>
    <row r="1531" spans="1:10" s="54" customFormat="1" ht="16.5" customHeight="1" thickBot="1">
      <c r="A1531" s="15"/>
      <c r="B1531" s="15"/>
      <c r="C1531" s="15"/>
      <c r="D1531" s="15"/>
      <c r="E1531" s="15"/>
      <c r="F1531" s="15"/>
      <c r="G1531" s="15"/>
      <c r="H1531" s="15"/>
      <c r="I1531" s="15"/>
      <c r="J1531" s="15"/>
    </row>
    <row r="1532" spans="1:10" s="54" customFormat="1" ht="16.5" customHeight="1" thickTop="1" thickBot="1">
      <c r="A1532" s="902" t="s">
        <v>444</v>
      </c>
      <c r="B1532" s="899"/>
      <c r="C1532" s="899"/>
      <c r="D1532" s="899"/>
      <c r="E1532" s="899" t="s">
        <v>141</v>
      </c>
      <c r="F1532" s="899"/>
      <c r="G1532" s="901"/>
      <c r="H1532" s="898" t="s">
        <v>142</v>
      </c>
      <c r="I1532" s="899"/>
      <c r="J1532" s="900"/>
    </row>
    <row r="1533" spans="1:10" s="54" customFormat="1" ht="16.5" customHeight="1" thickTop="1">
      <c r="A1533" s="903" t="s">
        <v>445</v>
      </c>
      <c r="B1533" s="904"/>
      <c r="C1533" s="904"/>
      <c r="D1533" s="904"/>
      <c r="E1533" s="905"/>
      <c r="F1533" s="905"/>
      <c r="G1533" s="906"/>
      <c r="H1533" s="907"/>
      <c r="I1533" s="905"/>
      <c r="J1533" s="908"/>
    </row>
    <row r="1534" spans="1:10" s="54" customFormat="1" ht="16.5" customHeight="1">
      <c r="A1534" s="892" t="s">
        <v>446</v>
      </c>
      <c r="B1534" s="893"/>
      <c r="C1534" s="893"/>
      <c r="D1534" s="893"/>
      <c r="E1534" s="894"/>
      <c r="F1534" s="894"/>
      <c r="G1534" s="895"/>
      <c r="H1534" s="896"/>
      <c r="I1534" s="894"/>
      <c r="J1534" s="897"/>
    </row>
    <row r="1535" spans="1:10" s="54" customFormat="1" ht="15.75" customHeight="1">
      <c r="A1535" s="892" t="s">
        <v>447</v>
      </c>
      <c r="B1535" s="893"/>
      <c r="C1535" s="893"/>
      <c r="D1535" s="893"/>
      <c r="E1535" s="894"/>
      <c r="F1535" s="894"/>
      <c r="G1535" s="895"/>
      <c r="H1535" s="896"/>
      <c r="I1535" s="894"/>
      <c r="J1535" s="897"/>
    </row>
    <row r="1536" spans="1:10" s="54" customFormat="1" ht="16.5" customHeight="1">
      <c r="A1536" s="892" t="s">
        <v>448</v>
      </c>
      <c r="B1536" s="893"/>
      <c r="C1536" s="893"/>
      <c r="D1536" s="893"/>
      <c r="E1536" s="894"/>
      <c r="F1536" s="894"/>
      <c r="G1536" s="895"/>
      <c r="H1536" s="896"/>
      <c r="I1536" s="894"/>
      <c r="J1536" s="897"/>
    </row>
    <row r="1537" spans="1:13" s="54" customFormat="1" ht="16.5" customHeight="1">
      <c r="A1537" s="892" t="s">
        <v>451</v>
      </c>
      <c r="B1537" s="893"/>
      <c r="C1537" s="893"/>
      <c r="D1537" s="893"/>
      <c r="E1537" s="894"/>
      <c r="F1537" s="894"/>
      <c r="G1537" s="895"/>
      <c r="H1537" s="896"/>
      <c r="I1537" s="894"/>
      <c r="J1537" s="897"/>
    </row>
    <row r="1538" spans="1:13" s="54" customFormat="1" ht="16.5" customHeight="1">
      <c r="A1538" s="892" t="s">
        <v>452</v>
      </c>
      <c r="B1538" s="893"/>
      <c r="C1538" s="893"/>
      <c r="D1538" s="893"/>
      <c r="E1538" s="894"/>
      <c r="F1538" s="894"/>
      <c r="G1538" s="895"/>
      <c r="H1538" s="896"/>
      <c r="I1538" s="894"/>
      <c r="J1538" s="897"/>
    </row>
    <row r="1539" spans="1:13" s="54" customFormat="1" ht="16.5" customHeight="1">
      <c r="A1539" s="892" t="s">
        <v>449</v>
      </c>
      <c r="B1539" s="893"/>
      <c r="C1539" s="893"/>
      <c r="D1539" s="893"/>
      <c r="E1539" s="894"/>
      <c r="F1539" s="894"/>
      <c r="G1539" s="895"/>
      <c r="H1539" s="896"/>
      <c r="I1539" s="894"/>
      <c r="J1539" s="897"/>
    </row>
    <row r="1540" spans="1:13" s="54" customFormat="1" ht="16.5" customHeight="1" thickBot="1">
      <c r="A1540" s="886" t="s">
        <v>450</v>
      </c>
      <c r="B1540" s="887"/>
      <c r="C1540" s="887"/>
      <c r="D1540" s="887"/>
      <c r="E1540" s="888"/>
      <c r="F1540" s="888"/>
      <c r="G1540" s="889"/>
      <c r="H1540" s="890"/>
      <c r="I1540" s="888"/>
      <c r="J1540" s="891"/>
    </row>
    <row r="1541" spans="1:13" s="54" customFormat="1" ht="16.5" customHeight="1" thickTop="1">
      <c r="A1541" s="41"/>
      <c r="B1541" s="41"/>
      <c r="C1541" s="41"/>
      <c r="D1541" s="41"/>
      <c r="E1541" s="41"/>
      <c r="F1541" s="41"/>
      <c r="G1541" s="23"/>
      <c r="H1541" s="23"/>
      <c r="I1541" s="23"/>
      <c r="J1541" s="23"/>
    </row>
    <row r="1542" spans="1:13" s="54" customFormat="1" ht="16.5" customHeight="1">
      <c r="A1542" s="909" t="s">
        <v>955</v>
      </c>
      <c r="B1542" s="909"/>
      <c r="C1542" s="909"/>
      <c r="D1542" s="909"/>
      <c r="E1542" s="909"/>
      <c r="F1542" s="909"/>
      <c r="G1542" s="909"/>
      <c r="H1542" s="909"/>
      <c r="I1542" s="909"/>
      <c r="J1542" s="909"/>
    </row>
    <row r="1543" spans="1:13" s="54" customFormat="1" ht="16.5" customHeight="1">
      <c r="A1543" s="424"/>
      <c r="B1543" s="424"/>
      <c r="C1543" s="424"/>
      <c r="D1543" s="424"/>
      <c r="E1543" s="424"/>
      <c r="F1543" s="424"/>
      <c r="G1543" s="424"/>
      <c r="H1543" s="424"/>
      <c r="I1543" s="424"/>
      <c r="J1543" s="424"/>
    </row>
    <row r="1544" spans="1:13" s="54" customFormat="1" ht="16.5" customHeight="1">
      <c r="A1544" s="424"/>
      <c r="B1544" s="424"/>
      <c r="C1544" s="424"/>
      <c r="D1544" s="424"/>
      <c r="E1544" s="424"/>
      <c r="F1544" s="424"/>
      <c r="G1544" s="424"/>
      <c r="H1544" s="424"/>
      <c r="I1544" s="424"/>
      <c r="J1544" s="424"/>
    </row>
    <row r="1545" spans="1:13" s="54" customFormat="1" ht="16.5" customHeight="1">
      <c r="A1545" s="424"/>
      <c r="B1545" s="424"/>
      <c r="C1545" s="424"/>
      <c r="D1545" s="424"/>
      <c r="E1545" s="424"/>
      <c r="F1545" s="424"/>
      <c r="G1545" s="424"/>
      <c r="H1545" s="424"/>
      <c r="I1545" s="424"/>
      <c r="J1545" s="424"/>
    </row>
    <row r="1546" spans="1:13" s="54" customFormat="1" ht="16.5" customHeight="1">
      <c r="A1546" s="424"/>
      <c r="B1546" s="424"/>
      <c r="C1546" s="424"/>
      <c r="D1546" s="424"/>
      <c r="E1546" s="424"/>
      <c r="F1546" s="424"/>
      <c r="G1546" s="424"/>
      <c r="H1546" s="424"/>
      <c r="I1546" s="424"/>
      <c r="J1546" s="424"/>
      <c r="M1546" s="192"/>
    </row>
    <row r="1547" spans="1:13" s="54" customFormat="1" ht="16.5" customHeight="1">
      <c r="A1547" s="424"/>
      <c r="B1547" s="424"/>
      <c r="C1547" s="424"/>
      <c r="D1547" s="424"/>
      <c r="E1547" s="424"/>
      <c r="F1547" s="424"/>
      <c r="G1547" s="424"/>
      <c r="H1547" s="424"/>
      <c r="I1547" s="424"/>
      <c r="J1547" s="424"/>
    </row>
    <row r="1548" spans="1:13" s="54" customFormat="1" ht="31.5" customHeight="1">
      <c r="A1548" s="424"/>
      <c r="B1548" s="424"/>
      <c r="C1548" s="424"/>
      <c r="D1548" s="424"/>
      <c r="E1548" s="424"/>
      <c r="F1548" s="424"/>
      <c r="G1548" s="424"/>
      <c r="H1548" s="424"/>
      <c r="I1548" s="424"/>
      <c r="J1548" s="424"/>
    </row>
    <row r="1549" spans="1:13" s="54" customFormat="1" ht="16.5" customHeight="1">
      <c r="A1549" s="424"/>
      <c r="B1549" s="424"/>
      <c r="C1549" s="424"/>
      <c r="D1549" s="424"/>
      <c r="E1549" s="424"/>
      <c r="F1549" s="424"/>
      <c r="G1549" s="424"/>
      <c r="H1549" s="424"/>
      <c r="I1549" s="424"/>
      <c r="J1549" s="424"/>
    </row>
    <row r="1550" spans="1:13" s="54" customFormat="1" ht="16.5" customHeight="1">
      <c r="A1550" s="424"/>
      <c r="B1550" s="424"/>
      <c r="C1550" s="424"/>
      <c r="D1550" s="424"/>
      <c r="E1550" s="424"/>
      <c r="F1550" s="424"/>
      <c r="G1550" s="424"/>
      <c r="H1550" s="424"/>
      <c r="I1550" s="424"/>
      <c r="J1550" s="424"/>
    </row>
    <row r="1551" spans="1:13" s="54" customFormat="1" ht="16.5" customHeight="1">
      <c r="A1551" s="424"/>
      <c r="B1551" s="424"/>
      <c r="C1551" s="424"/>
      <c r="D1551" s="424"/>
      <c r="E1551" s="424"/>
      <c r="F1551" s="424"/>
      <c r="G1551" s="424"/>
      <c r="H1551" s="424"/>
      <c r="I1551" s="424"/>
      <c r="J1551" s="424"/>
    </row>
    <row r="1552" spans="1:13" s="54" customFormat="1" ht="16.5" customHeight="1">
      <c r="A1552" s="424"/>
      <c r="B1552" s="424"/>
      <c r="C1552" s="424"/>
      <c r="D1552" s="424"/>
      <c r="E1552" s="424"/>
      <c r="F1552" s="424"/>
      <c r="G1552" s="424"/>
      <c r="H1552" s="424"/>
      <c r="I1552" s="424"/>
      <c r="J1552" s="424"/>
    </row>
    <row r="1553" spans="1:10" s="54" customFormat="1" ht="16.5" customHeight="1">
      <c r="A1553" s="424"/>
      <c r="B1553" s="424"/>
      <c r="C1553" s="424"/>
      <c r="D1553" s="424"/>
      <c r="E1553" s="424"/>
      <c r="F1553" s="424"/>
      <c r="G1553" s="424"/>
      <c r="H1553" s="424"/>
      <c r="I1553" s="424"/>
      <c r="J1553" s="424"/>
    </row>
    <row r="1554" spans="1:10" s="54" customFormat="1" ht="16.5" customHeight="1">
      <c r="A1554" s="424"/>
      <c r="B1554" s="424"/>
      <c r="C1554" s="424"/>
      <c r="D1554" s="424"/>
      <c r="E1554" s="424"/>
      <c r="F1554" s="424"/>
      <c r="G1554" s="424"/>
      <c r="H1554" s="424"/>
      <c r="I1554" s="424"/>
      <c r="J1554" s="424"/>
    </row>
    <row r="1555" spans="1:10" s="54" customFormat="1" ht="16.5" customHeight="1">
      <c r="A1555" s="424"/>
      <c r="B1555" s="424"/>
      <c r="C1555" s="424"/>
      <c r="D1555" s="424"/>
      <c r="E1555" s="424"/>
      <c r="F1555" s="424"/>
      <c r="G1555" s="424"/>
      <c r="H1555" s="424"/>
      <c r="I1555" s="424"/>
      <c r="J1555" s="424"/>
    </row>
    <row r="1556" spans="1:10" s="54" customFormat="1" ht="16.5" customHeight="1">
      <c r="A1556" s="424"/>
      <c r="B1556" s="424"/>
      <c r="C1556" s="424"/>
      <c r="D1556" s="424"/>
      <c r="E1556" s="424"/>
      <c r="F1556" s="424"/>
      <c r="G1556" s="424"/>
      <c r="H1556" s="424"/>
      <c r="I1556" s="424"/>
      <c r="J1556" s="424"/>
    </row>
    <row r="1557" spans="1:10" s="54" customFormat="1" ht="16.5" customHeight="1">
      <c r="A1557" s="424"/>
      <c r="B1557" s="424"/>
      <c r="C1557" s="424"/>
      <c r="D1557" s="424"/>
      <c r="E1557" s="424"/>
      <c r="F1557" s="424"/>
      <c r="G1557" s="424"/>
      <c r="H1557" s="424"/>
      <c r="I1557" s="424"/>
      <c r="J1557" s="424"/>
    </row>
    <row r="1558" spans="1:10" s="54" customFormat="1" ht="16.5" customHeight="1">
      <c r="A1558" s="424"/>
      <c r="B1558" s="424"/>
      <c r="C1558" s="424"/>
      <c r="D1558" s="424"/>
      <c r="E1558" s="424"/>
      <c r="F1558" s="424"/>
      <c r="G1558" s="424"/>
      <c r="H1558" s="424"/>
      <c r="I1558" s="424"/>
      <c r="J1558" s="424"/>
    </row>
    <row r="1559" spans="1:10" s="54" customFormat="1" ht="16.5" customHeight="1">
      <c r="A1559" s="424"/>
      <c r="B1559" s="424"/>
      <c r="C1559" s="424"/>
      <c r="D1559" s="424"/>
      <c r="E1559" s="424"/>
      <c r="F1559" s="424"/>
      <c r="G1559" s="424"/>
      <c r="H1559" s="424"/>
      <c r="I1559" s="424"/>
      <c r="J1559" s="424"/>
    </row>
    <row r="1560" spans="1:10" s="54" customFormat="1" ht="16.5" customHeight="1">
      <c r="A1560" s="204"/>
      <c r="B1560" s="204"/>
      <c r="C1560" s="204"/>
      <c r="D1560" s="204"/>
      <c r="E1560" s="204"/>
      <c r="F1560" s="204"/>
      <c r="G1560" s="23"/>
      <c r="H1560" s="23"/>
      <c r="I1560" s="23"/>
      <c r="J1560" s="23"/>
    </row>
    <row r="1561" spans="1:10" s="54" customFormat="1" ht="16.5" customHeight="1">
      <c r="A1561" s="204"/>
      <c r="B1561" s="204"/>
      <c r="C1561" s="204"/>
      <c r="D1561" s="204"/>
      <c r="E1561" s="204"/>
      <c r="F1561" s="204"/>
      <c r="G1561" s="23"/>
      <c r="H1561" s="23"/>
      <c r="I1561" s="23"/>
      <c r="J1561" s="23"/>
    </row>
    <row r="1562" spans="1:10" s="54" customFormat="1" ht="16.5" customHeight="1">
      <c r="A1562" s="204"/>
      <c r="B1562" s="204"/>
      <c r="C1562" s="204"/>
      <c r="D1562" s="204"/>
      <c r="E1562" s="204"/>
      <c r="F1562" s="204"/>
      <c r="G1562" s="23"/>
      <c r="H1562" s="23"/>
      <c r="I1562" s="23"/>
      <c r="J1562" s="23"/>
    </row>
    <row r="1563" spans="1:10" s="54" customFormat="1" ht="16.5" customHeight="1">
      <c r="A1563" s="204"/>
      <c r="B1563" s="204"/>
      <c r="C1563" s="204"/>
      <c r="D1563" s="204"/>
      <c r="E1563" s="204"/>
      <c r="F1563" s="204"/>
      <c r="G1563" s="23"/>
      <c r="H1563" s="23"/>
      <c r="I1563" s="23"/>
      <c r="J1563" s="23"/>
    </row>
    <row r="1564" spans="1:10" s="54" customFormat="1" ht="16.5" customHeight="1">
      <c r="A1564" s="204"/>
      <c r="B1564" s="204"/>
      <c r="C1564" s="204"/>
      <c r="D1564" s="204"/>
      <c r="E1564" s="204"/>
      <c r="F1564" s="204"/>
      <c r="G1564" s="23"/>
      <c r="H1564" s="23"/>
      <c r="I1564" s="23"/>
      <c r="J1564" s="23"/>
    </row>
    <row r="1565" spans="1:10" s="54" customFormat="1" ht="16.5" customHeight="1">
      <c r="A1565" s="204"/>
      <c r="B1565" s="204"/>
      <c r="C1565" s="204"/>
      <c r="D1565" s="204"/>
      <c r="E1565" s="204"/>
      <c r="F1565" s="204"/>
      <c r="G1565" s="23"/>
      <c r="H1565" s="23"/>
      <c r="I1565" s="23"/>
      <c r="J1565" s="23"/>
    </row>
    <row r="1566" spans="1:10" s="54" customFormat="1" ht="34.5" customHeight="1">
      <c r="A1566" s="347" t="s">
        <v>453</v>
      </c>
      <c r="B1566" s="653" t="s">
        <v>956</v>
      </c>
      <c r="C1566" s="653"/>
      <c r="D1566" s="653"/>
      <c r="E1566" s="653"/>
      <c r="F1566" s="653"/>
      <c r="G1566" s="653"/>
      <c r="H1566" s="653"/>
      <c r="I1566" s="653"/>
      <c r="J1566" s="653"/>
    </row>
    <row r="1567" spans="1:10" ht="16.5" customHeight="1" thickBot="1">
      <c r="A1567" s="41"/>
      <c r="B1567" s="41"/>
      <c r="C1567" s="41"/>
      <c r="D1567" s="41"/>
      <c r="E1567" s="41"/>
      <c r="F1567" s="41"/>
      <c r="G1567" s="23"/>
      <c r="H1567" s="23"/>
      <c r="I1567" s="23"/>
      <c r="J1567" s="23"/>
    </row>
    <row r="1568" spans="1:10" ht="30" customHeight="1" thickTop="1">
      <c r="A1568" s="869" t="s">
        <v>31</v>
      </c>
      <c r="B1568" s="870"/>
      <c r="C1568" s="870"/>
      <c r="D1568" s="870"/>
      <c r="E1568" s="884" t="s">
        <v>30</v>
      </c>
      <c r="F1568" s="884"/>
      <c r="G1568" s="884"/>
      <c r="H1568" s="884" t="s">
        <v>454</v>
      </c>
      <c r="I1568" s="884"/>
      <c r="J1568" s="885"/>
    </row>
    <row r="1569" spans="1:10" ht="17.25" customHeight="1">
      <c r="A1569" s="871"/>
      <c r="B1569" s="872"/>
      <c r="C1569" s="872"/>
      <c r="D1569" s="872"/>
      <c r="E1569" s="364" t="s">
        <v>455</v>
      </c>
      <c r="F1569" s="366" t="s">
        <v>456</v>
      </c>
      <c r="G1569" s="365" t="s">
        <v>457</v>
      </c>
      <c r="H1569" s="364" t="s">
        <v>455</v>
      </c>
      <c r="I1569" s="366" t="s">
        <v>456</v>
      </c>
      <c r="J1569" s="367" t="s">
        <v>457</v>
      </c>
    </row>
    <row r="1570" spans="1:10">
      <c r="A1570" s="871"/>
      <c r="B1570" s="872"/>
      <c r="C1570" s="872"/>
      <c r="D1570" s="872"/>
      <c r="E1570" s="862" t="s">
        <v>957</v>
      </c>
      <c r="F1570" s="863"/>
      <c r="G1570" s="878"/>
      <c r="H1570" s="862" t="s">
        <v>959</v>
      </c>
      <c r="I1570" s="863"/>
      <c r="J1570" s="864"/>
    </row>
    <row r="1571" spans="1:10" ht="14.4" thickBot="1">
      <c r="A1571" s="873"/>
      <c r="B1571" s="874"/>
      <c r="C1571" s="874"/>
      <c r="D1571" s="874"/>
      <c r="E1571" s="865" t="s">
        <v>958</v>
      </c>
      <c r="F1571" s="866"/>
      <c r="G1571" s="867"/>
      <c r="H1571" s="865" t="s">
        <v>958</v>
      </c>
      <c r="I1571" s="866"/>
      <c r="J1571" s="868"/>
    </row>
    <row r="1572" spans="1:10" ht="15" thickTop="1" thickBot="1">
      <c r="A1572" s="879" t="s">
        <v>458</v>
      </c>
      <c r="B1572" s="880"/>
      <c r="C1572" s="880"/>
      <c r="D1572" s="880"/>
      <c r="E1572" s="356"/>
      <c r="F1572" s="348"/>
      <c r="G1572" s="360"/>
      <c r="H1572" s="356"/>
      <c r="I1572" s="348"/>
      <c r="J1572" s="349"/>
    </row>
    <row r="1573" spans="1:10" ht="14.4" thickBot="1">
      <c r="A1573" s="854"/>
      <c r="B1573" s="855"/>
      <c r="C1573" s="855"/>
      <c r="D1573" s="855"/>
      <c r="E1573" s="357"/>
      <c r="F1573" s="350"/>
      <c r="G1573" s="361"/>
      <c r="H1573" s="357"/>
      <c r="I1573" s="350"/>
      <c r="J1573" s="351"/>
    </row>
    <row r="1574" spans="1:10" ht="14.4" thickBot="1">
      <c r="A1574" s="852" t="s">
        <v>459</v>
      </c>
      <c r="B1574" s="853"/>
      <c r="C1574" s="853"/>
      <c r="D1574" s="853"/>
      <c r="E1574" s="358"/>
      <c r="F1574" s="352"/>
      <c r="G1574" s="362"/>
      <c r="H1574" s="358"/>
      <c r="I1574" s="352"/>
      <c r="J1574" s="353"/>
    </row>
    <row r="1575" spans="1:10" ht="14.4" thickBot="1">
      <c r="A1575" s="854"/>
      <c r="B1575" s="855"/>
      <c r="C1575" s="855"/>
      <c r="D1575" s="855"/>
      <c r="E1575" s="357"/>
      <c r="F1575" s="350"/>
      <c r="G1575" s="361"/>
      <c r="H1575" s="357"/>
      <c r="I1575" s="350"/>
      <c r="J1575" s="351"/>
    </row>
    <row r="1576" spans="1:10" ht="14.4" thickBot="1">
      <c r="A1576" s="852" t="s">
        <v>460</v>
      </c>
      <c r="B1576" s="853"/>
      <c r="C1576" s="853"/>
      <c r="D1576" s="853"/>
      <c r="E1576" s="358"/>
      <c r="F1576" s="352"/>
      <c r="G1576" s="362"/>
      <c r="H1576" s="358"/>
      <c r="I1576" s="352"/>
      <c r="J1576" s="353"/>
    </row>
    <row r="1577" spans="1:10" ht="14.4" thickBot="1">
      <c r="A1577" s="854"/>
      <c r="B1577" s="855"/>
      <c r="C1577" s="855"/>
      <c r="D1577" s="855"/>
      <c r="E1577" s="357"/>
      <c r="F1577" s="350"/>
      <c r="G1577" s="361"/>
      <c r="H1577" s="357"/>
      <c r="I1577" s="350"/>
      <c r="J1577" s="351"/>
    </row>
    <row r="1578" spans="1:10" ht="14.4" thickBot="1">
      <c r="A1578" s="852" t="s">
        <v>461</v>
      </c>
      <c r="B1578" s="853"/>
      <c r="C1578" s="853"/>
      <c r="D1578" s="853"/>
      <c r="E1578" s="358"/>
      <c r="F1578" s="352"/>
      <c r="G1578" s="362"/>
      <c r="H1578" s="358"/>
      <c r="I1578" s="352"/>
      <c r="J1578" s="353"/>
    </row>
    <row r="1579" spans="1:10" ht="14.4" thickBot="1">
      <c r="A1579" s="854"/>
      <c r="B1579" s="855"/>
      <c r="C1579" s="855"/>
      <c r="D1579" s="855"/>
      <c r="E1579" s="357"/>
      <c r="F1579" s="350"/>
      <c r="G1579" s="361"/>
      <c r="H1579" s="357"/>
      <c r="I1579" s="350"/>
      <c r="J1579" s="351"/>
    </row>
    <row r="1580" spans="1:10" ht="14.4" thickBot="1">
      <c r="A1580" s="852" t="s">
        <v>462</v>
      </c>
      <c r="B1580" s="853"/>
      <c r="C1580" s="853"/>
      <c r="D1580" s="853"/>
      <c r="E1580" s="358"/>
      <c r="F1580" s="352"/>
      <c r="G1580" s="362"/>
      <c r="H1580" s="358"/>
      <c r="I1580" s="352"/>
      <c r="J1580" s="353"/>
    </row>
    <row r="1581" spans="1:10" ht="14.4" thickBot="1">
      <c r="A1581" s="854"/>
      <c r="B1581" s="855"/>
      <c r="C1581" s="855"/>
      <c r="D1581" s="855"/>
      <c r="E1581" s="357"/>
      <c r="F1581" s="350"/>
      <c r="G1581" s="361"/>
      <c r="H1581" s="357"/>
      <c r="I1581" s="350"/>
      <c r="J1581" s="351"/>
    </row>
    <row r="1582" spans="1:10" ht="14.4" thickBot="1">
      <c r="A1582" s="852" t="s">
        <v>463</v>
      </c>
      <c r="B1582" s="853"/>
      <c r="C1582" s="853"/>
      <c r="D1582" s="853"/>
      <c r="E1582" s="358"/>
      <c r="F1582" s="352"/>
      <c r="G1582" s="362"/>
      <c r="H1582" s="358"/>
      <c r="I1582" s="352"/>
      <c r="J1582" s="353"/>
    </row>
    <row r="1583" spans="1:10" ht="14.4" thickBot="1">
      <c r="A1583" s="854"/>
      <c r="B1583" s="855"/>
      <c r="C1583" s="855"/>
      <c r="D1583" s="855"/>
      <c r="E1583" s="357"/>
      <c r="F1583" s="350"/>
      <c r="G1583" s="361"/>
      <c r="H1583" s="357"/>
      <c r="I1583" s="350"/>
      <c r="J1583" s="351"/>
    </row>
    <row r="1584" spans="1:10" ht="14.4" thickBot="1">
      <c r="A1584" s="852" t="s">
        <v>464</v>
      </c>
      <c r="B1584" s="853"/>
      <c r="C1584" s="853"/>
      <c r="D1584" s="853"/>
      <c r="E1584" s="358"/>
      <c r="F1584" s="352"/>
      <c r="G1584" s="362"/>
      <c r="H1584" s="358"/>
      <c r="I1584" s="352"/>
      <c r="J1584" s="353"/>
    </row>
    <row r="1585" spans="1:10" ht="14.4" thickBot="1">
      <c r="A1585" s="854"/>
      <c r="B1585" s="855"/>
      <c r="C1585" s="855"/>
      <c r="D1585" s="855"/>
      <c r="E1585" s="357"/>
      <c r="F1585" s="350"/>
      <c r="G1585" s="361"/>
      <c r="H1585" s="357"/>
      <c r="I1585" s="350"/>
      <c r="J1585" s="351"/>
    </row>
    <row r="1586" spans="1:10">
      <c r="A1586" s="856" t="s">
        <v>962</v>
      </c>
      <c r="B1586" s="857"/>
      <c r="C1586" s="857"/>
      <c r="D1586" s="858"/>
      <c r="E1586" s="358"/>
      <c r="F1586" s="352"/>
      <c r="G1586" s="362"/>
      <c r="H1586" s="358"/>
      <c r="I1586" s="352"/>
      <c r="J1586" s="353"/>
    </row>
    <row r="1587" spans="1:10" s="54" customFormat="1" ht="16.5" customHeight="1" thickBot="1">
      <c r="A1587" s="859"/>
      <c r="B1587" s="860"/>
      <c r="C1587" s="860"/>
      <c r="D1587" s="861"/>
      <c r="E1587" s="359"/>
      <c r="F1587" s="354"/>
      <c r="G1587" s="363"/>
      <c r="H1587" s="359"/>
      <c r="I1587" s="354"/>
      <c r="J1587" s="355"/>
    </row>
    <row r="1588" spans="1:10" s="54" customFormat="1" ht="16.5" customHeight="1" thickTop="1">
      <c r="A1588" s="844"/>
      <c r="B1588" s="844"/>
      <c r="C1588" s="844"/>
      <c r="D1588" s="844"/>
      <c r="E1588" s="25"/>
      <c r="F1588" s="25"/>
      <c r="G1588" s="25"/>
      <c r="H1588" s="25"/>
      <c r="I1588" s="25"/>
      <c r="J1588" s="25"/>
    </row>
    <row r="1589" spans="1:10" s="54" customFormat="1" ht="66" customHeight="1">
      <c r="A1589" s="700" t="s">
        <v>960</v>
      </c>
      <c r="B1589" s="700"/>
      <c r="C1589" s="700"/>
      <c r="D1589" s="700"/>
      <c r="E1589" s="700"/>
      <c r="F1589" s="700"/>
      <c r="G1589" s="700"/>
      <c r="H1589" s="700"/>
      <c r="I1589" s="700"/>
      <c r="J1589" s="700"/>
    </row>
    <row r="1590" spans="1:10" s="54" customFormat="1" ht="16.5" customHeight="1">
      <c r="A1590" s="424"/>
      <c r="B1590" s="424"/>
      <c r="C1590" s="424"/>
      <c r="D1590" s="424"/>
      <c r="E1590" s="424"/>
      <c r="F1590" s="424"/>
      <c r="G1590" s="424"/>
      <c r="H1590" s="424"/>
      <c r="I1590" s="424"/>
      <c r="J1590" s="424"/>
    </row>
    <row r="1591" spans="1:10" s="54" customFormat="1" ht="16.5" customHeight="1">
      <c r="A1591" s="424"/>
      <c r="B1591" s="424"/>
      <c r="C1591" s="424"/>
      <c r="D1591" s="424"/>
      <c r="E1591" s="424"/>
      <c r="F1591" s="424"/>
      <c r="G1591" s="424"/>
      <c r="H1591" s="424"/>
      <c r="I1591" s="424"/>
      <c r="J1591" s="424"/>
    </row>
    <row r="1592" spans="1:10" s="54" customFormat="1" ht="16.5" customHeight="1">
      <c r="A1592" s="424"/>
      <c r="B1592" s="424"/>
      <c r="C1592" s="424"/>
      <c r="D1592" s="424"/>
      <c r="E1592" s="424"/>
      <c r="F1592" s="424"/>
      <c r="G1592" s="424"/>
      <c r="H1592" s="424"/>
      <c r="I1592" s="424"/>
      <c r="J1592" s="424"/>
    </row>
    <row r="1593" spans="1:10" s="54" customFormat="1" ht="16.5" customHeight="1">
      <c r="A1593" s="424"/>
      <c r="B1593" s="424"/>
      <c r="C1593" s="424"/>
      <c r="D1593" s="424"/>
      <c r="E1593" s="424"/>
      <c r="F1593" s="424"/>
      <c r="G1593" s="424"/>
      <c r="H1593" s="424"/>
      <c r="I1593" s="424"/>
      <c r="J1593" s="424"/>
    </row>
    <row r="1594" spans="1:10" s="54" customFormat="1" ht="16.5" customHeight="1">
      <c r="A1594" s="424"/>
      <c r="B1594" s="424"/>
      <c r="C1594" s="424"/>
      <c r="D1594" s="424"/>
      <c r="E1594" s="424"/>
      <c r="F1594" s="424"/>
      <c r="G1594" s="424"/>
      <c r="H1594" s="424"/>
      <c r="I1594" s="424"/>
      <c r="J1594" s="424"/>
    </row>
    <row r="1595" spans="1:10" s="54" customFormat="1" ht="16.5" customHeight="1">
      <c r="A1595" s="424"/>
      <c r="B1595" s="424"/>
      <c r="C1595" s="424"/>
      <c r="D1595" s="424"/>
      <c r="E1595" s="424"/>
      <c r="F1595" s="424"/>
      <c r="G1595" s="424"/>
      <c r="H1595" s="424"/>
      <c r="I1595" s="424"/>
      <c r="J1595" s="424"/>
    </row>
    <row r="1596" spans="1:10" s="54" customFormat="1" ht="16.5" customHeight="1">
      <c r="A1596" s="424"/>
      <c r="B1596" s="424"/>
      <c r="C1596" s="424"/>
      <c r="D1596" s="424"/>
      <c r="E1596" s="424"/>
      <c r="F1596" s="424"/>
      <c r="G1596" s="424"/>
      <c r="H1596" s="424"/>
      <c r="I1596" s="424"/>
      <c r="J1596" s="424"/>
    </row>
    <row r="1597" spans="1:10" s="54" customFormat="1" ht="16.5" customHeight="1">
      <c r="A1597" s="424"/>
      <c r="B1597" s="424"/>
      <c r="C1597" s="424"/>
      <c r="D1597" s="424"/>
      <c r="E1597" s="424"/>
      <c r="F1597" s="424"/>
      <c r="G1597" s="424"/>
      <c r="H1597" s="424"/>
      <c r="I1597" s="424"/>
      <c r="J1597" s="424"/>
    </row>
    <row r="1598" spans="1:10" s="54" customFormat="1" ht="16.5" customHeight="1">
      <c r="A1598" s="41"/>
      <c r="B1598" s="41"/>
      <c r="C1598" s="41"/>
      <c r="D1598" s="41"/>
      <c r="E1598" s="41"/>
      <c r="F1598" s="41"/>
      <c r="G1598" s="23"/>
      <c r="H1598" s="23"/>
      <c r="I1598" s="23"/>
      <c r="J1598" s="23"/>
    </row>
    <row r="1599" spans="1:10" s="54" customFormat="1" ht="16.5" customHeight="1">
      <c r="A1599" s="347" t="s">
        <v>465</v>
      </c>
      <c r="B1599" s="653" t="s">
        <v>466</v>
      </c>
      <c r="C1599" s="653"/>
      <c r="D1599" s="653"/>
      <c r="E1599" s="653"/>
      <c r="F1599" s="653"/>
      <c r="G1599" s="653"/>
      <c r="H1599" s="653"/>
      <c r="I1599" s="653"/>
      <c r="J1599" s="653"/>
    </row>
    <row r="1600" spans="1:10" s="54" customFormat="1" ht="16.5" customHeight="1">
      <c r="A1600" s="41"/>
      <c r="B1600" s="41"/>
      <c r="C1600" s="41"/>
      <c r="D1600" s="41"/>
      <c r="E1600" s="41"/>
      <c r="F1600" s="41"/>
      <c r="G1600" s="23"/>
      <c r="H1600" s="23"/>
      <c r="I1600" s="23"/>
      <c r="J1600" s="23"/>
    </row>
    <row r="1601" spans="1:10" s="54" customFormat="1" ht="15.75" customHeight="1" thickBot="1">
      <c r="A1601" s="828" t="s">
        <v>107</v>
      </c>
      <c r="B1601" s="828"/>
      <c r="C1601" s="41"/>
      <c r="D1601" s="41"/>
      <c r="E1601" s="41"/>
      <c r="F1601" s="41"/>
      <c r="G1601" s="23"/>
      <c r="H1601" s="23"/>
      <c r="I1601" s="23"/>
      <c r="J1601" s="23"/>
    </row>
    <row r="1602" spans="1:10" s="54" customFormat="1" ht="16.5" customHeight="1" thickTop="1" thickBot="1">
      <c r="A1602" s="487" t="s">
        <v>467</v>
      </c>
      <c r="B1602" s="488"/>
      <c r="C1602" s="488"/>
      <c r="D1602" s="488"/>
      <c r="E1602" s="488" t="s">
        <v>468</v>
      </c>
      <c r="F1602" s="876"/>
      <c r="G1602" s="875" t="s">
        <v>469</v>
      </c>
      <c r="H1602" s="824"/>
      <c r="I1602" s="824"/>
      <c r="J1602" s="825"/>
    </row>
    <row r="1603" spans="1:10" s="54" customFormat="1" ht="16.5" customHeight="1">
      <c r="A1603" s="822"/>
      <c r="B1603" s="823"/>
      <c r="C1603" s="823"/>
      <c r="D1603" s="823"/>
      <c r="E1603" s="823"/>
      <c r="F1603" s="877"/>
      <c r="G1603" s="842" t="s">
        <v>141</v>
      </c>
      <c r="H1603" s="843"/>
      <c r="I1603" s="842" t="s">
        <v>142</v>
      </c>
      <c r="J1603" s="827"/>
    </row>
    <row r="1604" spans="1:10" s="54" customFormat="1" ht="14.25" customHeight="1" thickBot="1">
      <c r="A1604" s="815" t="s">
        <v>115</v>
      </c>
      <c r="B1604" s="816"/>
      <c r="C1604" s="816"/>
      <c r="D1604" s="816"/>
      <c r="E1604" s="816" t="s">
        <v>116</v>
      </c>
      <c r="F1604" s="837"/>
      <c r="G1604" s="836" t="s">
        <v>117</v>
      </c>
      <c r="H1604" s="837"/>
      <c r="I1604" s="836" t="s">
        <v>118</v>
      </c>
      <c r="J1604" s="817"/>
    </row>
    <row r="1605" spans="1:10" s="54" customFormat="1" ht="16.5" customHeight="1" thickTop="1">
      <c r="A1605" s="838"/>
      <c r="B1605" s="839"/>
      <c r="C1605" s="839"/>
      <c r="D1605" s="839"/>
      <c r="E1605" s="840"/>
      <c r="F1605" s="841"/>
      <c r="G1605" s="881"/>
      <c r="H1605" s="882"/>
      <c r="I1605" s="881"/>
      <c r="J1605" s="883"/>
    </row>
    <row r="1606" spans="1:10" s="54" customFormat="1" ht="16.5" customHeight="1">
      <c r="A1606" s="829"/>
      <c r="B1606" s="830"/>
      <c r="C1606" s="830"/>
      <c r="D1606" s="830"/>
      <c r="E1606" s="831"/>
      <c r="F1606" s="832"/>
      <c r="G1606" s="833"/>
      <c r="H1606" s="834"/>
      <c r="I1606" s="833"/>
      <c r="J1606" s="835"/>
    </row>
    <row r="1607" spans="1:10" s="54" customFormat="1" ht="16.5" customHeight="1">
      <c r="A1607" s="829"/>
      <c r="B1607" s="830"/>
      <c r="C1607" s="830"/>
      <c r="D1607" s="830"/>
      <c r="E1607" s="831"/>
      <c r="F1607" s="832"/>
      <c r="G1607" s="833"/>
      <c r="H1607" s="834"/>
      <c r="I1607" s="833"/>
      <c r="J1607" s="835"/>
    </row>
    <row r="1608" spans="1:10" s="54" customFormat="1" ht="16.5" customHeight="1" thickBot="1">
      <c r="A1608" s="845"/>
      <c r="B1608" s="846"/>
      <c r="C1608" s="846"/>
      <c r="D1608" s="846"/>
      <c r="E1608" s="847"/>
      <c r="F1608" s="848"/>
      <c r="G1608" s="849"/>
      <c r="H1608" s="850"/>
      <c r="I1608" s="849"/>
      <c r="J1608" s="851"/>
    </row>
    <row r="1609" spans="1:10" s="54" customFormat="1" ht="16.5" customHeight="1" thickTop="1">
      <c r="A1609" s="41"/>
      <c r="B1609" s="41"/>
      <c r="C1609" s="41"/>
      <c r="D1609" s="41"/>
      <c r="E1609" s="41"/>
      <c r="F1609" s="41"/>
      <c r="G1609" s="23"/>
      <c r="H1609" s="23"/>
      <c r="I1609" s="23"/>
      <c r="J1609" s="23"/>
    </row>
    <row r="1610" spans="1:10" s="54" customFormat="1" ht="16.5" customHeight="1">
      <c r="A1610" s="909" t="s">
        <v>961</v>
      </c>
      <c r="B1610" s="909"/>
      <c r="C1610" s="909"/>
      <c r="D1610" s="909"/>
      <c r="E1610" s="909"/>
      <c r="F1610" s="909"/>
      <c r="G1610" s="909"/>
      <c r="H1610" s="909"/>
      <c r="I1610" s="909"/>
      <c r="J1610" s="909"/>
    </row>
    <row r="1611" spans="1:10" s="54" customFormat="1" ht="16.5" customHeight="1">
      <c r="A1611" s="424"/>
      <c r="B1611" s="424"/>
      <c r="C1611" s="424"/>
      <c r="D1611" s="424"/>
      <c r="E1611" s="424"/>
      <c r="F1611" s="424"/>
      <c r="G1611" s="424"/>
      <c r="H1611" s="424"/>
      <c r="I1611" s="424"/>
      <c r="J1611" s="424"/>
    </row>
    <row r="1612" spans="1:10" s="54" customFormat="1" ht="16.5" customHeight="1">
      <c r="A1612" s="424"/>
      <c r="B1612" s="424"/>
      <c r="C1612" s="424"/>
      <c r="D1612" s="424"/>
      <c r="E1612" s="424"/>
      <c r="F1612" s="424"/>
      <c r="G1612" s="424"/>
      <c r="H1612" s="424"/>
      <c r="I1612" s="424"/>
      <c r="J1612" s="424"/>
    </row>
    <row r="1613" spans="1:10" s="54" customFormat="1" ht="16.5" customHeight="1">
      <c r="A1613" s="424"/>
      <c r="B1613" s="424"/>
      <c r="C1613" s="424"/>
      <c r="D1613" s="424"/>
      <c r="E1613" s="424"/>
      <c r="F1613" s="424"/>
      <c r="G1613" s="424"/>
      <c r="H1613" s="424"/>
      <c r="I1613" s="424"/>
      <c r="J1613" s="424"/>
    </row>
    <row r="1614" spans="1:10" s="54" customFormat="1" ht="16.5" customHeight="1">
      <c r="A1614" s="424"/>
      <c r="B1614" s="424"/>
      <c r="C1614" s="424"/>
      <c r="D1614" s="424"/>
      <c r="E1614" s="424"/>
      <c r="F1614" s="424"/>
      <c r="G1614" s="424"/>
      <c r="H1614" s="424"/>
      <c r="I1614" s="424"/>
      <c r="J1614" s="424"/>
    </row>
    <row r="1615" spans="1:10" s="54" customFormat="1" ht="16.5" customHeight="1">
      <c r="A1615" s="424"/>
      <c r="B1615" s="424"/>
      <c r="C1615" s="424"/>
      <c r="D1615" s="424"/>
      <c r="E1615" s="424"/>
      <c r="F1615" s="424"/>
      <c r="G1615" s="424"/>
      <c r="H1615" s="424"/>
      <c r="I1615" s="424"/>
      <c r="J1615" s="424"/>
    </row>
    <row r="1616" spans="1:10" s="54" customFormat="1">
      <c r="A1616" s="424"/>
      <c r="B1616" s="424"/>
      <c r="C1616" s="424"/>
      <c r="D1616" s="424"/>
      <c r="E1616" s="424"/>
      <c r="F1616" s="424"/>
      <c r="G1616" s="424"/>
      <c r="H1616" s="424"/>
      <c r="I1616" s="424"/>
      <c r="J1616" s="424"/>
    </row>
    <row r="1617" spans="1:10" s="54" customFormat="1">
      <c r="A1617" s="424"/>
      <c r="B1617" s="424"/>
      <c r="C1617" s="424"/>
      <c r="D1617" s="424"/>
      <c r="E1617" s="424"/>
      <c r="F1617" s="424"/>
      <c r="G1617" s="424"/>
      <c r="H1617" s="424"/>
      <c r="I1617" s="424"/>
      <c r="J1617" s="424"/>
    </row>
    <row r="1618" spans="1:10" s="54" customFormat="1">
      <c r="A1618" s="424"/>
      <c r="B1618" s="424"/>
      <c r="C1618" s="424"/>
      <c r="D1618" s="424"/>
      <c r="E1618" s="424"/>
      <c r="F1618" s="424"/>
      <c r="G1618" s="424"/>
      <c r="H1618" s="424"/>
      <c r="I1618" s="424"/>
      <c r="J1618" s="424"/>
    </row>
    <row r="1619" spans="1:10" s="54" customFormat="1" ht="16.5" customHeight="1">
      <c r="A1619" s="424"/>
      <c r="B1619" s="424"/>
      <c r="C1619" s="424"/>
      <c r="D1619" s="424"/>
      <c r="E1619" s="424"/>
      <c r="F1619" s="424"/>
      <c r="G1619" s="424"/>
      <c r="H1619" s="424"/>
      <c r="I1619" s="424"/>
      <c r="J1619" s="424"/>
    </row>
    <row r="1620" spans="1:10" s="54" customFormat="1" ht="15.75" customHeight="1">
      <c r="A1620" s="30"/>
      <c r="B1620" s="30"/>
      <c r="C1620" s="30"/>
      <c r="D1620" s="30"/>
      <c r="E1620" s="30"/>
      <c r="F1620" s="30"/>
      <c r="G1620" s="30"/>
      <c r="H1620" s="30"/>
      <c r="I1620" s="30"/>
      <c r="J1620" s="30"/>
    </row>
    <row r="1621" spans="1:10" s="54" customFormat="1" ht="15.75" customHeight="1" thickBot="1">
      <c r="A1621" s="768" t="s">
        <v>131</v>
      </c>
      <c r="B1621" s="768"/>
      <c r="C1621" s="41"/>
      <c r="D1621" s="41"/>
      <c r="E1621" s="41"/>
      <c r="F1621" s="41"/>
      <c r="G1621" s="23"/>
      <c r="H1621" s="23"/>
      <c r="I1621" s="23"/>
      <c r="J1621" s="23"/>
    </row>
    <row r="1622" spans="1:10" s="54" customFormat="1" ht="15.75" customHeight="1" thickTop="1" thickBot="1">
      <c r="A1622" s="487" t="s">
        <v>470</v>
      </c>
      <c r="B1622" s="488"/>
      <c r="C1622" s="488"/>
      <c r="D1622" s="488"/>
      <c r="E1622" s="488" t="s">
        <v>468</v>
      </c>
      <c r="F1622" s="488"/>
      <c r="G1622" s="824" t="s">
        <v>469</v>
      </c>
      <c r="H1622" s="824"/>
      <c r="I1622" s="824"/>
      <c r="J1622" s="825"/>
    </row>
    <row r="1623" spans="1:10" s="54" customFormat="1" ht="16.5" customHeight="1">
      <c r="A1623" s="822"/>
      <c r="B1623" s="823"/>
      <c r="C1623" s="823"/>
      <c r="D1623" s="823"/>
      <c r="E1623" s="823"/>
      <c r="F1623" s="823"/>
      <c r="G1623" s="826" t="s">
        <v>141</v>
      </c>
      <c r="H1623" s="826"/>
      <c r="I1623" s="826" t="s">
        <v>142</v>
      </c>
      <c r="J1623" s="827"/>
    </row>
    <row r="1624" spans="1:10" s="54" customFormat="1" ht="16.5" customHeight="1" thickBot="1">
      <c r="A1624" s="815" t="s">
        <v>115</v>
      </c>
      <c r="B1624" s="816"/>
      <c r="C1624" s="816"/>
      <c r="D1624" s="816"/>
      <c r="E1624" s="816" t="s">
        <v>116</v>
      </c>
      <c r="F1624" s="816"/>
      <c r="G1624" s="816" t="s">
        <v>117</v>
      </c>
      <c r="H1624" s="816"/>
      <c r="I1624" s="816" t="s">
        <v>118</v>
      </c>
      <c r="J1624" s="817"/>
    </row>
    <row r="1625" spans="1:10" s="54" customFormat="1" ht="16.5" customHeight="1" thickTop="1">
      <c r="A1625" s="818"/>
      <c r="B1625" s="819"/>
      <c r="C1625" s="819"/>
      <c r="D1625" s="819"/>
      <c r="E1625" s="819"/>
      <c r="F1625" s="819"/>
      <c r="G1625" s="820"/>
      <c r="H1625" s="820"/>
      <c r="I1625" s="820"/>
      <c r="J1625" s="821"/>
    </row>
    <row r="1626" spans="1:10" s="54" customFormat="1" ht="16.5" customHeight="1">
      <c r="A1626" s="807"/>
      <c r="B1626" s="808"/>
      <c r="C1626" s="808"/>
      <c r="D1626" s="808"/>
      <c r="E1626" s="808"/>
      <c r="F1626" s="808"/>
      <c r="G1626" s="809"/>
      <c r="H1626" s="809"/>
      <c r="I1626" s="809"/>
      <c r="J1626" s="810"/>
    </row>
    <row r="1627" spans="1:10" s="54" customFormat="1" ht="16.5" customHeight="1">
      <c r="A1627" s="807"/>
      <c r="B1627" s="808"/>
      <c r="C1627" s="808"/>
      <c r="D1627" s="808"/>
      <c r="E1627" s="808"/>
      <c r="F1627" s="808"/>
      <c r="G1627" s="809"/>
      <c r="H1627" s="809"/>
      <c r="I1627" s="809"/>
      <c r="J1627" s="810"/>
    </row>
    <row r="1628" spans="1:10" s="54" customFormat="1" ht="16.5" customHeight="1">
      <c r="A1628" s="807"/>
      <c r="B1628" s="808"/>
      <c r="C1628" s="808"/>
      <c r="D1628" s="808"/>
      <c r="E1628" s="808"/>
      <c r="F1628" s="808"/>
      <c r="G1628" s="809"/>
      <c r="H1628" s="809"/>
      <c r="I1628" s="809"/>
      <c r="J1628" s="810"/>
    </row>
    <row r="1629" spans="1:10" s="54" customFormat="1" ht="16.5" customHeight="1">
      <c r="A1629" s="807"/>
      <c r="B1629" s="808"/>
      <c r="C1629" s="808"/>
      <c r="D1629" s="808"/>
      <c r="E1629" s="808"/>
      <c r="F1629" s="808"/>
      <c r="G1629" s="809"/>
      <c r="H1629" s="809"/>
      <c r="I1629" s="809"/>
      <c r="J1629" s="810"/>
    </row>
    <row r="1630" spans="1:10" s="54" customFormat="1" ht="16.5" customHeight="1" thickBot="1">
      <c r="A1630" s="811"/>
      <c r="B1630" s="812"/>
      <c r="C1630" s="812"/>
      <c r="D1630" s="812"/>
      <c r="E1630" s="812"/>
      <c r="F1630" s="812"/>
      <c r="G1630" s="813"/>
      <c r="H1630" s="813"/>
      <c r="I1630" s="813"/>
      <c r="J1630" s="814"/>
    </row>
    <row r="1631" spans="1:10" s="54" customFormat="1" ht="14.4" thickTop="1">
      <c r="A1631" s="30"/>
      <c r="B1631" s="30"/>
      <c r="C1631" s="30"/>
      <c r="D1631" s="30"/>
      <c r="E1631" s="30"/>
      <c r="F1631" s="30"/>
      <c r="G1631" s="30"/>
      <c r="H1631" s="30"/>
      <c r="I1631" s="30"/>
      <c r="J1631" s="30"/>
    </row>
    <row r="1632" spans="1:10" s="54" customFormat="1">
      <c r="A1632" s="909" t="s">
        <v>963</v>
      </c>
      <c r="B1632" s="909"/>
      <c r="C1632" s="909"/>
      <c r="D1632" s="909"/>
      <c r="E1632" s="909"/>
      <c r="F1632" s="909"/>
      <c r="G1632" s="909"/>
      <c r="H1632" s="909"/>
      <c r="I1632" s="909"/>
      <c r="J1632" s="909"/>
    </row>
    <row r="1633" spans="1:10" s="54" customFormat="1">
      <c r="A1633" s="424"/>
      <c r="B1633" s="424"/>
      <c r="C1633" s="424"/>
      <c r="D1633" s="424"/>
      <c r="E1633" s="424"/>
      <c r="F1633" s="424"/>
      <c r="G1633" s="424"/>
      <c r="H1633" s="424"/>
      <c r="I1633" s="424"/>
      <c r="J1633" s="424"/>
    </row>
    <row r="1634" spans="1:10" s="54" customFormat="1">
      <c r="A1634" s="424"/>
      <c r="B1634" s="424"/>
      <c r="C1634" s="424"/>
      <c r="D1634" s="424"/>
      <c r="E1634" s="424"/>
      <c r="F1634" s="424"/>
      <c r="G1634" s="424"/>
      <c r="H1634" s="424"/>
      <c r="I1634" s="424"/>
      <c r="J1634" s="424"/>
    </row>
    <row r="1635" spans="1:10" s="54" customFormat="1">
      <c r="A1635" s="424"/>
      <c r="B1635" s="424"/>
      <c r="C1635" s="424"/>
      <c r="D1635" s="424"/>
      <c r="E1635" s="424"/>
      <c r="F1635" s="424"/>
      <c r="G1635" s="424"/>
      <c r="H1635" s="424"/>
      <c r="I1635" s="424"/>
      <c r="J1635" s="424"/>
    </row>
    <row r="1636" spans="1:10" s="54" customFormat="1">
      <c r="A1636" s="424"/>
      <c r="B1636" s="424"/>
      <c r="C1636" s="424"/>
      <c r="D1636" s="424"/>
      <c r="E1636" s="424"/>
      <c r="F1636" s="424"/>
      <c r="G1636" s="424"/>
      <c r="H1636" s="424"/>
      <c r="I1636" s="424"/>
      <c r="J1636" s="424"/>
    </row>
    <row r="1637" spans="1:10" s="54" customFormat="1">
      <c r="A1637" s="424"/>
      <c r="B1637" s="424"/>
      <c r="C1637" s="424"/>
      <c r="D1637" s="424"/>
      <c r="E1637" s="424"/>
      <c r="F1637" s="424"/>
      <c r="G1637" s="424"/>
      <c r="H1637" s="424"/>
      <c r="I1637" s="424"/>
      <c r="J1637" s="424"/>
    </row>
    <row r="1638" spans="1:10" s="54" customFormat="1">
      <c r="A1638" s="424"/>
      <c r="B1638" s="424"/>
      <c r="C1638" s="424"/>
      <c r="D1638" s="424"/>
      <c r="E1638" s="424"/>
      <c r="F1638" s="424"/>
      <c r="G1638" s="424"/>
      <c r="H1638" s="424"/>
      <c r="I1638" s="424"/>
      <c r="J1638" s="424"/>
    </row>
    <row r="1639" spans="1:10" s="54" customFormat="1">
      <c r="A1639" s="424"/>
      <c r="B1639" s="424"/>
      <c r="C1639" s="424"/>
      <c r="D1639" s="424"/>
      <c r="E1639" s="424"/>
      <c r="F1639" s="424"/>
      <c r="G1639" s="424"/>
      <c r="H1639" s="424"/>
      <c r="I1639" s="424"/>
      <c r="J1639" s="424"/>
    </row>
    <row r="1640" spans="1:10" s="54" customFormat="1">
      <c r="A1640" s="424"/>
      <c r="B1640" s="424"/>
      <c r="C1640" s="424"/>
      <c r="D1640" s="424"/>
      <c r="E1640" s="424"/>
      <c r="F1640" s="424"/>
      <c r="G1640" s="424"/>
      <c r="H1640" s="424"/>
      <c r="I1640" s="424"/>
      <c r="J1640" s="424"/>
    </row>
    <row r="1641" spans="1:10" s="54" customFormat="1">
      <c r="A1641" s="424"/>
      <c r="B1641" s="424"/>
      <c r="C1641" s="424"/>
      <c r="D1641" s="424"/>
      <c r="E1641" s="424"/>
      <c r="F1641" s="424"/>
      <c r="G1641" s="424"/>
      <c r="H1641" s="424"/>
      <c r="I1641" s="424"/>
      <c r="J1641" s="424"/>
    </row>
    <row r="1642" spans="1:10" s="54" customFormat="1">
      <c r="A1642" s="424"/>
      <c r="B1642" s="424"/>
      <c r="C1642" s="424"/>
      <c r="D1642" s="424"/>
      <c r="E1642" s="424"/>
      <c r="F1642" s="424"/>
      <c r="G1642" s="424"/>
      <c r="H1642" s="424"/>
      <c r="I1642" s="424"/>
      <c r="J1642" s="424"/>
    </row>
    <row r="1643" spans="1:10" s="54" customFormat="1">
      <c r="A1643" s="424"/>
      <c r="B1643" s="424"/>
      <c r="C1643" s="424"/>
      <c r="D1643" s="424"/>
      <c r="E1643" s="424"/>
      <c r="F1643" s="424"/>
      <c r="G1643" s="424"/>
      <c r="H1643" s="424"/>
      <c r="I1643" s="424"/>
      <c r="J1643" s="424"/>
    </row>
    <row r="1644" spans="1:10" s="54" customFormat="1">
      <c r="A1644" s="424"/>
      <c r="B1644" s="424"/>
      <c r="C1644" s="424"/>
      <c r="D1644" s="424"/>
      <c r="E1644" s="424"/>
      <c r="F1644" s="424"/>
      <c r="G1644" s="424"/>
      <c r="H1644" s="424"/>
      <c r="I1644" s="424"/>
      <c r="J1644" s="424"/>
    </row>
    <row r="1645" spans="1:10" s="54" customFormat="1">
      <c r="A1645" s="424"/>
      <c r="B1645" s="424"/>
      <c r="C1645" s="424"/>
      <c r="D1645" s="424"/>
      <c r="E1645" s="424"/>
      <c r="F1645" s="424"/>
      <c r="G1645" s="424"/>
      <c r="H1645" s="424"/>
      <c r="I1645" s="424"/>
      <c r="J1645" s="424"/>
    </row>
    <row r="1646" spans="1:10" s="54" customFormat="1">
      <c r="A1646" s="30"/>
      <c r="B1646" s="30"/>
      <c r="C1646" s="30"/>
      <c r="D1646" s="30"/>
      <c r="E1646" s="30"/>
      <c r="F1646" s="30"/>
      <c r="G1646" s="30"/>
      <c r="H1646" s="30"/>
      <c r="I1646" s="30"/>
      <c r="J1646" s="30"/>
    </row>
    <row r="1647" spans="1:10" s="54" customFormat="1">
      <c r="A1647" s="199"/>
      <c r="B1647" s="199"/>
      <c r="C1647" s="199"/>
      <c r="D1647" s="199"/>
      <c r="E1647" s="199"/>
      <c r="F1647" s="199"/>
      <c r="G1647" s="199"/>
      <c r="H1647" s="199"/>
      <c r="I1647" s="199"/>
      <c r="J1647" s="199"/>
    </row>
    <row r="1648" spans="1:10" s="54" customFormat="1">
      <c r="A1648" s="199"/>
      <c r="B1648" s="199"/>
      <c r="C1648" s="199"/>
      <c r="D1648" s="199"/>
      <c r="E1648" s="199"/>
      <c r="F1648" s="199"/>
      <c r="G1648" s="199"/>
      <c r="H1648" s="199"/>
      <c r="I1648" s="199"/>
      <c r="J1648" s="199"/>
    </row>
    <row r="1649" spans="1:10" s="54" customFormat="1">
      <c r="A1649" s="199"/>
      <c r="B1649" s="199"/>
      <c r="C1649" s="199"/>
      <c r="D1649" s="199"/>
      <c r="E1649" s="199"/>
      <c r="F1649" s="199"/>
      <c r="G1649" s="199"/>
      <c r="H1649" s="199"/>
      <c r="I1649" s="199"/>
      <c r="J1649" s="199"/>
    </row>
    <row r="1650" spans="1:10" s="54" customFormat="1">
      <c r="A1650" s="199"/>
      <c r="B1650" s="199"/>
      <c r="C1650" s="199"/>
      <c r="D1650" s="199"/>
      <c r="E1650" s="199"/>
      <c r="F1650" s="199"/>
      <c r="G1650" s="199"/>
      <c r="H1650" s="199"/>
      <c r="I1650" s="199"/>
      <c r="J1650" s="199"/>
    </row>
    <row r="1651" spans="1:10" s="54" customFormat="1">
      <c r="A1651" s="199"/>
      <c r="B1651" s="199"/>
      <c r="C1651" s="199"/>
      <c r="D1651" s="199"/>
      <c r="E1651" s="199"/>
      <c r="F1651" s="199"/>
      <c r="G1651" s="199"/>
      <c r="H1651" s="199"/>
      <c r="I1651" s="199"/>
      <c r="J1651" s="199"/>
    </row>
    <row r="1652" spans="1:10" s="54" customFormat="1">
      <c r="A1652" s="199"/>
      <c r="B1652" s="199"/>
      <c r="C1652" s="199"/>
      <c r="D1652" s="199"/>
      <c r="E1652" s="199"/>
      <c r="F1652" s="199"/>
      <c r="G1652" s="199"/>
      <c r="H1652" s="199"/>
      <c r="I1652" s="199"/>
      <c r="J1652" s="199"/>
    </row>
    <row r="1653" spans="1:10" s="54" customFormat="1">
      <c r="A1653" s="199"/>
      <c r="B1653" s="199"/>
      <c r="C1653" s="199"/>
      <c r="D1653" s="199"/>
      <c r="E1653" s="199"/>
      <c r="F1653" s="199"/>
      <c r="G1653" s="199"/>
      <c r="H1653" s="199"/>
      <c r="I1653" s="199"/>
      <c r="J1653" s="199"/>
    </row>
    <row r="1654" spans="1:10" s="54" customFormat="1">
      <c r="A1654" s="199"/>
      <c r="B1654" s="199"/>
      <c r="C1654" s="199"/>
      <c r="D1654" s="199"/>
      <c r="E1654" s="199"/>
      <c r="F1654" s="199"/>
      <c r="G1654" s="199"/>
      <c r="H1654" s="199"/>
      <c r="I1654" s="199"/>
      <c r="J1654" s="199"/>
    </row>
    <row r="1655" spans="1:10" s="54" customFormat="1">
      <c r="A1655" s="199"/>
      <c r="B1655" s="199"/>
      <c r="C1655" s="199"/>
      <c r="D1655" s="199"/>
      <c r="E1655" s="199"/>
      <c r="F1655" s="199"/>
      <c r="G1655" s="199"/>
      <c r="H1655" s="199"/>
      <c r="I1655" s="199"/>
      <c r="J1655" s="199"/>
    </row>
    <row r="1656" spans="1:10" s="54" customFormat="1">
      <c r="A1656" s="199"/>
      <c r="B1656" s="199"/>
      <c r="C1656" s="199"/>
      <c r="D1656" s="199"/>
      <c r="E1656" s="199"/>
      <c r="F1656" s="199"/>
      <c r="G1656" s="199"/>
      <c r="H1656" s="199"/>
      <c r="I1656" s="199"/>
      <c r="J1656" s="199"/>
    </row>
    <row r="1657" spans="1:10" s="54" customFormat="1">
      <c r="A1657" s="199"/>
      <c r="B1657" s="199"/>
      <c r="C1657" s="199"/>
      <c r="D1657" s="199"/>
      <c r="E1657" s="199"/>
      <c r="F1657" s="199"/>
      <c r="G1657" s="199"/>
      <c r="H1657" s="199"/>
      <c r="I1657" s="199"/>
      <c r="J1657" s="199"/>
    </row>
    <row r="1658" spans="1:10" s="54" customFormat="1">
      <c r="A1658" s="199"/>
      <c r="B1658" s="199"/>
      <c r="C1658" s="199"/>
      <c r="D1658" s="199"/>
      <c r="E1658" s="199"/>
      <c r="F1658" s="199"/>
      <c r="G1658" s="199"/>
      <c r="H1658" s="199"/>
      <c r="I1658" s="199"/>
      <c r="J1658" s="199"/>
    </row>
    <row r="1659" spans="1:10" s="54" customFormat="1">
      <c r="A1659" s="199"/>
      <c r="B1659" s="199"/>
      <c r="C1659" s="199"/>
      <c r="D1659" s="199"/>
      <c r="E1659" s="199"/>
      <c r="F1659" s="199"/>
      <c r="G1659" s="199"/>
      <c r="H1659" s="199"/>
      <c r="I1659" s="199"/>
      <c r="J1659" s="199"/>
    </row>
    <row r="1660" spans="1:10" s="54" customFormat="1">
      <c r="A1660" s="199"/>
      <c r="B1660" s="199"/>
      <c r="C1660" s="199"/>
      <c r="D1660" s="199"/>
      <c r="E1660" s="199"/>
      <c r="F1660" s="199"/>
      <c r="G1660" s="199"/>
      <c r="H1660" s="199"/>
      <c r="I1660" s="199"/>
      <c r="J1660" s="199"/>
    </row>
    <row r="1661" spans="1:10" s="54" customFormat="1">
      <c r="A1661" s="199"/>
      <c r="B1661" s="199"/>
      <c r="C1661" s="199"/>
      <c r="D1661" s="199"/>
      <c r="E1661" s="199"/>
      <c r="F1661" s="199"/>
      <c r="G1661" s="199"/>
      <c r="H1661" s="199"/>
      <c r="I1661" s="199"/>
      <c r="J1661" s="199"/>
    </row>
    <row r="1662" spans="1:10" s="54" customFormat="1" ht="30" customHeight="1">
      <c r="A1662" s="347" t="s">
        <v>472</v>
      </c>
      <c r="B1662" s="653" t="s">
        <v>471</v>
      </c>
      <c r="C1662" s="653"/>
      <c r="D1662" s="653"/>
      <c r="E1662" s="653"/>
      <c r="F1662" s="653"/>
      <c r="G1662" s="653"/>
      <c r="H1662" s="653"/>
      <c r="I1662" s="653"/>
      <c r="J1662" s="653"/>
    </row>
    <row r="1663" spans="1:10" s="54" customFormat="1" ht="25.5" customHeight="1" thickBot="1">
      <c r="A1663" s="30"/>
      <c r="B1663" s="30"/>
      <c r="C1663" s="30"/>
      <c r="D1663" s="30"/>
      <c r="E1663" s="30"/>
      <c r="F1663" s="30"/>
      <c r="G1663" s="30"/>
      <c r="H1663" s="30"/>
      <c r="I1663" s="30"/>
      <c r="J1663" s="30"/>
    </row>
    <row r="1664" spans="1:10" s="54" customFormat="1" ht="28.5" customHeight="1" thickTop="1" thickBot="1">
      <c r="A1664" s="796" t="s">
        <v>473</v>
      </c>
      <c r="B1664" s="797"/>
      <c r="C1664" s="797"/>
      <c r="D1664" s="797"/>
      <c r="E1664" s="800" t="s">
        <v>474</v>
      </c>
      <c r="F1664" s="801"/>
      <c r="G1664" s="804" t="s">
        <v>29</v>
      </c>
      <c r="H1664" s="805"/>
      <c r="I1664" s="805"/>
      <c r="J1664" s="806"/>
    </row>
    <row r="1665" spans="1:10" s="54" customFormat="1" ht="37.5" customHeight="1" thickBot="1">
      <c r="A1665" s="798"/>
      <c r="B1665" s="799"/>
      <c r="C1665" s="799"/>
      <c r="D1665" s="799"/>
      <c r="E1665" s="802"/>
      <c r="F1665" s="803"/>
      <c r="G1665" s="794" t="s">
        <v>141</v>
      </c>
      <c r="H1665" s="795"/>
      <c r="I1665" s="792" t="s">
        <v>142</v>
      </c>
      <c r="J1665" s="793"/>
    </row>
    <row r="1666" spans="1:10" s="54" customFormat="1" ht="75" customHeight="1" thickTop="1">
      <c r="A1666" s="785" t="s">
        <v>475</v>
      </c>
      <c r="B1666" s="786"/>
      <c r="C1666" s="786"/>
      <c r="D1666" s="786"/>
      <c r="E1666" s="787"/>
      <c r="F1666" s="788"/>
      <c r="G1666" s="789"/>
      <c r="H1666" s="790"/>
      <c r="I1666" s="789"/>
      <c r="J1666" s="791"/>
    </row>
    <row r="1667" spans="1:10" s="54" customFormat="1" ht="45" customHeight="1">
      <c r="A1667" s="654" t="s">
        <v>476</v>
      </c>
      <c r="B1667" s="655"/>
      <c r="C1667" s="655"/>
      <c r="D1667" s="655"/>
      <c r="E1667" s="647"/>
      <c r="F1667" s="648"/>
      <c r="G1667" s="649"/>
      <c r="H1667" s="650"/>
      <c r="I1667" s="649"/>
      <c r="J1667" s="651"/>
    </row>
    <row r="1668" spans="1:10" s="54" customFormat="1" ht="30" customHeight="1">
      <c r="A1668" s="654" t="s">
        <v>477</v>
      </c>
      <c r="B1668" s="655"/>
      <c r="C1668" s="655"/>
      <c r="D1668" s="655"/>
      <c r="E1668" s="647"/>
      <c r="F1668" s="648"/>
      <c r="G1668" s="649"/>
      <c r="H1668" s="650"/>
      <c r="I1668" s="649"/>
      <c r="J1668" s="651"/>
    </row>
    <row r="1669" spans="1:10" s="54" customFormat="1" ht="30" customHeight="1">
      <c r="A1669" s="654" t="s">
        <v>478</v>
      </c>
      <c r="B1669" s="655"/>
      <c r="C1669" s="655"/>
      <c r="D1669" s="655"/>
      <c r="E1669" s="647"/>
      <c r="F1669" s="648"/>
      <c r="G1669" s="649"/>
      <c r="H1669" s="650"/>
      <c r="I1669" s="649"/>
      <c r="J1669" s="651"/>
    </row>
    <row r="1670" spans="1:10" s="54" customFormat="1" ht="28.5" customHeight="1">
      <c r="A1670" s="654" t="s">
        <v>479</v>
      </c>
      <c r="B1670" s="655"/>
      <c r="C1670" s="655"/>
      <c r="D1670" s="655"/>
      <c r="E1670" s="647"/>
      <c r="F1670" s="648"/>
      <c r="G1670" s="649"/>
      <c r="H1670" s="650"/>
      <c r="I1670" s="649"/>
      <c r="J1670" s="651"/>
    </row>
    <row r="1671" spans="1:10" s="54" customFormat="1" ht="30" customHeight="1">
      <c r="A1671" s="654" t="s">
        <v>480</v>
      </c>
      <c r="B1671" s="655"/>
      <c r="C1671" s="655"/>
      <c r="D1671" s="655"/>
      <c r="E1671" s="647"/>
      <c r="F1671" s="648"/>
      <c r="G1671" s="649"/>
      <c r="H1671" s="650"/>
      <c r="I1671" s="649"/>
      <c r="J1671" s="651"/>
    </row>
    <row r="1672" spans="1:10" s="54" customFormat="1" ht="30" customHeight="1">
      <c r="A1672" s="654" t="s">
        <v>481</v>
      </c>
      <c r="B1672" s="655"/>
      <c r="C1672" s="655"/>
      <c r="D1672" s="655"/>
      <c r="E1672" s="647"/>
      <c r="F1672" s="648"/>
      <c r="G1672" s="649"/>
      <c r="H1672" s="650"/>
      <c r="I1672" s="649"/>
      <c r="J1672" s="651"/>
    </row>
    <row r="1673" spans="1:10" s="54" customFormat="1" ht="30" customHeight="1">
      <c r="A1673" s="654" t="s">
        <v>482</v>
      </c>
      <c r="B1673" s="655"/>
      <c r="C1673" s="655"/>
      <c r="D1673" s="655"/>
      <c r="E1673" s="647"/>
      <c r="F1673" s="648"/>
      <c r="G1673" s="649"/>
      <c r="H1673" s="650"/>
      <c r="I1673" s="649"/>
      <c r="J1673" s="651"/>
    </row>
    <row r="1674" spans="1:10" s="54" customFormat="1" ht="30" customHeight="1">
      <c r="A1674" s="654" t="s">
        <v>964</v>
      </c>
      <c r="B1674" s="655"/>
      <c r="C1674" s="655"/>
      <c r="D1674" s="655"/>
      <c r="E1674" s="647"/>
      <c r="F1674" s="648"/>
      <c r="G1674" s="649"/>
      <c r="H1674" s="650"/>
      <c r="I1674" s="649"/>
      <c r="J1674" s="651"/>
    </row>
    <row r="1675" spans="1:10" s="54" customFormat="1" ht="30" customHeight="1" thickBot="1">
      <c r="A1675" s="637" t="s">
        <v>483</v>
      </c>
      <c r="B1675" s="638"/>
      <c r="C1675" s="638"/>
      <c r="D1675" s="638"/>
      <c r="E1675" s="632"/>
      <c r="F1675" s="633"/>
      <c r="G1675" s="634"/>
      <c r="H1675" s="635"/>
      <c r="I1675" s="634"/>
      <c r="J1675" s="652"/>
    </row>
    <row r="1676" spans="1:10" s="54" customFormat="1" ht="16.5" customHeight="1" thickTop="1">
      <c r="A1676" s="51"/>
      <c r="B1676" s="51"/>
      <c r="C1676" s="51"/>
      <c r="D1676" s="51"/>
      <c r="E1676" s="53"/>
      <c r="F1676" s="53"/>
      <c r="G1676" s="53"/>
      <c r="H1676" s="53"/>
      <c r="I1676" s="53"/>
      <c r="J1676" s="53"/>
    </row>
    <row r="1677" spans="1:10" s="54" customFormat="1" ht="30" customHeight="1">
      <c r="A1677" s="423" t="s">
        <v>965</v>
      </c>
      <c r="B1677" s="423"/>
      <c r="C1677" s="423"/>
      <c r="D1677" s="423"/>
      <c r="E1677" s="423"/>
      <c r="F1677" s="423"/>
      <c r="G1677" s="423"/>
      <c r="H1677" s="423"/>
      <c r="I1677" s="423"/>
      <c r="J1677" s="423"/>
    </row>
    <row r="1678" spans="1:10" s="54" customFormat="1" ht="16.5" customHeight="1">
      <c r="A1678" s="424"/>
      <c r="B1678" s="424"/>
      <c r="C1678" s="424"/>
      <c r="D1678" s="424"/>
      <c r="E1678" s="424"/>
      <c r="F1678" s="424"/>
      <c r="G1678" s="424"/>
      <c r="H1678" s="424"/>
      <c r="I1678" s="424"/>
      <c r="J1678" s="424"/>
    </row>
    <row r="1679" spans="1:10" s="54" customFormat="1" ht="16.5" customHeight="1">
      <c r="A1679" s="424"/>
      <c r="B1679" s="424"/>
      <c r="C1679" s="424"/>
      <c r="D1679" s="424"/>
      <c r="E1679" s="424"/>
      <c r="F1679" s="424"/>
      <c r="G1679" s="424"/>
      <c r="H1679" s="424"/>
      <c r="I1679" s="424"/>
      <c r="J1679" s="424"/>
    </row>
    <row r="1680" spans="1:10" s="54" customFormat="1" ht="16.5" customHeight="1">
      <c r="A1680" s="424"/>
      <c r="B1680" s="424"/>
      <c r="C1680" s="424"/>
      <c r="D1680" s="424"/>
      <c r="E1680" s="424"/>
      <c r="F1680" s="424"/>
      <c r="G1680" s="424"/>
      <c r="H1680" s="424"/>
      <c r="I1680" s="424"/>
      <c r="J1680" s="424"/>
    </row>
    <row r="1681" spans="1:10" s="54" customFormat="1" ht="16.5" customHeight="1">
      <c r="A1681" s="424"/>
      <c r="B1681" s="424"/>
      <c r="C1681" s="424"/>
      <c r="D1681" s="424"/>
      <c r="E1681" s="424"/>
      <c r="F1681" s="424"/>
      <c r="G1681" s="424"/>
      <c r="H1681" s="424"/>
      <c r="I1681" s="424"/>
      <c r="J1681" s="424"/>
    </row>
    <row r="1682" spans="1:10" s="54" customFormat="1" ht="16.5" customHeight="1">
      <c r="A1682" s="424"/>
      <c r="B1682" s="424"/>
      <c r="C1682" s="424"/>
      <c r="D1682" s="424"/>
      <c r="E1682" s="424"/>
      <c r="F1682" s="424"/>
      <c r="G1682" s="424"/>
      <c r="H1682" s="424"/>
      <c r="I1682" s="424"/>
      <c r="J1682" s="424"/>
    </row>
    <row r="1683" spans="1:10" s="54" customFormat="1" ht="16.5" customHeight="1">
      <c r="A1683" s="424"/>
      <c r="B1683" s="424"/>
      <c r="C1683" s="424"/>
      <c r="D1683" s="424"/>
      <c r="E1683" s="424"/>
      <c r="F1683" s="424"/>
      <c r="G1683" s="424"/>
      <c r="H1683" s="424"/>
      <c r="I1683" s="424"/>
      <c r="J1683" s="424"/>
    </row>
    <row r="1684" spans="1:10" s="54" customFormat="1" ht="16.5" customHeight="1">
      <c r="A1684" s="424"/>
      <c r="B1684" s="424"/>
      <c r="C1684" s="424"/>
      <c r="D1684" s="424"/>
      <c r="E1684" s="424"/>
      <c r="F1684" s="424"/>
      <c r="G1684" s="424"/>
      <c r="H1684" s="424"/>
      <c r="I1684" s="424"/>
      <c r="J1684" s="424"/>
    </row>
    <row r="1685" spans="1:10" s="54" customFormat="1" ht="16.5" customHeight="1">
      <c r="A1685" s="424"/>
      <c r="B1685" s="424"/>
      <c r="C1685" s="424"/>
      <c r="D1685" s="424"/>
      <c r="E1685" s="424"/>
      <c r="F1685" s="424"/>
      <c r="G1685" s="424"/>
      <c r="H1685" s="424"/>
      <c r="I1685" s="424"/>
      <c r="J1685" s="424"/>
    </row>
    <row r="1686" spans="1:10" s="54" customFormat="1" ht="16.5" customHeight="1">
      <c r="A1686" s="424"/>
      <c r="B1686" s="424"/>
      <c r="C1686" s="424"/>
      <c r="D1686" s="424"/>
      <c r="E1686" s="424"/>
      <c r="F1686" s="424"/>
      <c r="G1686" s="424"/>
      <c r="H1686" s="424"/>
      <c r="I1686" s="424"/>
      <c r="J1686" s="424"/>
    </row>
    <row r="1687" spans="1:10" s="54" customFormat="1" ht="16.5" customHeight="1">
      <c r="A1687" s="51"/>
      <c r="B1687" s="51"/>
      <c r="C1687" s="51"/>
      <c r="D1687" s="51"/>
      <c r="E1687" s="53"/>
      <c r="F1687" s="53"/>
      <c r="G1687" s="53"/>
      <c r="H1687" s="53"/>
      <c r="I1687" s="53"/>
      <c r="J1687" s="53"/>
    </row>
    <row r="1688" spans="1:10" s="54" customFormat="1" ht="16.5" customHeight="1">
      <c r="A1688" s="51"/>
      <c r="B1688" s="51"/>
      <c r="C1688" s="51"/>
      <c r="D1688" s="51"/>
      <c r="E1688" s="53"/>
      <c r="F1688" s="53"/>
      <c r="G1688" s="53"/>
      <c r="H1688" s="53"/>
      <c r="I1688" s="53"/>
      <c r="J1688" s="53"/>
    </row>
    <row r="1689" spans="1:10" s="54" customFormat="1" ht="16.5" customHeight="1">
      <c r="A1689" s="51"/>
      <c r="B1689" s="51"/>
      <c r="C1689" s="51"/>
      <c r="D1689" s="51"/>
      <c r="E1689" s="53"/>
      <c r="F1689" s="53"/>
      <c r="G1689" s="53"/>
      <c r="H1689" s="53"/>
      <c r="I1689" s="53"/>
      <c r="J1689" s="53"/>
    </row>
    <row r="1690" spans="1:10" s="54" customFormat="1" ht="16.5" customHeight="1">
      <c r="A1690" s="51"/>
      <c r="B1690" s="51"/>
      <c r="C1690" s="51"/>
      <c r="D1690" s="51"/>
      <c r="E1690" s="53"/>
      <c r="F1690" s="53"/>
      <c r="G1690" s="53"/>
      <c r="H1690" s="53"/>
      <c r="I1690" s="53"/>
      <c r="J1690" s="53"/>
    </row>
    <row r="1691" spans="1:10" s="54" customFormat="1" ht="16.5" customHeight="1">
      <c r="A1691" s="51"/>
      <c r="B1691" s="51"/>
      <c r="C1691" s="51"/>
      <c r="D1691" s="51"/>
      <c r="E1691" s="53"/>
      <c r="F1691" s="53"/>
      <c r="G1691" s="53"/>
      <c r="H1691" s="53"/>
      <c r="I1691" s="53"/>
      <c r="J1691" s="53"/>
    </row>
    <row r="1692" spans="1:10" s="54" customFormat="1" ht="16.5" customHeight="1">
      <c r="A1692" s="51"/>
      <c r="B1692" s="51"/>
      <c r="C1692" s="51"/>
      <c r="D1692" s="51"/>
      <c r="E1692" s="53"/>
      <c r="F1692" s="53"/>
      <c r="G1692" s="53"/>
      <c r="H1692" s="53"/>
      <c r="I1692" s="53"/>
      <c r="J1692" s="53"/>
    </row>
    <row r="1693" spans="1:10" s="54" customFormat="1" ht="16.5" customHeight="1">
      <c r="A1693" s="347" t="s">
        <v>484</v>
      </c>
      <c r="B1693" s="653" t="s">
        <v>966</v>
      </c>
      <c r="C1693" s="653"/>
      <c r="D1693" s="653"/>
      <c r="E1693" s="653"/>
      <c r="F1693" s="653"/>
      <c r="G1693" s="653"/>
      <c r="H1693" s="653"/>
      <c r="I1693" s="653"/>
      <c r="J1693" s="653"/>
    </row>
    <row r="1694" spans="1:10" s="54" customFormat="1" ht="16.5" customHeight="1">
      <c r="A1694" s="24"/>
      <c r="B1694" s="40"/>
      <c r="C1694" s="40"/>
      <c r="D1694" s="40"/>
      <c r="E1694" s="40"/>
      <c r="F1694" s="40"/>
      <c r="G1694" s="40"/>
      <c r="H1694" s="40"/>
      <c r="I1694" s="40"/>
      <c r="J1694" s="40"/>
    </row>
    <row r="1695" spans="1:10" s="54" customFormat="1" ht="16.5" customHeight="1" thickBot="1">
      <c r="A1695" s="636" t="s">
        <v>297</v>
      </c>
      <c r="B1695" s="636"/>
      <c r="C1695" s="40"/>
      <c r="D1695" s="40"/>
      <c r="E1695" s="40"/>
      <c r="F1695" s="40"/>
      <c r="G1695" s="40"/>
      <c r="H1695" s="40"/>
      <c r="I1695" s="40"/>
      <c r="J1695" s="40"/>
    </row>
    <row r="1696" spans="1:10" s="54" customFormat="1" ht="16.5" customHeight="1" thickTop="1" thickBot="1">
      <c r="A1696" s="663" t="s">
        <v>485</v>
      </c>
      <c r="B1696" s="664"/>
      <c r="C1696" s="665"/>
      <c r="D1696" s="659" t="s">
        <v>6</v>
      </c>
      <c r="E1696" s="659"/>
      <c r="F1696" s="659"/>
      <c r="G1696" s="659"/>
      <c r="H1696" s="659"/>
      <c r="I1696" s="659"/>
      <c r="J1696" s="660"/>
    </row>
    <row r="1697" spans="1:10" s="54" customFormat="1" ht="16.5" customHeight="1">
      <c r="A1697" s="666"/>
      <c r="B1697" s="667"/>
      <c r="C1697" s="668"/>
      <c r="D1697" s="658" t="s">
        <v>486</v>
      </c>
      <c r="E1697" s="478"/>
      <c r="F1697" s="198" t="s">
        <v>32</v>
      </c>
      <c r="G1697" s="198" t="s">
        <v>33</v>
      </c>
      <c r="H1697" s="198" t="s">
        <v>125</v>
      </c>
      <c r="I1697" s="656" t="s">
        <v>259</v>
      </c>
      <c r="J1697" s="657"/>
    </row>
    <row r="1698" spans="1:10" s="54" customFormat="1" ht="14.25" customHeight="1" thickBot="1">
      <c r="A1698" s="661" t="s">
        <v>115</v>
      </c>
      <c r="B1698" s="662"/>
      <c r="C1698" s="458"/>
      <c r="D1698" s="662" t="s">
        <v>116</v>
      </c>
      <c r="E1698" s="458"/>
      <c r="F1698" s="369" t="s">
        <v>117</v>
      </c>
      <c r="G1698" s="369" t="s">
        <v>118</v>
      </c>
      <c r="H1698" s="369" t="s">
        <v>119</v>
      </c>
      <c r="I1698" s="669" t="s">
        <v>120</v>
      </c>
      <c r="J1698" s="670"/>
    </row>
    <row r="1699" spans="1:10" s="54" customFormat="1" ht="16.5" customHeight="1" thickTop="1">
      <c r="A1699" s="671" t="s">
        <v>970</v>
      </c>
      <c r="B1699" s="672"/>
      <c r="C1699" s="673"/>
      <c r="D1699" s="674">
        <v>5000</v>
      </c>
      <c r="E1699" s="675"/>
      <c r="F1699" s="148"/>
      <c r="G1699" s="148"/>
      <c r="H1699" s="148"/>
      <c r="I1699" s="676">
        <f>IF(D1699+F1699-G1699+H1699=0,"",D1699+F1699-G1699+H1699)</f>
        <v>5000</v>
      </c>
      <c r="J1699" s="677"/>
    </row>
    <row r="1700" spans="1:10" s="54" customFormat="1" ht="16.5" customHeight="1">
      <c r="A1700" s="678" t="s">
        <v>487</v>
      </c>
      <c r="B1700" s="679"/>
      <c r="C1700" s="680"/>
      <c r="D1700" s="623"/>
      <c r="E1700" s="624"/>
      <c r="F1700" s="378"/>
      <c r="G1700" s="378"/>
      <c r="H1700" s="378"/>
      <c r="I1700" s="681" t="str">
        <f t="shared" ref="I1700:I1713" si="42">IF(D1700+F1700-G1700+H1700=0,"",D1700+F1700-G1700+H1700)</f>
        <v/>
      </c>
      <c r="J1700" s="682"/>
    </row>
    <row r="1701" spans="1:10" s="54" customFormat="1" ht="16.5" customHeight="1">
      <c r="A1701" s="678" t="s">
        <v>488</v>
      </c>
      <c r="B1701" s="679"/>
      <c r="C1701" s="680"/>
      <c r="D1701" s="623"/>
      <c r="E1701" s="624"/>
      <c r="F1701" s="378"/>
      <c r="G1701" s="378"/>
      <c r="H1701" s="378"/>
      <c r="I1701" s="681" t="str">
        <f t="shared" si="42"/>
        <v/>
      </c>
      <c r="J1701" s="682"/>
    </row>
    <row r="1702" spans="1:10" s="54" customFormat="1" ht="16.5" customHeight="1">
      <c r="A1702" s="678" t="s">
        <v>489</v>
      </c>
      <c r="B1702" s="679"/>
      <c r="C1702" s="680"/>
      <c r="D1702" s="623"/>
      <c r="E1702" s="624"/>
      <c r="F1702" s="378"/>
      <c r="G1702" s="378"/>
      <c r="H1702" s="378"/>
      <c r="I1702" s="681" t="str">
        <f t="shared" si="42"/>
        <v/>
      </c>
      <c r="J1702" s="682"/>
    </row>
    <row r="1703" spans="1:10" s="54" customFormat="1" ht="16.5" customHeight="1">
      <c r="A1703" s="678" t="s">
        <v>985</v>
      </c>
      <c r="B1703" s="679"/>
      <c r="C1703" s="680"/>
      <c r="D1703" s="623">
        <v>500</v>
      </c>
      <c r="E1703" s="624"/>
      <c r="F1703" s="378"/>
      <c r="G1703" s="378"/>
      <c r="H1703" s="378"/>
      <c r="I1703" s="681">
        <f t="shared" si="42"/>
        <v>500</v>
      </c>
      <c r="J1703" s="682"/>
    </row>
    <row r="1704" spans="1:10" s="54" customFormat="1" ht="16.5" customHeight="1">
      <c r="A1704" s="678" t="s">
        <v>490</v>
      </c>
      <c r="B1704" s="679"/>
      <c r="C1704" s="680"/>
      <c r="D1704" s="623"/>
      <c r="E1704" s="624"/>
      <c r="F1704" s="378"/>
      <c r="G1704" s="378"/>
      <c r="H1704" s="378"/>
      <c r="I1704" s="681" t="str">
        <f t="shared" si="42"/>
        <v/>
      </c>
      <c r="J1704" s="682"/>
    </row>
    <row r="1705" spans="1:10" s="54" customFormat="1" ht="28.5" customHeight="1">
      <c r="A1705" s="683" t="s">
        <v>986</v>
      </c>
      <c r="B1705" s="684"/>
      <c r="C1705" s="685"/>
      <c r="D1705" s="623"/>
      <c r="E1705" s="624"/>
      <c r="F1705" s="378"/>
      <c r="G1705" s="378"/>
      <c r="H1705" s="378"/>
      <c r="I1705" s="681" t="str">
        <f t="shared" si="42"/>
        <v/>
      </c>
      <c r="J1705" s="682"/>
    </row>
    <row r="1706" spans="1:10" s="54" customFormat="1" ht="16.5" customHeight="1">
      <c r="A1706" s="686" t="s">
        <v>491</v>
      </c>
      <c r="B1706" s="687"/>
      <c r="C1706" s="688"/>
      <c r="D1706" s="689"/>
      <c r="E1706" s="690"/>
      <c r="F1706" s="171"/>
      <c r="G1706" s="171"/>
      <c r="H1706" s="171"/>
      <c r="I1706" s="691" t="str">
        <f t="shared" si="42"/>
        <v/>
      </c>
      <c r="J1706" s="692"/>
    </row>
    <row r="1707" spans="1:10" s="54" customFormat="1" ht="16.5" customHeight="1">
      <c r="A1707" s="686" t="s">
        <v>987</v>
      </c>
      <c r="B1707" s="687"/>
      <c r="C1707" s="688"/>
      <c r="D1707" s="689"/>
      <c r="E1707" s="690"/>
      <c r="F1707" s="171"/>
      <c r="G1707" s="171"/>
      <c r="H1707" s="171"/>
      <c r="I1707" s="691" t="str">
        <f t="shared" si="42"/>
        <v/>
      </c>
      <c r="J1707" s="692"/>
    </row>
    <row r="1708" spans="1:10" s="54" customFormat="1" ht="16.5" customHeight="1">
      <c r="A1708" s="683" t="s">
        <v>967</v>
      </c>
      <c r="B1708" s="684"/>
      <c r="C1708" s="685"/>
      <c r="D1708" s="623">
        <v>36590</v>
      </c>
      <c r="E1708" s="624"/>
      <c r="F1708" s="378">
        <v>7656</v>
      </c>
      <c r="G1708" s="378">
        <v>0</v>
      </c>
      <c r="H1708" s="378"/>
      <c r="I1708" s="681">
        <f t="shared" si="42"/>
        <v>44246</v>
      </c>
      <c r="J1708" s="682"/>
    </row>
    <row r="1709" spans="1:10" s="54" customFormat="1" ht="16.5" customHeight="1">
      <c r="A1709" s="683" t="s">
        <v>968</v>
      </c>
      <c r="B1709" s="684"/>
      <c r="C1709" s="685"/>
      <c r="D1709" s="623"/>
      <c r="E1709" s="624"/>
      <c r="F1709" s="378"/>
      <c r="G1709" s="378"/>
      <c r="H1709" s="378"/>
      <c r="I1709" s="681" t="str">
        <f t="shared" si="42"/>
        <v/>
      </c>
      <c r="J1709" s="682"/>
    </row>
    <row r="1710" spans="1:10" s="54" customFormat="1" ht="16.5" customHeight="1">
      <c r="A1710" s="683" t="s">
        <v>988</v>
      </c>
      <c r="B1710" s="684"/>
      <c r="C1710" s="685">
        <v>2634</v>
      </c>
      <c r="D1710" s="623"/>
      <c r="E1710" s="624"/>
      <c r="F1710" s="378"/>
      <c r="G1710" s="378"/>
      <c r="H1710" s="378"/>
      <c r="I1710" s="681" t="str">
        <f t="shared" si="42"/>
        <v/>
      </c>
      <c r="J1710" s="682"/>
    </row>
    <row r="1711" spans="1:10" s="54" customFormat="1" ht="16.5" customHeight="1">
      <c r="A1711" s="683" t="s">
        <v>493</v>
      </c>
      <c r="B1711" s="684"/>
      <c r="C1711" s="685"/>
      <c r="D1711" s="623"/>
      <c r="E1711" s="624"/>
      <c r="F1711" s="378"/>
      <c r="G1711" s="378"/>
      <c r="H1711" s="378"/>
      <c r="I1711" s="681" t="str">
        <f t="shared" si="42"/>
        <v/>
      </c>
      <c r="J1711" s="682"/>
    </row>
    <row r="1712" spans="1:10" s="54" customFormat="1" ht="16.5" customHeight="1">
      <c r="A1712" s="683" t="s">
        <v>969</v>
      </c>
      <c r="B1712" s="684"/>
      <c r="C1712" s="685"/>
      <c r="D1712" s="623"/>
      <c r="E1712" s="624"/>
      <c r="F1712" s="378"/>
      <c r="G1712" s="378"/>
      <c r="H1712" s="378"/>
      <c r="I1712" s="681" t="str">
        <f t="shared" si="42"/>
        <v/>
      </c>
      <c r="J1712" s="682"/>
    </row>
    <row r="1713" spans="1:10" s="54" customFormat="1" ht="30" customHeight="1" thickBot="1">
      <c r="A1713" s="693" t="s">
        <v>492</v>
      </c>
      <c r="B1713" s="694"/>
      <c r="C1713" s="695"/>
      <c r="D1713" s="696"/>
      <c r="E1713" s="697"/>
      <c r="F1713" s="336"/>
      <c r="G1713" s="336"/>
      <c r="H1713" s="336"/>
      <c r="I1713" s="698" t="str">
        <f t="shared" si="42"/>
        <v/>
      </c>
      <c r="J1713" s="699"/>
    </row>
    <row r="1714" spans="1:10" s="54" customFormat="1" ht="16.5" customHeight="1" thickTop="1">
      <c r="A1714" s="24"/>
      <c r="B1714" s="40"/>
      <c r="C1714" s="40"/>
      <c r="D1714" s="40"/>
      <c r="E1714" s="40"/>
      <c r="F1714" s="40"/>
      <c r="G1714" s="40"/>
      <c r="H1714" s="40"/>
      <c r="I1714" s="40"/>
      <c r="J1714" s="40"/>
    </row>
    <row r="1715" spans="1:10" s="54" customFormat="1" ht="16.5" customHeight="1" thickBot="1">
      <c r="A1715" s="636" t="s">
        <v>223</v>
      </c>
      <c r="B1715" s="636"/>
      <c r="C1715" s="380"/>
      <c r="D1715" s="380"/>
      <c r="E1715" s="380"/>
      <c r="F1715" s="380"/>
      <c r="G1715" s="380"/>
      <c r="H1715" s="380"/>
      <c r="I1715" s="380"/>
      <c r="J1715" s="380"/>
    </row>
    <row r="1716" spans="1:10" s="54" customFormat="1" ht="16.5" customHeight="1" thickTop="1" thickBot="1">
      <c r="A1716" s="663" t="s">
        <v>485</v>
      </c>
      <c r="B1716" s="664"/>
      <c r="C1716" s="665"/>
      <c r="D1716" s="659" t="s">
        <v>7</v>
      </c>
      <c r="E1716" s="659"/>
      <c r="F1716" s="659"/>
      <c r="G1716" s="659"/>
      <c r="H1716" s="659"/>
      <c r="I1716" s="659"/>
      <c r="J1716" s="660"/>
    </row>
    <row r="1717" spans="1:10" s="54" customFormat="1" ht="16.5" customHeight="1">
      <c r="A1717" s="666"/>
      <c r="B1717" s="667"/>
      <c r="C1717" s="668"/>
      <c r="D1717" s="658" t="s">
        <v>486</v>
      </c>
      <c r="E1717" s="478"/>
      <c r="F1717" s="374" t="s">
        <v>32</v>
      </c>
      <c r="G1717" s="374" t="s">
        <v>33</v>
      </c>
      <c r="H1717" s="374" t="s">
        <v>125</v>
      </c>
      <c r="I1717" s="656" t="s">
        <v>259</v>
      </c>
      <c r="J1717" s="657"/>
    </row>
    <row r="1718" spans="1:10" s="54" customFormat="1" ht="14.25" customHeight="1" thickBot="1">
      <c r="A1718" s="661" t="s">
        <v>115</v>
      </c>
      <c r="B1718" s="662"/>
      <c r="C1718" s="458"/>
      <c r="D1718" s="662" t="s">
        <v>116</v>
      </c>
      <c r="E1718" s="458"/>
      <c r="F1718" s="369" t="s">
        <v>117</v>
      </c>
      <c r="G1718" s="369" t="s">
        <v>118</v>
      </c>
      <c r="H1718" s="369" t="s">
        <v>119</v>
      </c>
      <c r="I1718" s="669" t="s">
        <v>120</v>
      </c>
      <c r="J1718" s="670"/>
    </row>
    <row r="1719" spans="1:10" s="54" customFormat="1" ht="16.5" customHeight="1" thickTop="1">
      <c r="A1719" s="671" t="s">
        <v>970</v>
      </c>
      <c r="B1719" s="672"/>
      <c r="C1719" s="673"/>
      <c r="D1719" s="674">
        <v>5000</v>
      </c>
      <c r="E1719" s="675"/>
      <c r="F1719" s="148"/>
      <c r="G1719" s="148"/>
      <c r="H1719" s="148"/>
      <c r="I1719" s="676">
        <f>IF(D1719+F1719-G1719+H1719=0,"",D1719+F1719-G1719+H1719)</f>
        <v>5000</v>
      </c>
      <c r="J1719" s="677"/>
    </row>
    <row r="1720" spans="1:10" s="54" customFormat="1" ht="16.5" customHeight="1">
      <c r="A1720" s="678" t="s">
        <v>487</v>
      </c>
      <c r="B1720" s="679"/>
      <c r="C1720" s="680"/>
      <c r="D1720" s="623"/>
      <c r="E1720" s="624"/>
      <c r="F1720" s="378"/>
      <c r="G1720" s="378"/>
      <c r="H1720" s="378"/>
      <c r="I1720" s="681" t="str">
        <f t="shared" ref="I1720:I1733" si="43">IF(D1720+F1720-G1720+H1720=0,"",D1720+F1720-G1720+H1720)</f>
        <v/>
      </c>
      <c r="J1720" s="682"/>
    </row>
    <row r="1721" spans="1:10" s="54" customFormat="1" ht="16.5" customHeight="1">
      <c r="A1721" s="678" t="s">
        <v>488</v>
      </c>
      <c r="B1721" s="679"/>
      <c r="C1721" s="680"/>
      <c r="D1721" s="623"/>
      <c r="E1721" s="624"/>
      <c r="F1721" s="378"/>
      <c r="G1721" s="378"/>
      <c r="H1721" s="378"/>
      <c r="I1721" s="681" t="str">
        <f t="shared" si="43"/>
        <v/>
      </c>
      <c r="J1721" s="682"/>
    </row>
    <row r="1722" spans="1:10" s="54" customFormat="1" ht="16.5" customHeight="1">
      <c r="A1722" s="678" t="s">
        <v>489</v>
      </c>
      <c r="B1722" s="679"/>
      <c r="C1722" s="680"/>
      <c r="D1722" s="623"/>
      <c r="E1722" s="624"/>
      <c r="F1722" s="378"/>
      <c r="G1722" s="378"/>
      <c r="H1722" s="378"/>
      <c r="I1722" s="681" t="str">
        <f t="shared" si="43"/>
        <v/>
      </c>
      <c r="J1722" s="682"/>
    </row>
    <row r="1723" spans="1:10" s="54" customFormat="1" ht="16.5" customHeight="1">
      <c r="A1723" s="678" t="s">
        <v>985</v>
      </c>
      <c r="B1723" s="679"/>
      <c r="C1723" s="680"/>
      <c r="D1723" s="623"/>
      <c r="E1723" s="624"/>
      <c r="F1723" s="378"/>
      <c r="G1723" s="378"/>
      <c r="H1723" s="378"/>
      <c r="I1723" s="681" t="str">
        <f t="shared" si="43"/>
        <v/>
      </c>
      <c r="J1723" s="682"/>
    </row>
    <row r="1724" spans="1:10" s="54" customFormat="1" ht="16.5" customHeight="1">
      <c r="A1724" s="678" t="s">
        <v>490</v>
      </c>
      <c r="B1724" s="679"/>
      <c r="C1724" s="680"/>
      <c r="D1724" s="623"/>
      <c r="E1724" s="624"/>
      <c r="F1724" s="378"/>
      <c r="G1724" s="378"/>
      <c r="H1724" s="378"/>
      <c r="I1724" s="681" t="str">
        <f t="shared" si="43"/>
        <v/>
      </c>
      <c r="J1724" s="682"/>
    </row>
    <row r="1725" spans="1:10" s="54" customFormat="1" ht="16.5" customHeight="1">
      <c r="A1725" s="683" t="s">
        <v>986</v>
      </c>
      <c r="B1725" s="684"/>
      <c r="C1725" s="685"/>
      <c r="D1725" s="623"/>
      <c r="E1725" s="624"/>
      <c r="F1725" s="378"/>
      <c r="G1725" s="378"/>
      <c r="H1725" s="378"/>
      <c r="I1725" s="681" t="str">
        <f t="shared" si="43"/>
        <v/>
      </c>
      <c r="J1725" s="682"/>
    </row>
    <row r="1726" spans="1:10" s="54" customFormat="1" ht="16.5" customHeight="1">
      <c r="A1726" s="686" t="s">
        <v>491</v>
      </c>
      <c r="B1726" s="687"/>
      <c r="C1726" s="688"/>
      <c r="D1726" s="689"/>
      <c r="E1726" s="690"/>
      <c r="F1726" s="171"/>
      <c r="G1726" s="171"/>
      <c r="H1726" s="171"/>
      <c r="I1726" s="691" t="str">
        <f t="shared" si="43"/>
        <v/>
      </c>
      <c r="J1726" s="692"/>
    </row>
    <row r="1727" spans="1:10" s="54" customFormat="1" ht="16.5" customHeight="1">
      <c r="A1727" s="686" t="s">
        <v>987</v>
      </c>
      <c r="B1727" s="687"/>
      <c r="C1727" s="688"/>
      <c r="D1727" s="689"/>
      <c r="E1727" s="690"/>
      <c r="F1727" s="171"/>
      <c r="G1727" s="171"/>
      <c r="H1727" s="171"/>
      <c r="I1727" s="691" t="str">
        <f t="shared" si="43"/>
        <v/>
      </c>
      <c r="J1727" s="692"/>
    </row>
    <row r="1728" spans="1:10" s="54" customFormat="1" ht="16.5" customHeight="1">
      <c r="A1728" s="683" t="s">
        <v>967</v>
      </c>
      <c r="B1728" s="684"/>
      <c r="C1728" s="685"/>
      <c r="D1728" s="623"/>
      <c r="E1728" s="624"/>
      <c r="F1728" s="378"/>
      <c r="G1728" s="378"/>
      <c r="H1728" s="378"/>
      <c r="I1728" s="681" t="str">
        <f t="shared" si="43"/>
        <v/>
      </c>
      <c r="J1728" s="682"/>
    </row>
    <row r="1729" spans="1:10" s="54" customFormat="1" ht="16.5" customHeight="1">
      <c r="A1729" s="683" t="s">
        <v>968</v>
      </c>
      <c r="B1729" s="684"/>
      <c r="C1729" s="685"/>
      <c r="D1729" s="623"/>
      <c r="E1729" s="624"/>
      <c r="F1729" s="378"/>
      <c r="G1729" s="378"/>
      <c r="H1729" s="378"/>
      <c r="I1729" s="681" t="str">
        <f t="shared" si="43"/>
        <v/>
      </c>
      <c r="J1729" s="682"/>
    </row>
    <row r="1730" spans="1:10" s="54" customFormat="1" ht="16.5" customHeight="1">
      <c r="A1730" s="683" t="s">
        <v>988</v>
      </c>
      <c r="B1730" s="684"/>
      <c r="C1730" s="685">
        <v>2634</v>
      </c>
      <c r="D1730" s="623"/>
      <c r="E1730" s="624"/>
      <c r="F1730" s="378"/>
      <c r="G1730" s="378"/>
      <c r="H1730" s="378"/>
      <c r="I1730" s="681" t="str">
        <f t="shared" si="43"/>
        <v/>
      </c>
      <c r="J1730" s="682"/>
    </row>
    <row r="1731" spans="1:10" s="54" customFormat="1" ht="16.5" customHeight="1">
      <c r="A1731" s="683" t="s">
        <v>493</v>
      </c>
      <c r="B1731" s="684"/>
      <c r="C1731" s="685"/>
      <c r="D1731" s="623"/>
      <c r="E1731" s="624"/>
      <c r="F1731" s="378"/>
      <c r="G1731" s="378"/>
      <c r="H1731" s="378"/>
      <c r="I1731" s="681" t="str">
        <f t="shared" si="43"/>
        <v/>
      </c>
      <c r="J1731" s="682"/>
    </row>
    <row r="1732" spans="1:10" s="54" customFormat="1" ht="16.5" customHeight="1">
      <c r="A1732" s="683" t="s">
        <v>969</v>
      </c>
      <c r="B1732" s="684"/>
      <c r="C1732" s="685"/>
      <c r="D1732" s="623"/>
      <c r="E1732" s="624"/>
      <c r="F1732" s="378"/>
      <c r="G1732" s="378"/>
      <c r="H1732" s="378"/>
      <c r="I1732" s="681" t="str">
        <f t="shared" si="43"/>
        <v/>
      </c>
      <c r="J1732" s="682"/>
    </row>
    <row r="1733" spans="1:10" s="54" customFormat="1" ht="16.5" customHeight="1" thickBot="1">
      <c r="A1733" s="693" t="s">
        <v>492</v>
      </c>
      <c r="B1733" s="694"/>
      <c r="C1733" s="695"/>
      <c r="D1733" s="696"/>
      <c r="E1733" s="697"/>
      <c r="F1733" s="336"/>
      <c r="G1733" s="336"/>
      <c r="H1733" s="336"/>
      <c r="I1733" s="698" t="str">
        <f t="shared" si="43"/>
        <v/>
      </c>
      <c r="J1733" s="699"/>
    </row>
    <row r="1734" spans="1:10" s="54" customFormat="1" ht="16.5" customHeight="1" thickTop="1">
      <c r="A1734" s="24"/>
      <c r="B1734" s="380"/>
      <c r="C1734" s="380"/>
      <c r="D1734" s="380"/>
      <c r="E1734" s="380"/>
      <c r="F1734" s="380"/>
      <c r="G1734" s="380"/>
      <c r="H1734" s="380"/>
      <c r="I1734" s="380"/>
      <c r="J1734" s="380"/>
    </row>
    <row r="1735" spans="1:10" s="54" customFormat="1" ht="16.5" customHeight="1">
      <c r="A1735" s="423" t="s">
        <v>989</v>
      </c>
      <c r="B1735" s="423"/>
      <c r="C1735" s="423"/>
      <c r="D1735" s="423"/>
      <c r="E1735" s="423"/>
      <c r="F1735" s="423"/>
      <c r="G1735" s="423"/>
      <c r="H1735" s="423"/>
      <c r="I1735" s="423"/>
      <c r="J1735" s="423"/>
    </row>
    <row r="1736" spans="1:10" s="54" customFormat="1" ht="16.5" customHeight="1">
      <c r="A1736" s="424"/>
      <c r="B1736" s="424"/>
      <c r="C1736" s="424"/>
      <c r="D1736" s="424"/>
      <c r="E1736" s="424"/>
      <c r="F1736" s="424"/>
      <c r="G1736" s="424"/>
      <c r="H1736" s="424"/>
      <c r="I1736" s="424"/>
      <c r="J1736" s="424"/>
    </row>
    <row r="1737" spans="1:10" s="54" customFormat="1" ht="16.5" customHeight="1">
      <c r="A1737" s="424"/>
      <c r="B1737" s="424"/>
      <c r="C1737" s="424"/>
      <c r="D1737" s="424"/>
      <c r="E1737" s="424"/>
      <c r="F1737" s="424"/>
      <c r="G1737" s="424"/>
      <c r="H1737" s="424"/>
      <c r="I1737" s="424"/>
      <c r="J1737" s="424"/>
    </row>
    <row r="1738" spans="1:10" s="54" customFormat="1" ht="16.5" customHeight="1">
      <c r="A1738" s="370"/>
      <c r="B1738" s="370"/>
      <c r="C1738" s="370"/>
      <c r="D1738" s="370"/>
      <c r="E1738" s="370"/>
      <c r="F1738" s="370"/>
      <c r="G1738" s="370"/>
      <c r="H1738" s="370"/>
      <c r="I1738" s="370"/>
      <c r="J1738" s="370"/>
    </row>
    <row r="1739" spans="1:10" s="54" customFormat="1" ht="16.5" customHeight="1">
      <c r="A1739" s="347" t="s">
        <v>990</v>
      </c>
      <c r="B1739" s="653" t="s">
        <v>991</v>
      </c>
      <c r="C1739" s="653"/>
      <c r="D1739" s="653"/>
      <c r="E1739" s="653"/>
      <c r="F1739" s="653"/>
      <c r="G1739" s="653"/>
      <c r="H1739" s="653"/>
      <c r="I1739" s="653"/>
      <c r="J1739" s="653"/>
    </row>
    <row r="1740" spans="1:10" s="54" customFormat="1" ht="16.5" customHeight="1">
      <c r="A1740" s="370"/>
      <c r="B1740" s="370"/>
      <c r="C1740" s="370"/>
      <c r="D1740" s="370"/>
      <c r="E1740" s="370"/>
      <c r="F1740" s="370"/>
      <c r="G1740" s="370"/>
      <c r="H1740" s="370"/>
      <c r="I1740" s="370"/>
      <c r="J1740" s="370"/>
    </row>
    <row r="1741" spans="1:10" s="54" customFormat="1" ht="48" customHeight="1">
      <c r="A1741" s="700" t="s">
        <v>992</v>
      </c>
      <c r="B1741" s="700"/>
      <c r="C1741" s="700"/>
      <c r="D1741" s="700"/>
      <c r="E1741" s="700"/>
      <c r="F1741" s="700"/>
      <c r="G1741" s="700"/>
      <c r="H1741" s="700"/>
      <c r="I1741" s="700"/>
      <c r="J1741" s="700"/>
    </row>
    <row r="1742" spans="1:10" s="54" customFormat="1" ht="16.5" customHeight="1">
      <c r="A1742" s="424"/>
      <c r="B1742" s="424"/>
      <c r="C1742" s="424"/>
      <c r="D1742" s="424"/>
      <c r="E1742" s="424"/>
      <c r="F1742" s="424"/>
      <c r="G1742" s="424"/>
      <c r="H1742" s="424"/>
      <c r="I1742" s="424"/>
      <c r="J1742" s="424"/>
    </row>
    <row r="1743" spans="1:10" s="54" customFormat="1" ht="16.5" customHeight="1">
      <c r="A1743" s="424"/>
      <c r="B1743" s="424"/>
      <c r="C1743" s="424"/>
      <c r="D1743" s="424"/>
      <c r="E1743" s="424"/>
      <c r="F1743" s="424"/>
      <c r="G1743" s="424"/>
      <c r="H1743" s="424"/>
      <c r="I1743" s="424"/>
      <c r="J1743" s="424"/>
    </row>
    <row r="1744" spans="1:10" s="54" customFormat="1" ht="16.5" customHeight="1">
      <c r="A1744" s="424"/>
      <c r="B1744" s="424"/>
      <c r="C1744" s="424"/>
      <c r="D1744" s="424"/>
      <c r="E1744" s="424"/>
      <c r="F1744" s="424"/>
      <c r="G1744" s="424"/>
      <c r="H1744" s="424"/>
      <c r="I1744" s="424"/>
      <c r="J1744" s="424"/>
    </row>
    <row r="1745" spans="1:10" s="54" customFormat="1" ht="16.5" customHeight="1">
      <c r="A1745" s="424"/>
      <c r="B1745" s="424"/>
      <c r="C1745" s="424"/>
      <c r="D1745" s="424"/>
      <c r="E1745" s="424"/>
      <c r="F1745" s="424"/>
      <c r="G1745" s="424"/>
      <c r="H1745" s="424"/>
      <c r="I1745" s="424"/>
      <c r="J1745" s="424"/>
    </row>
    <row r="1746" spans="1:10" s="54" customFormat="1" ht="16.5" customHeight="1">
      <c r="A1746" s="424"/>
      <c r="B1746" s="424"/>
      <c r="C1746" s="424"/>
      <c r="D1746" s="424"/>
      <c r="E1746" s="424"/>
      <c r="F1746" s="424"/>
      <c r="G1746" s="424"/>
      <c r="H1746" s="424"/>
      <c r="I1746" s="424"/>
      <c r="J1746" s="424"/>
    </row>
    <row r="1747" spans="1:10" s="54" customFormat="1" ht="16.5" customHeight="1">
      <c r="A1747" s="424"/>
      <c r="B1747" s="424"/>
      <c r="C1747" s="424"/>
      <c r="D1747" s="424"/>
      <c r="E1747" s="424"/>
      <c r="F1747" s="424"/>
      <c r="G1747" s="424"/>
      <c r="H1747" s="424"/>
      <c r="I1747" s="424"/>
      <c r="J1747" s="424"/>
    </row>
    <row r="1748" spans="1:10" s="54" customFormat="1" ht="16.5" customHeight="1">
      <c r="A1748" s="424"/>
      <c r="B1748" s="424"/>
      <c r="C1748" s="424"/>
      <c r="D1748" s="424"/>
      <c r="E1748" s="424"/>
      <c r="F1748" s="424"/>
      <c r="G1748" s="424"/>
      <c r="H1748" s="424"/>
      <c r="I1748" s="424"/>
      <c r="J1748" s="424"/>
    </row>
    <row r="1749" spans="1:10" s="54" customFormat="1" ht="16.5" customHeight="1">
      <c r="A1749" s="424"/>
      <c r="B1749" s="424"/>
      <c r="C1749" s="424"/>
      <c r="D1749" s="424"/>
      <c r="E1749" s="424"/>
      <c r="F1749" s="424"/>
      <c r="G1749" s="424"/>
      <c r="H1749" s="424"/>
      <c r="I1749" s="424"/>
      <c r="J1749" s="424"/>
    </row>
    <row r="1750" spans="1:10" s="54" customFormat="1" ht="16.5" customHeight="1">
      <c r="A1750" s="424"/>
      <c r="B1750" s="424"/>
      <c r="C1750" s="424"/>
      <c r="D1750" s="424"/>
      <c r="E1750" s="424"/>
      <c r="F1750" s="424"/>
      <c r="G1750" s="424"/>
      <c r="H1750" s="424"/>
      <c r="I1750" s="424"/>
      <c r="J1750" s="424"/>
    </row>
    <row r="1751" spans="1:10" s="54" customFormat="1" ht="16.5" customHeight="1">
      <c r="A1751" s="424"/>
      <c r="B1751" s="424"/>
      <c r="C1751" s="424"/>
      <c r="D1751" s="424"/>
      <c r="E1751" s="424"/>
      <c r="F1751" s="424"/>
      <c r="G1751" s="424"/>
      <c r="H1751" s="424"/>
      <c r="I1751" s="424"/>
      <c r="J1751" s="424"/>
    </row>
    <row r="1752" spans="1:10" s="54" customFormat="1" ht="16.5" customHeight="1">
      <c r="A1752" s="424"/>
      <c r="B1752" s="424"/>
      <c r="C1752" s="424"/>
      <c r="D1752" s="424"/>
      <c r="E1752" s="424"/>
      <c r="F1752" s="424"/>
      <c r="G1752" s="424"/>
      <c r="H1752" s="424"/>
      <c r="I1752" s="424"/>
      <c r="J1752" s="424"/>
    </row>
    <row r="1753" spans="1:10" s="54" customFormat="1" ht="16.5" customHeight="1">
      <c r="A1753" s="424"/>
      <c r="B1753" s="424"/>
      <c r="C1753" s="424"/>
      <c r="D1753" s="424"/>
      <c r="E1753" s="424"/>
      <c r="F1753" s="424"/>
      <c r="G1753" s="424"/>
      <c r="H1753" s="424"/>
      <c r="I1753" s="424"/>
      <c r="J1753" s="424"/>
    </row>
    <row r="1754" spans="1:10" s="54" customFormat="1" ht="16.5" customHeight="1">
      <c r="A1754" s="370"/>
      <c r="B1754" s="370"/>
      <c r="C1754" s="370"/>
      <c r="D1754" s="370"/>
      <c r="E1754" s="370"/>
      <c r="F1754" s="370"/>
      <c r="G1754" s="370"/>
      <c r="H1754" s="370"/>
      <c r="I1754" s="370"/>
      <c r="J1754" s="370"/>
    </row>
    <row r="1755" spans="1:10" s="54" customFormat="1" ht="16.5" customHeight="1">
      <c r="A1755" s="347" t="s">
        <v>993</v>
      </c>
      <c r="B1755" s="653" t="s">
        <v>994</v>
      </c>
      <c r="C1755" s="653"/>
      <c r="D1755" s="653"/>
      <c r="E1755" s="653"/>
      <c r="F1755" s="653"/>
      <c r="G1755" s="653"/>
      <c r="H1755" s="653"/>
      <c r="I1755" s="653"/>
      <c r="J1755" s="653"/>
    </row>
    <row r="1756" spans="1:10" s="54" customFormat="1" ht="16.5" customHeight="1">
      <c r="A1756" s="370"/>
      <c r="B1756" s="370"/>
      <c r="C1756" s="370"/>
      <c r="D1756" s="370"/>
      <c r="E1756" s="370"/>
      <c r="F1756" s="370"/>
      <c r="G1756" s="370"/>
      <c r="H1756" s="370"/>
      <c r="I1756" s="370"/>
      <c r="J1756" s="370"/>
    </row>
    <row r="1757" spans="1:10" s="54" customFormat="1" ht="46.5" customHeight="1">
      <c r="A1757" s="700" t="s">
        <v>995</v>
      </c>
      <c r="B1757" s="700"/>
      <c r="C1757" s="700"/>
      <c r="D1757" s="700"/>
      <c r="E1757" s="700"/>
      <c r="F1757" s="700"/>
      <c r="G1757" s="700"/>
      <c r="H1757" s="700"/>
      <c r="I1757" s="700"/>
      <c r="J1757" s="700"/>
    </row>
    <row r="1758" spans="1:10" s="54" customFormat="1" ht="16.5" customHeight="1">
      <c r="A1758" s="424"/>
      <c r="B1758" s="424"/>
      <c r="C1758" s="424"/>
      <c r="D1758" s="424"/>
      <c r="E1758" s="424"/>
      <c r="F1758" s="424"/>
      <c r="G1758" s="424"/>
      <c r="H1758" s="424"/>
      <c r="I1758" s="424"/>
      <c r="J1758" s="424"/>
    </row>
    <row r="1759" spans="1:10" s="54" customFormat="1" ht="16.5" customHeight="1">
      <c r="A1759" s="424"/>
      <c r="B1759" s="424"/>
      <c r="C1759" s="424"/>
      <c r="D1759" s="424"/>
      <c r="E1759" s="424"/>
      <c r="F1759" s="424"/>
      <c r="G1759" s="424"/>
      <c r="H1759" s="424"/>
      <c r="I1759" s="424"/>
      <c r="J1759" s="424"/>
    </row>
    <row r="1760" spans="1:10" s="54" customFormat="1" ht="16.5" customHeight="1">
      <c r="A1760" s="424"/>
      <c r="B1760" s="424"/>
      <c r="C1760" s="424"/>
      <c r="D1760" s="424"/>
      <c r="E1760" s="424"/>
      <c r="F1760" s="424"/>
      <c r="G1760" s="424"/>
      <c r="H1760" s="424"/>
      <c r="I1760" s="424"/>
      <c r="J1760" s="424"/>
    </row>
    <row r="1761" spans="1:10" s="54" customFormat="1" ht="16.5" customHeight="1">
      <c r="A1761" s="424"/>
      <c r="B1761" s="424"/>
      <c r="C1761" s="424"/>
      <c r="D1761" s="424"/>
      <c r="E1761" s="424"/>
      <c r="F1761" s="424"/>
      <c r="G1761" s="424"/>
      <c r="H1761" s="424"/>
      <c r="I1761" s="424"/>
      <c r="J1761" s="424"/>
    </row>
    <row r="1762" spans="1:10" s="54" customFormat="1" ht="16.5" customHeight="1">
      <c r="A1762" s="424"/>
      <c r="B1762" s="424"/>
      <c r="C1762" s="424"/>
      <c r="D1762" s="424"/>
      <c r="E1762" s="424"/>
      <c r="F1762" s="424"/>
      <c r="G1762" s="424"/>
      <c r="H1762" s="424"/>
      <c r="I1762" s="424"/>
      <c r="J1762" s="424"/>
    </row>
    <row r="1763" spans="1:10" s="54" customFormat="1" ht="16.5" customHeight="1">
      <c r="A1763" s="424"/>
      <c r="B1763" s="424"/>
      <c r="C1763" s="424"/>
      <c r="D1763" s="424"/>
      <c r="E1763" s="424"/>
      <c r="F1763" s="424"/>
      <c r="G1763" s="424"/>
      <c r="H1763" s="424"/>
      <c r="I1763" s="424"/>
      <c r="J1763" s="424"/>
    </row>
    <row r="1764" spans="1:10" s="54" customFormat="1" ht="16.5" customHeight="1">
      <c r="A1764" s="424"/>
      <c r="B1764" s="424"/>
      <c r="C1764" s="424"/>
      <c r="D1764" s="424"/>
      <c r="E1764" s="424"/>
      <c r="F1764" s="424"/>
      <c r="G1764" s="424"/>
      <c r="H1764" s="424"/>
      <c r="I1764" s="424"/>
      <c r="J1764" s="424"/>
    </row>
    <row r="1765" spans="1:10" s="54" customFormat="1" ht="16.5" customHeight="1">
      <c r="A1765" s="424"/>
      <c r="B1765" s="424"/>
      <c r="C1765" s="424"/>
      <c r="D1765" s="424"/>
      <c r="E1765" s="424"/>
      <c r="F1765" s="424"/>
      <c r="G1765" s="424"/>
      <c r="H1765" s="424"/>
      <c r="I1765" s="424"/>
      <c r="J1765" s="424"/>
    </row>
    <row r="1766" spans="1:10" s="54" customFormat="1" ht="16.5" customHeight="1">
      <c r="A1766" s="424"/>
      <c r="B1766" s="424"/>
      <c r="C1766" s="424"/>
      <c r="D1766" s="424"/>
      <c r="E1766" s="424"/>
      <c r="F1766" s="424"/>
      <c r="G1766" s="424"/>
      <c r="H1766" s="424"/>
      <c r="I1766" s="424"/>
      <c r="J1766" s="424"/>
    </row>
    <row r="1767" spans="1:10" s="54" customFormat="1" ht="16.5" customHeight="1">
      <c r="A1767" s="424"/>
      <c r="B1767" s="424"/>
      <c r="C1767" s="424"/>
      <c r="D1767" s="424"/>
      <c r="E1767" s="424"/>
      <c r="F1767" s="424"/>
      <c r="G1767" s="424"/>
      <c r="H1767" s="424"/>
      <c r="I1767" s="424"/>
      <c r="J1767" s="424"/>
    </row>
    <row r="1768" spans="1:10" s="54" customFormat="1" ht="16.5" customHeight="1">
      <c r="A1768" s="424"/>
      <c r="B1768" s="424"/>
      <c r="C1768" s="424"/>
      <c r="D1768" s="424"/>
      <c r="E1768" s="424"/>
      <c r="F1768" s="424"/>
      <c r="G1768" s="424"/>
      <c r="H1768" s="424"/>
      <c r="I1768" s="424"/>
      <c r="J1768" s="424"/>
    </row>
    <row r="1769" spans="1:10" s="54" customFormat="1" ht="16.5" customHeight="1">
      <c r="A1769" s="424"/>
      <c r="B1769" s="424"/>
      <c r="C1769" s="424"/>
      <c r="D1769" s="424"/>
      <c r="E1769" s="424"/>
      <c r="F1769" s="424"/>
      <c r="G1769" s="424"/>
      <c r="H1769" s="424"/>
      <c r="I1769" s="424"/>
      <c r="J1769" s="424"/>
    </row>
    <row r="1770" spans="1:10" s="54" customFormat="1" ht="16.5" customHeight="1">
      <c r="A1770" s="370"/>
      <c r="B1770" s="370"/>
      <c r="C1770" s="370"/>
      <c r="D1770" s="370"/>
      <c r="E1770" s="370"/>
      <c r="F1770" s="370"/>
      <c r="G1770" s="370"/>
      <c r="H1770" s="370"/>
      <c r="I1770" s="370"/>
      <c r="J1770" s="370"/>
    </row>
    <row r="1771" spans="1:10" s="54" customFormat="1" ht="16.5" customHeight="1">
      <c r="A1771" s="347" t="s">
        <v>996</v>
      </c>
      <c r="B1771" s="653" t="s">
        <v>997</v>
      </c>
      <c r="C1771" s="653"/>
      <c r="D1771" s="653"/>
      <c r="E1771" s="653"/>
      <c r="F1771" s="653"/>
      <c r="G1771" s="653"/>
      <c r="H1771" s="653"/>
      <c r="I1771" s="653"/>
      <c r="J1771" s="653"/>
    </row>
    <row r="1772" spans="1:10" s="54" customFormat="1" ht="16.5" customHeight="1">
      <c r="A1772" s="370"/>
      <c r="B1772" s="370"/>
      <c r="C1772" s="370"/>
      <c r="D1772" s="370"/>
      <c r="E1772" s="370"/>
      <c r="F1772" s="370"/>
      <c r="G1772" s="370"/>
      <c r="H1772" s="370"/>
      <c r="I1772" s="370"/>
      <c r="J1772" s="370"/>
    </row>
    <row r="1773" spans="1:10" s="54" customFormat="1" ht="30" customHeight="1">
      <c r="A1773" s="700" t="s">
        <v>998</v>
      </c>
      <c r="B1773" s="700"/>
      <c r="C1773" s="700"/>
      <c r="D1773" s="700"/>
      <c r="E1773" s="700"/>
      <c r="F1773" s="700"/>
      <c r="G1773" s="700"/>
      <c r="H1773" s="700"/>
      <c r="I1773" s="700"/>
      <c r="J1773" s="700"/>
    </row>
    <row r="1774" spans="1:10" s="54" customFormat="1" ht="16.5" customHeight="1">
      <c r="A1774" s="370"/>
      <c r="B1774" s="370"/>
      <c r="C1774" s="370"/>
      <c r="D1774" s="370"/>
      <c r="E1774" s="370"/>
      <c r="F1774" s="370"/>
      <c r="G1774" s="370"/>
      <c r="H1774" s="370"/>
      <c r="I1774" s="370"/>
      <c r="J1774" s="370"/>
    </row>
    <row r="1775" spans="1:10" s="54" customFormat="1" ht="16.5" customHeight="1">
      <c r="A1775" s="701"/>
      <c r="B1775" s="701"/>
      <c r="C1775" s="701"/>
      <c r="D1775" s="701"/>
      <c r="E1775" s="701"/>
      <c r="F1775" s="701"/>
      <c r="G1775" s="701"/>
      <c r="H1775" s="701"/>
      <c r="I1775" s="701"/>
      <c r="J1775" s="701"/>
    </row>
    <row r="1776" spans="1:10" s="54" customFormat="1" ht="16.5" customHeight="1">
      <c r="A1776" s="701"/>
      <c r="B1776" s="701"/>
      <c r="C1776" s="701"/>
      <c r="D1776" s="701"/>
      <c r="E1776" s="701"/>
      <c r="F1776" s="701"/>
      <c r="G1776" s="701"/>
      <c r="H1776" s="701"/>
      <c r="I1776" s="701"/>
      <c r="J1776" s="701"/>
    </row>
    <row r="1777" spans="1:10" s="54" customFormat="1" ht="16.5" customHeight="1">
      <c r="A1777" s="701"/>
      <c r="B1777" s="701"/>
      <c r="C1777" s="701"/>
      <c r="D1777" s="701"/>
      <c r="E1777" s="701"/>
      <c r="F1777" s="701"/>
      <c r="G1777" s="701"/>
      <c r="H1777" s="701"/>
      <c r="I1777" s="701"/>
      <c r="J1777" s="701"/>
    </row>
    <row r="1778" spans="1:10" s="54" customFormat="1" ht="16.5" customHeight="1">
      <c r="A1778" s="701"/>
      <c r="B1778" s="701"/>
      <c r="C1778" s="701"/>
      <c r="D1778" s="701"/>
      <c r="E1778" s="701"/>
      <c r="F1778" s="701"/>
      <c r="G1778" s="701"/>
      <c r="H1778" s="701"/>
      <c r="I1778" s="701"/>
      <c r="J1778" s="701"/>
    </row>
    <row r="1779" spans="1:10" s="54" customFormat="1" ht="16.5" customHeight="1">
      <c r="A1779" s="701"/>
      <c r="B1779" s="701"/>
      <c r="C1779" s="701"/>
      <c r="D1779" s="701"/>
      <c r="E1779" s="701"/>
      <c r="F1779" s="701"/>
      <c r="G1779" s="701"/>
      <c r="H1779" s="701"/>
      <c r="I1779" s="701"/>
      <c r="J1779" s="701"/>
    </row>
    <row r="1780" spans="1:10" s="54" customFormat="1" ht="16.5" customHeight="1">
      <c r="A1780" s="701"/>
      <c r="B1780" s="701"/>
      <c r="C1780" s="701"/>
      <c r="D1780" s="701"/>
      <c r="E1780" s="701"/>
      <c r="F1780" s="701"/>
      <c r="G1780" s="701"/>
      <c r="H1780" s="701"/>
      <c r="I1780" s="701"/>
      <c r="J1780" s="701"/>
    </row>
    <row r="1781" spans="1:10" s="54" customFormat="1" ht="16.5" customHeight="1">
      <c r="A1781" s="370"/>
      <c r="B1781" s="370"/>
      <c r="C1781" s="370"/>
      <c r="D1781" s="370"/>
      <c r="E1781" s="370"/>
      <c r="F1781" s="370"/>
      <c r="G1781" s="370"/>
      <c r="H1781" s="370"/>
      <c r="I1781" s="370"/>
      <c r="J1781" s="370"/>
    </row>
    <row r="1782" spans="1:10" s="54" customFormat="1" ht="16.5" customHeight="1">
      <c r="A1782" s="347" t="s">
        <v>494</v>
      </c>
      <c r="B1782" s="653" t="s">
        <v>495</v>
      </c>
      <c r="C1782" s="653"/>
      <c r="D1782" s="653"/>
      <c r="E1782" s="653"/>
      <c r="F1782" s="653"/>
      <c r="G1782" s="653"/>
      <c r="H1782" s="653"/>
      <c r="I1782" s="653"/>
      <c r="J1782" s="653"/>
    </row>
    <row r="1783" spans="1:10" s="54" customFormat="1" ht="16.5" customHeight="1" thickBot="1">
      <c r="A1783" s="24"/>
      <c r="B1783" s="380"/>
      <c r="C1783" s="380"/>
      <c r="D1783" s="380"/>
      <c r="E1783" s="380"/>
      <c r="F1783" s="380"/>
      <c r="G1783" s="380"/>
      <c r="H1783" s="380"/>
      <c r="I1783" s="380"/>
      <c r="J1783" s="380"/>
    </row>
    <row r="1784" spans="1:10" s="54" customFormat="1" ht="16.5" customHeight="1" thickTop="1" thickBot="1">
      <c r="A1784" s="705" t="s">
        <v>498</v>
      </c>
      <c r="B1784" s="706"/>
      <c r="C1784" s="702" t="s">
        <v>500</v>
      </c>
      <c r="D1784" s="707"/>
      <c r="E1784" s="707"/>
      <c r="F1784" s="704"/>
      <c r="G1784" s="702" t="s">
        <v>141</v>
      </c>
      <c r="H1784" s="704"/>
      <c r="I1784" s="702" t="s">
        <v>142</v>
      </c>
      <c r="J1784" s="703"/>
    </row>
    <row r="1785" spans="1:10" s="54" customFormat="1" ht="15.75" customHeight="1" thickTop="1">
      <c r="A1785" s="708" t="s">
        <v>502</v>
      </c>
      <c r="B1785" s="709"/>
      <c r="C1785" s="710" t="s">
        <v>501</v>
      </c>
      <c r="D1785" s="711"/>
      <c r="E1785" s="711"/>
      <c r="F1785" s="712"/>
      <c r="G1785" s="713"/>
      <c r="H1785" s="714"/>
      <c r="I1785" s="713"/>
      <c r="J1785" s="715"/>
    </row>
    <row r="1786" spans="1:10" s="54" customFormat="1" ht="15.75" customHeight="1">
      <c r="A1786" s="716" t="s">
        <v>504</v>
      </c>
      <c r="B1786" s="717"/>
      <c r="C1786" s="604" t="s">
        <v>503</v>
      </c>
      <c r="D1786" s="605"/>
      <c r="E1786" s="605"/>
      <c r="F1786" s="718"/>
      <c r="G1786" s="607"/>
      <c r="H1786" s="608"/>
      <c r="I1786" s="607"/>
      <c r="J1786" s="609"/>
    </row>
    <row r="1787" spans="1:10" s="54" customFormat="1" ht="15.75" customHeight="1">
      <c r="A1787" s="716" t="s">
        <v>507</v>
      </c>
      <c r="B1787" s="717"/>
      <c r="C1787" s="604" t="s">
        <v>505</v>
      </c>
      <c r="D1787" s="605"/>
      <c r="E1787" s="605"/>
      <c r="F1787" s="718"/>
      <c r="G1787" s="607"/>
      <c r="H1787" s="608"/>
      <c r="I1787" s="607"/>
      <c r="J1787" s="609"/>
    </row>
    <row r="1788" spans="1:10" s="54" customFormat="1" ht="15.75" customHeight="1">
      <c r="A1788" s="716" t="s">
        <v>508</v>
      </c>
      <c r="B1788" s="717"/>
      <c r="C1788" s="604" t="s">
        <v>506</v>
      </c>
      <c r="D1788" s="605"/>
      <c r="E1788" s="605"/>
      <c r="F1788" s="718"/>
      <c r="G1788" s="607"/>
      <c r="H1788" s="608"/>
      <c r="I1788" s="607"/>
      <c r="J1788" s="609"/>
    </row>
    <row r="1789" spans="1:10" s="54" customFormat="1" ht="30" customHeight="1">
      <c r="A1789" s="716" t="s">
        <v>509</v>
      </c>
      <c r="B1789" s="717"/>
      <c r="C1789" s="604" t="s">
        <v>520</v>
      </c>
      <c r="D1789" s="605"/>
      <c r="E1789" s="605"/>
      <c r="F1789" s="718"/>
      <c r="G1789" s="607"/>
      <c r="H1789" s="608"/>
      <c r="I1789" s="607"/>
      <c r="J1789" s="609"/>
    </row>
    <row r="1790" spans="1:10" s="54" customFormat="1" ht="16.5" customHeight="1">
      <c r="A1790" s="716" t="s">
        <v>510</v>
      </c>
      <c r="B1790" s="717"/>
      <c r="C1790" s="604" t="s">
        <v>515</v>
      </c>
      <c r="D1790" s="605"/>
      <c r="E1790" s="605"/>
      <c r="F1790" s="718"/>
      <c r="G1790" s="607"/>
      <c r="H1790" s="608"/>
      <c r="I1790" s="607"/>
      <c r="J1790" s="609"/>
    </row>
    <row r="1791" spans="1:10" s="54" customFormat="1" ht="16.5" customHeight="1">
      <c r="A1791" s="716" t="s">
        <v>511</v>
      </c>
      <c r="B1791" s="717"/>
      <c r="C1791" s="604" t="s">
        <v>516</v>
      </c>
      <c r="D1791" s="605"/>
      <c r="E1791" s="605"/>
      <c r="F1791" s="718"/>
      <c r="G1791" s="607"/>
      <c r="H1791" s="608"/>
      <c r="I1791" s="607"/>
      <c r="J1791" s="609"/>
    </row>
    <row r="1792" spans="1:10" s="54" customFormat="1" ht="30" customHeight="1">
      <c r="A1792" s="716" t="s">
        <v>512</v>
      </c>
      <c r="B1792" s="717"/>
      <c r="C1792" s="604" t="s">
        <v>971</v>
      </c>
      <c r="D1792" s="605"/>
      <c r="E1792" s="605"/>
      <c r="F1792" s="718"/>
      <c r="G1792" s="607"/>
      <c r="H1792" s="608"/>
      <c r="I1792" s="607"/>
      <c r="J1792" s="609"/>
    </row>
    <row r="1793" spans="1:10" s="54" customFormat="1" ht="30" customHeight="1">
      <c r="A1793" s="716" t="s">
        <v>513</v>
      </c>
      <c r="B1793" s="717"/>
      <c r="C1793" s="604" t="s">
        <v>521</v>
      </c>
      <c r="D1793" s="605"/>
      <c r="E1793" s="605"/>
      <c r="F1793" s="718"/>
      <c r="G1793" s="607"/>
      <c r="H1793" s="608"/>
      <c r="I1793" s="607"/>
      <c r="J1793" s="609"/>
    </row>
    <row r="1794" spans="1:10" s="54" customFormat="1" ht="30" customHeight="1">
      <c r="A1794" s="716" t="s">
        <v>514</v>
      </c>
      <c r="B1794" s="717"/>
      <c r="C1794" s="604" t="s">
        <v>533</v>
      </c>
      <c r="D1794" s="605"/>
      <c r="E1794" s="605"/>
      <c r="F1794" s="718"/>
      <c r="G1794" s="607"/>
      <c r="H1794" s="608"/>
      <c r="I1794" s="607"/>
      <c r="J1794" s="609"/>
    </row>
    <row r="1795" spans="1:10" s="54" customFormat="1" ht="45" customHeight="1">
      <c r="A1795" s="716" t="s">
        <v>517</v>
      </c>
      <c r="B1795" s="717"/>
      <c r="C1795" s="604" t="s">
        <v>532</v>
      </c>
      <c r="D1795" s="605"/>
      <c r="E1795" s="605"/>
      <c r="F1795" s="718"/>
      <c r="G1795" s="607"/>
      <c r="H1795" s="608"/>
      <c r="I1795" s="607"/>
      <c r="J1795" s="609"/>
    </row>
    <row r="1796" spans="1:10" s="54" customFormat="1" ht="45" customHeight="1">
      <c r="A1796" s="716" t="s">
        <v>518</v>
      </c>
      <c r="B1796" s="717"/>
      <c r="C1796" s="604" t="s">
        <v>522</v>
      </c>
      <c r="D1796" s="605"/>
      <c r="E1796" s="605"/>
      <c r="F1796" s="718"/>
      <c r="G1796" s="607"/>
      <c r="H1796" s="608"/>
      <c r="I1796" s="607"/>
      <c r="J1796" s="609"/>
    </row>
    <row r="1797" spans="1:10" s="54" customFormat="1" ht="60" customHeight="1">
      <c r="A1797" s="716" t="s">
        <v>519</v>
      </c>
      <c r="B1797" s="717"/>
      <c r="C1797" s="604" t="s">
        <v>523</v>
      </c>
      <c r="D1797" s="605"/>
      <c r="E1797" s="605"/>
      <c r="F1797" s="718"/>
      <c r="G1797" s="607"/>
      <c r="H1797" s="608"/>
      <c r="I1797" s="607"/>
      <c r="J1797" s="609"/>
    </row>
    <row r="1798" spans="1:10" s="54" customFormat="1" ht="60" customHeight="1">
      <c r="A1798" s="716" t="s">
        <v>524</v>
      </c>
      <c r="B1798" s="717"/>
      <c r="C1798" s="604" t="s">
        <v>972</v>
      </c>
      <c r="D1798" s="605"/>
      <c r="E1798" s="605"/>
      <c r="F1798" s="718"/>
      <c r="G1798" s="607"/>
      <c r="H1798" s="608"/>
      <c r="I1798" s="607"/>
      <c r="J1798" s="609"/>
    </row>
    <row r="1799" spans="1:10" s="54" customFormat="1" ht="45" customHeight="1">
      <c r="A1799" s="716" t="s">
        <v>525</v>
      </c>
      <c r="B1799" s="717"/>
      <c r="C1799" s="604" t="s">
        <v>534</v>
      </c>
      <c r="D1799" s="605"/>
      <c r="E1799" s="605"/>
      <c r="F1799" s="718"/>
      <c r="G1799" s="607"/>
      <c r="H1799" s="608"/>
      <c r="I1799" s="607"/>
      <c r="J1799" s="609"/>
    </row>
    <row r="1800" spans="1:10" s="54" customFormat="1" ht="45" customHeight="1" thickBot="1">
      <c r="A1800" s="719" t="s">
        <v>526</v>
      </c>
      <c r="B1800" s="720"/>
      <c r="C1800" s="610" t="s">
        <v>535</v>
      </c>
      <c r="D1800" s="611"/>
      <c r="E1800" s="611"/>
      <c r="F1800" s="721"/>
      <c r="G1800" s="613"/>
      <c r="H1800" s="614"/>
      <c r="I1800" s="613"/>
      <c r="J1800" s="615"/>
    </row>
    <row r="1801" spans="1:10" s="54" customFormat="1" ht="60" customHeight="1" thickBot="1">
      <c r="A1801" s="722" t="s">
        <v>527</v>
      </c>
      <c r="B1801" s="723"/>
      <c r="C1801" s="580" t="s">
        <v>973</v>
      </c>
      <c r="D1801" s="581"/>
      <c r="E1801" s="581"/>
      <c r="F1801" s="724"/>
      <c r="G1801" s="583" t="str">
        <f>IF(SUM(G1785:H1800)=0,"",SUM(G1785:H1800))</f>
        <v/>
      </c>
      <c r="H1801" s="584"/>
      <c r="I1801" s="583" t="str">
        <f>IF(SUM(I1785:J1800)=0,"",SUM(I1785:J1800))</f>
        <v/>
      </c>
      <c r="J1801" s="585"/>
    </row>
    <row r="1802" spans="1:10" s="54" customFormat="1" ht="30" customHeight="1">
      <c r="A1802" s="725" t="s">
        <v>528</v>
      </c>
      <c r="B1802" s="726"/>
      <c r="C1802" s="598" t="s">
        <v>682</v>
      </c>
      <c r="D1802" s="599"/>
      <c r="E1802" s="599"/>
      <c r="F1802" s="727"/>
      <c r="G1802" s="601"/>
      <c r="H1802" s="602"/>
      <c r="I1802" s="601"/>
      <c r="J1802" s="603"/>
    </row>
    <row r="1803" spans="1:10" s="54" customFormat="1" ht="30" customHeight="1">
      <c r="A1803" s="716" t="s">
        <v>529</v>
      </c>
      <c r="B1803" s="717"/>
      <c r="C1803" s="604" t="s">
        <v>536</v>
      </c>
      <c r="D1803" s="605"/>
      <c r="E1803" s="605"/>
      <c r="F1803" s="718"/>
      <c r="G1803" s="607"/>
      <c r="H1803" s="608"/>
      <c r="I1803" s="607"/>
      <c r="J1803" s="609"/>
    </row>
    <row r="1804" spans="1:10" s="54" customFormat="1" ht="45" customHeight="1">
      <c r="A1804" s="716" t="s">
        <v>530</v>
      </c>
      <c r="B1804" s="717"/>
      <c r="C1804" s="604" t="s">
        <v>537</v>
      </c>
      <c r="D1804" s="605"/>
      <c r="E1804" s="605"/>
      <c r="F1804" s="718"/>
      <c r="G1804" s="607"/>
      <c r="H1804" s="608"/>
      <c r="I1804" s="607"/>
      <c r="J1804" s="609"/>
    </row>
    <row r="1805" spans="1:10" s="54" customFormat="1" ht="16.5" customHeight="1">
      <c r="A1805" s="397"/>
      <c r="B1805" s="397"/>
      <c r="C1805" s="398"/>
      <c r="D1805" s="398"/>
      <c r="E1805" s="398"/>
      <c r="F1805" s="398"/>
      <c r="G1805" s="399"/>
      <c r="H1805" s="399"/>
      <c r="I1805" s="399"/>
      <c r="J1805" s="399"/>
    </row>
    <row r="1806" spans="1:10" s="54" customFormat="1" ht="16.5" customHeight="1">
      <c r="A1806" s="403"/>
      <c r="B1806" s="403"/>
      <c r="C1806" s="43"/>
      <c r="D1806" s="43"/>
      <c r="E1806" s="43"/>
      <c r="F1806" s="43"/>
      <c r="G1806" s="404"/>
      <c r="H1806" s="404"/>
      <c r="I1806" s="404"/>
      <c r="J1806" s="404"/>
    </row>
    <row r="1807" spans="1:10" s="54" customFormat="1" ht="16.5" customHeight="1">
      <c r="A1807" s="400"/>
      <c r="B1807" s="400"/>
      <c r="C1807" s="401"/>
      <c r="D1807" s="401"/>
      <c r="E1807" s="401"/>
      <c r="F1807" s="401"/>
      <c r="G1807" s="402"/>
      <c r="H1807" s="402"/>
      <c r="I1807" s="402"/>
      <c r="J1807" s="402"/>
    </row>
    <row r="1808" spans="1:10" s="54" customFormat="1" ht="45" customHeight="1" thickBot="1">
      <c r="A1808" s="719" t="s">
        <v>531</v>
      </c>
      <c r="B1808" s="720"/>
      <c r="C1808" s="610" t="s">
        <v>538</v>
      </c>
      <c r="D1808" s="611"/>
      <c r="E1808" s="611"/>
      <c r="F1808" s="721"/>
      <c r="G1808" s="613"/>
      <c r="H1808" s="614"/>
      <c r="I1808" s="613"/>
      <c r="J1808" s="615"/>
    </row>
    <row r="1809" spans="1:10" s="54" customFormat="1" ht="30" customHeight="1" thickBot="1">
      <c r="A1809" s="722"/>
      <c r="B1809" s="723"/>
      <c r="C1809" s="618" t="s">
        <v>539</v>
      </c>
      <c r="D1809" s="619"/>
      <c r="E1809" s="619"/>
      <c r="F1809" s="728"/>
      <c r="G1809" s="583" t="str">
        <f>IF(SUM(G1802:H1808)=0,"",SUM(G1802:H1808))</f>
        <v/>
      </c>
      <c r="H1809" s="584"/>
      <c r="I1809" s="583" t="str">
        <f>IF(SUM(I1802:J1808)=0,"",SUM(I1802:J1808))</f>
        <v/>
      </c>
      <c r="J1809" s="585"/>
    </row>
    <row r="1810" spans="1:10" s="54" customFormat="1" ht="45" customHeight="1">
      <c r="A1810" s="725" t="s">
        <v>540</v>
      </c>
      <c r="B1810" s="726"/>
      <c r="C1810" s="598" t="s">
        <v>974</v>
      </c>
      <c r="D1810" s="599"/>
      <c r="E1810" s="599"/>
      <c r="F1810" s="727"/>
      <c r="G1810" s="601"/>
      <c r="H1810" s="602"/>
      <c r="I1810" s="601"/>
      <c r="J1810" s="603"/>
    </row>
    <row r="1811" spans="1:10" s="54" customFormat="1" ht="30" customHeight="1">
      <c r="A1811" s="716" t="s">
        <v>541</v>
      </c>
      <c r="B1811" s="717"/>
      <c r="C1811" s="604" t="s">
        <v>544</v>
      </c>
      <c r="D1811" s="605"/>
      <c r="E1811" s="605"/>
      <c r="F1811" s="718"/>
      <c r="G1811" s="607"/>
      <c r="H1811" s="608"/>
      <c r="I1811" s="607"/>
      <c r="J1811" s="609"/>
    </row>
    <row r="1812" spans="1:10" s="54" customFormat="1" ht="30" customHeight="1" thickBot="1">
      <c r="A1812" s="729" t="s">
        <v>542</v>
      </c>
      <c r="B1812" s="730"/>
      <c r="C1812" s="731" t="s">
        <v>545</v>
      </c>
      <c r="D1812" s="732"/>
      <c r="E1812" s="732"/>
      <c r="F1812" s="733"/>
      <c r="G1812" s="734"/>
      <c r="H1812" s="735"/>
      <c r="I1812" s="734"/>
      <c r="J1812" s="736"/>
    </row>
    <row r="1813" spans="1:10" s="54" customFormat="1" ht="30.75" customHeight="1" thickBot="1">
      <c r="A1813" s="578" t="s">
        <v>543</v>
      </c>
      <c r="B1813" s="579"/>
      <c r="C1813" s="580" t="s">
        <v>546</v>
      </c>
      <c r="D1813" s="581"/>
      <c r="E1813" s="581"/>
      <c r="F1813" s="724"/>
      <c r="G1813" s="583" t="str">
        <f>IF(IF(G1801="",0,G1801)+IF(G1809="",0,G1809)+G1810+G1811+G1812=0,"",IF(G1801="",0,G1801)+IF(G1809="",0,G1809)+G1810+G1811+G1812)</f>
        <v/>
      </c>
      <c r="H1813" s="584"/>
      <c r="I1813" s="583" t="str">
        <f>IF(IF(I1801="",0,I1801)+IF(I1809="",0,I1809)+I1810+I1811+I1812=0,"",IF(I1801="",0,I1801)+IF(I1809="",0,I1809)+I1810+I1811+I1812)</f>
        <v/>
      </c>
      <c r="J1813" s="585"/>
    </row>
    <row r="1814" spans="1:10" s="54" customFormat="1" ht="15.75" customHeight="1">
      <c r="A1814" s="737"/>
      <c r="B1814" s="738"/>
      <c r="C1814" s="739" t="s">
        <v>556</v>
      </c>
      <c r="D1814" s="740"/>
      <c r="E1814" s="740"/>
      <c r="F1814" s="741"/>
      <c r="G1814" s="742"/>
      <c r="H1814" s="743"/>
      <c r="I1814" s="742"/>
      <c r="J1814" s="744"/>
    </row>
    <row r="1815" spans="1:10" s="54" customFormat="1" ht="30" customHeight="1">
      <c r="A1815" s="745" t="s">
        <v>547</v>
      </c>
      <c r="B1815" s="746"/>
      <c r="C1815" s="604" t="s">
        <v>552</v>
      </c>
      <c r="D1815" s="605"/>
      <c r="E1815" s="605"/>
      <c r="F1815" s="718"/>
      <c r="G1815" s="607"/>
      <c r="H1815" s="608"/>
      <c r="I1815" s="607"/>
      <c r="J1815" s="609"/>
    </row>
    <row r="1816" spans="1:10" s="54" customFormat="1" ht="31.5" customHeight="1">
      <c r="A1816" s="745" t="s">
        <v>548</v>
      </c>
      <c r="B1816" s="746"/>
      <c r="C1816" s="604" t="s">
        <v>553</v>
      </c>
      <c r="D1816" s="605"/>
      <c r="E1816" s="605"/>
      <c r="F1816" s="718"/>
      <c r="G1816" s="607"/>
      <c r="H1816" s="608"/>
      <c r="I1816" s="607"/>
      <c r="J1816" s="609"/>
    </row>
    <row r="1817" spans="1:10" s="54" customFormat="1" ht="67.5" customHeight="1">
      <c r="A1817" s="745" t="s">
        <v>549</v>
      </c>
      <c r="B1817" s="746"/>
      <c r="C1817" s="604" t="s">
        <v>975</v>
      </c>
      <c r="D1817" s="605"/>
      <c r="E1817" s="605"/>
      <c r="F1817" s="718"/>
      <c r="G1817" s="607"/>
      <c r="H1817" s="608"/>
      <c r="I1817" s="607"/>
      <c r="J1817" s="609"/>
    </row>
    <row r="1818" spans="1:10" s="54" customFormat="1" ht="30" customHeight="1">
      <c r="A1818" s="745" t="s">
        <v>550</v>
      </c>
      <c r="B1818" s="746"/>
      <c r="C1818" s="604" t="s">
        <v>554</v>
      </c>
      <c r="D1818" s="605"/>
      <c r="E1818" s="605"/>
      <c r="F1818" s="718"/>
      <c r="G1818" s="607"/>
      <c r="H1818" s="608"/>
      <c r="I1818" s="607"/>
      <c r="J1818" s="609"/>
    </row>
    <row r="1819" spans="1:10" s="54" customFormat="1" ht="30" customHeight="1">
      <c r="A1819" s="745" t="s">
        <v>551</v>
      </c>
      <c r="B1819" s="746"/>
      <c r="C1819" s="604" t="s">
        <v>555</v>
      </c>
      <c r="D1819" s="605"/>
      <c r="E1819" s="605"/>
      <c r="F1819" s="718"/>
      <c r="G1819" s="607"/>
      <c r="H1819" s="608"/>
      <c r="I1819" s="607"/>
      <c r="J1819" s="609"/>
    </row>
    <row r="1820" spans="1:10" s="54" customFormat="1" ht="67.5" customHeight="1">
      <c r="A1820" s="745" t="s">
        <v>557</v>
      </c>
      <c r="B1820" s="746"/>
      <c r="C1820" s="604" t="s">
        <v>560</v>
      </c>
      <c r="D1820" s="605"/>
      <c r="E1820" s="605"/>
      <c r="F1820" s="718"/>
      <c r="G1820" s="607"/>
      <c r="H1820" s="608"/>
      <c r="I1820" s="607"/>
      <c r="J1820" s="609"/>
    </row>
    <row r="1821" spans="1:10" s="54" customFormat="1" ht="45" customHeight="1">
      <c r="A1821" s="745" t="s">
        <v>558</v>
      </c>
      <c r="B1821" s="746"/>
      <c r="C1821" s="604" t="s">
        <v>561</v>
      </c>
      <c r="D1821" s="605"/>
      <c r="E1821" s="605"/>
      <c r="F1821" s="718"/>
      <c r="G1821" s="607"/>
      <c r="H1821" s="608"/>
      <c r="I1821" s="607"/>
      <c r="J1821" s="609"/>
    </row>
    <row r="1822" spans="1:10" s="54" customFormat="1" ht="60" customHeight="1">
      <c r="A1822" s="745" t="s">
        <v>559</v>
      </c>
      <c r="B1822" s="746"/>
      <c r="C1822" s="604" t="s">
        <v>562</v>
      </c>
      <c r="D1822" s="605"/>
      <c r="E1822" s="605"/>
      <c r="F1822" s="718"/>
      <c r="G1822" s="607"/>
      <c r="H1822" s="608"/>
      <c r="I1822" s="607"/>
      <c r="J1822" s="609"/>
    </row>
    <row r="1823" spans="1:10" s="54" customFormat="1" ht="67.5" customHeight="1">
      <c r="A1823" s="745" t="s">
        <v>573</v>
      </c>
      <c r="B1823" s="746"/>
      <c r="C1823" s="604" t="s">
        <v>575</v>
      </c>
      <c r="D1823" s="605"/>
      <c r="E1823" s="605"/>
      <c r="F1823" s="718"/>
      <c r="G1823" s="607"/>
      <c r="H1823" s="608"/>
      <c r="I1823" s="607"/>
      <c r="J1823" s="609"/>
    </row>
    <row r="1824" spans="1:10" s="54" customFormat="1" ht="67.5" customHeight="1">
      <c r="A1824" s="745" t="s">
        <v>563</v>
      </c>
      <c r="B1824" s="746"/>
      <c r="C1824" s="604" t="s">
        <v>576</v>
      </c>
      <c r="D1824" s="605"/>
      <c r="E1824" s="605"/>
      <c r="F1824" s="718"/>
      <c r="G1824" s="607"/>
      <c r="H1824" s="608"/>
      <c r="I1824" s="607"/>
      <c r="J1824" s="609"/>
    </row>
    <row r="1825" spans="1:14" s="54" customFormat="1" ht="30" customHeight="1">
      <c r="A1825" s="745" t="s">
        <v>564</v>
      </c>
      <c r="B1825" s="746"/>
      <c r="C1825" s="604" t="s">
        <v>577</v>
      </c>
      <c r="D1825" s="605"/>
      <c r="E1825" s="605"/>
      <c r="F1825" s="718"/>
      <c r="G1825" s="607"/>
      <c r="H1825" s="608"/>
      <c r="I1825" s="607"/>
      <c r="J1825" s="609"/>
    </row>
    <row r="1826" spans="1:14" s="54" customFormat="1" ht="16.5" customHeight="1">
      <c r="A1826" s="405"/>
      <c r="B1826" s="405"/>
      <c r="C1826" s="398"/>
      <c r="D1826" s="398"/>
      <c r="E1826" s="398"/>
      <c r="F1826" s="398"/>
      <c r="G1826" s="399"/>
      <c r="H1826" s="399"/>
      <c r="I1826" s="399"/>
      <c r="J1826" s="399"/>
    </row>
    <row r="1827" spans="1:14" s="54" customFormat="1" ht="16.5" customHeight="1">
      <c r="A1827" s="406"/>
      <c r="B1827" s="406"/>
      <c r="C1827" s="401"/>
      <c r="D1827" s="401"/>
      <c r="E1827" s="401"/>
      <c r="F1827" s="401"/>
      <c r="G1827" s="402"/>
      <c r="H1827" s="402"/>
      <c r="I1827" s="402"/>
      <c r="J1827" s="402"/>
    </row>
    <row r="1828" spans="1:14" s="54" customFormat="1" ht="45" customHeight="1">
      <c r="A1828" s="745" t="s">
        <v>565</v>
      </c>
      <c r="B1828" s="746"/>
      <c r="C1828" s="604" t="s">
        <v>578</v>
      </c>
      <c r="D1828" s="605"/>
      <c r="E1828" s="605"/>
      <c r="F1828" s="718"/>
      <c r="G1828" s="607"/>
      <c r="H1828" s="608"/>
      <c r="I1828" s="607"/>
      <c r="J1828" s="609"/>
    </row>
    <row r="1829" spans="1:14" s="54" customFormat="1" ht="60" customHeight="1">
      <c r="A1829" s="745" t="s">
        <v>566</v>
      </c>
      <c r="B1829" s="746"/>
      <c r="C1829" s="604" t="s">
        <v>579</v>
      </c>
      <c r="D1829" s="605"/>
      <c r="E1829" s="605"/>
      <c r="F1829" s="718"/>
      <c r="G1829" s="607"/>
      <c r="H1829" s="608"/>
      <c r="I1829" s="607"/>
      <c r="J1829" s="609"/>
    </row>
    <row r="1830" spans="1:14" s="54" customFormat="1" ht="60" customHeight="1">
      <c r="A1830" s="745" t="s">
        <v>567</v>
      </c>
      <c r="B1830" s="746"/>
      <c r="C1830" s="604" t="s">
        <v>580</v>
      </c>
      <c r="D1830" s="605"/>
      <c r="E1830" s="605"/>
      <c r="F1830" s="718"/>
      <c r="G1830" s="607"/>
      <c r="H1830" s="608"/>
      <c r="I1830" s="607"/>
      <c r="J1830" s="609"/>
    </row>
    <row r="1831" spans="1:14" s="54" customFormat="1" ht="30" customHeight="1">
      <c r="A1831" s="745" t="s">
        <v>568</v>
      </c>
      <c r="B1831" s="746"/>
      <c r="C1831" s="604" t="s">
        <v>581</v>
      </c>
      <c r="D1831" s="605"/>
      <c r="E1831" s="605"/>
      <c r="F1831" s="718"/>
      <c r="G1831" s="607"/>
      <c r="H1831" s="608"/>
      <c r="I1831" s="607"/>
      <c r="J1831" s="609"/>
    </row>
    <row r="1832" spans="1:14" s="54" customFormat="1" ht="30" customHeight="1">
      <c r="A1832" s="745" t="s">
        <v>569</v>
      </c>
      <c r="B1832" s="746"/>
      <c r="C1832" s="604" t="s">
        <v>574</v>
      </c>
      <c r="D1832" s="605"/>
      <c r="E1832" s="605"/>
      <c r="F1832" s="718"/>
      <c r="G1832" s="607"/>
      <c r="H1832" s="608"/>
      <c r="I1832" s="607"/>
      <c r="J1832" s="609"/>
    </row>
    <row r="1833" spans="1:14" s="54" customFormat="1" ht="30" customHeight="1">
      <c r="A1833" s="745" t="s">
        <v>570</v>
      </c>
      <c r="B1833" s="746"/>
      <c r="C1833" s="604" t="s">
        <v>582</v>
      </c>
      <c r="D1833" s="605"/>
      <c r="E1833" s="605"/>
      <c r="F1833" s="718"/>
      <c r="G1833" s="607"/>
      <c r="H1833" s="608"/>
      <c r="I1833" s="607"/>
      <c r="J1833" s="609"/>
    </row>
    <row r="1834" spans="1:14" s="54" customFormat="1" ht="30" customHeight="1">
      <c r="A1834" s="745" t="s">
        <v>571</v>
      </c>
      <c r="B1834" s="746"/>
      <c r="C1834" s="604" t="s">
        <v>583</v>
      </c>
      <c r="D1834" s="605"/>
      <c r="E1834" s="605"/>
      <c r="F1834" s="718"/>
      <c r="G1834" s="607"/>
      <c r="H1834" s="608"/>
      <c r="I1834" s="607"/>
      <c r="J1834" s="609"/>
    </row>
    <row r="1835" spans="1:14" s="54" customFormat="1" ht="30" customHeight="1" thickBot="1">
      <c r="A1835" s="747" t="s">
        <v>572</v>
      </c>
      <c r="B1835" s="748"/>
      <c r="C1835" s="610" t="s">
        <v>584</v>
      </c>
      <c r="D1835" s="611"/>
      <c r="E1835" s="611"/>
      <c r="F1835" s="721"/>
      <c r="G1835" s="613"/>
      <c r="H1835" s="614"/>
      <c r="I1835" s="613"/>
      <c r="J1835" s="615"/>
    </row>
    <row r="1836" spans="1:14" s="54" customFormat="1" ht="30" customHeight="1" thickBot="1">
      <c r="A1836" s="578" t="s">
        <v>585</v>
      </c>
      <c r="B1836" s="579"/>
      <c r="C1836" s="580" t="s">
        <v>586</v>
      </c>
      <c r="D1836" s="619"/>
      <c r="E1836" s="619"/>
      <c r="F1836" s="728"/>
      <c r="G1836" s="583" t="str">
        <f>IF(SUM(G1815:H1835)=0,"",SUM(G1815:H1835))</f>
        <v/>
      </c>
      <c r="H1836" s="584"/>
      <c r="I1836" s="583" t="str">
        <f>IF(SUM(I1815:J1835)=0,"",SUM(I1815:J1835))</f>
        <v/>
      </c>
      <c r="J1836" s="585"/>
    </row>
    <row r="1837" spans="1:14" s="54" customFormat="1" ht="15.75" customHeight="1" thickBot="1">
      <c r="A1837" s="749"/>
      <c r="B1837" s="750"/>
      <c r="C1837" s="618" t="s">
        <v>587</v>
      </c>
      <c r="D1837" s="619"/>
      <c r="E1837" s="619"/>
      <c r="F1837" s="728"/>
      <c r="G1837" s="751"/>
      <c r="H1837" s="752"/>
      <c r="I1837" s="751"/>
      <c r="J1837" s="753"/>
    </row>
    <row r="1838" spans="1:14" s="54" customFormat="1" ht="29.25" customHeight="1" thickBot="1">
      <c r="A1838" s="754" t="s">
        <v>588</v>
      </c>
      <c r="B1838" s="755"/>
      <c r="C1838" s="756" t="s">
        <v>595</v>
      </c>
      <c r="D1838" s="757"/>
      <c r="E1838" s="757"/>
      <c r="F1838" s="758"/>
      <c r="G1838" s="759" t="str">
        <f>IF(SUM(G1839:H1846)=0,"",SUM(G1839:H1846))</f>
        <v/>
      </c>
      <c r="H1838" s="760"/>
      <c r="I1838" s="759" t="str">
        <f>IF(SUM(I1839:J1846)=0,"",SUM(I1839:J1846))</f>
        <v/>
      </c>
      <c r="J1838" s="761"/>
      <c r="N1838" s="382"/>
    </row>
    <row r="1839" spans="1:14" s="54" customFormat="1" ht="29.25" customHeight="1">
      <c r="A1839" s="762" t="s">
        <v>589</v>
      </c>
      <c r="B1839" s="763"/>
      <c r="C1839" s="598" t="s">
        <v>594</v>
      </c>
      <c r="D1839" s="599"/>
      <c r="E1839" s="599"/>
      <c r="F1839" s="727"/>
      <c r="G1839" s="601"/>
      <c r="H1839" s="602"/>
      <c r="I1839" s="601"/>
      <c r="J1839" s="603"/>
    </row>
    <row r="1840" spans="1:14" s="54" customFormat="1" ht="45" customHeight="1">
      <c r="A1840" s="745" t="s">
        <v>590</v>
      </c>
      <c r="B1840" s="746"/>
      <c r="C1840" s="604" t="s">
        <v>596</v>
      </c>
      <c r="D1840" s="605"/>
      <c r="E1840" s="605"/>
      <c r="F1840" s="718"/>
      <c r="G1840" s="607"/>
      <c r="H1840" s="608"/>
      <c r="I1840" s="607"/>
      <c r="J1840" s="609"/>
    </row>
    <row r="1841" spans="1:10" s="54" customFormat="1" ht="15" customHeight="1">
      <c r="A1841" s="745" t="s">
        <v>591</v>
      </c>
      <c r="B1841" s="746"/>
      <c r="C1841" s="604" t="s">
        <v>597</v>
      </c>
      <c r="D1841" s="605"/>
      <c r="E1841" s="605"/>
      <c r="F1841" s="718"/>
      <c r="G1841" s="607"/>
      <c r="H1841" s="608"/>
      <c r="I1841" s="607"/>
      <c r="J1841" s="609"/>
    </row>
    <row r="1842" spans="1:10" s="54" customFormat="1" ht="15" customHeight="1">
      <c r="A1842" s="745" t="s">
        <v>592</v>
      </c>
      <c r="B1842" s="746"/>
      <c r="C1842" s="604" t="s">
        <v>598</v>
      </c>
      <c r="D1842" s="605"/>
      <c r="E1842" s="605"/>
      <c r="F1842" s="718"/>
      <c r="G1842" s="607"/>
      <c r="H1842" s="608"/>
      <c r="I1842" s="607"/>
      <c r="J1842" s="609"/>
    </row>
    <row r="1843" spans="1:10" s="54" customFormat="1" ht="45" customHeight="1">
      <c r="A1843" s="745" t="s">
        <v>593</v>
      </c>
      <c r="B1843" s="746"/>
      <c r="C1843" s="604" t="s">
        <v>703</v>
      </c>
      <c r="D1843" s="605"/>
      <c r="E1843" s="605"/>
      <c r="F1843" s="718"/>
      <c r="G1843" s="607"/>
      <c r="H1843" s="608"/>
      <c r="I1843" s="607"/>
      <c r="J1843" s="609"/>
    </row>
    <row r="1844" spans="1:10" s="54" customFormat="1" ht="30" customHeight="1">
      <c r="A1844" s="745" t="s">
        <v>599</v>
      </c>
      <c r="B1844" s="746"/>
      <c r="C1844" s="604" t="s">
        <v>705</v>
      </c>
      <c r="D1844" s="605"/>
      <c r="E1844" s="605"/>
      <c r="F1844" s="718"/>
      <c r="G1844" s="607"/>
      <c r="H1844" s="608"/>
      <c r="I1844" s="607"/>
      <c r="J1844" s="609"/>
    </row>
    <row r="1845" spans="1:10" s="54" customFormat="1" ht="45" customHeight="1">
      <c r="A1845" s="745" t="s">
        <v>600</v>
      </c>
      <c r="B1845" s="746"/>
      <c r="C1845" s="604" t="s">
        <v>602</v>
      </c>
      <c r="D1845" s="605"/>
      <c r="E1845" s="605"/>
      <c r="F1845" s="718"/>
      <c r="G1845" s="607"/>
      <c r="H1845" s="608"/>
      <c r="I1845" s="607"/>
      <c r="J1845" s="609"/>
    </row>
    <row r="1846" spans="1:10" s="54" customFormat="1" ht="30" customHeight="1" thickBot="1">
      <c r="A1846" s="747" t="s">
        <v>601</v>
      </c>
      <c r="B1846" s="748"/>
      <c r="C1846" s="610" t="s">
        <v>603</v>
      </c>
      <c r="D1846" s="611"/>
      <c r="E1846" s="611"/>
      <c r="F1846" s="721"/>
      <c r="G1846" s="613"/>
      <c r="H1846" s="614"/>
      <c r="I1846" s="613"/>
      <c r="J1846" s="615"/>
    </row>
    <row r="1847" spans="1:10" s="54" customFormat="1" ht="45" customHeight="1" thickBot="1">
      <c r="A1847" s="749" t="s">
        <v>604</v>
      </c>
      <c r="B1847" s="750"/>
      <c r="C1847" s="580" t="s">
        <v>607</v>
      </c>
      <c r="D1847" s="581"/>
      <c r="E1847" s="581"/>
      <c r="F1847" s="724"/>
      <c r="G1847" s="583" t="str">
        <f>IF(SUM(G1848:H1859)=0,"",SUM(G1848:H1859))</f>
        <v/>
      </c>
      <c r="H1847" s="584"/>
      <c r="I1847" s="583" t="str">
        <f>IF(SUM(I1848:J1859)=0,"",SUM(I1848:J1859))</f>
        <v/>
      </c>
      <c r="J1847" s="585"/>
    </row>
    <row r="1848" spans="1:10" s="54" customFormat="1" ht="15.75" customHeight="1">
      <c r="A1848" s="762" t="s">
        <v>605</v>
      </c>
      <c r="B1848" s="763"/>
      <c r="C1848" s="598" t="s">
        <v>608</v>
      </c>
      <c r="D1848" s="599"/>
      <c r="E1848" s="599"/>
      <c r="F1848" s="727"/>
      <c r="G1848" s="601"/>
      <c r="H1848" s="602"/>
      <c r="I1848" s="601"/>
      <c r="J1848" s="603"/>
    </row>
    <row r="1849" spans="1:10" s="54" customFormat="1" ht="30" customHeight="1">
      <c r="A1849" s="745" t="s">
        <v>606</v>
      </c>
      <c r="B1849" s="746"/>
      <c r="C1849" s="604" t="s">
        <v>609</v>
      </c>
      <c r="D1849" s="605"/>
      <c r="E1849" s="605"/>
      <c r="F1849" s="718"/>
      <c r="G1849" s="607"/>
      <c r="H1849" s="608"/>
      <c r="I1849" s="607"/>
      <c r="J1849" s="609"/>
    </row>
    <row r="1850" spans="1:10" s="54" customFormat="1" ht="16.5" customHeight="1">
      <c r="A1850" s="405"/>
      <c r="B1850" s="405"/>
      <c r="C1850" s="398"/>
      <c r="D1850" s="398"/>
      <c r="E1850" s="398"/>
      <c r="F1850" s="398"/>
      <c r="G1850" s="399"/>
      <c r="H1850" s="399"/>
      <c r="I1850" s="399"/>
      <c r="J1850" s="399"/>
    </row>
    <row r="1851" spans="1:10" s="54" customFormat="1" ht="16.5" customHeight="1">
      <c r="A1851" s="407"/>
      <c r="B1851" s="407"/>
      <c r="C1851" s="43"/>
      <c r="D1851" s="43"/>
      <c r="E1851" s="43"/>
      <c r="F1851" s="43"/>
      <c r="G1851" s="404"/>
      <c r="H1851" s="404"/>
      <c r="I1851" s="404"/>
      <c r="J1851" s="404"/>
    </row>
    <row r="1852" spans="1:10" s="54" customFormat="1" ht="16.5" customHeight="1">
      <c r="A1852" s="406"/>
      <c r="B1852" s="406"/>
      <c r="C1852" s="401"/>
      <c r="D1852" s="401"/>
      <c r="E1852" s="401"/>
      <c r="F1852" s="401"/>
      <c r="G1852" s="402"/>
      <c r="H1852" s="402"/>
      <c r="I1852" s="402"/>
      <c r="J1852" s="402"/>
    </row>
    <row r="1853" spans="1:10" s="54" customFormat="1" ht="67.5" customHeight="1">
      <c r="A1853" s="745" t="s">
        <v>610</v>
      </c>
      <c r="B1853" s="746"/>
      <c r="C1853" s="604" t="s">
        <v>616</v>
      </c>
      <c r="D1853" s="605"/>
      <c r="E1853" s="605"/>
      <c r="F1853" s="718"/>
      <c r="G1853" s="607"/>
      <c r="H1853" s="608"/>
      <c r="I1853" s="607"/>
      <c r="J1853" s="609"/>
    </row>
    <row r="1854" spans="1:10" s="54" customFormat="1" ht="67.5" customHeight="1">
      <c r="A1854" s="745" t="s">
        <v>611</v>
      </c>
      <c r="B1854" s="746"/>
      <c r="C1854" s="604" t="s">
        <v>976</v>
      </c>
      <c r="D1854" s="605"/>
      <c r="E1854" s="605"/>
      <c r="F1854" s="718"/>
      <c r="G1854" s="607"/>
      <c r="H1854" s="608"/>
      <c r="I1854" s="607"/>
      <c r="J1854" s="609"/>
    </row>
    <row r="1855" spans="1:10" s="54" customFormat="1" ht="15.75" customHeight="1">
      <c r="A1855" s="745" t="s">
        <v>612</v>
      </c>
      <c r="B1855" s="746"/>
      <c r="C1855" s="604" t="s">
        <v>617</v>
      </c>
      <c r="D1855" s="605"/>
      <c r="E1855" s="605"/>
      <c r="F1855" s="718"/>
      <c r="G1855" s="607"/>
      <c r="H1855" s="608"/>
      <c r="I1855" s="607"/>
      <c r="J1855" s="609"/>
    </row>
    <row r="1856" spans="1:10" s="54" customFormat="1" ht="15.75" customHeight="1">
      <c r="A1856" s="745" t="s">
        <v>613</v>
      </c>
      <c r="B1856" s="746"/>
      <c r="C1856" s="604" t="s">
        <v>618</v>
      </c>
      <c r="D1856" s="605"/>
      <c r="E1856" s="605"/>
      <c r="F1856" s="718"/>
      <c r="G1856" s="607"/>
      <c r="H1856" s="608"/>
      <c r="I1856" s="607"/>
      <c r="J1856" s="609"/>
    </row>
    <row r="1857" spans="1:10" s="54" customFormat="1" ht="45" customHeight="1">
      <c r="A1857" s="745" t="s">
        <v>614</v>
      </c>
      <c r="B1857" s="746"/>
      <c r="C1857" s="604" t="s">
        <v>620</v>
      </c>
      <c r="D1857" s="605"/>
      <c r="E1857" s="605"/>
      <c r="F1857" s="718"/>
      <c r="G1857" s="607"/>
      <c r="H1857" s="608"/>
      <c r="I1857" s="607"/>
      <c r="J1857" s="609"/>
    </row>
    <row r="1858" spans="1:10" s="54" customFormat="1" ht="67.5" customHeight="1">
      <c r="A1858" s="745" t="s">
        <v>615</v>
      </c>
      <c r="B1858" s="746"/>
      <c r="C1858" s="604" t="s">
        <v>621</v>
      </c>
      <c r="D1858" s="605"/>
      <c r="E1858" s="605"/>
      <c r="F1858" s="718"/>
      <c r="G1858" s="607"/>
      <c r="H1858" s="608"/>
      <c r="I1858" s="607"/>
      <c r="J1858" s="609"/>
    </row>
    <row r="1859" spans="1:10" s="54" customFormat="1" ht="67.5" customHeight="1">
      <c r="A1859" s="745" t="s">
        <v>619</v>
      </c>
      <c r="B1859" s="746"/>
      <c r="C1859" s="604" t="s">
        <v>622</v>
      </c>
      <c r="D1859" s="605"/>
      <c r="E1859" s="605"/>
      <c r="F1859" s="718"/>
      <c r="G1859" s="607"/>
      <c r="H1859" s="608"/>
      <c r="I1859" s="607"/>
      <c r="J1859" s="609"/>
    </row>
    <row r="1860" spans="1:10" s="54" customFormat="1" ht="30" customHeight="1">
      <c r="A1860" s="745" t="s">
        <v>623</v>
      </c>
      <c r="B1860" s="746"/>
      <c r="C1860" s="604" t="s">
        <v>627</v>
      </c>
      <c r="D1860" s="605"/>
      <c r="E1860" s="605"/>
      <c r="F1860" s="718"/>
      <c r="G1860" s="607"/>
      <c r="H1860" s="608"/>
      <c r="I1860" s="607"/>
      <c r="J1860" s="609"/>
    </row>
    <row r="1861" spans="1:10" s="54" customFormat="1" ht="45" customHeight="1">
      <c r="A1861" s="745" t="s">
        <v>624</v>
      </c>
      <c r="B1861" s="746"/>
      <c r="C1861" s="604" t="s">
        <v>628</v>
      </c>
      <c r="D1861" s="605"/>
      <c r="E1861" s="605" t="s">
        <v>38</v>
      </c>
      <c r="F1861" s="718"/>
      <c r="G1861" s="607"/>
      <c r="H1861" s="608"/>
      <c r="I1861" s="607"/>
      <c r="J1861" s="609"/>
    </row>
    <row r="1862" spans="1:10" s="54" customFormat="1" ht="60" customHeight="1">
      <c r="A1862" s="745" t="s">
        <v>625</v>
      </c>
      <c r="B1862" s="746"/>
      <c r="C1862" s="604" t="s">
        <v>629</v>
      </c>
      <c r="D1862" s="605"/>
      <c r="E1862" s="605"/>
      <c r="F1862" s="718"/>
      <c r="G1862" s="607"/>
      <c r="H1862" s="608"/>
      <c r="I1862" s="607"/>
      <c r="J1862" s="609"/>
    </row>
    <row r="1863" spans="1:10" s="54" customFormat="1" ht="60" customHeight="1">
      <c r="A1863" s="745" t="s">
        <v>626</v>
      </c>
      <c r="B1863" s="746"/>
      <c r="C1863" s="604" t="s">
        <v>630</v>
      </c>
      <c r="D1863" s="605"/>
      <c r="E1863" s="605"/>
      <c r="F1863" s="718"/>
      <c r="G1863" s="607"/>
      <c r="H1863" s="608"/>
      <c r="I1863" s="607"/>
      <c r="J1863" s="609"/>
    </row>
    <row r="1864" spans="1:10" s="54" customFormat="1" ht="30" customHeight="1">
      <c r="A1864" s="745" t="s">
        <v>631</v>
      </c>
      <c r="B1864" s="746"/>
      <c r="C1864" s="604" t="s">
        <v>977</v>
      </c>
      <c r="D1864" s="605"/>
      <c r="E1864" s="605"/>
      <c r="F1864" s="718"/>
      <c r="G1864" s="607"/>
      <c r="H1864" s="608"/>
      <c r="I1864" s="607"/>
      <c r="J1864" s="609"/>
    </row>
    <row r="1865" spans="1:10" s="54" customFormat="1" ht="30" customHeight="1">
      <c r="A1865" s="745" t="s">
        <v>632</v>
      </c>
      <c r="B1865" s="746"/>
      <c r="C1865" s="604" t="s">
        <v>634</v>
      </c>
      <c r="D1865" s="605"/>
      <c r="E1865" s="605"/>
      <c r="F1865" s="718"/>
      <c r="G1865" s="607"/>
      <c r="H1865" s="608"/>
      <c r="I1865" s="607"/>
      <c r="J1865" s="609"/>
    </row>
    <row r="1866" spans="1:10" s="54" customFormat="1" ht="30" customHeight="1" thickBot="1">
      <c r="A1866" s="747" t="s">
        <v>633</v>
      </c>
      <c r="B1866" s="748"/>
      <c r="C1866" s="610" t="s">
        <v>635</v>
      </c>
      <c r="D1866" s="611"/>
      <c r="E1866" s="611"/>
      <c r="F1866" s="721"/>
      <c r="G1866" s="613"/>
      <c r="H1866" s="614"/>
      <c r="I1866" s="613"/>
      <c r="J1866" s="615"/>
    </row>
    <row r="1867" spans="1:10" s="54" customFormat="1" ht="30" customHeight="1" thickBot="1">
      <c r="A1867" s="578" t="s">
        <v>77</v>
      </c>
      <c r="B1867" s="579"/>
      <c r="C1867" s="580" t="s">
        <v>636</v>
      </c>
      <c r="D1867" s="581"/>
      <c r="E1867" s="581"/>
      <c r="F1867" s="724"/>
      <c r="G1867" s="583" t="str">
        <f>IF((IF(G1838="",0,G1838)+IF(G1847="",0,G1847)+G1860+G1861+G1862+G1863+G1864+G1865+G1866)=0,"",IF(G1838="",0,G1838)+IF(G1847="",0,G1847)+G1860+G1861+G1862+G1863+G1864+G1865+G1866)</f>
        <v/>
      </c>
      <c r="H1867" s="584"/>
      <c r="I1867" s="583" t="str">
        <f>IF((IF(I1838="",0,I1838)+IF(I1847="",0,I1847)+I1860+I1861+I1862+I1863+I1864+I1865+I1866)=0,"",IF(I1838="",0,I1838)+IF(I1847="",0,I1847)+I1860+I1861+I1862+I1863+I1864+I1865+I1866)</f>
        <v/>
      </c>
      <c r="J1867" s="585"/>
    </row>
    <row r="1868" spans="1:10" s="54" customFormat="1" ht="45" customHeight="1" thickBot="1">
      <c r="A1868" s="578" t="s">
        <v>637</v>
      </c>
      <c r="B1868" s="579"/>
      <c r="C1868" s="580" t="s">
        <v>716</v>
      </c>
      <c r="D1868" s="581"/>
      <c r="E1868" s="581"/>
      <c r="F1868" s="724"/>
      <c r="G1868" s="583" t="str">
        <f>IF(IF(G1813="",0,G1813)+IF(G1836="",0,G1836)+IF(G1867="",0,G1867)=0,"",IF(G1813="",0,G1813)+IF(G1836="",0,G1836)+IF(G1867="",0,G1867))</f>
        <v/>
      </c>
      <c r="H1868" s="584"/>
      <c r="I1868" s="583" t="str">
        <f>IF(IF(I1813="",0,I1813)+IF(I1836="",0,I1836)+IF(I1867="",0,I1867)=0,"",IF(I1813="",0,I1813)+IF(I1836="",0,I1836)+IF(I1867="",0,I1867))</f>
        <v/>
      </c>
      <c r="J1868" s="585"/>
    </row>
    <row r="1869" spans="1:10" s="54" customFormat="1" ht="45" customHeight="1" thickBot="1">
      <c r="A1869" s="578" t="s">
        <v>87</v>
      </c>
      <c r="B1869" s="579"/>
      <c r="C1869" s="580" t="s">
        <v>717</v>
      </c>
      <c r="D1869" s="581"/>
      <c r="E1869" s="581"/>
      <c r="F1869" s="724"/>
      <c r="G1869" s="621"/>
      <c r="H1869" s="625"/>
      <c r="I1869" s="621"/>
      <c r="J1869" s="622"/>
    </row>
    <row r="1870" spans="1:10" s="54" customFormat="1" ht="16.5" customHeight="1">
      <c r="A1870" s="413"/>
      <c r="B1870" s="413"/>
      <c r="C1870" s="414"/>
      <c r="D1870" s="414"/>
      <c r="E1870" s="414"/>
      <c r="F1870" s="414"/>
      <c r="G1870" s="415"/>
      <c r="H1870" s="415"/>
      <c r="I1870" s="415"/>
      <c r="J1870" s="415"/>
    </row>
    <row r="1871" spans="1:10" s="54" customFormat="1" ht="16.5" customHeight="1" thickBot="1">
      <c r="A1871" s="416"/>
      <c r="B1871" s="416"/>
      <c r="C1871" s="417"/>
      <c r="D1871" s="417"/>
      <c r="E1871" s="417"/>
      <c r="F1871" s="417"/>
      <c r="G1871" s="418"/>
      <c r="H1871" s="418"/>
      <c r="I1871" s="418"/>
      <c r="J1871" s="418"/>
    </row>
    <row r="1872" spans="1:10" s="54" customFormat="1" ht="66.75" customHeight="1" thickBot="1">
      <c r="A1872" s="578" t="s">
        <v>105</v>
      </c>
      <c r="B1872" s="579"/>
      <c r="C1872" s="580" t="s">
        <v>978</v>
      </c>
      <c r="D1872" s="581"/>
      <c r="E1872" s="581"/>
      <c r="F1872" s="724"/>
      <c r="G1872" s="621"/>
      <c r="H1872" s="625"/>
      <c r="I1872" s="621"/>
      <c r="J1872" s="622"/>
    </row>
    <row r="1873" spans="1:10" s="54" customFormat="1" ht="60" customHeight="1" thickBot="1">
      <c r="A1873" s="578" t="s">
        <v>278</v>
      </c>
      <c r="B1873" s="579"/>
      <c r="C1873" s="580" t="s">
        <v>638</v>
      </c>
      <c r="D1873" s="581"/>
      <c r="E1873" s="581"/>
      <c r="F1873" s="724"/>
      <c r="G1873" s="621"/>
      <c r="H1873" s="625"/>
      <c r="I1873" s="621"/>
      <c r="J1873" s="622"/>
    </row>
    <row r="1874" spans="1:10" s="54" customFormat="1" ht="67.5" customHeight="1" thickBot="1">
      <c r="A1874" s="764" t="s">
        <v>378</v>
      </c>
      <c r="B1874" s="765"/>
      <c r="C1874" s="641" t="s">
        <v>639</v>
      </c>
      <c r="D1874" s="642"/>
      <c r="E1874" s="642"/>
      <c r="F1874" s="766"/>
      <c r="G1874" s="644"/>
      <c r="H1874" s="645"/>
      <c r="I1874" s="644"/>
      <c r="J1874" s="646"/>
    </row>
    <row r="1875" spans="1:10" s="54" customFormat="1" ht="15.75" customHeight="1" thickTop="1">
      <c r="A1875" s="408"/>
      <c r="B1875" s="408"/>
      <c r="C1875" s="409"/>
      <c r="D1875" s="409"/>
      <c r="E1875" s="409"/>
      <c r="F1875" s="409"/>
      <c r="G1875" s="410"/>
      <c r="H1875" s="410"/>
      <c r="I1875" s="410"/>
      <c r="J1875" s="410"/>
    </row>
    <row r="1876" spans="1:10" s="54" customFormat="1" ht="15.75" customHeight="1">
      <c r="A1876" s="408"/>
      <c r="B1876" s="408"/>
      <c r="C1876" s="409"/>
      <c r="D1876" s="409"/>
      <c r="E1876" s="409"/>
      <c r="F1876" s="409"/>
      <c r="G1876" s="410"/>
      <c r="H1876" s="410"/>
      <c r="I1876" s="410"/>
      <c r="J1876" s="410"/>
    </row>
    <row r="1877" spans="1:10" s="54" customFormat="1" ht="15.75" customHeight="1">
      <c r="A1877" s="408"/>
      <c r="B1877" s="408"/>
      <c r="C1877" s="409"/>
      <c r="D1877" s="409"/>
      <c r="E1877" s="409"/>
      <c r="F1877" s="409"/>
      <c r="G1877" s="410"/>
      <c r="H1877" s="410"/>
      <c r="I1877" s="410"/>
      <c r="J1877" s="410"/>
    </row>
    <row r="1878" spans="1:10" s="54" customFormat="1" ht="15.75" customHeight="1">
      <c r="A1878" s="408"/>
      <c r="B1878" s="408"/>
      <c r="C1878" s="409"/>
      <c r="D1878" s="409"/>
      <c r="E1878" s="409"/>
      <c r="F1878" s="409"/>
      <c r="G1878" s="410"/>
      <c r="H1878" s="410"/>
      <c r="I1878" s="410"/>
      <c r="J1878" s="410"/>
    </row>
    <row r="1879" spans="1:10" s="54" customFormat="1" ht="15.75" customHeight="1">
      <c r="A1879" s="408"/>
      <c r="B1879" s="408"/>
      <c r="C1879" s="409"/>
      <c r="D1879" s="409"/>
      <c r="E1879" s="409"/>
      <c r="F1879" s="409"/>
      <c r="G1879" s="410"/>
      <c r="H1879" s="410"/>
      <c r="I1879" s="410"/>
      <c r="J1879" s="410"/>
    </row>
    <row r="1880" spans="1:10" s="54" customFormat="1" ht="15.75" customHeight="1">
      <c r="A1880" s="408"/>
      <c r="B1880" s="408"/>
      <c r="C1880" s="409"/>
      <c r="D1880" s="409"/>
      <c r="E1880" s="409"/>
      <c r="F1880" s="409"/>
      <c r="G1880" s="410"/>
      <c r="H1880" s="410"/>
      <c r="I1880" s="410"/>
      <c r="J1880" s="410"/>
    </row>
    <row r="1881" spans="1:10" s="54" customFormat="1" ht="15.75" customHeight="1">
      <c r="A1881" s="408"/>
      <c r="B1881" s="408"/>
      <c r="C1881" s="409"/>
      <c r="D1881" s="409"/>
      <c r="E1881" s="409"/>
      <c r="F1881" s="409"/>
      <c r="G1881" s="410"/>
      <c r="H1881" s="410"/>
      <c r="I1881" s="410"/>
      <c r="J1881" s="410"/>
    </row>
    <row r="1882" spans="1:10" s="54" customFormat="1" ht="15.75" customHeight="1">
      <c r="A1882" s="408"/>
      <c r="B1882" s="408"/>
      <c r="C1882" s="409"/>
      <c r="D1882" s="409"/>
      <c r="E1882" s="409"/>
      <c r="F1882" s="409"/>
      <c r="G1882" s="410"/>
      <c r="H1882" s="410"/>
      <c r="I1882" s="410"/>
      <c r="J1882" s="410"/>
    </row>
    <row r="1883" spans="1:10" s="54" customFormat="1" ht="15.75" customHeight="1">
      <c r="A1883" s="408"/>
      <c r="B1883" s="408"/>
      <c r="C1883" s="409"/>
      <c r="D1883" s="409"/>
      <c r="E1883" s="409"/>
      <c r="F1883" s="409"/>
      <c r="G1883" s="410"/>
      <c r="H1883" s="410"/>
      <c r="I1883" s="410"/>
      <c r="J1883" s="410"/>
    </row>
    <row r="1884" spans="1:10" s="54" customFormat="1" ht="15.75" customHeight="1">
      <c r="A1884" s="408"/>
      <c r="B1884" s="408"/>
      <c r="C1884" s="409"/>
      <c r="D1884" s="409"/>
      <c r="E1884" s="409"/>
      <c r="F1884" s="409"/>
      <c r="G1884" s="410"/>
      <c r="H1884" s="410"/>
      <c r="I1884" s="410"/>
      <c r="J1884" s="410"/>
    </row>
    <row r="1885" spans="1:10" s="54" customFormat="1" ht="15.75" customHeight="1">
      <c r="A1885" s="408"/>
      <c r="B1885" s="408"/>
      <c r="C1885" s="409"/>
      <c r="D1885" s="409"/>
      <c r="E1885" s="409"/>
      <c r="F1885" s="409"/>
      <c r="G1885" s="410"/>
      <c r="H1885" s="410"/>
      <c r="I1885" s="410"/>
      <c r="J1885" s="410"/>
    </row>
    <row r="1886" spans="1:10" s="54" customFormat="1" ht="15.75" customHeight="1">
      <c r="A1886" s="408"/>
      <c r="B1886" s="408"/>
      <c r="C1886" s="409"/>
      <c r="D1886" s="409"/>
      <c r="E1886" s="409"/>
      <c r="F1886" s="409"/>
      <c r="G1886" s="410"/>
      <c r="H1886" s="410"/>
      <c r="I1886" s="410"/>
      <c r="J1886" s="410"/>
    </row>
    <row r="1887" spans="1:10" s="54" customFormat="1" ht="15.75" customHeight="1">
      <c r="A1887" s="408"/>
      <c r="B1887" s="408"/>
      <c r="C1887" s="409"/>
      <c r="D1887" s="409"/>
      <c r="E1887" s="409"/>
      <c r="F1887" s="409"/>
      <c r="G1887" s="410"/>
      <c r="H1887" s="410"/>
      <c r="I1887" s="410"/>
      <c r="J1887" s="410"/>
    </row>
    <row r="1888" spans="1:10" s="54" customFormat="1" ht="15.75" customHeight="1">
      <c r="A1888" s="408"/>
      <c r="B1888" s="408"/>
      <c r="C1888" s="409"/>
      <c r="D1888" s="409"/>
      <c r="E1888" s="409"/>
      <c r="F1888" s="409"/>
      <c r="G1888" s="410"/>
      <c r="H1888" s="410"/>
      <c r="I1888" s="410"/>
      <c r="J1888" s="410"/>
    </row>
    <row r="1889" spans="1:10" s="54" customFormat="1" ht="15.75" customHeight="1">
      <c r="A1889" s="408"/>
      <c r="B1889" s="408"/>
      <c r="C1889" s="409"/>
      <c r="D1889" s="409"/>
      <c r="E1889" s="409"/>
      <c r="F1889" s="409"/>
      <c r="G1889" s="410"/>
      <c r="H1889" s="410"/>
      <c r="I1889" s="410"/>
      <c r="J1889" s="410"/>
    </row>
    <row r="1890" spans="1:10" s="54" customFormat="1" ht="15.75" customHeight="1">
      <c r="A1890" s="408"/>
      <c r="B1890" s="408"/>
      <c r="C1890" s="409"/>
      <c r="D1890" s="409"/>
      <c r="E1890" s="409"/>
      <c r="F1890" s="409"/>
      <c r="G1890" s="410"/>
      <c r="H1890" s="410"/>
      <c r="I1890" s="410"/>
      <c r="J1890" s="410"/>
    </row>
    <row r="1891" spans="1:10" s="54" customFormat="1" ht="15.75" customHeight="1">
      <c r="A1891" s="408"/>
      <c r="B1891" s="408"/>
      <c r="C1891" s="409"/>
      <c r="D1891" s="409"/>
      <c r="E1891" s="409"/>
      <c r="F1891" s="409"/>
      <c r="G1891" s="410"/>
      <c r="H1891" s="410"/>
      <c r="I1891" s="410"/>
      <c r="J1891" s="410"/>
    </row>
    <row r="1892" spans="1:10" s="54" customFormat="1" ht="15.75" customHeight="1">
      <c r="A1892" s="408"/>
      <c r="B1892" s="408"/>
      <c r="C1892" s="409"/>
      <c r="D1892" s="409"/>
      <c r="E1892" s="409"/>
      <c r="F1892" s="409"/>
      <c r="G1892" s="410"/>
      <c r="H1892" s="410"/>
      <c r="I1892" s="410"/>
      <c r="J1892" s="410"/>
    </row>
    <row r="1893" spans="1:10" s="54" customFormat="1" ht="15.75" customHeight="1">
      <c r="A1893" s="408"/>
      <c r="B1893" s="408"/>
      <c r="C1893" s="409"/>
      <c r="D1893" s="409"/>
      <c r="E1893" s="409"/>
      <c r="F1893" s="409"/>
      <c r="G1893" s="410"/>
      <c r="H1893" s="410"/>
      <c r="I1893" s="410"/>
      <c r="J1893" s="410"/>
    </row>
    <row r="1894" spans="1:10" s="54" customFormat="1" ht="15.75" customHeight="1">
      <c r="A1894" s="408"/>
      <c r="B1894" s="408"/>
      <c r="C1894" s="409"/>
      <c r="D1894" s="409"/>
      <c r="E1894" s="409"/>
      <c r="F1894" s="409"/>
      <c r="G1894" s="410"/>
      <c r="H1894" s="410"/>
      <c r="I1894" s="410"/>
      <c r="J1894" s="410"/>
    </row>
    <row r="1895" spans="1:10" s="54" customFormat="1" ht="15.75" customHeight="1">
      <c r="A1895" s="408"/>
      <c r="B1895" s="408"/>
      <c r="C1895" s="409"/>
      <c r="D1895" s="409"/>
      <c r="E1895" s="409"/>
      <c r="F1895" s="409"/>
      <c r="G1895" s="410"/>
      <c r="H1895" s="410"/>
      <c r="I1895" s="410"/>
      <c r="J1895" s="410"/>
    </row>
    <row r="1896" spans="1:10" s="54" customFormat="1" ht="15.75" customHeight="1">
      <c r="A1896" s="408"/>
      <c r="B1896" s="408"/>
      <c r="C1896" s="409"/>
      <c r="D1896" s="409"/>
      <c r="E1896" s="409"/>
      <c r="F1896" s="409"/>
      <c r="G1896" s="410"/>
      <c r="H1896" s="410"/>
      <c r="I1896" s="410"/>
      <c r="J1896" s="410"/>
    </row>
    <row r="1897" spans="1:10" s="54" customFormat="1" ht="15.75" customHeight="1">
      <c r="A1897" s="408"/>
      <c r="B1897" s="408"/>
      <c r="C1897" s="409"/>
      <c r="D1897" s="409"/>
      <c r="E1897" s="409"/>
      <c r="F1897" s="409"/>
      <c r="G1897" s="410"/>
      <c r="H1897" s="410"/>
      <c r="I1897" s="410"/>
      <c r="J1897" s="410"/>
    </row>
    <row r="1898" spans="1:10" s="54" customFormat="1" ht="15.75" customHeight="1">
      <c r="A1898" s="408"/>
      <c r="B1898" s="408"/>
      <c r="C1898" s="409"/>
      <c r="D1898" s="409"/>
      <c r="E1898" s="409"/>
      <c r="F1898" s="409"/>
      <c r="G1898" s="410"/>
      <c r="H1898" s="410"/>
      <c r="I1898" s="410"/>
      <c r="J1898" s="410"/>
    </row>
    <row r="1899" spans="1:10" s="54" customFormat="1" ht="15.75" customHeight="1">
      <c r="A1899" s="408"/>
      <c r="B1899" s="408"/>
      <c r="C1899" s="409"/>
      <c r="D1899" s="409"/>
      <c r="E1899" s="409"/>
      <c r="F1899" s="409"/>
      <c r="G1899" s="410"/>
      <c r="H1899" s="410"/>
      <c r="I1899" s="410"/>
      <c r="J1899" s="410"/>
    </row>
    <row r="1900" spans="1:10" s="54" customFormat="1" ht="15.75" customHeight="1">
      <c r="A1900" s="408"/>
      <c r="B1900" s="408"/>
      <c r="C1900" s="409"/>
      <c r="D1900" s="409"/>
      <c r="E1900" s="409"/>
      <c r="F1900" s="409"/>
      <c r="G1900" s="410"/>
      <c r="H1900" s="410"/>
      <c r="I1900" s="410"/>
      <c r="J1900" s="410"/>
    </row>
    <row r="1901" spans="1:10" s="54" customFormat="1" ht="15.75" customHeight="1">
      <c r="A1901" s="408"/>
      <c r="B1901" s="408"/>
      <c r="C1901" s="409"/>
      <c r="D1901" s="409"/>
      <c r="E1901" s="409"/>
      <c r="F1901" s="409"/>
      <c r="G1901" s="410"/>
      <c r="H1901" s="410"/>
      <c r="I1901" s="410"/>
      <c r="J1901" s="410"/>
    </row>
    <row r="1902" spans="1:10" s="54" customFormat="1" ht="15.75" customHeight="1">
      <c r="B1902" s="408"/>
      <c r="C1902" s="409"/>
      <c r="D1902" s="409"/>
      <c r="E1902" s="409"/>
      <c r="F1902" s="409"/>
      <c r="G1902" s="410"/>
      <c r="H1902" s="410"/>
      <c r="I1902" s="410"/>
      <c r="J1902" s="410"/>
    </row>
    <row r="1903" spans="1:10" s="54" customFormat="1" ht="15.75" customHeight="1">
      <c r="B1903" s="408"/>
      <c r="C1903" s="409"/>
      <c r="D1903" s="409"/>
      <c r="E1903" s="409"/>
      <c r="F1903" s="409"/>
      <c r="G1903" s="410"/>
      <c r="H1903" s="410"/>
      <c r="I1903" s="410"/>
      <c r="J1903" s="410"/>
    </row>
    <row r="1904" spans="1:10" s="54" customFormat="1" ht="15.75" customHeight="1">
      <c r="B1904" s="408"/>
      <c r="C1904" s="409"/>
      <c r="D1904" s="409"/>
      <c r="E1904" s="409"/>
      <c r="F1904" s="409"/>
      <c r="G1904" s="410"/>
      <c r="H1904" s="410"/>
      <c r="I1904" s="410"/>
      <c r="J1904" s="410"/>
    </row>
    <row r="1905" spans="1:10" s="54" customFormat="1" ht="15.75" customHeight="1">
      <c r="B1905" s="408"/>
      <c r="C1905" s="409"/>
      <c r="D1905" s="409"/>
      <c r="E1905" s="409"/>
      <c r="F1905" s="409"/>
      <c r="G1905" s="410"/>
      <c r="H1905" s="410"/>
      <c r="I1905" s="410"/>
      <c r="J1905" s="410"/>
    </row>
    <row r="1906" spans="1:10" s="54" customFormat="1" ht="15.75" customHeight="1">
      <c r="A1906" s="408"/>
      <c r="B1906" s="408"/>
      <c r="C1906" s="409"/>
      <c r="D1906" s="409"/>
      <c r="E1906" s="409"/>
      <c r="F1906" s="409"/>
      <c r="G1906" s="410"/>
      <c r="H1906" s="410"/>
      <c r="I1906" s="410"/>
      <c r="J1906" s="410"/>
    </row>
    <row r="1907" spans="1:10" s="54" customFormat="1" ht="16.5" customHeight="1">
      <c r="A1907" s="767"/>
      <c r="B1907" s="767"/>
      <c r="C1907" s="768"/>
      <c r="D1907" s="768"/>
      <c r="E1907" s="768"/>
      <c r="F1907" s="768"/>
      <c r="G1907" s="479"/>
      <c r="H1907" s="479"/>
      <c r="I1907" s="479"/>
      <c r="J1907" s="479"/>
    </row>
    <row r="1908" spans="1:10" s="54" customFormat="1" ht="16.5" customHeight="1">
      <c r="A1908" s="381"/>
      <c r="B1908" s="381"/>
      <c r="C1908" s="379"/>
      <c r="D1908" s="379"/>
      <c r="E1908" s="379"/>
      <c r="F1908" s="379"/>
      <c r="G1908" s="371"/>
      <c r="H1908" s="371"/>
      <c r="I1908" s="371"/>
      <c r="J1908" s="371"/>
    </row>
    <row r="1909" spans="1:10" s="54" customFormat="1" ht="16.5" customHeight="1">
      <c r="A1909" s="381"/>
      <c r="B1909" s="381"/>
      <c r="C1909" s="379"/>
      <c r="D1909" s="379"/>
      <c r="E1909" s="379"/>
      <c r="F1909" s="379"/>
      <c r="G1909" s="371"/>
      <c r="H1909" s="371"/>
      <c r="I1909" s="371"/>
      <c r="J1909" s="371"/>
    </row>
    <row r="1910" spans="1:10" s="54" customFormat="1" ht="16.5" customHeight="1">
      <c r="A1910" s="408"/>
      <c r="B1910" s="381"/>
      <c r="C1910" s="379"/>
      <c r="D1910" s="379"/>
      <c r="E1910" s="379"/>
      <c r="F1910" s="379"/>
      <c r="G1910" s="371"/>
      <c r="H1910" s="371"/>
      <c r="I1910" s="371"/>
      <c r="J1910" s="371"/>
    </row>
    <row r="1911" spans="1:10" s="54" customFormat="1" ht="16.5" customHeight="1">
      <c r="A1911" s="381"/>
      <c r="B1911" s="381"/>
      <c r="C1911" s="379"/>
      <c r="D1911" s="379"/>
      <c r="E1911" s="379"/>
      <c r="F1911" s="379"/>
      <c r="G1911" s="371"/>
      <c r="H1911" s="371"/>
      <c r="I1911" s="371"/>
      <c r="J1911" s="371"/>
    </row>
    <row r="1912" spans="1:10" s="54" customFormat="1" ht="16.5" customHeight="1">
      <c r="A1912" s="347" t="s">
        <v>640</v>
      </c>
      <c r="B1912" s="653" t="s">
        <v>641</v>
      </c>
      <c r="C1912" s="653"/>
      <c r="D1912" s="653"/>
      <c r="E1912" s="653"/>
      <c r="F1912" s="653"/>
      <c r="G1912" s="653"/>
      <c r="H1912" s="653"/>
      <c r="I1912" s="653"/>
      <c r="J1912" s="653"/>
    </row>
    <row r="1913" spans="1:10" s="54" customFormat="1" ht="16.5" customHeight="1" thickBot="1">
      <c r="A1913" s="767"/>
      <c r="B1913" s="767"/>
      <c r="C1913" s="768"/>
      <c r="D1913" s="768"/>
      <c r="E1913" s="768"/>
      <c r="F1913" s="768"/>
      <c r="G1913" s="479"/>
      <c r="H1913" s="479"/>
      <c r="I1913" s="479"/>
      <c r="J1913" s="479"/>
    </row>
    <row r="1914" spans="1:10" s="54" customFormat="1" ht="45" customHeight="1" thickTop="1" thickBot="1">
      <c r="A1914" s="780" t="s">
        <v>498</v>
      </c>
      <c r="B1914" s="781"/>
      <c r="C1914" s="777" t="s">
        <v>500</v>
      </c>
      <c r="D1914" s="627"/>
      <c r="E1914" s="627"/>
      <c r="F1914" s="784"/>
      <c r="G1914" s="777" t="s">
        <v>6</v>
      </c>
      <c r="H1914" s="778"/>
      <c r="I1914" s="777" t="s">
        <v>499</v>
      </c>
      <c r="J1914" s="779"/>
    </row>
    <row r="1915" spans="1:10" s="54" customFormat="1" ht="15.75" customHeight="1" thickTop="1" thickBot="1">
      <c r="A1915" s="769"/>
      <c r="B1915" s="770"/>
      <c r="C1915" s="771" t="s">
        <v>642</v>
      </c>
      <c r="D1915" s="772"/>
      <c r="E1915" s="772"/>
      <c r="F1915" s="773"/>
      <c r="G1915" s="774"/>
      <c r="H1915" s="775"/>
      <c r="I1915" s="774"/>
      <c r="J1915" s="776"/>
    </row>
    <row r="1916" spans="1:10" s="54" customFormat="1" ht="30" customHeight="1" thickBot="1">
      <c r="A1916" s="782" t="s">
        <v>643</v>
      </c>
      <c r="B1916" s="783"/>
      <c r="C1916" s="572" t="s">
        <v>645</v>
      </c>
      <c r="D1916" s="573"/>
      <c r="E1916" s="573"/>
      <c r="F1916" s="574"/>
      <c r="G1916" s="592"/>
      <c r="H1916" s="593"/>
      <c r="I1916" s="592"/>
      <c r="J1916" s="594"/>
    </row>
    <row r="1917" spans="1:10" s="54" customFormat="1" ht="52.5" customHeight="1" thickBot="1">
      <c r="A1917" s="782" t="s">
        <v>496</v>
      </c>
      <c r="B1917" s="783"/>
      <c r="C1917" s="572" t="s">
        <v>979</v>
      </c>
      <c r="D1917" s="573"/>
      <c r="E1917" s="573"/>
      <c r="F1917" s="574"/>
      <c r="G1917" s="575" t="str">
        <f>IF(SUM(G1918:H1930)=0,"",SUM(G1918:H1930))</f>
        <v/>
      </c>
      <c r="H1917" s="576"/>
      <c r="I1917" s="575" t="str">
        <f>IF(SUM(I1918:J1930)=0,"",SUM(I1918:J1930))</f>
        <v/>
      </c>
      <c r="J1917" s="577"/>
    </row>
    <row r="1918" spans="1:10" s="54" customFormat="1" ht="30" customHeight="1">
      <c r="A1918" s="528" t="s">
        <v>644</v>
      </c>
      <c r="B1918" s="529"/>
      <c r="C1918" s="530" t="s">
        <v>646</v>
      </c>
      <c r="D1918" s="531"/>
      <c r="E1918" s="531"/>
      <c r="F1918" s="532"/>
      <c r="G1918" s="533"/>
      <c r="H1918" s="534"/>
      <c r="I1918" s="533"/>
      <c r="J1918" s="535"/>
    </row>
    <row r="1919" spans="1:10" s="54" customFormat="1" ht="60" customHeight="1">
      <c r="A1919" s="538" t="s">
        <v>497</v>
      </c>
      <c r="B1919" s="539"/>
      <c r="C1919" s="540" t="s">
        <v>647</v>
      </c>
      <c r="D1919" s="541"/>
      <c r="E1919" s="541"/>
      <c r="F1919" s="542"/>
      <c r="G1919" s="543"/>
      <c r="H1919" s="544"/>
      <c r="I1919" s="543"/>
      <c r="J1919" s="545"/>
    </row>
    <row r="1920" spans="1:10" s="54" customFormat="1" ht="30" customHeight="1">
      <c r="A1920" s="538" t="s">
        <v>648</v>
      </c>
      <c r="B1920" s="539"/>
      <c r="C1920" s="540" t="s">
        <v>654</v>
      </c>
      <c r="D1920" s="541"/>
      <c r="E1920" s="541"/>
      <c r="F1920" s="542"/>
      <c r="G1920" s="543"/>
      <c r="H1920" s="544"/>
      <c r="I1920" s="543"/>
      <c r="J1920" s="545"/>
    </row>
    <row r="1921" spans="1:10" s="54" customFormat="1" ht="15.75" customHeight="1">
      <c r="A1921" s="538" t="s">
        <v>649</v>
      </c>
      <c r="B1921" s="539"/>
      <c r="C1921" s="540" t="s">
        <v>655</v>
      </c>
      <c r="D1921" s="541"/>
      <c r="E1921" s="541"/>
      <c r="F1921" s="542"/>
      <c r="G1921" s="543"/>
      <c r="H1921" s="544"/>
      <c r="I1921" s="543"/>
      <c r="J1921" s="545"/>
    </row>
    <row r="1922" spans="1:10" s="54" customFormat="1" ht="15.75" customHeight="1">
      <c r="A1922" s="538" t="s">
        <v>650</v>
      </c>
      <c r="B1922" s="539"/>
      <c r="C1922" s="540" t="s">
        <v>656</v>
      </c>
      <c r="D1922" s="541"/>
      <c r="E1922" s="541"/>
      <c r="F1922" s="542"/>
      <c r="G1922" s="543"/>
      <c r="H1922" s="544"/>
      <c r="I1922" s="543"/>
      <c r="J1922" s="545"/>
    </row>
    <row r="1923" spans="1:10" s="54" customFormat="1" ht="30" customHeight="1">
      <c r="A1923" s="538" t="s">
        <v>651</v>
      </c>
      <c r="B1923" s="539"/>
      <c r="C1923" s="540" t="s">
        <v>657</v>
      </c>
      <c r="D1923" s="541"/>
      <c r="E1923" s="541"/>
      <c r="F1923" s="542"/>
      <c r="G1923" s="543"/>
      <c r="H1923" s="544"/>
      <c r="I1923" s="543"/>
      <c r="J1923" s="545"/>
    </row>
    <row r="1924" spans="1:10" s="54" customFormat="1" ht="30" customHeight="1">
      <c r="A1924" s="538" t="s">
        <v>652</v>
      </c>
      <c r="B1924" s="539"/>
      <c r="C1924" s="540" t="s">
        <v>658</v>
      </c>
      <c r="D1924" s="541"/>
      <c r="E1924" s="541"/>
      <c r="F1924" s="542"/>
      <c r="G1924" s="543"/>
      <c r="H1924" s="544"/>
      <c r="I1924" s="543"/>
      <c r="J1924" s="545"/>
    </row>
    <row r="1925" spans="1:10" s="54" customFormat="1" ht="15.75" customHeight="1">
      <c r="A1925" s="538" t="s">
        <v>653</v>
      </c>
      <c r="B1925" s="539"/>
      <c r="C1925" s="540" t="s">
        <v>659</v>
      </c>
      <c r="D1925" s="541"/>
      <c r="E1925" s="541"/>
      <c r="F1925" s="542"/>
      <c r="G1925" s="543"/>
      <c r="H1925" s="544"/>
      <c r="I1925" s="543"/>
      <c r="J1925" s="545"/>
    </row>
    <row r="1926" spans="1:10" s="54" customFormat="1" ht="15.75" customHeight="1">
      <c r="A1926" s="538" t="s">
        <v>660</v>
      </c>
      <c r="B1926" s="539"/>
      <c r="C1926" s="540" t="s">
        <v>665</v>
      </c>
      <c r="D1926" s="541"/>
      <c r="E1926" s="541"/>
      <c r="F1926" s="542"/>
      <c r="G1926" s="543"/>
      <c r="H1926" s="544"/>
      <c r="I1926" s="543"/>
      <c r="J1926" s="545"/>
    </row>
    <row r="1927" spans="1:10" s="54" customFormat="1" ht="45" customHeight="1">
      <c r="A1927" s="538" t="s">
        <v>661</v>
      </c>
      <c r="B1927" s="539"/>
      <c r="C1927" s="540" t="s">
        <v>666</v>
      </c>
      <c r="D1927" s="541"/>
      <c r="E1927" s="541"/>
      <c r="F1927" s="542"/>
      <c r="G1927" s="543"/>
      <c r="H1927" s="544"/>
      <c r="I1927" s="543"/>
      <c r="J1927" s="545"/>
    </row>
    <row r="1928" spans="1:10" s="54" customFormat="1" ht="45" customHeight="1">
      <c r="A1928" s="538" t="s">
        <v>662</v>
      </c>
      <c r="B1928" s="539"/>
      <c r="C1928" s="540" t="s">
        <v>980</v>
      </c>
      <c r="D1928" s="541"/>
      <c r="E1928" s="541"/>
      <c r="F1928" s="542"/>
      <c r="G1928" s="543"/>
      <c r="H1928" s="544"/>
      <c r="I1928" s="543"/>
      <c r="J1928" s="545"/>
    </row>
    <row r="1929" spans="1:10" s="54" customFormat="1" ht="45" customHeight="1">
      <c r="A1929" s="538" t="s">
        <v>663</v>
      </c>
      <c r="B1929" s="539"/>
      <c r="C1929" s="540" t="s">
        <v>667</v>
      </c>
      <c r="D1929" s="541"/>
      <c r="E1929" s="541"/>
      <c r="F1929" s="542"/>
      <c r="G1929" s="543"/>
      <c r="H1929" s="544"/>
      <c r="I1929" s="543"/>
      <c r="J1929" s="545"/>
    </row>
    <row r="1930" spans="1:10" s="54" customFormat="1" ht="67.5" customHeight="1" thickBot="1">
      <c r="A1930" s="546" t="s">
        <v>664</v>
      </c>
      <c r="B1930" s="547"/>
      <c r="C1930" s="548" t="s">
        <v>668</v>
      </c>
      <c r="D1930" s="549"/>
      <c r="E1930" s="549"/>
      <c r="F1930" s="550"/>
      <c r="G1930" s="551"/>
      <c r="H1930" s="552"/>
      <c r="I1930" s="551"/>
      <c r="J1930" s="553"/>
    </row>
    <row r="1931" spans="1:10" s="54" customFormat="1" ht="110.25" customHeight="1" thickBot="1">
      <c r="A1931" s="570" t="s">
        <v>669</v>
      </c>
      <c r="B1931" s="571"/>
      <c r="C1931" s="572" t="s">
        <v>981</v>
      </c>
      <c r="D1931" s="573"/>
      <c r="E1931" s="573"/>
      <c r="F1931" s="574"/>
      <c r="G1931" s="575" t="str">
        <f>IF(SUM(G1932:H1936)=0,"",SUM(G1932:H1936))</f>
        <v/>
      </c>
      <c r="H1931" s="576"/>
      <c r="I1931" s="575" t="str">
        <f>IF(SUM(I1932:J1936)=0,"",SUM(I1932:J1936))</f>
        <v/>
      </c>
      <c r="J1931" s="577"/>
    </row>
    <row r="1932" spans="1:10" s="54" customFormat="1" ht="30" customHeight="1">
      <c r="A1932" s="528" t="s">
        <v>670</v>
      </c>
      <c r="B1932" s="529"/>
      <c r="C1932" s="530" t="s">
        <v>675</v>
      </c>
      <c r="D1932" s="531"/>
      <c r="E1932" s="531"/>
      <c r="F1932" s="532"/>
      <c r="G1932" s="533"/>
      <c r="H1932" s="534"/>
      <c r="I1932" s="533"/>
      <c r="J1932" s="535"/>
    </row>
    <row r="1933" spans="1:10" s="54" customFormat="1" ht="16.5" customHeight="1">
      <c r="A1933" s="405"/>
      <c r="B1933" s="405"/>
      <c r="C1933" s="398"/>
      <c r="D1933" s="398"/>
      <c r="E1933" s="398"/>
      <c r="F1933" s="398"/>
      <c r="G1933" s="399"/>
      <c r="H1933" s="399"/>
      <c r="I1933" s="399"/>
      <c r="J1933" s="399"/>
    </row>
    <row r="1934" spans="1:10" s="54" customFormat="1" ht="30" customHeight="1">
      <c r="A1934" s="538" t="s">
        <v>671</v>
      </c>
      <c r="B1934" s="539"/>
      <c r="C1934" s="540" t="s">
        <v>674</v>
      </c>
      <c r="D1934" s="541"/>
      <c r="E1934" s="541"/>
      <c r="F1934" s="542"/>
      <c r="G1934" s="543"/>
      <c r="H1934" s="544"/>
      <c r="I1934" s="543"/>
      <c r="J1934" s="545"/>
    </row>
    <row r="1935" spans="1:10" s="54" customFormat="1" ht="15.75" customHeight="1">
      <c r="A1935" s="538" t="s">
        <v>672</v>
      </c>
      <c r="B1935" s="539"/>
      <c r="C1935" s="540" t="s">
        <v>673</v>
      </c>
      <c r="D1935" s="541"/>
      <c r="E1935" s="541"/>
      <c r="F1935" s="542"/>
      <c r="G1935" s="543"/>
      <c r="H1935" s="544"/>
      <c r="I1935" s="543"/>
      <c r="J1935" s="545"/>
    </row>
    <row r="1936" spans="1:10" s="54" customFormat="1" ht="45" customHeight="1" thickBot="1">
      <c r="A1936" s="546" t="s">
        <v>676</v>
      </c>
      <c r="B1936" s="547"/>
      <c r="C1936" s="548" t="s">
        <v>678</v>
      </c>
      <c r="D1936" s="549"/>
      <c r="E1936" s="549"/>
      <c r="F1936" s="550"/>
      <c r="G1936" s="551"/>
      <c r="H1936" s="552"/>
      <c r="I1936" s="551"/>
      <c r="J1936" s="553"/>
    </row>
    <row r="1937" spans="1:10" s="54" customFormat="1" ht="69" customHeight="1" thickBot="1">
      <c r="A1937" s="536"/>
      <c r="B1937" s="537"/>
      <c r="C1937" s="556" t="s">
        <v>679</v>
      </c>
      <c r="D1937" s="557"/>
      <c r="E1937" s="557"/>
      <c r="F1937" s="558"/>
      <c r="G1937" s="559" t="str">
        <f>IF(IF(G1917="",0,G1917)+IF(G1931="",0,G1931)+G1916=0,"",IF(G1917="",0,G1917)+IF(G1931="",0,G1931)+G1916)</f>
        <v/>
      </c>
      <c r="H1937" s="560"/>
      <c r="I1937" s="559" t="str">
        <f>IF(IF(I1917="",0,I1917)+IF(I1931="",0,I1931)+I1916=0,"",IF(I1917="",0,I1917)+IF(I1931="",0,I1931)+I1916)</f>
        <v/>
      </c>
      <c r="J1937" s="561"/>
    </row>
    <row r="1938" spans="1:10" s="54" customFormat="1" ht="30" customHeight="1">
      <c r="A1938" s="564" t="s">
        <v>677</v>
      </c>
      <c r="B1938" s="565"/>
      <c r="C1938" s="566" t="s">
        <v>682</v>
      </c>
      <c r="D1938" s="567"/>
      <c r="E1938" s="567"/>
      <c r="F1938" s="568"/>
      <c r="G1938" s="562"/>
      <c r="H1938" s="569"/>
      <c r="I1938" s="562"/>
      <c r="J1938" s="563"/>
    </row>
    <row r="1939" spans="1:10" s="54" customFormat="1" ht="30" customHeight="1">
      <c r="A1939" s="538" t="s">
        <v>680</v>
      </c>
      <c r="B1939" s="539"/>
      <c r="C1939" s="540" t="s">
        <v>536</v>
      </c>
      <c r="D1939" s="541"/>
      <c r="E1939" s="541"/>
      <c r="F1939" s="542"/>
      <c r="G1939" s="543"/>
      <c r="H1939" s="544"/>
      <c r="I1939" s="543"/>
      <c r="J1939" s="545"/>
    </row>
    <row r="1940" spans="1:10" s="54" customFormat="1" ht="45" customHeight="1">
      <c r="A1940" s="538" t="s">
        <v>681</v>
      </c>
      <c r="B1940" s="539"/>
      <c r="C1940" s="540" t="s">
        <v>683</v>
      </c>
      <c r="D1940" s="541"/>
      <c r="E1940" s="541"/>
      <c r="F1940" s="542"/>
      <c r="G1940" s="543"/>
      <c r="H1940" s="544"/>
      <c r="I1940" s="543"/>
      <c r="J1940" s="545"/>
    </row>
    <row r="1941" spans="1:10" s="54" customFormat="1" ht="45" customHeight="1" thickBot="1">
      <c r="A1941" s="546" t="s">
        <v>684</v>
      </c>
      <c r="B1941" s="547"/>
      <c r="C1941" s="548" t="s">
        <v>686</v>
      </c>
      <c r="D1941" s="549"/>
      <c r="E1941" s="549"/>
      <c r="F1941" s="550"/>
      <c r="G1941" s="551"/>
      <c r="H1941" s="552"/>
      <c r="I1941" s="551"/>
      <c r="J1941" s="553"/>
    </row>
    <row r="1942" spans="1:10" s="54" customFormat="1" ht="30" customHeight="1" thickBot="1">
      <c r="A1942" s="554"/>
      <c r="B1942" s="555"/>
      <c r="C1942" s="556" t="s">
        <v>687</v>
      </c>
      <c r="D1942" s="557"/>
      <c r="E1942" s="557"/>
      <c r="F1942" s="558"/>
      <c r="G1942" s="559" t="str">
        <f>IF(IF(G1937="",0,G1937)+SUM(G1938:H1941)=0,"",(IF(G1937="",0,G1937)+SUM(G1938:H1941)))</f>
        <v/>
      </c>
      <c r="H1942" s="560"/>
      <c r="I1942" s="559" t="str">
        <f>IF(IF(I1937="",0,I1937)+SUM(I1938:J1941)=0,"",(IF(I1937="",0,I1937)+SUM(I1938:J1941)))</f>
        <v/>
      </c>
      <c r="J1942" s="561"/>
    </row>
    <row r="1943" spans="1:10" s="54" customFormat="1" ht="45" customHeight="1">
      <c r="A1943" s="528" t="s">
        <v>685</v>
      </c>
      <c r="B1943" s="529"/>
      <c r="C1943" s="530" t="s">
        <v>688</v>
      </c>
      <c r="D1943" s="531"/>
      <c r="E1943" s="531"/>
      <c r="F1943" s="532"/>
      <c r="G1943" s="533"/>
      <c r="H1943" s="534"/>
      <c r="I1943" s="533"/>
      <c r="J1943" s="535"/>
    </row>
    <row r="1944" spans="1:10" s="54" customFormat="1" ht="30" customHeight="1">
      <c r="A1944" s="538" t="s">
        <v>689</v>
      </c>
      <c r="B1944" s="539"/>
      <c r="C1944" s="540" t="s">
        <v>544</v>
      </c>
      <c r="D1944" s="541"/>
      <c r="E1944" s="541"/>
      <c r="F1944" s="542"/>
      <c r="G1944" s="543"/>
      <c r="H1944" s="544"/>
      <c r="I1944" s="543"/>
      <c r="J1944" s="545"/>
    </row>
    <row r="1945" spans="1:10" s="54" customFormat="1" ht="30" customHeight="1" thickBot="1">
      <c r="A1945" s="538" t="s">
        <v>690</v>
      </c>
      <c r="B1945" s="539"/>
      <c r="C1945" s="540" t="s">
        <v>545</v>
      </c>
      <c r="D1945" s="541"/>
      <c r="E1945" s="541"/>
      <c r="F1945" s="542"/>
      <c r="G1945" s="543"/>
      <c r="H1945" s="544"/>
      <c r="I1945" s="543"/>
      <c r="J1945" s="545"/>
    </row>
    <row r="1946" spans="1:10" s="54" customFormat="1" ht="30" customHeight="1" thickBot="1">
      <c r="A1946" s="578" t="s">
        <v>691</v>
      </c>
      <c r="B1946" s="579"/>
      <c r="C1946" s="580" t="s">
        <v>692</v>
      </c>
      <c r="D1946" s="581"/>
      <c r="E1946" s="581"/>
      <c r="F1946" s="582"/>
      <c r="G1946" s="583" t="str">
        <f>IF(IF(G1942="",0,G1942)+SUM(G1943:H1945)=0,"",IF(G1942="",0,G1942)+SUM(G1943:H1945))</f>
        <v/>
      </c>
      <c r="H1946" s="584"/>
      <c r="I1946" s="583" t="str">
        <f>IF(IF(I1942="",0,I1942)+SUM(I1943:J1945)=0,"",IF(I1942="",0,I1942)+SUM(I1943:J1945))</f>
        <v/>
      </c>
      <c r="J1946" s="585"/>
    </row>
    <row r="1947" spans="1:10" s="54" customFormat="1" ht="15.75" customHeight="1">
      <c r="A1947" s="564"/>
      <c r="B1947" s="565"/>
      <c r="C1947" s="566" t="s">
        <v>556</v>
      </c>
      <c r="D1947" s="567"/>
      <c r="E1947" s="567"/>
      <c r="F1947" s="568"/>
      <c r="G1947" s="586"/>
      <c r="H1947" s="587"/>
      <c r="I1947" s="586"/>
      <c r="J1947" s="588"/>
    </row>
    <row r="1948" spans="1:10" s="54" customFormat="1" ht="30" customHeight="1">
      <c r="A1948" s="538" t="s">
        <v>547</v>
      </c>
      <c r="B1948" s="539"/>
      <c r="C1948" s="540" t="s">
        <v>552</v>
      </c>
      <c r="D1948" s="541"/>
      <c r="E1948" s="541"/>
      <c r="F1948" s="542"/>
      <c r="G1948" s="543"/>
      <c r="H1948" s="544"/>
      <c r="I1948" s="543"/>
      <c r="J1948" s="545"/>
    </row>
    <row r="1949" spans="1:10" s="54" customFormat="1" ht="30" customHeight="1">
      <c r="A1949" s="538" t="s">
        <v>548</v>
      </c>
      <c r="B1949" s="539"/>
      <c r="C1949" s="540" t="s">
        <v>553</v>
      </c>
      <c r="D1949" s="541"/>
      <c r="E1949" s="541"/>
      <c r="F1949" s="542"/>
      <c r="G1949" s="543"/>
      <c r="H1949" s="544"/>
      <c r="I1949" s="543"/>
      <c r="J1949" s="545"/>
    </row>
    <row r="1950" spans="1:10" s="54" customFormat="1" ht="67.5" customHeight="1">
      <c r="A1950" s="538" t="s">
        <v>549</v>
      </c>
      <c r="B1950" s="539"/>
      <c r="C1950" s="540" t="s">
        <v>975</v>
      </c>
      <c r="D1950" s="541"/>
      <c r="E1950" s="541"/>
      <c r="F1950" s="542"/>
      <c r="G1950" s="543"/>
      <c r="H1950" s="544"/>
      <c r="I1950" s="543"/>
      <c r="J1950" s="545"/>
    </row>
    <row r="1951" spans="1:10" s="54" customFormat="1" ht="30" customHeight="1">
      <c r="A1951" s="538" t="s">
        <v>550</v>
      </c>
      <c r="B1951" s="539"/>
      <c r="C1951" s="540" t="s">
        <v>554</v>
      </c>
      <c r="D1951" s="541"/>
      <c r="E1951" s="541"/>
      <c r="F1951" s="542"/>
      <c r="G1951" s="543"/>
      <c r="H1951" s="544"/>
      <c r="I1951" s="543"/>
      <c r="J1951" s="545"/>
    </row>
    <row r="1952" spans="1:10" s="54" customFormat="1" ht="30" customHeight="1">
      <c r="A1952" s="538" t="s">
        <v>551</v>
      </c>
      <c r="B1952" s="539"/>
      <c r="C1952" s="540" t="s">
        <v>555</v>
      </c>
      <c r="D1952" s="541"/>
      <c r="E1952" s="541"/>
      <c r="F1952" s="542"/>
      <c r="G1952" s="543"/>
      <c r="H1952" s="544"/>
      <c r="I1952" s="543"/>
      <c r="J1952" s="545"/>
    </row>
    <row r="1953" spans="1:10" s="54" customFormat="1" ht="67.5" customHeight="1">
      <c r="A1953" s="538" t="s">
        <v>557</v>
      </c>
      <c r="B1953" s="539"/>
      <c r="C1953" s="540" t="s">
        <v>982</v>
      </c>
      <c r="D1953" s="541"/>
      <c r="E1953" s="541"/>
      <c r="F1953" s="542"/>
      <c r="G1953" s="543"/>
      <c r="H1953" s="544"/>
      <c r="I1953" s="543"/>
      <c r="J1953" s="545"/>
    </row>
    <row r="1954" spans="1:10" s="54" customFormat="1" ht="16.5" customHeight="1">
      <c r="A1954" s="405"/>
      <c r="B1954" s="405"/>
      <c r="C1954" s="398"/>
      <c r="D1954" s="398"/>
      <c r="E1954" s="398"/>
      <c r="F1954" s="398"/>
      <c r="G1954" s="399"/>
      <c r="H1954" s="399"/>
      <c r="I1954" s="399"/>
      <c r="J1954" s="399"/>
    </row>
    <row r="1955" spans="1:10" s="54" customFormat="1" ht="15.75" customHeight="1">
      <c r="A1955" s="406"/>
      <c r="B1955" s="406"/>
      <c r="C1955" s="401"/>
      <c r="D1955" s="401"/>
      <c r="E1955" s="401"/>
      <c r="F1955" s="401"/>
      <c r="G1955" s="402"/>
      <c r="H1955" s="402"/>
      <c r="I1955" s="402"/>
      <c r="J1955" s="402"/>
    </row>
    <row r="1956" spans="1:10" s="54" customFormat="1" ht="45" customHeight="1">
      <c r="A1956" s="538" t="s">
        <v>558</v>
      </c>
      <c r="B1956" s="539"/>
      <c r="C1956" s="540" t="s">
        <v>561</v>
      </c>
      <c r="D1956" s="541"/>
      <c r="E1956" s="541"/>
      <c r="F1956" s="542"/>
      <c r="G1956" s="543"/>
      <c r="H1956" s="544"/>
      <c r="I1956" s="543"/>
      <c r="J1956" s="545"/>
    </row>
    <row r="1957" spans="1:10" s="54" customFormat="1" ht="60" customHeight="1">
      <c r="A1957" s="538" t="s">
        <v>559</v>
      </c>
      <c r="B1957" s="539"/>
      <c r="C1957" s="540" t="s">
        <v>983</v>
      </c>
      <c r="D1957" s="541"/>
      <c r="E1957" s="541"/>
      <c r="F1957" s="542"/>
      <c r="G1957" s="543"/>
      <c r="H1957" s="544"/>
      <c r="I1957" s="543"/>
      <c r="J1957" s="545"/>
    </row>
    <row r="1958" spans="1:10" s="54" customFormat="1" ht="60" customHeight="1">
      <c r="A1958" s="538" t="s">
        <v>573</v>
      </c>
      <c r="B1958" s="539"/>
      <c r="C1958" s="540" t="s">
        <v>693</v>
      </c>
      <c r="D1958" s="541"/>
      <c r="E1958" s="541"/>
      <c r="F1958" s="542"/>
      <c r="G1958" s="543"/>
      <c r="H1958" s="544"/>
      <c r="I1958" s="543"/>
      <c r="J1958" s="545"/>
    </row>
    <row r="1959" spans="1:10" s="54" customFormat="1" ht="67.5" customHeight="1">
      <c r="A1959" s="538" t="s">
        <v>563</v>
      </c>
      <c r="B1959" s="539"/>
      <c r="C1959" s="540" t="s">
        <v>576</v>
      </c>
      <c r="D1959" s="541"/>
      <c r="E1959" s="541"/>
      <c r="F1959" s="542"/>
      <c r="G1959" s="543"/>
      <c r="H1959" s="544"/>
      <c r="I1959" s="543"/>
      <c r="J1959" s="545"/>
    </row>
    <row r="1960" spans="1:10" s="54" customFormat="1" ht="30" customHeight="1">
      <c r="A1960" s="538" t="s">
        <v>564</v>
      </c>
      <c r="B1960" s="539"/>
      <c r="C1960" s="540" t="s">
        <v>694</v>
      </c>
      <c r="D1960" s="541"/>
      <c r="E1960" s="541"/>
      <c r="F1960" s="542"/>
      <c r="G1960" s="543"/>
      <c r="H1960" s="544"/>
      <c r="I1960" s="543"/>
      <c r="J1960" s="545"/>
    </row>
    <row r="1961" spans="1:10" s="54" customFormat="1" ht="45" customHeight="1">
      <c r="A1961" s="538" t="s">
        <v>565</v>
      </c>
      <c r="B1961" s="539"/>
      <c r="C1961" s="540" t="s">
        <v>695</v>
      </c>
      <c r="D1961" s="541"/>
      <c r="E1961" s="541"/>
      <c r="F1961" s="542"/>
      <c r="G1961" s="543"/>
      <c r="H1961" s="544"/>
      <c r="I1961" s="543"/>
      <c r="J1961" s="545"/>
    </row>
    <row r="1962" spans="1:10" s="54" customFormat="1" ht="60" customHeight="1">
      <c r="A1962" s="538" t="s">
        <v>566</v>
      </c>
      <c r="B1962" s="539"/>
      <c r="C1962" s="540" t="s">
        <v>696</v>
      </c>
      <c r="D1962" s="541"/>
      <c r="E1962" s="541"/>
      <c r="F1962" s="542"/>
      <c r="G1962" s="543"/>
      <c r="H1962" s="544"/>
      <c r="I1962" s="543"/>
      <c r="J1962" s="545"/>
    </row>
    <row r="1963" spans="1:10" s="54" customFormat="1" ht="60" customHeight="1">
      <c r="A1963" s="538" t="s">
        <v>567</v>
      </c>
      <c r="B1963" s="539"/>
      <c r="C1963" s="540" t="s">
        <v>697</v>
      </c>
      <c r="D1963" s="541"/>
      <c r="E1963" s="541"/>
      <c r="F1963" s="542"/>
      <c r="G1963" s="543"/>
      <c r="H1963" s="544"/>
      <c r="I1963" s="543"/>
      <c r="J1963" s="545"/>
    </row>
    <row r="1964" spans="1:10" s="54" customFormat="1" ht="30" customHeight="1">
      <c r="A1964" s="538" t="s">
        <v>568</v>
      </c>
      <c r="B1964" s="539"/>
      <c r="C1964" s="540" t="s">
        <v>698</v>
      </c>
      <c r="D1964" s="541"/>
      <c r="E1964" s="541"/>
      <c r="F1964" s="542"/>
      <c r="G1964" s="543"/>
      <c r="H1964" s="544"/>
      <c r="I1964" s="543"/>
      <c r="J1964" s="545"/>
    </row>
    <row r="1965" spans="1:10" s="54" customFormat="1" ht="30" customHeight="1">
      <c r="A1965" s="538" t="s">
        <v>569</v>
      </c>
      <c r="B1965" s="539"/>
      <c r="C1965" s="540" t="s">
        <v>574</v>
      </c>
      <c r="D1965" s="541"/>
      <c r="E1965" s="541"/>
      <c r="F1965" s="542"/>
      <c r="G1965" s="543"/>
      <c r="H1965" s="544"/>
      <c r="I1965" s="543"/>
      <c r="J1965" s="545"/>
    </row>
    <row r="1966" spans="1:10" s="54" customFormat="1" ht="30" customHeight="1">
      <c r="A1966" s="538" t="s">
        <v>570</v>
      </c>
      <c r="B1966" s="539"/>
      <c r="C1966" s="540" t="s">
        <v>582</v>
      </c>
      <c r="D1966" s="541"/>
      <c r="E1966" s="541"/>
      <c r="F1966" s="542"/>
      <c r="G1966" s="543"/>
      <c r="H1966" s="544"/>
      <c r="I1966" s="543"/>
      <c r="J1966" s="545"/>
    </row>
    <row r="1967" spans="1:10" s="54" customFormat="1" ht="34.5" customHeight="1">
      <c r="A1967" s="538" t="s">
        <v>571</v>
      </c>
      <c r="B1967" s="539"/>
      <c r="C1967" s="540" t="s">
        <v>583</v>
      </c>
      <c r="D1967" s="541"/>
      <c r="E1967" s="541"/>
      <c r="F1967" s="542"/>
      <c r="G1967" s="543"/>
      <c r="H1967" s="544"/>
      <c r="I1967" s="543"/>
      <c r="J1967" s="545"/>
    </row>
    <row r="1968" spans="1:10" s="54" customFormat="1" ht="30" customHeight="1" thickBot="1">
      <c r="A1968" s="546" t="s">
        <v>572</v>
      </c>
      <c r="B1968" s="547"/>
      <c r="C1968" s="548" t="s">
        <v>699</v>
      </c>
      <c r="D1968" s="549"/>
      <c r="E1968" s="549"/>
      <c r="F1968" s="550"/>
      <c r="G1968" s="551"/>
      <c r="H1968" s="552"/>
      <c r="I1968" s="551"/>
      <c r="J1968" s="553"/>
    </row>
    <row r="1969" spans="1:10" s="54" customFormat="1" ht="28.5" customHeight="1" thickBot="1">
      <c r="A1969" s="554" t="s">
        <v>700</v>
      </c>
      <c r="B1969" s="555"/>
      <c r="C1969" s="556" t="s">
        <v>701</v>
      </c>
      <c r="D1969" s="557"/>
      <c r="E1969" s="557"/>
      <c r="F1969" s="558"/>
      <c r="G1969" s="559" t="str">
        <f>IF(SUM(G1948:H1968)=0,"",SUM(G1948:H1968))</f>
        <v/>
      </c>
      <c r="H1969" s="560"/>
      <c r="I1969" s="559" t="str">
        <f>IF(SUM(I1948:J1968)=0,"",SUM(I1948:J1968))</f>
        <v/>
      </c>
      <c r="J1969" s="561"/>
    </row>
    <row r="1970" spans="1:10" s="54" customFormat="1" ht="15.75" customHeight="1" thickBot="1">
      <c r="A1970" s="570"/>
      <c r="B1970" s="571"/>
      <c r="C1970" s="589" t="s">
        <v>587</v>
      </c>
      <c r="D1970" s="590"/>
      <c r="E1970" s="590"/>
      <c r="F1970" s="591"/>
      <c r="G1970" s="592"/>
      <c r="H1970" s="593"/>
      <c r="I1970" s="592"/>
      <c r="J1970" s="594"/>
    </row>
    <row r="1971" spans="1:10" s="54" customFormat="1" ht="29.25" customHeight="1" thickBot="1">
      <c r="A1971" s="570" t="s">
        <v>588</v>
      </c>
      <c r="B1971" s="571"/>
      <c r="C1971" s="595" t="s">
        <v>702</v>
      </c>
      <c r="D1971" s="596"/>
      <c r="E1971" s="596"/>
      <c r="F1971" s="597"/>
      <c r="G1971" s="559" t="str">
        <f>IF(SUM(G1972:H1980)=0,"",SUM(G1972:H1980))</f>
        <v/>
      </c>
      <c r="H1971" s="560"/>
      <c r="I1971" s="559" t="str">
        <f>IF(SUM(I1972:J1980)=0,"",SUM(I1972:J1980))</f>
        <v/>
      </c>
      <c r="J1971" s="561"/>
    </row>
    <row r="1972" spans="1:10" s="54" customFormat="1" ht="30" customHeight="1">
      <c r="A1972" s="528" t="s">
        <v>589</v>
      </c>
      <c r="B1972" s="529"/>
      <c r="C1972" s="598" t="s">
        <v>594</v>
      </c>
      <c r="D1972" s="599"/>
      <c r="E1972" s="599"/>
      <c r="F1972" s="600"/>
      <c r="G1972" s="601"/>
      <c r="H1972" s="602"/>
      <c r="I1972" s="601"/>
      <c r="J1972" s="603"/>
    </row>
    <row r="1973" spans="1:10" s="54" customFormat="1" ht="45" customHeight="1">
      <c r="A1973" s="538" t="s">
        <v>590</v>
      </c>
      <c r="B1973" s="539"/>
      <c r="C1973" s="604" t="s">
        <v>704</v>
      </c>
      <c r="D1973" s="605"/>
      <c r="E1973" s="605"/>
      <c r="F1973" s="606"/>
      <c r="G1973" s="607"/>
      <c r="H1973" s="608"/>
      <c r="I1973" s="607"/>
      <c r="J1973" s="609"/>
    </row>
    <row r="1974" spans="1:10" s="54" customFormat="1" ht="15.75" customHeight="1">
      <c r="A1974" s="538" t="s">
        <v>591</v>
      </c>
      <c r="B1974" s="539"/>
      <c r="C1974" s="604" t="s">
        <v>597</v>
      </c>
      <c r="D1974" s="605"/>
      <c r="E1974" s="605"/>
      <c r="F1974" s="606"/>
      <c r="G1974" s="607"/>
      <c r="H1974" s="608"/>
      <c r="I1974" s="607"/>
      <c r="J1974" s="609"/>
    </row>
    <row r="1975" spans="1:10" s="54" customFormat="1" ht="15.75" customHeight="1">
      <c r="A1975" s="538" t="s">
        <v>592</v>
      </c>
      <c r="B1975" s="539"/>
      <c r="C1975" s="604" t="s">
        <v>598</v>
      </c>
      <c r="D1975" s="605"/>
      <c r="E1975" s="605"/>
      <c r="F1975" s="606"/>
      <c r="G1975" s="607"/>
      <c r="H1975" s="608"/>
      <c r="I1975" s="607"/>
      <c r="J1975" s="609"/>
    </row>
    <row r="1976" spans="1:10" s="54" customFormat="1" ht="15.75" customHeight="1">
      <c r="A1976" s="405"/>
      <c r="B1976" s="405"/>
      <c r="C1976" s="398"/>
      <c r="D1976" s="398"/>
      <c r="E1976" s="398"/>
      <c r="F1976" s="398"/>
      <c r="G1976" s="399"/>
      <c r="H1976" s="399"/>
      <c r="I1976" s="399"/>
      <c r="J1976" s="399"/>
    </row>
    <row r="1977" spans="1:10" s="54" customFormat="1" ht="45" customHeight="1">
      <c r="A1977" s="538" t="s">
        <v>593</v>
      </c>
      <c r="B1977" s="539"/>
      <c r="C1977" s="604" t="s">
        <v>703</v>
      </c>
      <c r="D1977" s="605"/>
      <c r="E1977" s="605"/>
      <c r="F1977" s="606"/>
      <c r="G1977" s="607"/>
      <c r="H1977" s="608"/>
      <c r="I1977" s="607"/>
      <c r="J1977" s="609"/>
    </row>
    <row r="1978" spans="1:10" s="54" customFormat="1" ht="30" customHeight="1">
      <c r="A1978" s="538" t="s">
        <v>599</v>
      </c>
      <c r="B1978" s="539"/>
      <c r="C1978" s="604" t="s">
        <v>705</v>
      </c>
      <c r="D1978" s="605"/>
      <c r="E1978" s="605"/>
      <c r="F1978" s="606"/>
      <c r="G1978" s="607"/>
      <c r="H1978" s="608"/>
      <c r="I1978" s="607"/>
      <c r="J1978" s="609"/>
    </row>
    <row r="1979" spans="1:10" s="54" customFormat="1" ht="45" customHeight="1">
      <c r="A1979" s="538" t="s">
        <v>600</v>
      </c>
      <c r="B1979" s="539"/>
      <c r="C1979" s="604" t="s">
        <v>706</v>
      </c>
      <c r="D1979" s="605"/>
      <c r="E1979" s="605"/>
      <c r="F1979" s="606"/>
      <c r="G1979" s="607"/>
      <c r="H1979" s="608"/>
      <c r="I1979" s="607"/>
      <c r="J1979" s="609"/>
    </row>
    <row r="1980" spans="1:10" s="54" customFormat="1" ht="30" customHeight="1" thickBot="1">
      <c r="A1980" s="546" t="s">
        <v>601</v>
      </c>
      <c r="B1980" s="547"/>
      <c r="C1980" s="610" t="s">
        <v>707</v>
      </c>
      <c r="D1980" s="611"/>
      <c r="E1980" s="611"/>
      <c r="F1980" s="612"/>
      <c r="G1980" s="613"/>
      <c r="H1980" s="614"/>
      <c r="I1980" s="613"/>
      <c r="J1980" s="615"/>
    </row>
    <row r="1981" spans="1:10" s="54" customFormat="1" ht="45" customHeight="1" thickBot="1">
      <c r="A1981" s="616" t="s">
        <v>604</v>
      </c>
      <c r="B1981" s="617"/>
      <c r="C1981" s="618" t="s">
        <v>708</v>
      </c>
      <c r="D1981" s="619"/>
      <c r="E1981" s="619"/>
      <c r="F1981" s="620"/>
      <c r="G1981" s="559" t="str">
        <f>IF(SUM(G1982:H1990)=0,"",SUM(G1982:H1990))</f>
        <v/>
      </c>
      <c r="H1981" s="560"/>
      <c r="I1981" s="559" t="str">
        <f>IF(SUM(I1982:J1990)=0,"",SUM(I1982:J1990))</f>
        <v/>
      </c>
      <c r="J1981" s="561"/>
    </row>
    <row r="1982" spans="1:10" s="54" customFormat="1" ht="15" customHeight="1">
      <c r="A1982" s="528" t="s">
        <v>605</v>
      </c>
      <c r="B1982" s="529"/>
      <c r="C1982" s="598" t="s">
        <v>608</v>
      </c>
      <c r="D1982" s="599"/>
      <c r="E1982" s="599"/>
      <c r="F1982" s="600"/>
      <c r="G1982" s="601"/>
      <c r="H1982" s="602"/>
      <c r="I1982" s="601"/>
      <c r="J1982" s="603"/>
    </row>
    <row r="1983" spans="1:10" s="54" customFormat="1" ht="15.75" customHeight="1">
      <c r="A1983" s="538" t="s">
        <v>606</v>
      </c>
      <c r="B1983" s="539"/>
      <c r="C1983" s="604" t="s">
        <v>709</v>
      </c>
      <c r="D1983" s="605"/>
      <c r="E1983" s="605"/>
      <c r="F1983" s="606"/>
      <c r="G1983" s="607"/>
      <c r="H1983" s="608"/>
      <c r="I1983" s="607"/>
      <c r="J1983" s="609"/>
    </row>
    <row r="1984" spans="1:10" s="54" customFormat="1" ht="67.5" customHeight="1">
      <c r="A1984" s="538" t="s">
        <v>610</v>
      </c>
      <c r="B1984" s="539"/>
      <c r="C1984" s="604" t="s">
        <v>616</v>
      </c>
      <c r="D1984" s="605"/>
      <c r="E1984" s="605"/>
      <c r="F1984" s="606"/>
      <c r="G1984" s="607"/>
      <c r="H1984" s="608"/>
      <c r="I1984" s="607"/>
      <c r="J1984" s="609"/>
    </row>
    <row r="1985" spans="1:10" s="54" customFormat="1" ht="67.5" customHeight="1">
      <c r="A1985" s="538" t="s">
        <v>611</v>
      </c>
      <c r="B1985" s="539"/>
      <c r="C1985" s="604" t="s">
        <v>710</v>
      </c>
      <c r="D1985" s="605"/>
      <c r="E1985" s="605"/>
      <c r="F1985" s="606"/>
      <c r="G1985" s="607"/>
      <c r="H1985" s="608"/>
      <c r="I1985" s="607"/>
      <c r="J1985" s="609"/>
    </row>
    <row r="1986" spans="1:10" s="54" customFormat="1" ht="15.75" customHeight="1">
      <c r="A1986" s="538" t="s">
        <v>612</v>
      </c>
      <c r="B1986" s="539"/>
      <c r="C1986" s="604" t="s">
        <v>617</v>
      </c>
      <c r="D1986" s="605"/>
      <c r="E1986" s="605"/>
      <c r="F1986" s="606"/>
      <c r="G1986" s="607"/>
      <c r="H1986" s="608"/>
      <c r="I1986" s="607"/>
      <c r="J1986" s="609"/>
    </row>
    <row r="1987" spans="1:10" s="54" customFormat="1" ht="15.75" customHeight="1">
      <c r="A1987" s="538" t="s">
        <v>613</v>
      </c>
      <c r="B1987" s="539"/>
      <c r="C1987" s="604" t="s">
        <v>618</v>
      </c>
      <c r="D1987" s="605"/>
      <c r="E1987" s="605"/>
      <c r="F1987" s="606"/>
      <c r="G1987" s="607"/>
      <c r="H1987" s="608"/>
      <c r="I1987" s="607"/>
      <c r="J1987" s="609"/>
    </row>
    <row r="1988" spans="1:10" s="54" customFormat="1" ht="45" customHeight="1">
      <c r="A1988" s="538" t="s">
        <v>614</v>
      </c>
      <c r="B1988" s="539"/>
      <c r="C1988" s="604" t="s">
        <v>620</v>
      </c>
      <c r="D1988" s="605"/>
      <c r="E1988" s="605"/>
      <c r="F1988" s="606"/>
      <c r="G1988" s="607"/>
      <c r="H1988" s="608"/>
      <c r="I1988" s="607"/>
      <c r="J1988" s="609"/>
    </row>
    <row r="1989" spans="1:10" s="54" customFormat="1" ht="67.5" customHeight="1">
      <c r="A1989" s="538" t="s">
        <v>615</v>
      </c>
      <c r="B1989" s="539"/>
      <c r="C1989" s="604" t="s">
        <v>711</v>
      </c>
      <c r="D1989" s="605"/>
      <c r="E1989" s="605"/>
      <c r="F1989" s="606"/>
      <c r="G1989" s="607"/>
      <c r="H1989" s="608"/>
      <c r="I1989" s="607"/>
      <c r="J1989" s="609"/>
    </row>
    <row r="1990" spans="1:10" s="54" customFormat="1" ht="83.25" customHeight="1">
      <c r="A1990" s="538" t="s">
        <v>619</v>
      </c>
      <c r="B1990" s="539"/>
      <c r="C1990" s="604" t="s">
        <v>712</v>
      </c>
      <c r="D1990" s="605"/>
      <c r="E1990" s="605"/>
      <c r="F1990" s="606"/>
      <c r="G1990" s="607"/>
      <c r="H1990" s="608"/>
      <c r="I1990" s="607"/>
      <c r="J1990" s="609"/>
    </row>
    <row r="1991" spans="1:10" s="54" customFormat="1" ht="30" customHeight="1">
      <c r="A1991" s="538" t="s">
        <v>623</v>
      </c>
      <c r="B1991" s="539"/>
      <c r="C1991" s="604" t="s">
        <v>713</v>
      </c>
      <c r="D1991" s="605"/>
      <c r="E1991" s="605"/>
      <c r="F1991" s="606"/>
      <c r="G1991" s="607"/>
      <c r="H1991" s="608"/>
      <c r="I1991" s="607"/>
      <c r="J1991" s="609"/>
    </row>
    <row r="1992" spans="1:10" s="54" customFormat="1" ht="45" customHeight="1">
      <c r="A1992" s="538" t="s">
        <v>624</v>
      </c>
      <c r="B1992" s="539"/>
      <c r="C1992" s="604" t="s">
        <v>714</v>
      </c>
      <c r="D1992" s="605"/>
      <c r="E1992" s="605"/>
      <c r="F1992" s="606"/>
      <c r="G1992" s="607"/>
      <c r="H1992" s="608"/>
      <c r="I1992" s="607"/>
      <c r="J1992" s="609"/>
    </row>
    <row r="1993" spans="1:10" s="54" customFormat="1" ht="60" customHeight="1">
      <c r="A1993" s="538" t="s">
        <v>625</v>
      </c>
      <c r="B1993" s="539"/>
      <c r="C1993" s="604" t="s">
        <v>984</v>
      </c>
      <c r="D1993" s="605"/>
      <c r="E1993" s="605"/>
      <c r="F1993" s="606"/>
      <c r="G1993" s="607"/>
      <c r="H1993" s="608"/>
      <c r="I1993" s="607"/>
      <c r="J1993" s="609"/>
    </row>
    <row r="1994" spans="1:10" s="54" customFormat="1" ht="16.5" customHeight="1">
      <c r="A1994" s="405"/>
      <c r="B1994" s="405"/>
      <c r="C1994" s="398"/>
      <c r="D1994" s="398"/>
      <c r="E1994" s="398"/>
      <c r="F1994" s="398"/>
      <c r="G1994" s="399"/>
      <c r="H1994" s="399"/>
      <c r="I1994" s="411"/>
      <c r="J1994" s="411"/>
    </row>
    <row r="1995" spans="1:10" s="54" customFormat="1" ht="16.5" customHeight="1">
      <c r="A1995" s="407"/>
      <c r="B1995" s="407"/>
      <c r="C1995" s="43"/>
      <c r="D1995" s="43"/>
      <c r="E1995" s="43"/>
      <c r="F1995" s="43"/>
      <c r="G1995" s="404"/>
      <c r="H1995" s="404"/>
      <c r="I1995" s="410"/>
      <c r="J1995" s="410"/>
    </row>
    <row r="1996" spans="1:10" s="54" customFormat="1" ht="16.5" customHeight="1">
      <c r="A1996" s="406"/>
      <c r="B1996" s="406"/>
      <c r="C1996" s="401"/>
      <c r="D1996" s="401"/>
      <c r="E1996" s="401"/>
      <c r="F1996" s="401"/>
      <c r="G1996" s="402"/>
      <c r="H1996" s="402"/>
      <c r="I1996" s="412"/>
      <c r="J1996" s="412"/>
    </row>
    <row r="1997" spans="1:10" s="54" customFormat="1" ht="60" customHeight="1">
      <c r="A1997" s="538" t="s">
        <v>626</v>
      </c>
      <c r="B1997" s="539"/>
      <c r="C1997" s="604" t="s">
        <v>630</v>
      </c>
      <c r="D1997" s="605"/>
      <c r="E1997" s="605"/>
      <c r="F1997" s="606"/>
      <c r="G1997" s="607"/>
      <c r="H1997" s="608"/>
      <c r="I1997" s="607"/>
      <c r="J1997" s="609"/>
    </row>
    <row r="1998" spans="1:10" s="54" customFormat="1" ht="30" customHeight="1">
      <c r="A1998" s="538" t="s">
        <v>631</v>
      </c>
      <c r="B1998" s="539"/>
      <c r="C1998" s="604" t="s">
        <v>715</v>
      </c>
      <c r="D1998" s="605"/>
      <c r="E1998" s="605"/>
      <c r="F1998" s="606"/>
      <c r="G1998" s="607"/>
      <c r="H1998" s="608"/>
      <c r="I1998" s="607"/>
      <c r="J1998" s="609"/>
    </row>
    <row r="1999" spans="1:10" s="54" customFormat="1" ht="30" customHeight="1">
      <c r="A1999" s="538" t="s">
        <v>632</v>
      </c>
      <c r="B1999" s="539"/>
      <c r="C1999" s="604" t="s">
        <v>634</v>
      </c>
      <c r="D1999" s="605"/>
      <c r="E1999" s="605"/>
      <c r="F1999" s="606"/>
      <c r="G1999" s="607"/>
      <c r="H1999" s="608"/>
      <c r="I1999" s="607"/>
      <c r="J1999" s="609"/>
    </row>
    <row r="2000" spans="1:10" s="54" customFormat="1" ht="30" customHeight="1" thickBot="1">
      <c r="A2000" s="546" t="s">
        <v>633</v>
      </c>
      <c r="B2000" s="547"/>
      <c r="C2000" s="610" t="s">
        <v>635</v>
      </c>
      <c r="D2000" s="611"/>
      <c r="E2000" s="611"/>
      <c r="F2000" s="612"/>
      <c r="G2000" s="613"/>
      <c r="H2000" s="614"/>
      <c r="I2000" s="613"/>
      <c r="J2000" s="615"/>
    </row>
    <row r="2001" spans="1:10" s="54" customFormat="1" ht="30" customHeight="1" thickBot="1">
      <c r="A2001" s="554" t="s">
        <v>77</v>
      </c>
      <c r="B2001" s="555"/>
      <c r="C2001" s="580" t="s">
        <v>636</v>
      </c>
      <c r="D2001" s="581"/>
      <c r="E2001" s="581"/>
      <c r="F2001" s="582"/>
      <c r="G2001" s="583" t="str">
        <f>IF(IF(G1971="",0,G1971)+IF(G1981="",0,G1981)+SUM(G1991:H2000)=0,"",IF(G1971="",0,G1971)+IF(G1981="",0,G1981)+SUM(G1991:H2000))</f>
        <v/>
      </c>
      <c r="H2001" s="584"/>
      <c r="I2001" s="583" t="str">
        <f>IF(IF(I1971="",0,I1971)+IF(I1981="",0,I1981)+SUM(I1991:J2000)=0,"",IF(I1971="",0,I1971)+IF(I1981="",0,I1981)+SUM(I1991:J2000))</f>
        <v/>
      </c>
      <c r="J2001" s="585"/>
    </row>
    <row r="2002" spans="1:10" s="54" customFormat="1" ht="45" customHeight="1" thickBot="1">
      <c r="A2002" s="554" t="s">
        <v>637</v>
      </c>
      <c r="B2002" s="555"/>
      <c r="C2002" s="580" t="s">
        <v>716</v>
      </c>
      <c r="D2002" s="581"/>
      <c r="E2002" s="581"/>
      <c r="F2002" s="582"/>
      <c r="G2002" s="583" t="str">
        <f>IF(IF(G1946="",0,G1946)+IF(G1969="",0,G1969)+IF(G2001="",0,G2001)=0,"",IF(G1946="",0,G1946)+IF(G1969="",0,G1969)+IF(G2001="",0,G2001))</f>
        <v/>
      </c>
      <c r="H2002" s="584"/>
      <c r="I2002" s="583" t="str">
        <f>IF(IF(I1946="",0,I1946)+IF(I1969="",0,I1969)+IF(I2001="",0,I2001)=0,"",IF(I1946="",0,I1946)+IF(I1969="",0,I1969)+IF(I2001="",0,I2001))</f>
        <v/>
      </c>
      <c r="J2002" s="585"/>
    </row>
    <row r="2003" spans="1:10" s="54" customFormat="1" ht="45" customHeight="1" thickBot="1">
      <c r="A2003" s="554" t="s">
        <v>87</v>
      </c>
      <c r="B2003" s="555"/>
      <c r="C2003" s="580" t="s">
        <v>717</v>
      </c>
      <c r="D2003" s="581"/>
      <c r="E2003" s="581"/>
      <c r="F2003" s="582"/>
      <c r="G2003" s="621"/>
      <c r="H2003" s="625"/>
      <c r="I2003" s="621"/>
      <c r="J2003" s="622"/>
    </row>
    <row r="2004" spans="1:10" s="54" customFormat="1" ht="66.75" customHeight="1" thickBot="1">
      <c r="A2004" s="554" t="s">
        <v>105</v>
      </c>
      <c r="B2004" s="555"/>
      <c r="C2004" s="580" t="s">
        <v>718</v>
      </c>
      <c r="D2004" s="581"/>
      <c r="E2004" s="581"/>
      <c r="F2004" s="582"/>
      <c r="G2004" s="621"/>
      <c r="H2004" s="625"/>
      <c r="I2004" s="621"/>
      <c r="J2004" s="622"/>
    </row>
    <row r="2005" spans="1:10" s="54" customFormat="1" ht="60" customHeight="1" thickBot="1">
      <c r="A2005" s="554" t="s">
        <v>278</v>
      </c>
      <c r="B2005" s="555"/>
      <c r="C2005" s="580" t="s">
        <v>719</v>
      </c>
      <c r="D2005" s="581"/>
      <c r="E2005" s="581"/>
      <c r="F2005" s="582"/>
      <c r="G2005" s="621"/>
      <c r="H2005" s="625"/>
      <c r="I2005" s="621"/>
      <c r="J2005" s="622"/>
    </row>
    <row r="2006" spans="1:10" s="54" customFormat="1" ht="67.5" customHeight="1" thickBot="1">
      <c r="A2006" s="639" t="s">
        <v>378</v>
      </c>
      <c r="B2006" s="640"/>
      <c r="C2006" s="641" t="s">
        <v>639</v>
      </c>
      <c r="D2006" s="642"/>
      <c r="E2006" s="642"/>
      <c r="F2006" s="643"/>
      <c r="G2006" s="644"/>
      <c r="H2006" s="645"/>
      <c r="I2006" s="644"/>
      <c r="J2006" s="646"/>
    </row>
    <row r="2007" spans="1:10" s="54" customFormat="1" ht="16.5" customHeight="1" thickTop="1">
      <c r="A2007" s="26"/>
      <c r="B2007" s="26"/>
      <c r="C2007" s="49"/>
      <c r="D2007" s="49"/>
      <c r="E2007" s="49"/>
      <c r="F2007" s="49"/>
      <c r="G2007" s="42"/>
      <c r="H2007" s="42"/>
      <c r="I2007" s="42"/>
      <c r="J2007" s="42"/>
    </row>
    <row r="2008" spans="1:10">
      <c r="A2008" s="2087" t="s">
        <v>49</v>
      </c>
      <c r="B2008" s="2087"/>
      <c r="C2008" s="2087"/>
      <c r="D2008" s="2087"/>
      <c r="E2008" s="2087"/>
    </row>
    <row r="2009" spans="1:10">
      <c r="A2009" s="2086" t="s">
        <v>50</v>
      </c>
      <c r="B2009" s="2086"/>
      <c r="C2009" s="2086"/>
      <c r="D2009" s="2086"/>
    </row>
  </sheetData>
  <sheetProtection sheet="1"/>
  <dataConsolidate/>
  <mergeCells count="3293">
    <mergeCell ref="A1732:C1732"/>
    <mergeCell ref="D1732:E1732"/>
    <mergeCell ref="I1732:J1732"/>
    <mergeCell ref="A1735:J1735"/>
    <mergeCell ref="A1736:J1737"/>
    <mergeCell ref="B1739:J1739"/>
    <mergeCell ref="A1733:C1733"/>
    <mergeCell ref="D1733:E1733"/>
    <mergeCell ref="I1733:J1733"/>
    <mergeCell ref="A1730:C1730"/>
    <mergeCell ref="D1730:E1730"/>
    <mergeCell ref="I1730:J1730"/>
    <mergeCell ref="A1731:C1731"/>
    <mergeCell ref="D1731:E1731"/>
    <mergeCell ref="I1731:J1731"/>
    <mergeCell ref="A1728:C1728"/>
    <mergeCell ref="D1728:E1728"/>
    <mergeCell ref="I1728:J1728"/>
    <mergeCell ref="A1729:C1729"/>
    <mergeCell ref="D1729:E1729"/>
    <mergeCell ref="I1729:J1729"/>
    <mergeCell ref="A1726:C1726"/>
    <mergeCell ref="D1726:E1726"/>
    <mergeCell ref="I1726:J1726"/>
    <mergeCell ref="A1727:C1727"/>
    <mergeCell ref="D1727:E1727"/>
    <mergeCell ref="I1727:J1727"/>
    <mergeCell ref="A1724:C1724"/>
    <mergeCell ref="D1724:E1724"/>
    <mergeCell ref="I1724:J1724"/>
    <mergeCell ref="A1725:C1725"/>
    <mergeCell ref="D1725:E1725"/>
    <mergeCell ref="I1725:J1725"/>
    <mergeCell ref="H1424:J1424"/>
    <mergeCell ref="B1442:J1442"/>
    <mergeCell ref="B1453:J1453"/>
    <mergeCell ref="A1610:J1610"/>
    <mergeCell ref="E1428:G1428"/>
    <mergeCell ref="H1428:J1428"/>
    <mergeCell ref="A1433:D1433"/>
    <mergeCell ref="E1433:G1433"/>
    <mergeCell ref="A1425:D1425"/>
    <mergeCell ref="A1429:D1429"/>
    <mergeCell ref="A1384:J1384"/>
    <mergeCell ref="B1390:J1390"/>
    <mergeCell ref="A1418:D1418"/>
    <mergeCell ref="E1418:G1418"/>
    <mergeCell ref="H1418:J1418"/>
    <mergeCell ref="A1405:D1405"/>
    <mergeCell ref="E1405:G1405"/>
    <mergeCell ref="H1405:J1405"/>
    <mergeCell ref="B1401:J1401"/>
    <mergeCell ref="H1403:J1403"/>
    <mergeCell ref="A1632:J1632"/>
    <mergeCell ref="A1370:D1370"/>
    <mergeCell ref="E1370:G1370"/>
    <mergeCell ref="H1370:J1370"/>
    <mergeCell ref="A1377:D1377"/>
    <mergeCell ref="E1377:G1377"/>
    <mergeCell ref="H1377:J1377"/>
    <mergeCell ref="A1380:D1380"/>
    <mergeCell ref="E1380:G1380"/>
    <mergeCell ref="H1380:J1380"/>
    <mergeCell ref="A1378:D1378"/>
    <mergeCell ref="E1378:G1378"/>
    <mergeCell ref="H1378:J1378"/>
    <mergeCell ref="H1346:I1346"/>
    <mergeCell ref="H1347:I1347"/>
    <mergeCell ref="H1348:I1348"/>
    <mergeCell ref="A1376:D1376"/>
    <mergeCell ref="E1376:G1376"/>
    <mergeCell ref="H1376:J1376"/>
    <mergeCell ref="A1372:D1372"/>
    <mergeCell ref="A1366:D1366"/>
    <mergeCell ref="E1366:G1366"/>
    <mergeCell ref="H1366:J1366"/>
    <mergeCell ref="H1340:I1340"/>
    <mergeCell ref="H1341:I1341"/>
    <mergeCell ref="H1342:I1342"/>
    <mergeCell ref="H1343:I1343"/>
    <mergeCell ref="H1344:I1344"/>
    <mergeCell ref="H1345:I1345"/>
    <mergeCell ref="A1365:D1365"/>
    <mergeCell ref="B1266:J1266"/>
    <mergeCell ref="A1277:J1277"/>
    <mergeCell ref="B1285:J1285"/>
    <mergeCell ref="A1296:J1296"/>
    <mergeCell ref="B1316:J1316"/>
    <mergeCell ref="A1327:J1327"/>
    <mergeCell ref="A1271:D1271"/>
    <mergeCell ref="E1271:G1271"/>
    <mergeCell ref="H1271:J1271"/>
    <mergeCell ref="A1324:B1324"/>
    <mergeCell ref="G1247:H1247"/>
    <mergeCell ref="I1247:J1247"/>
    <mergeCell ref="A1252:B1252"/>
    <mergeCell ref="C1252:D1252"/>
    <mergeCell ref="E1252:F1252"/>
    <mergeCell ref="G1252:H1252"/>
    <mergeCell ref="I1252:J1252"/>
    <mergeCell ref="I1250:J1250"/>
    <mergeCell ref="C1251:D1251"/>
    <mergeCell ref="A1250:B1250"/>
    <mergeCell ref="A1173:B1173"/>
    <mergeCell ref="F1173:G1173"/>
    <mergeCell ref="I1173:J1173"/>
    <mergeCell ref="A1187:J1187"/>
    <mergeCell ref="B1195:J1195"/>
    <mergeCell ref="A1200:D1200"/>
    <mergeCell ref="E1200:G1200"/>
    <mergeCell ref="H1200:J1200"/>
    <mergeCell ref="A1188:J1193"/>
    <mergeCell ref="H1197:J1197"/>
    <mergeCell ref="A1171:B1171"/>
    <mergeCell ref="F1171:G1171"/>
    <mergeCell ref="I1171:J1171"/>
    <mergeCell ref="A1172:B1172"/>
    <mergeCell ref="F1172:G1172"/>
    <mergeCell ref="I1172:J1172"/>
    <mergeCell ref="A1112:J1112"/>
    <mergeCell ref="B1126:J1126"/>
    <mergeCell ref="A1137:J1137"/>
    <mergeCell ref="B1142:J1142"/>
    <mergeCell ref="A1148:J1148"/>
    <mergeCell ref="B1153:J1153"/>
    <mergeCell ref="A1129:D1129"/>
    <mergeCell ref="E1129:G1129"/>
    <mergeCell ref="H1129:J1129"/>
    <mergeCell ref="H1128:J1128"/>
    <mergeCell ref="A910:D910"/>
    <mergeCell ref="E910:G910"/>
    <mergeCell ref="H910:J910"/>
    <mergeCell ref="E911:G911"/>
    <mergeCell ref="H911:J911"/>
    <mergeCell ref="A912:D912"/>
    <mergeCell ref="E912:G912"/>
    <mergeCell ref="H912:J912"/>
    <mergeCell ref="A906:D906"/>
    <mergeCell ref="E906:G906"/>
    <mergeCell ref="H906:J906"/>
    <mergeCell ref="A909:D909"/>
    <mergeCell ref="E909:G909"/>
    <mergeCell ref="H909:J909"/>
    <mergeCell ref="A907:D907"/>
    <mergeCell ref="E907:G907"/>
    <mergeCell ref="H907:J907"/>
    <mergeCell ref="A904:D904"/>
    <mergeCell ref="E904:G904"/>
    <mergeCell ref="H904:J904"/>
    <mergeCell ref="A905:D905"/>
    <mergeCell ref="E905:G905"/>
    <mergeCell ref="H905:J905"/>
    <mergeCell ref="A892:D892"/>
    <mergeCell ref="E892:G892"/>
    <mergeCell ref="A898:D898"/>
    <mergeCell ref="E898:G898"/>
    <mergeCell ref="H898:J898"/>
    <mergeCell ref="A899:D899"/>
    <mergeCell ref="E899:G899"/>
    <mergeCell ref="H899:J899"/>
    <mergeCell ref="A896:D896"/>
    <mergeCell ref="E897:G897"/>
    <mergeCell ref="A891:D891"/>
    <mergeCell ref="E891:G891"/>
    <mergeCell ref="H891:J891"/>
    <mergeCell ref="A893:J893"/>
    <mergeCell ref="A889:D889"/>
    <mergeCell ref="E889:G889"/>
    <mergeCell ref="H889:J889"/>
    <mergeCell ref="A890:D890"/>
    <mergeCell ref="E890:G890"/>
    <mergeCell ref="H890:J890"/>
    <mergeCell ref="I871:J871"/>
    <mergeCell ref="I872:J872"/>
    <mergeCell ref="I873:J873"/>
    <mergeCell ref="A875:J875"/>
    <mergeCell ref="A888:D888"/>
    <mergeCell ref="E888:G888"/>
    <mergeCell ref="H888:J888"/>
    <mergeCell ref="A886:D886"/>
    <mergeCell ref="A870:B873"/>
    <mergeCell ref="I866:J866"/>
    <mergeCell ref="I867:J867"/>
    <mergeCell ref="I868:J868"/>
    <mergeCell ref="B884:J884"/>
    <mergeCell ref="E872:F872"/>
    <mergeCell ref="G872:H872"/>
    <mergeCell ref="A866:B869"/>
    <mergeCell ref="C866:D869"/>
    <mergeCell ref="I869:J869"/>
    <mergeCell ref="I870:J870"/>
    <mergeCell ref="A833:J833"/>
    <mergeCell ref="B839:J839"/>
    <mergeCell ref="A850:J850"/>
    <mergeCell ref="B858:J858"/>
    <mergeCell ref="I862:J862"/>
    <mergeCell ref="I863:J863"/>
    <mergeCell ref="A851:J856"/>
    <mergeCell ref="G862:H862"/>
    <mergeCell ref="D843:E843"/>
    <mergeCell ref="F843:H843"/>
    <mergeCell ref="G435:H435"/>
    <mergeCell ref="I435:J435"/>
    <mergeCell ref="A436:H436"/>
    <mergeCell ref="I436:J436"/>
    <mergeCell ref="B438:J438"/>
    <mergeCell ref="A463:J463"/>
    <mergeCell ref="A458:J458"/>
    <mergeCell ref="F442:F444"/>
    <mergeCell ref="G442:G444"/>
    <mergeCell ref="H442:H444"/>
    <mergeCell ref="I431:J431"/>
    <mergeCell ref="E433:F433"/>
    <mergeCell ref="G433:H433"/>
    <mergeCell ref="I433:J433"/>
    <mergeCell ref="E434:F434"/>
    <mergeCell ref="G434:H434"/>
    <mergeCell ref="I434:J434"/>
    <mergeCell ref="G431:H431"/>
    <mergeCell ref="A432:J432"/>
    <mergeCell ref="A433:B433"/>
    <mergeCell ref="G427:H427"/>
    <mergeCell ref="I427:J427"/>
    <mergeCell ref="E429:F429"/>
    <mergeCell ref="G429:H429"/>
    <mergeCell ref="I429:J429"/>
    <mergeCell ref="E430:F430"/>
    <mergeCell ref="G430:H430"/>
    <mergeCell ref="I430:J430"/>
    <mergeCell ref="A428:J428"/>
    <mergeCell ref="A429:B429"/>
    <mergeCell ref="E425:F425"/>
    <mergeCell ref="G425:H425"/>
    <mergeCell ref="I425:J425"/>
    <mergeCell ref="E426:F426"/>
    <mergeCell ref="G426:H426"/>
    <mergeCell ref="I426:J426"/>
    <mergeCell ref="E422:F422"/>
    <mergeCell ref="E423:F423"/>
    <mergeCell ref="G421:H421"/>
    <mergeCell ref="G422:H422"/>
    <mergeCell ref="G423:H423"/>
    <mergeCell ref="I421:J421"/>
    <mergeCell ref="I422:J422"/>
    <mergeCell ref="I423:J423"/>
    <mergeCell ref="I419:J419"/>
    <mergeCell ref="E421:F421"/>
    <mergeCell ref="G419:H419"/>
    <mergeCell ref="G393:H394"/>
    <mergeCell ref="H379:J379"/>
    <mergeCell ref="A382:J382"/>
    <mergeCell ref="A421:B421"/>
    <mergeCell ref="H401:J401"/>
    <mergeCell ref="A401:B401"/>
    <mergeCell ref="G397:H397"/>
    <mergeCell ref="A452:J452"/>
    <mergeCell ref="A501:J501"/>
    <mergeCell ref="A506:J506"/>
    <mergeCell ref="A507:J519"/>
    <mergeCell ref="B164:J164"/>
    <mergeCell ref="B243:J243"/>
    <mergeCell ref="B252:J252"/>
    <mergeCell ref="B333:J333"/>
    <mergeCell ref="B414:J414"/>
    <mergeCell ref="A434:B434"/>
    <mergeCell ref="A523:F523"/>
    <mergeCell ref="G523:J523"/>
    <mergeCell ref="A524:F524"/>
    <mergeCell ref="G524:J524"/>
    <mergeCell ref="B521:J521"/>
    <mergeCell ref="G530:J530"/>
    <mergeCell ref="A525:F525"/>
    <mergeCell ref="G525:J525"/>
    <mergeCell ref="A534:C534"/>
    <mergeCell ref="D534:F534"/>
    <mergeCell ref="G534:H534"/>
    <mergeCell ref="I534:J534"/>
    <mergeCell ref="G532:H532"/>
    <mergeCell ref="B528:J528"/>
    <mergeCell ref="I531:J531"/>
    <mergeCell ref="A446:J446"/>
    <mergeCell ref="A406:J406"/>
    <mergeCell ref="A407:J412"/>
    <mergeCell ref="A440:B440"/>
    <mergeCell ref="A441:A444"/>
    <mergeCell ref="B441:J441"/>
    <mergeCell ref="A416:B418"/>
    <mergeCell ref="A419:B419"/>
    <mergeCell ref="B442:B444"/>
    <mergeCell ref="C442:C444"/>
    <mergeCell ref="A464:J477"/>
    <mergeCell ref="A383:J388"/>
    <mergeCell ref="A370:D370"/>
    <mergeCell ref="E370:G370"/>
    <mergeCell ref="H370:J370"/>
    <mergeCell ref="E376:G376"/>
    <mergeCell ref="H376:J376"/>
    <mergeCell ref="I442:I444"/>
    <mergeCell ref="J442:J444"/>
    <mergeCell ref="C401:D401"/>
    <mergeCell ref="E1110:G1110"/>
    <mergeCell ref="H1110:J1110"/>
    <mergeCell ref="A903:D903"/>
    <mergeCell ref="E903:G903"/>
    <mergeCell ref="H903:J903"/>
    <mergeCell ref="A208:B210"/>
    <mergeCell ref="A211:B211"/>
    <mergeCell ref="A902:D902"/>
    <mergeCell ref="E902:G902"/>
    <mergeCell ref="H902:J902"/>
    <mergeCell ref="E1106:G1106"/>
    <mergeCell ref="H1106:J1106"/>
    <mergeCell ref="A1107:D1107"/>
    <mergeCell ref="E1107:G1107"/>
    <mergeCell ref="H1107:J1107"/>
    <mergeCell ref="A1113:J1123"/>
    <mergeCell ref="A1109:D1109"/>
    <mergeCell ref="E1109:G1109"/>
    <mergeCell ref="H1109:J1109"/>
    <mergeCell ref="A1110:D1110"/>
    <mergeCell ref="A1108:D1108"/>
    <mergeCell ref="E1108:G1108"/>
    <mergeCell ref="H1108:J1108"/>
    <mergeCell ref="A1104:D1104"/>
    <mergeCell ref="E1104:G1104"/>
    <mergeCell ref="H1104:J1104"/>
    <mergeCell ref="A1105:D1105"/>
    <mergeCell ref="E1105:G1105"/>
    <mergeCell ref="H1105:J1105"/>
    <mergeCell ref="A1106:D1106"/>
    <mergeCell ref="A1102:D1102"/>
    <mergeCell ref="E1102:G1102"/>
    <mergeCell ref="H1102:J1102"/>
    <mergeCell ref="A1103:D1103"/>
    <mergeCell ref="E1103:G1103"/>
    <mergeCell ref="H1103:J1103"/>
    <mergeCell ref="A1099:D1099"/>
    <mergeCell ref="E1099:G1099"/>
    <mergeCell ref="H1099:J1099"/>
    <mergeCell ref="A1101:D1101"/>
    <mergeCell ref="E1101:G1101"/>
    <mergeCell ref="H1101:J1101"/>
    <mergeCell ref="A1100:D1100"/>
    <mergeCell ref="E1100:G1100"/>
    <mergeCell ref="H1100:J1100"/>
    <mergeCell ref="E1096:G1096"/>
    <mergeCell ref="H1096:J1096"/>
    <mergeCell ref="A1097:D1097"/>
    <mergeCell ref="E1097:G1097"/>
    <mergeCell ref="H1097:J1097"/>
    <mergeCell ref="A1098:D1098"/>
    <mergeCell ref="E1098:G1098"/>
    <mergeCell ref="H1098:J1098"/>
    <mergeCell ref="A1096:D1096"/>
    <mergeCell ref="A1094:D1094"/>
    <mergeCell ref="E1094:G1094"/>
    <mergeCell ref="H1094:J1094"/>
    <mergeCell ref="A1095:D1095"/>
    <mergeCell ref="E1095:G1095"/>
    <mergeCell ref="H1095:J1095"/>
    <mergeCell ref="A1069:J1072"/>
    <mergeCell ref="H1092:J1092"/>
    <mergeCell ref="E1092:G1092"/>
    <mergeCell ref="A1092:D1092"/>
    <mergeCell ref="B1090:J1090"/>
    <mergeCell ref="I1081:J1081"/>
    <mergeCell ref="I1082:J1082"/>
    <mergeCell ref="A1078:F1078"/>
    <mergeCell ref="A1079:F1079"/>
    <mergeCell ref="A1081:F1081"/>
    <mergeCell ref="E1064:G1064"/>
    <mergeCell ref="H1064:J1064"/>
    <mergeCell ref="A1065:D1065"/>
    <mergeCell ref="E1065:G1065"/>
    <mergeCell ref="H1065:J1065"/>
    <mergeCell ref="A1066:D1066"/>
    <mergeCell ref="E1066:G1066"/>
    <mergeCell ref="H1066:J1066"/>
    <mergeCell ref="A1093:D1093"/>
    <mergeCell ref="E1093:G1093"/>
    <mergeCell ref="H1093:J1093"/>
    <mergeCell ref="A1061:D1061"/>
    <mergeCell ref="E1061:G1061"/>
    <mergeCell ref="H1061:J1061"/>
    <mergeCell ref="A1062:D1062"/>
    <mergeCell ref="E1062:G1062"/>
    <mergeCell ref="H1062:J1062"/>
    <mergeCell ref="A1063:D1063"/>
    <mergeCell ref="D1024:E1024"/>
    <mergeCell ref="I1024:J1024"/>
    <mergeCell ref="A1031:C1031"/>
    <mergeCell ref="A1027:C1027"/>
    <mergeCell ref="A1029:C1029"/>
    <mergeCell ref="D1027:E1027"/>
    <mergeCell ref="D1026:E1026"/>
    <mergeCell ref="I1026:J1026"/>
    <mergeCell ref="A1030:C1030"/>
    <mergeCell ref="D1029:E1029"/>
    <mergeCell ref="I1031:J1031"/>
    <mergeCell ref="I1034:J1034"/>
    <mergeCell ref="A1084:J1084"/>
    <mergeCell ref="A1085:J1088"/>
    <mergeCell ref="D1031:E1031"/>
    <mergeCell ref="I1078:J1078"/>
    <mergeCell ref="I1079:J1079"/>
    <mergeCell ref="I1080:J1080"/>
    <mergeCell ref="H1063:J1063"/>
    <mergeCell ref="A1064:D1064"/>
    <mergeCell ref="D1030:E1030"/>
    <mergeCell ref="H1060:J1060"/>
    <mergeCell ref="E1060:G1060"/>
    <mergeCell ref="A1060:D1060"/>
    <mergeCell ref="E1063:G1063"/>
    <mergeCell ref="A1015:J1018"/>
    <mergeCell ref="A1022:B1022"/>
    <mergeCell ref="I1027:J1027"/>
    <mergeCell ref="I1029:J1029"/>
    <mergeCell ref="A1023:C1024"/>
    <mergeCell ref="D1023:J1023"/>
    <mergeCell ref="A1025:C1025"/>
    <mergeCell ref="D1025:E1025"/>
    <mergeCell ref="I1025:J1025"/>
    <mergeCell ref="A1026:C1026"/>
    <mergeCell ref="A1011:G1011"/>
    <mergeCell ref="H1011:J1011"/>
    <mergeCell ref="A1012:G1012"/>
    <mergeCell ref="H1012:J1012"/>
    <mergeCell ref="A1013:G1013"/>
    <mergeCell ref="H1013:J1013"/>
    <mergeCell ref="A1008:G1008"/>
    <mergeCell ref="H1008:J1008"/>
    <mergeCell ref="A1009:G1009"/>
    <mergeCell ref="H1009:J1009"/>
    <mergeCell ref="A1010:G1010"/>
    <mergeCell ref="H1010:J1010"/>
    <mergeCell ref="A1005:G1005"/>
    <mergeCell ref="H1005:J1005"/>
    <mergeCell ref="A1006:G1006"/>
    <mergeCell ref="H1006:J1006"/>
    <mergeCell ref="A1007:G1007"/>
    <mergeCell ref="H1007:J1007"/>
    <mergeCell ref="A1003:G1003"/>
    <mergeCell ref="H1003:J1003"/>
    <mergeCell ref="A1004:G1004"/>
    <mergeCell ref="H1004:J1004"/>
    <mergeCell ref="A1002:B1002"/>
    <mergeCell ref="I1033:J1033"/>
    <mergeCell ref="A1028:C1028"/>
    <mergeCell ref="D1028:E1028"/>
    <mergeCell ref="I1028:J1028"/>
    <mergeCell ref="A1032:C1032"/>
    <mergeCell ref="A998:G998"/>
    <mergeCell ref="H998:J998"/>
    <mergeCell ref="A999:G999"/>
    <mergeCell ref="H999:J999"/>
    <mergeCell ref="A1000:G1000"/>
    <mergeCell ref="H1000:J1000"/>
    <mergeCell ref="A995:G995"/>
    <mergeCell ref="H995:J995"/>
    <mergeCell ref="A996:G996"/>
    <mergeCell ref="H996:J996"/>
    <mergeCell ref="A997:G997"/>
    <mergeCell ref="H997:J997"/>
    <mergeCell ref="A992:G992"/>
    <mergeCell ref="H992:J992"/>
    <mergeCell ref="A993:G993"/>
    <mergeCell ref="H993:J993"/>
    <mergeCell ref="A994:G994"/>
    <mergeCell ref="H994:J994"/>
    <mergeCell ref="A988:B988"/>
    <mergeCell ref="H989:J989"/>
    <mergeCell ref="A989:G989"/>
    <mergeCell ref="A990:G990"/>
    <mergeCell ref="H990:J990"/>
    <mergeCell ref="A991:G991"/>
    <mergeCell ref="H991:J991"/>
    <mergeCell ref="A1082:F1082"/>
    <mergeCell ref="G1078:H1078"/>
    <mergeCell ref="G1079:H1079"/>
    <mergeCell ref="G1081:H1081"/>
    <mergeCell ref="G1082:H1082"/>
    <mergeCell ref="A1080:F1080"/>
    <mergeCell ref="G1080:H1080"/>
    <mergeCell ref="A973:F973"/>
    <mergeCell ref="G973:H973"/>
    <mergeCell ref="I973:J973"/>
    <mergeCell ref="B1074:J1074"/>
    <mergeCell ref="I1077:J1077"/>
    <mergeCell ref="G1077:H1077"/>
    <mergeCell ref="G1076:J1076"/>
    <mergeCell ref="A1076:F1077"/>
    <mergeCell ref="A1033:C1033"/>
    <mergeCell ref="D1033:E1033"/>
    <mergeCell ref="A972:F972"/>
    <mergeCell ref="G972:H972"/>
    <mergeCell ref="I972:J972"/>
    <mergeCell ref="A971:F971"/>
    <mergeCell ref="G971:H971"/>
    <mergeCell ref="I971:J971"/>
    <mergeCell ref="G968:H968"/>
    <mergeCell ref="I968:J968"/>
    <mergeCell ref="A969:F969"/>
    <mergeCell ref="G969:H969"/>
    <mergeCell ref="I969:J969"/>
    <mergeCell ref="A970:F970"/>
    <mergeCell ref="G970:H970"/>
    <mergeCell ref="I970:J970"/>
    <mergeCell ref="A954:F954"/>
    <mergeCell ref="G954:H954"/>
    <mergeCell ref="I954:J954"/>
    <mergeCell ref="A955:F955"/>
    <mergeCell ref="G955:H955"/>
    <mergeCell ref="I955:J955"/>
    <mergeCell ref="A952:F952"/>
    <mergeCell ref="G952:H952"/>
    <mergeCell ref="I952:J952"/>
    <mergeCell ref="A953:F953"/>
    <mergeCell ref="G953:H953"/>
    <mergeCell ref="I953:J953"/>
    <mergeCell ref="I946:J946"/>
    <mergeCell ref="A949:F949"/>
    <mergeCell ref="G949:H949"/>
    <mergeCell ref="I949:J949"/>
    <mergeCell ref="A951:F951"/>
    <mergeCell ref="G951:H951"/>
    <mergeCell ref="I951:J951"/>
    <mergeCell ref="I950:J950"/>
    <mergeCell ref="A928:D928"/>
    <mergeCell ref="B939:J939"/>
    <mergeCell ref="B941:J941"/>
    <mergeCell ref="A942:J942"/>
    <mergeCell ref="I945:J945"/>
    <mergeCell ref="A948:F948"/>
    <mergeCell ref="G948:H948"/>
    <mergeCell ref="I948:J948"/>
    <mergeCell ref="A946:F946"/>
    <mergeCell ref="G946:H946"/>
    <mergeCell ref="A913:D913"/>
    <mergeCell ref="A916:J921"/>
    <mergeCell ref="H925:J925"/>
    <mergeCell ref="E925:G925"/>
    <mergeCell ref="A925:D927"/>
    <mergeCell ref="A915:J915"/>
    <mergeCell ref="H926:J926"/>
    <mergeCell ref="E926:G926"/>
    <mergeCell ref="H901:J901"/>
    <mergeCell ref="A947:F947"/>
    <mergeCell ref="G947:H947"/>
    <mergeCell ref="I947:J947"/>
    <mergeCell ref="A908:D908"/>
    <mergeCell ref="E908:G908"/>
    <mergeCell ref="H908:J908"/>
    <mergeCell ref="A911:D911"/>
    <mergeCell ref="E913:G913"/>
    <mergeCell ref="H913:J913"/>
    <mergeCell ref="A900:D900"/>
    <mergeCell ref="E900:G900"/>
    <mergeCell ref="H900:J900"/>
    <mergeCell ref="A901:D901"/>
    <mergeCell ref="E901:G901"/>
    <mergeCell ref="C870:D873"/>
    <mergeCell ref="E870:F870"/>
    <mergeCell ref="E896:G896"/>
    <mergeCell ref="H896:J896"/>
    <mergeCell ref="A897:D897"/>
    <mergeCell ref="H897:J897"/>
    <mergeCell ref="A887:D887"/>
    <mergeCell ref="E887:G887"/>
    <mergeCell ref="H887:J887"/>
    <mergeCell ref="E873:F873"/>
    <mergeCell ref="G873:H873"/>
    <mergeCell ref="H892:J892"/>
    <mergeCell ref="A876:J881"/>
    <mergeCell ref="H886:J886"/>
    <mergeCell ref="E886:G886"/>
    <mergeCell ref="E868:F868"/>
    <mergeCell ref="G868:H868"/>
    <mergeCell ref="E869:F869"/>
    <mergeCell ref="G869:H869"/>
    <mergeCell ref="G870:H870"/>
    <mergeCell ref="E871:F871"/>
    <mergeCell ref="G871:H871"/>
    <mergeCell ref="E866:F866"/>
    <mergeCell ref="G866:H866"/>
    <mergeCell ref="A860:B865"/>
    <mergeCell ref="C860:J860"/>
    <mergeCell ref="C861:D865"/>
    <mergeCell ref="E867:F867"/>
    <mergeCell ref="G867:H867"/>
    <mergeCell ref="E863:F863"/>
    <mergeCell ref="G863:H863"/>
    <mergeCell ref="E864:F864"/>
    <mergeCell ref="A848:C848"/>
    <mergeCell ref="D848:E848"/>
    <mergeCell ref="F846:H846"/>
    <mergeCell ref="F848:H848"/>
    <mergeCell ref="E861:F861"/>
    <mergeCell ref="G861:H861"/>
    <mergeCell ref="I847:J847"/>
    <mergeCell ref="I848:J848"/>
    <mergeCell ref="G864:H864"/>
    <mergeCell ref="F845:H845"/>
    <mergeCell ref="F847:H847"/>
    <mergeCell ref="E865:F865"/>
    <mergeCell ref="G865:H865"/>
    <mergeCell ref="E862:F862"/>
    <mergeCell ref="I865:J865"/>
    <mergeCell ref="I861:J861"/>
    <mergeCell ref="A845:C845"/>
    <mergeCell ref="A846:C846"/>
    <mergeCell ref="A847:C847"/>
    <mergeCell ref="D844:E844"/>
    <mergeCell ref="A831:G831"/>
    <mergeCell ref="I864:J864"/>
    <mergeCell ref="D845:E845"/>
    <mergeCell ref="D846:E846"/>
    <mergeCell ref="I845:J845"/>
    <mergeCell ref="I846:J846"/>
    <mergeCell ref="H831:J831"/>
    <mergeCell ref="A834:J837"/>
    <mergeCell ref="D841:E842"/>
    <mergeCell ref="A841:C842"/>
    <mergeCell ref="F844:H844"/>
    <mergeCell ref="I841:J842"/>
    <mergeCell ref="F841:H842"/>
    <mergeCell ref="I843:J843"/>
    <mergeCell ref="I844:J844"/>
    <mergeCell ref="A844:C844"/>
    <mergeCell ref="E816:F816"/>
    <mergeCell ref="A817:B817"/>
    <mergeCell ref="E817:F817"/>
    <mergeCell ref="I816:J816"/>
    <mergeCell ref="A818:B818"/>
    <mergeCell ref="B827:J827"/>
    <mergeCell ref="I818:J818"/>
    <mergeCell ref="I819:J819"/>
    <mergeCell ref="C818:D818"/>
    <mergeCell ref="C819:D819"/>
    <mergeCell ref="H665:J665"/>
    <mergeCell ref="A666:D666"/>
    <mergeCell ref="E666:G666"/>
    <mergeCell ref="A804:J808"/>
    <mergeCell ref="A822:J825"/>
    <mergeCell ref="A672:J672"/>
    <mergeCell ref="B690:J690"/>
    <mergeCell ref="A704:J704"/>
    <mergeCell ref="E693:F695"/>
    <mergeCell ref="E697:F697"/>
    <mergeCell ref="G1927:H1927"/>
    <mergeCell ref="E357:J357"/>
    <mergeCell ref="E358:G358"/>
    <mergeCell ref="H358:J358"/>
    <mergeCell ref="A357:D358"/>
    <mergeCell ref="A673:J685"/>
    <mergeCell ref="A705:J708"/>
    <mergeCell ref="A733:J738"/>
    <mergeCell ref="A759:J768"/>
    <mergeCell ref="C817:D817"/>
    <mergeCell ref="A542:B542"/>
    <mergeCell ref="A2009:D2009"/>
    <mergeCell ref="A2008:E2008"/>
    <mergeCell ref="A38:C38"/>
    <mergeCell ref="D38:E38"/>
    <mergeCell ref="C1927:F1927"/>
    <mergeCell ref="A665:D665"/>
    <mergeCell ref="E665:G665"/>
    <mergeCell ref="D847:E847"/>
    <mergeCell ref="A843:C843"/>
    <mergeCell ref="I1927:J1927"/>
    <mergeCell ref="A1928:B1928"/>
    <mergeCell ref="A167:B169"/>
    <mergeCell ref="A170:B170"/>
    <mergeCell ref="A422:B422"/>
    <mergeCell ref="A423:B423"/>
    <mergeCell ref="A1927:B1927"/>
    <mergeCell ref="G540:H541"/>
    <mergeCell ref="I540:J541"/>
    <mergeCell ref="A483:B483"/>
    <mergeCell ref="A540:B541"/>
    <mergeCell ref="F540:F541"/>
    <mergeCell ref="A426:B426"/>
    <mergeCell ref="A359:D359"/>
    <mergeCell ref="A361:D361"/>
    <mergeCell ref="C416:J416"/>
    <mergeCell ref="A420:J420"/>
    <mergeCell ref="A484:A487"/>
    <mergeCell ref="B484:J484"/>
    <mergeCell ref="B485:B487"/>
    <mergeCell ref="G542:H542"/>
    <mergeCell ref="C417:D417"/>
    <mergeCell ref="C485:C487"/>
    <mergeCell ref="D485:D487"/>
    <mergeCell ref="E485:E487"/>
    <mergeCell ref="F485:F487"/>
    <mergeCell ref="G485:G487"/>
    <mergeCell ref="H485:H487"/>
    <mergeCell ref="D442:D444"/>
    <mergeCell ref="E442:E444"/>
    <mergeCell ref="A225:B225"/>
    <mergeCell ref="A226:B226"/>
    <mergeCell ref="A227:B227"/>
    <mergeCell ref="A627:D627"/>
    <mergeCell ref="C540:C541"/>
    <mergeCell ref="B538:J538"/>
    <mergeCell ref="A549:J549"/>
    <mergeCell ref="A564:J564"/>
    <mergeCell ref="H351:J351"/>
    <mergeCell ref="A317:B317"/>
    <mergeCell ref="I1030:J1030"/>
    <mergeCell ref="G533:H533"/>
    <mergeCell ref="I533:J533"/>
    <mergeCell ref="A632:J632"/>
    <mergeCell ref="E576:F576"/>
    <mergeCell ref="D540:D541"/>
    <mergeCell ref="E540:E541"/>
    <mergeCell ref="I574:J575"/>
    <mergeCell ref="I577:J577"/>
    <mergeCell ref="I578:J578"/>
    <mergeCell ref="B162:J162"/>
    <mergeCell ref="A231:B231"/>
    <mergeCell ref="A267:B267"/>
    <mergeCell ref="A309:B309"/>
    <mergeCell ref="E417:F418"/>
    <mergeCell ref="A533:C533"/>
    <mergeCell ref="D533:F533"/>
    <mergeCell ref="A393:D394"/>
    <mergeCell ref="E393:F394"/>
    <mergeCell ref="A395:D395"/>
    <mergeCell ref="G158:J158"/>
    <mergeCell ref="H106:J106"/>
    <mergeCell ref="H107:J107"/>
    <mergeCell ref="A228:B228"/>
    <mergeCell ref="A229:B229"/>
    <mergeCell ref="A230:J230"/>
    <mergeCell ref="A223:B223"/>
    <mergeCell ref="E157:F157"/>
    <mergeCell ref="E158:F158"/>
    <mergeCell ref="E159:F159"/>
    <mergeCell ref="A166:B166"/>
    <mergeCell ref="A84:J84"/>
    <mergeCell ref="E113:G113"/>
    <mergeCell ref="E106:G106"/>
    <mergeCell ref="E105:G105"/>
    <mergeCell ref="B155:J155"/>
    <mergeCell ref="A159:D159"/>
    <mergeCell ref="G157:J157"/>
    <mergeCell ref="A157:D157"/>
    <mergeCell ref="A158:D158"/>
    <mergeCell ref="B76:J76"/>
    <mergeCell ref="D80:E80"/>
    <mergeCell ref="G159:J159"/>
    <mergeCell ref="E350:G350"/>
    <mergeCell ref="E351:G351"/>
    <mergeCell ref="E352:G352"/>
    <mergeCell ref="H350:J350"/>
    <mergeCell ref="A224:J224"/>
    <mergeCell ref="H347:J347"/>
    <mergeCell ref="B344:J344"/>
    <mergeCell ref="H101:J101"/>
    <mergeCell ref="H102:J102"/>
    <mergeCell ref="H103:J103"/>
    <mergeCell ref="E101:G101"/>
    <mergeCell ref="A65:I65"/>
    <mergeCell ref="A68:I68"/>
    <mergeCell ref="B80:C80"/>
    <mergeCell ref="B69:J69"/>
    <mergeCell ref="G72:J72"/>
    <mergeCell ref="B78:J78"/>
    <mergeCell ref="A107:D107"/>
    <mergeCell ref="A101:D101"/>
    <mergeCell ref="A102:D102"/>
    <mergeCell ref="A104:D104"/>
    <mergeCell ref="E111:G111"/>
    <mergeCell ref="A103:D103"/>
    <mergeCell ref="A106:D106"/>
    <mergeCell ref="A105:D105"/>
    <mergeCell ref="A110:D110"/>
    <mergeCell ref="E110:G110"/>
    <mergeCell ref="F130:G130"/>
    <mergeCell ref="A111:D111"/>
    <mergeCell ref="A113:D113"/>
    <mergeCell ref="H113:J113"/>
    <mergeCell ref="B124:J124"/>
    <mergeCell ref="A116:D116"/>
    <mergeCell ref="E116:G116"/>
    <mergeCell ref="H116:J116"/>
    <mergeCell ref="A118:D118"/>
    <mergeCell ref="E118:G118"/>
    <mergeCell ref="F135:G135"/>
    <mergeCell ref="H112:J112"/>
    <mergeCell ref="A112:D112"/>
    <mergeCell ref="E107:G107"/>
    <mergeCell ref="E112:G112"/>
    <mergeCell ref="A131:C131"/>
    <mergeCell ref="A132:C132"/>
    <mergeCell ref="A130:C130"/>
    <mergeCell ref="H130:J130"/>
    <mergeCell ref="D130:E130"/>
    <mergeCell ref="A133:C133"/>
    <mergeCell ref="A134:C134"/>
    <mergeCell ref="A135:C135"/>
    <mergeCell ref="H131:J131"/>
    <mergeCell ref="H132:J132"/>
    <mergeCell ref="H133:J133"/>
    <mergeCell ref="D131:E131"/>
    <mergeCell ref="D132:E132"/>
    <mergeCell ref="D135:E135"/>
    <mergeCell ref="F131:G131"/>
    <mergeCell ref="B142:J142"/>
    <mergeCell ref="F136:G136"/>
    <mergeCell ref="D136:E136"/>
    <mergeCell ref="F132:G132"/>
    <mergeCell ref="F133:G133"/>
    <mergeCell ref="F134:G134"/>
    <mergeCell ref="H134:J134"/>
    <mergeCell ref="H135:J135"/>
    <mergeCell ref="D133:E133"/>
    <mergeCell ref="D134:E134"/>
    <mergeCell ref="B141:J141"/>
    <mergeCell ref="A136:C136"/>
    <mergeCell ref="H136:J136"/>
    <mergeCell ref="B137:J137"/>
    <mergeCell ref="B138:J138"/>
    <mergeCell ref="B139:J139"/>
    <mergeCell ref="B140:J140"/>
    <mergeCell ref="E150:G150"/>
    <mergeCell ref="B144:J144"/>
    <mergeCell ref="A151:D151"/>
    <mergeCell ref="E149:G149"/>
    <mergeCell ref="B148:J148"/>
    <mergeCell ref="H151:J151"/>
    <mergeCell ref="B146:J146"/>
    <mergeCell ref="B147:J147"/>
    <mergeCell ref="B145:J145"/>
    <mergeCell ref="A221:B221"/>
    <mergeCell ref="C574:D575"/>
    <mergeCell ref="E402:G402"/>
    <mergeCell ref="A404:B404"/>
    <mergeCell ref="G417:H418"/>
    <mergeCell ref="H346:J346"/>
    <mergeCell ref="A396:D396"/>
    <mergeCell ref="H352:J352"/>
    <mergeCell ref="I393:J394"/>
    <mergeCell ref="B399:J399"/>
    <mergeCell ref="I579:J579"/>
    <mergeCell ref="I580:J580"/>
    <mergeCell ref="I581:J581"/>
    <mergeCell ref="E577:F577"/>
    <mergeCell ref="E578:F578"/>
    <mergeCell ref="E579:F579"/>
    <mergeCell ref="E580:F580"/>
    <mergeCell ref="H152:J152"/>
    <mergeCell ref="H153:J153"/>
    <mergeCell ref="E151:G151"/>
    <mergeCell ref="E152:G152"/>
    <mergeCell ref="E153:G153"/>
    <mergeCell ref="A149:D149"/>
    <mergeCell ref="A153:D153"/>
    <mergeCell ref="H149:J149"/>
    <mergeCell ref="H150:J150"/>
    <mergeCell ref="A150:D150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A217:B217"/>
    <mergeCell ref="G73:J73"/>
    <mergeCell ref="B66:J66"/>
    <mergeCell ref="B7:C7"/>
    <mergeCell ref="H19:J19"/>
    <mergeCell ref="A19:D19"/>
    <mergeCell ref="B11:J11"/>
    <mergeCell ref="B13:J13"/>
    <mergeCell ref="D6:J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B41:J41"/>
    <mergeCell ref="B42:J42"/>
    <mergeCell ref="B52:J52"/>
    <mergeCell ref="B25:J25"/>
    <mergeCell ref="H26:J26"/>
    <mergeCell ref="F26:G26"/>
    <mergeCell ref="A26:C26"/>
    <mergeCell ref="A36:F36"/>
    <mergeCell ref="A34:B34"/>
    <mergeCell ref="F38:G38"/>
    <mergeCell ref="H37:J37"/>
    <mergeCell ref="D88:F88"/>
    <mergeCell ref="D89:F89"/>
    <mergeCell ref="D90:F90"/>
    <mergeCell ref="A218:J218"/>
    <mergeCell ref="A219:B219"/>
    <mergeCell ref="I582:J582"/>
    <mergeCell ref="E581:F581"/>
    <mergeCell ref="E582:F582"/>
    <mergeCell ref="B554:J554"/>
    <mergeCell ref="B571:J571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8:C88"/>
    <mergeCell ref="B49:J49"/>
    <mergeCell ref="B50:J50"/>
    <mergeCell ref="A51:I51"/>
    <mergeCell ref="B61:J61"/>
    <mergeCell ref="B47:J47"/>
    <mergeCell ref="B83:J83"/>
    <mergeCell ref="D87:F87"/>
    <mergeCell ref="B56:J57"/>
    <mergeCell ref="B58:J58"/>
    <mergeCell ref="A86:C86"/>
    <mergeCell ref="D86:F86"/>
    <mergeCell ref="G86:J86"/>
    <mergeCell ref="A87:C87"/>
    <mergeCell ref="H38:J38"/>
    <mergeCell ref="A37:C37"/>
    <mergeCell ref="D37:E37"/>
    <mergeCell ref="F37:G37"/>
    <mergeCell ref="G87:J87"/>
    <mergeCell ref="B54:J54"/>
    <mergeCell ref="A89:C89"/>
    <mergeCell ref="A90:C90"/>
    <mergeCell ref="A91:C91"/>
    <mergeCell ref="A92:C92"/>
    <mergeCell ref="A93:C93"/>
    <mergeCell ref="I583:J583"/>
    <mergeCell ref="E583:F583"/>
    <mergeCell ref="D93:F93"/>
    <mergeCell ref="G93:J93"/>
    <mergeCell ref="B95:J95"/>
    <mergeCell ref="G88:J88"/>
    <mergeCell ref="G89:J89"/>
    <mergeCell ref="G90:J90"/>
    <mergeCell ref="G91:J91"/>
    <mergeCell ref="G92:J92"/>
    <mergeCell ref="A100:D100"/>
    <mergeCell ref="E100:G100"/>
    <mergeCell ref="H100:J100"/>
    <mergeCell ref="D91:F91"/>
    <mergeCell ref="D92:F92"/>
    <mergeCell ref="A97:D97"/>
    <mergeCell ref="E97:G97"/>
    <mergeCell ref="E98:G98"/>
    <mergeCell ref="A98:D98"/>
    <mergeCell ref="H104:J104"/>
    <mergeCell ref="E104:G104"/>
    <mergeCell ref="H97:J97"/>
    <mergeCell ref="E102:G102"/>
    <mergeCell ref="E103:G103"/>
    <mergeCell ref="H98:J98"/>
    <mergeCell ref="A99:D99"/>
    <mergeCell ref="E99:G99"/>
    <mergeCell ref="H99:J99"/>
    <mergeCell ref="H111:J111"/>
    <mergeCell ref="A108:D108"/>
    <mergeCell ref="E108:G108"/>
    <mergeCell ref="H108:J108"/>
    <mergeCell ref="A109:D109"/>
    <mergeCell ref="E109:G109"/>
    <mergeCell ref="H105:J105"/>
    <mergeCell ref="H109:J109"/>
    <mergeCell ref="H114:J114"/>
    <mergeCell ref="H115:J115"/>
    <mergeCell ref="E114:G114"/>
    <mergeCell ref="A114:D114"/>
    <mergeCell ref="A115:D115"/>
    <mergeCell ref="E115:G115"/>
    <mergeCell ref="H110:J110"/>
    <mergeCell ref="H118:J118"/>
    <mergeCell ref="A119:D119"/>
    <mergeCell ref="E119:G119"/>
    <mergeCell ref="H119:J119"/>
    <mergeCell ref="A120:D120"/>
    <mergeCell ref="E120:G120"/>
    <mergeCell ref="H120:J120"/>
    <mergeCell ref="E584:F584"/>
    <mergeCell ref="I584:J584"/>
    <mergeCell ref="A586:J586"/>
    <mergeCell ref="H402:J402"/>
    <mergeCell ref="H403:J403"/>
    <mergeCell ref="H404:J404"/>
    <mergeCell ref="C402:D402"/>
    <mergeCell ref="G535:H535"/>
    <mergeCell ref="D530:F531"/>
    <mergeCell ref="A530:C531"/>
    <mergeCell ref="A597:F597"/>
    <mergeCell ref="G597:J597"/>
    <mergeCell ref="A596:F596"/>
    <mergeCell ref="G596:J596"/>
    <mergeCell ref="B594:J594"/>
    <mergeCell ref="A152:D152"/>
    <mergeCell ref="A216:B216"/>
    <mergeCell ref="A266:B266"/>
    <mergeCell ref="E346:G346"/>
    <mergeCell ref="E419:F419"/>
    <mergeCell ref="A600:J603"/>
    <mergeCell ref="A598:F598"/>
    <mergeCell ref="G598:J598"/>
    <mergeCell ref="B605:J605"/>
    <mergeCell ref="A126:J128"/>
    <mergeCell ref="A215:B215"/>
    <mergeCell ref="A220:B220"/>
    <mergeCell ref="A222:B222"/>
    <mergeCell ref="A214:B214"/>
    <mergeCell ref="A352:D352"/>
    <mergeCell ref="A608:C608"/>
    <mergeCell ref="D608:E608"/>
    <mergeCell ref="F608:G608"/>
    <mergeCell ref="H608:J608"/>
    <mergeCell ref="A609:C609"/>
    <mergeCell ref="D609:E609"/>
    <mergeCell ref="F609:G609"/>
    <mergeCell ref="H609:J609"/>
    <mergeCell ref="D610:E610"/>
    <mergeCell ref="F610:G610"/>
    <mergeCell ref="H610:J610"/>
    <mergeCell ref="A308:J308"/>
    <mergeCell ref="A310:B310"/>
    <mergeCell ref="A350:D350"/>
    <mergeCell ref="A402:B402"/>
    <mergeCell ref="A403:B403"/>
    <mergeCell ref="A351:D351"/>
    <mergeCell ref="A607:B607"/>
    <mergeCell ref="D611:E611"/>
    <mergeCell ref="F611:G611"/>
    <mergeCell ref="H611:J611"/>
    <mergeCell ref="A172:B172"/>
    <mergeCell ref="A173:B173"/>
    <mergeCell ref="E403:G403"/>
    <mergeCell ref="E404:G404"/>
    <mergeCell ref="C403:D403"/>
    <mergeCell ref="C404:D404"/>
    <mergeCell ref="A610:C610"/>
    <mergeCell ref="E401:G401"/>
    <mergeCell ref="E395:F395"/>
    <mergeCell ref="E396:F396"/>
    <mergeCell ref="E397:F397"/>
    <mergeCell ref="A397:D397"/>
    <mergeCell ref="I395:J395"/>
    <mergeCell ref="I396:J396"/>
    <mergeCell ref="I397:J397"/>
    <mergeCell ref="G395:H395"/>
    <mergeCell ref="G396:H396"/>
    <mergeCell ref="A378:D378"/>
    <mergeCell ref="E378:G378"/>
    <mergeCell ref="H378:J378"/>
    <mergeCell ref="A379:D379"/>
    <mergeCell ref="E379:G379"/>
    <mergeCell ref="G245:J245"/>
    <mergeCell ref="G246:J246"/>
    <mergeCell ref="H377:J377"/>
    <mergeCell ref="A247:F247"/>
    <mergeCell ref="A264:B264"/>
    <mergeCell ref="C168:C169"/>
    <mergeCell ref="D168:D169"/>
    <mergeCell ref="E168:E169"/>
    <mergeCell ref="F168:F169"/>
    <mergeCell ref="J168:J169"/>
    <mergeCell ref="E360:G360"/>
    <mergeCell ref="H360:J360"/>
    <mergeCell ref="C209:C210"/>
    <mergeCell ref="D209:D210"/>
    <mergeCell ref="E209:E210"/>
    <mergeCell ref="C167:J167"/>
    <mergeCell ref="H168:H169"/>
    <mergeCell ref="G168:G169"/>
    <mergeCell ref="H209:H210"/>
    <mergeCell ref="I209:I210"/>
    <mergeCell ref="J209:J210"/>
    <mergeCell ref="A171:J171"/>
    <mergeCell ref="A174:B174"/>
    <mergeCell ref="I168:I169"/>
    <mergeCell ref="A188:B188"/>
    <mergeCell ref="A181:B181"/>
    <mergeCell ref="A182:B182"/>
    <mergeCell ref="A183:J183"/>
    <mergeCell ref="A184:B184"/>
    <mergeCell ref="A189:J189"/>
    <mergeCell ref="C208:J208"/>
    <mergeCell ref="A185:B185"/>
    <mergeCell ref="A186:B186"/>
    <mergeCell ref="A190:B190"/>
    <mergeCell ref="A191:B191"/>
    <mergeCell ref="A175:B175"/>
    <mergeCell ref="A176:B176"/>
    <mergeCell ref="A178:B178"/>
    <mergeCell ref="A179:B179"/>
    <mergeCell ref="A180:B180"/>
    <mergeCell ref="A177:J177"/>
    <mergeCell ref="A380:D380"/>
    <mergeCell ref="E380:G380"/>
    <mergeCell ref="D535:F535"/>
    <mergeCell ref="G209:G210"/>
    <mergeCell ref="A376:D376"/>
    <mergeCell ref="A212:J212"/>
    <mergeCell ref="A213:B213"/>
    <mergeCell ref="G247:J247"/>
    <mergeCell ref="A245:F245"/>
    <mergeCell ref="A246:F246"/>
    <mergeCell ref="A254:B254"/>
    <mergeCell ref="C255:J255"/>
    <mergeCell ref="A377:D377"/>
    <mergeCell ref="E377:G377"/>
    <mergeCell ref="A346:D346"/>
    <mergeCell ref="A347:D347"/>
    <mergeCell ref="E347:G347"/>
    <mergeCell ref="A371:D371"/>
    <mergeCell ref="E371:G371"/>
    <mergeCell ref="A349:D349"/>
    <mergeCell ref="B374:J374"/>
    <mergeCell ref="H371:J371"/>
    <mergeCell ref="H362:J362"/>
    <mergeCell ref="H349:J349"/>
    <mergeCell ref="A372:D372"/>
    <mergeCell ref="E372:G372"/>
    <mergeCell ref="H372:J372"/>
    <mergeCell ref="H369:J369"/>
    <mergeCell ref="J256:J257"/>
    <mergeCell ref="A259:J259"/>
    <mergeCell ref="A260:B260"/>
    <mergeCell ref="A261:B261"/>
    <mergeCell ref="A262:B262"/>
    <mergeCell ref="A325:J325"/>
    <mergeCell ref="A282:J282"/>
    <mergeCell ref="E256:E257"/>
    <mergeCell ref="F256:F257"/>
    <mergeCell ref="G256:G257"/>
    <mergeCell ref="I256:I257"/>
    <mergeCell ref="A255:B257"/>
    <mergeCell ref="A268:B268"/>
    <mergeCell ref="A269:B269"/>
    <mergeCell ref="A270:B270"/>
    <mergeCell ref="A271:J271"/>
    <mergeCell ref="C256:C257"/>
    <mergeCell ref="D256:D257"/>
    <mergeCell ref="H256:H257"/>
    <mergeCell ref="A263:B263"/>
    <mergeCell ref="A272:B272"/>
    <mergeCell ref="A273:B273"/>
    <mergeCell ref="A274:B274"/>
    <mergeCell ref="A275:B275"/>
    <mergeCell ref="A276:B276"/>
    <mergeCell ref="A265:J265"/>
    <mergeCell ref="A258:B258"/>
    <mergeCell ref="A277:J277"/>
    <mergeCell ref="A278:B278"/>
    <mergeCell ref="A279:B279"/>
    <mergeCell ref="B390:J391"/>
    <mergeCell ref="H380:J380"/>
    <mergeCell ref="A306:B306"/>
    <mergeCell ref="A307:B307"/>
    <mergeCell ref="A298:B301"/>
    <mergeCell ref="C298:J298"/>
    <mergeCell ref="C299:C300"/>
    <mergeCell ref="D299:D300"/>
    <mergeCell ref="E299:E300"/>
    <mergeCell ref="F299:F300"/>
    <mergeCell ref="A297:B297"/>
    <mergeCell ref="A311:B311"/>
    <mergeCell ref="A303:B303"/>
    <mergeCell ref="A304:B304"/>
    <mergeCell ref="A312:B312"/>
    <mergeCell ref="A305:B305"/>
    <mergeCell ref="A313:B313"/>
    <mergeCell ref="A314:J314"/>
    <mergeCell ref="A315:B315"/>
    <mergeCell ref="I299:I300"/>
    <mergeCell ref="J299:J300"/>
    <mergeCell ref="G299:G300"/>
    <mergeCell ref="H299:H300"/>
    <mergeCell ref="A302:J302"/>
    <mergeCell ref="A337:F337"/>
    <mergeCell ref="G337:J337"/>
    <mergeCell ref="A318:B318"/>
    <mergeCell ref="A319:B319"/>
    <mergeCell ref="A367:D368"/>
    <mergeCell ref="E367:J367"/>
    <mergeCell ref="E368:G368"/>
    <mergeCell ref="H368:J368"/>
    <mergeCell ref="A320:J320"/>
    <mergeCell ref="B364:J365"/>
    <mergeCell ref="A348:D348"/>
    <mergeCell ref="E348:G348"/>
    <mergeCell ref="H348:J348"/>
    <mergeCell ref="B355:J355"/>
    <mergeCell ref="E361:G361"/>
    <mergeCell ref="E362:G362"/>
    <mergeCell ref="H359:J359"/>
    <mergeCell ref="H361:J361"/>
    <mergeCell ref="E349:G349"/>
    <mergeCell ref="A360:D360"/>
    <mergeCell ref="A326:J331"/>
    <mergeCell ref="A321:B321"/>
    <mergeCell ref="A322:B322"/>
    <mergeCell ref="A316:B316"/>
    <mergeCell ref="G335:J335"/>
    <mergeCell ref="A336:F336"/>
    <mergeCell ref="G336:J336"/>
    <mergeCell ref="A335:F335"/>
    <mergeCell ref="I417:J418"/>
    <mergeCell ref="A369:D369"/>
    <mergeCell ref="E369:G369"/>
    <mergeCell ref="A362:D362"/>
    <mergeCell ref="E359:G359"/>
    <mergeCell ref="A612:C612"/>
    <mergeCell ref="D612:E612"/>
    <mergeCell ref="F612:G612"/>
    <mergeCell ref="H612:J612"/>
    <mergeCell ref="A424:J424"/>
    <mergeCell ref="H613:J613"/>
    <mergeCell ref="A615:J622"/>
    <mergeCell ref="A614:J614"/>
    <mergeCell ref="A656:J656"/>
    <mergeCell ref="H654:J654"/>
    <mergeCell ref="A626:D626"/>
    <mergeCell ref="H651:J651"/>
    <mergeCell ref="A652:C652"/>
    <mergeCell ref="A624:B624"/>
    <mergeCell ref="H625:J625"/>
    <mergeCell ref="A427:B427"/>
    <mergeCell ref="E427:F427"/>
    <mergeCell ref="A430:B430"/>
    <mergeCell ref="A431:B431"/>
    <mergeCell ref="E431:F431"/>
    <mergeCell ref="D613:E613"/>
    <mergeCell ref="F613:G613"/>
    <mergeCell ref="A535:C535"/>
    <mergeCell ref="D532:F532"/>
    <mergeCell ref="A611:C611"/>
    <mergeCell ref="A435:B435"/>
    <mergeCell ref="E435:F435"/>
    <mergeCell ref="I543:J543"/>
    <mergeCell ref="A425:B425"/>
    <mergeCell ref="I485:I487"/>
    <mergeCell ref="J485:J487"/>
    <mergeCell ref="A489:J489"/>
    <mergeCell ref="A495:J495"/>
    <mergeCell ref="I535:J535"/>
    <mergeCell ref="G531:H531"/>
    <mergeCell ref="E696:F696"/>
    <mergeCell ref="G694:G695"/>
    <mergeCell ref="H694:H695"/>
    <mergeCell ref="G693:H693"/>
    <mergeCell ref="E698:F698"/>
    <mergeCell ref="I693:J695"/>
    <mergeCell ref="I696:J696"/>
    <mergeCell ref="I697:J697"/>
    <mergeCell ref="I698:J698"/>
    <mergeCell ref="E701:F701"/>
    <mergeCell ref="E702:F702"/>
    <mergeCell ref="I699:J699"/>
    <mergeCell ref="I700:J700"/>
    <mergeCell ref="I701:J701"/>
    <mergeCell ref="I702:J702"/>
    <mergeCell ref="E699:F699"/>
    <mergeCell ref="E700:F700"/>
    <mergeCell ref="I544:J544"/>
    <mergeCell ref="I545:J545"/>
    <mergeCell ref="A543:B543"/>
    <mergeCell ref="A544:B544"/>
    <mergeCell ref="A545:B545"/>
    <mergeCell ref="A546:B546"/>
    <mergeCell ref="G543:H543"/>
    <mergeCell ref="G544:H544"/>
    <mergeCell ref="G545:H545"/>
    <mergeCell ref="G546:H546"/>
    <mergeCell ref="I546:J546"/>
    <mergeCell ref="I547:J547"/>
    <mergeCell ref="I542:J542"/>
    <mergeCell ref="A556:C556"/>
    <mergeCell ref="A557:C557"/>
    <mergeCell ref="A547:B547"/>
    <mergeCell ref="A550:J552"/>
    <mergeCell ref="G547:H547"/>
    <mergeCell ref="G556:H556"/>
    <mergeCell ref="I556:J556"/>
    <mergeCell ref="G557:H557"/>
    <mergeCell ref="I557:J557"/>
    <mergeCell ref="G558:H558"/>
    <mergeCell ref="I558:J558"/>
    <mergeCell ref="G559:H559"/>
    <mergeCell ref="I559:J559"/>
    <mergeCell ref="G560:H560"/>
    <mergeCell ref="I560:J560"/>
    <mergeCell ref="A572:B572"/>
    <mergeCell ref="A558:C558"/>
    <mergeCell ref="A559:C559"/>
    <mergeCell ref="A560:C560"/>
    <mergeCell ref="A561:C561"/>
    <mergeCell ref="A562:C562"/>
    <mergeCell ref="A565:J569"/>
    <mergeCell ref="G561:H561"/>
    <mergeCell ref="I561:J561"/>
    <mergeCell ref="G562:H562"/>
    <mergeCell ref="I562:J562"/>
    <mergeCell ref="A573:B575"/>
    <mergeCell ref="C573:J573"/>
    <mergeCell ref="C576:D576"/>
    <mergeCell ref="A576:B576"/>
    <mergeCell ref="I576:J576"/>
    <mergeCell ref="E574:F575"/>
    <mergeCell ref="G574:H574"/>
    <mergeCell ref="C584:D584"/>
    <mergeCell ref="A578:B578"/>
    <mergeCell ref="A577:B577"/>
    <mergeCell ref="A579:B579"/>
    <mergeCell ref="A580:B580"/>
    <mergeCell ref="A581:B581"/>
    <mergeCell ref="A582:B582"/>
    <mergeCell ref="A583:B583"/>
    <mergeCell ref="A654:C654"/>
    <mergeCell ref="D654:E654"/>
    <mergeCell ref="A584:B584"/>
    <mergeCell ref="C577:D577"/>
    <mergeCell ref="C578:D578"/>
    <mergeCell ref="C579:D579"/>
    <mergeCell ref="C580:D580"/>
    <mergeCell ref="C581:D581"/>
    <mergeCell ref="C582:D582"/>
    <mergeCell ref="C583:D583"/>
    <mergeCell ref="E625:G625"/>
    <mergeCell ref="A625:D625"/>
    <mergeCell ref="H627:J627"/>
    <mergeCell ref="A633:J643"/>
    <mergeCell ref="H626:J626"/>
    <mergeCell ref="E627:G627"/>
    <mergeCell ref="H628:J628"/>
    <mergeCell ref="A629:D629"/>
    <mergeCell ref="E629:G629"/>
    <mergeCell ref="H629:J629"/>
    <mergeCell ref="E626:G626"/>
    <mergeCell ref="A628:D628"/>
    <mergeCell ref="E628:G628"/>
    <mergeCell ref="A649:B649"/>
    <mergeCell ref="A650:C650"/>
    <mergeCell ref="D650:E650"/>
    <mergeCell ref="F650:G650"/>
    <mergeCell ref="A630:D630"/>
    <mergeCell ref="E630:G630"/>
    <mergeCell ref="H630:J630"/>
    <mergeCell ref="H650:J650"/>
    <mergeCell ref="U660:AD662"/>
    <mergeCell ref="D652:E652"/>
    <mergeCell ref="F652:G652"/>
    <mergeCell ref="H652:J652"/>
    <mergeCell ref="D653:E653"/>
    <mergeCell ref="F653:G653"/>
    <mergeCell ref="H653:J653"/>
    <mergeCell ref="A657:J662"/>
    <mergeCell ref="A653:C653"/>
    <mergeCell ref="A651:C651"/>
    <mergeCell ref="DG660:DP662"/>
    <mergeCell ref="DQ660:DZ662"/>
    <mergeCell ref="D651:E651"/>
    <mergeCell ref="F651:G651"/>
    <mergeCell ref="F654:G654"/>
    <mergeCell ref="K660:T662"/>
    <mergeCell ref="AE660:AN662"/>
    <mergeCell ref="AO660:AX662"/>
    <mergeCell ref="HW660:IF662"/>
    <mergeCell ref="IG660:IP662"/>
    <mergeCell ref="AY660:BH662"/>
    <mergeCell ref="BI660:BR662"/>
    <mergeCell ref="BS660:CB662"/>
    <mergeCell ref="CC660:CL662"/>
    <mergeCell ref="GI660:GR662"/>
    <mergeCell ref="GS660:HB662"/>
    <mergeCell ref="CM660:CV662"/>
    <mergeCell ref="CW660:DF662"/>
    <mergeCell ref="IQ660:IV662"/>
    <mergeCell ref="A664:B664"/>
    <mergeCell ref="EU660:FD662"/>
    <mergeCell ref="FE660:FN662"/>
    <mergeCell ref="FO660:FX662"/>
    <mergeCell ref="FY660:GH662"/>
    <mergeCell ref="EA660:EJ662"/>
    <mergeCell ref="EK660:ET662"/>
    <mergeCell ref="HC660:HL662"/>
    <mergeCell ref="HM660:HV662"/>
    <mergeCell ref="H666:J666"/>
    <mergeCell ref="A667:D667"/>
    <mergeCell ref="E667:G667"/>
    <mergeCell ref="H667:J667"/>
    <mergeCell ref="A668:D668"/>
    <mergeCell ref="E668:G668"/>
    <mergeCell ref="H668:J668"/>
    <mergeCell ref="A669:D669"/>
    <mergeCell ref="E669:G669"/>
    <mergeCell ref="H669:J669"/>
    <mergeCell ref="A670:D670"/>
    <mergeCell ref="E670:G670"/>
    <mergeCell ref="H670:J670"/>
    <mergeCell ref="K683:T685"/>
    <mergeCell ref="U683:AD685"/>
    <mergeCell ref="AE683:AN685"/>
    <mergeCell ref="AO683:AX685"/>
    <mergeCell ref="A724:D724"/>
    <mergeCell ref="E724:F724"/>
    <mergeCell ref="G724:H724"/>
    <mergeCell ref="I724:J724"/>
    <mergeCell ref="C692:J692"/>
    <mergeCell ref="A696:B696"/>
    <mergeCell ref="FE683:FN685"/>
    <mergeCell ref="AY683:BH685"/>
    <mergeCell ref="BI683:BR685"/>
    <mergeCell ref="BS683:CB685"/>
    <mergeCell ref="CC683:CL685"/>
    <mergeCell ref="CM683:CV685"/>
    <mergeCell ref="CW683:DF685"/>
    <mergeCell ref="FY683:GH685"/>
    <mergeCell ref="GI683:GR685"/>
    <mergeCell ref="GS683:HB685"/>
    <mergeCell ref="HC683:HL685"/>
    <mergeCell ref="HM683:HV685"/>
    <mergeCell ref="DG683:DP685"/>
    <mergeCell ref="DQ683:DZ685"/>
    <mergeCell ref="EA683:EJ685"/>
    <mergeCell ref="EK683:ET685"/>
    <mergeCell ref="EU683:FD685"/>
    <mergeCell ref="HW683:IF685"/>
    <mergeCell ref="IG683:IP685"/>
    <mergeCell ref="IQ683:IV685"/>
    <mergeCell ref="A723:D723"/>
    <mergeCell ref="E723:F723"/>
    <mergeCell ref="G723:H723"/>
    <mergeCell ref="I723:J723"/>
    <mergeCell ref="FO683:FX685"/>
    <mergeCell ref="C693:D695"/>
    <mergeCell ref="A692:B695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U706:AD707"/>
    <mergeCell ref="AE706:AN707"/>
    <mergeCell ref="AO706:AX707"/>
    <mergeCell ref="AY706:BH707"/>
    <mergeCell ref="A714:D714"/>
    <mergeCell ref="E714:F714"/>
    <mergeCell ref="G714:H714"/>
    <mergeCell ref="I714:J714"/>
    <mergeCell ref="FO706:FX707"/>
    <mergeCell ref="BI706:BR707"/>
    <mergeCell ref="BS706:CB707"/>
    <mergeCell ref="CC706:CL707"/>
    <mergeCell ref="CM706:CV707"/>
    <mergeCell ref="CW706:DF707"/>
    <mergeCell ref="DG706:DP707"/>
    <mergeCell ref="GI706:GR707"/>
    <mergeCell ref="GS706:HB707"/>
    <mergeCell ref="HC706:HL707"/>
    <mergeCell ref="HM706:HV707"/>
    <mergeCell ref="HW706:IF707"/>
    <mergeCell ref="DQ706:DZ707"/>
    <mergeCell ref="EA706:EJ707"/>
    <mergeCell ref="EK706:ET707"/>
    <mergeCell ref="EU706:FD707"/>
    <mergeCell ref="FE706:FN707"/>
    <mergeCell ref="IG706:IP707"/>
    <mergeCell ref="IQ706:IV707"/>
    <mergeCell ref="U708:AD709"/>
    <mergeCell ref="AE708:AN709"/>
    <mergeCell ref="AO708:AX709"/>
    <mergeCell ref="AY708:BH709"/>
    <mergeCell ref="FO708:FX709"/>
    <mergeCell ref="BI708:BR709"/>
    <mergeCell ref="BS708:CB709"/>
    <mergeCell ref="FY706:GH707"/>
    <mergeCell ref="CC708:CL709"/>
    <mergeCell ref="CM708:CV709"/>
    <mergeCell ref="CW708:DF709"/>
    <mergeCell ref="DG708:DP709"/>
    <mergeCell ref="GI708:GR709"/>
    <mergeCell ref="GS708:HB709"/>
    <mergeCell ref="HM708:HV709"/>
    <mergeCell ref="HW708:IF709"/>
    <mergeCell ref="DQ708:DZ709"/>
    <mergeCell ref="EA708:EJ709"/>
    <mergeCell ref="EK708:ET709"/>
    <mergeCell ref="EU708:FD709"/>
    <mergeCell ref="FE708:FN709"/>
    <mergeCell ref="A715:J715"/>
    <mergeCell ref="I713:J713"/>
    <mergeCell ref="G713:H713"/>
    <mergeCell ref="E713:F713"/>
    <mergeCell ref="A713:D713"/>
    <mergeCell ref="A803:J803"/>
    <mergeCell ref="A722:J722"/>
    <mergeCell ref="E718:F718"/>
    <mergeCell ref="G718:H718"/>
    <mergeCell ref="I718:J718"/>
    <mergeCell ref="A716:D716"/>
    <mergeCell ref="E716:F716"/>
    <mergeCell ref="G716:H716"/>
    <mergeCell ref="I716:J716"/>
    <mergeCell ref="I721:J721"/>
    <mergeCell ref="A719:D719"/>
    <mergeCell ref="E719:F719"/>
    <mergeCell ref="G719:H719"/>
    <mergeCell ref="I719:J719"/>
    <mergeCell ref="A717:D717"/>
    <mergeCell ref="E717:F717"/>
    <mergeCell ref="G717:H717"/>
    <mergeCell ref="I717:J717"/>
    <mergeCell ref="A718:D718"/>
    <mergeCell ref="E727:F727"/>
    <mergeCell ref="G727:H727"/>
    <mergeCell ref="I727:J727"/>
    <mergeCell ref="A720:D720"/>
    <mergeCell ref="E720:F720"/>
    <mergeCell ref="G720:H720"/>
    <mergeCell ref="I720:J720"/>
    <mergeCell ref="A721:D721"/>
    <mergeCell ref="E721:F721"/>
    <mergeCell ref="G721:H721"/>
    <mergeCell ref="I728:J728"/>
    <mergeCell ref="A729:D729"/>
    <mergeCell ref="E729:F729"/>
    <mergeCell ref="G729:H729"/>
    <mergeCell ref="I729:J729"/>
    <mergeCell ref="A726:D726"/>
    <mergeCell ref="I726:J726"/>
    <mergeCell ref="A727:D727"/>
    <mergeCell ref="I798:J798"/>
    <mergeCell ref="A730:D730"/>
    <mergeCell ref="E730:F730"/>
    <mergeCell ref="G730:H730"/>
    <mergeCell ref="I730:J730"/>
    <mergeCell ref="A797:C797"/>
    <mergeCell ref="I797:J797"/>
    <mergeCell ref="D797:E797"/>
    <mergeCell ref="G725:H725"/>
    <mergeCell ref="I725:J725"/>
    <mergeCell ref="A728:D728"/>
    <mergeCell ref="A796:C796"/>
    <mergeCell ref="I796:J796"/>
    <mergeCell ref="A790:B790"/>
    <mergeCell ref="F792:F793"/>
    <mergeCell ref="I792:J793"/>
    <mergeCell ref="E726:F726"/>
    <mergeCell ref="G726:H726"/>
    <mergeCell ref="D796:E796"/>
    <mergeCell ref="A794:C794"/>
    <mergeCell ref="D794:E794"/>
    <mergeCell ref="I794:J794"/>
    <mergeCell ref="A795:C795"/>
    <mergeCell ref="D795:E795"/>
    <mergeCell ref="I795:J795"/>
    <mergeCell ref="H792:H793"/>
    <mergeCell ref="G792:G793"/>
    <mergeCell ref="D792:E793"/>
    <mergeCell ref="A791:C793"/>
    <mergeCell ref="D791:J791"/>
    <mergeCell ref="A784:J788"/>
    <mergeCell ref="A780:D780"/>
    <mergeCell ref="E780:G780"/>
    <mergeCell ref="H780:J780"/>
    <mergeCell ref="A781:D781"/>
    <mergeCell ref="E781:G781"/>
    <mergeCell ref="H781:J781"/>
    <mergeCell ref="A778:D778"/>
    <mergeCell ref="E778:G778"/>
    <mergeCell ref="H778:J778"/>
    <mergeCell ref="A779:D779"/>
    <mergeCell ref="E779:G779"/>
    <mergeCell ref="H779:J779"/>
    <mergeCell ref="A777:D777"/>
    <mergeCell ref="E777:G777"/>
    <mergeCell ref="H777:J777"/>
    <mergeCell ref="A755:D755"/>
    <mergeCell ref="E753:G754"/>
    <mergeCell ref="H753:J754"/>
    <mergeCell ref="H755:J755"/>
    <mergeCell ref="E755:G755"/>
    <mergeCell ref="E756:G756"/>
    <mergeCell ref="H756:J756"/>
    <mergeCell ref="A776:D776"/>
    <mergeCell ref="A712:B712"/>
    <mergeCell ref="A752:D754"/>
    <mergeCell ref="E752:J752"/>
    <mergeCell ref="A756:D756"/>
    <mergeCell ref="A746:D746"/>
    <mergeCell ref="E728:F728"/>
    <mergeCell ref="G728:H728"/>
    <mergeCell ref="A725:D725"/>
    <mergeCell ref="E725:F725"/>
    <mergeCell ref="E747:G747"/>
    <mergeCell ref="H747:J747"/>
    <mergeCell ref="A744:D744"/>
    <mergeCell ref="E744:G744"/>
    <mergeCell ref="H744:J744"/>
    <mergeCell ref="A745:D745"/>
    <mergeCell ref="A740:B740"/>
    <mergeCell ref="A741:D741"/>
    <mergeCell ref="E741:G741"/>
    <mergeCell ref="H741:J741"/>
    <mergeCell ref="H745:J745"/>
    <mergeCell ref="A742:D742"/>
    <mergeCell ref="H743:J743"/>
    <mergeCell ref="H776:J776"/>
    <mergeCell ref="E776:G776"/>
    <mergeCell ref="A783:J783"/>
    <mergeCell ref="A743:D743"/>
    <mergeCell ref="E743:G743"/>
    <mergeCell ref="I799:J799"/>
    <mergeCell ref="A798:C798"/>
    <mergeCell ref="D798:E798"/>
    <mergeCell ref="E746:G746"/>
    <mergeCell ref="H746:J746"/>
    <mergeCell ref="G814:H814"/>
    <mergeCell ref="I801:J801"/>
    <mergeCell ref="I814:J815"/>
    <mergeCell ref="E818:F818"/>
    <mergeCell ref="E819:F819"/>
    <mergeCell ref="A816:B816"/>
    <mergeCell ref="E814:F815"/>
    <mergeCell ref="C814:D815"/>
    <mergeCell ref="C816:D816"/>
    <mergeCell ref="A814:B815"/>
    <mergeCell ref="A235:J235"/>
    <mergeCell ref="B710:J710"/>
    <mergeCell ref="A732:J732"/>
    <mergeCell ref="B774:J774"/>
    <mergeCell ref="A283:J288"/>
    <mergeCell ref="A800:C800"/>
    <mergeCell ref="D800:E800"/>
    <mergeCell ref="I800:J800"/>
    <mergeCell ref="A587:J592"/>
    <mergeCell ref="I532:J532"/>
    <mergeCell ref="A236:J241"/>
    <mergeCell ref="A799:C799"/>
    <mergeCell ref="D799:E799"/>
    <mergeCell ref="A747:D747"/>
    <mergeCell ref="A532:C532"/>
    <mergeCell ref="A801:C801"/>
    <mergeCell ref="D801:E801"/>
    <mergeCell ref="E742:G742"/>
    <mergeCell ref="H742:J742"/>
    <mergeCell ref="E745:G745"/>
    <mergeCell ref="E1128:G1128"/>
    <mergeCell ref="A1128:D1128"/>
    <mergeCell ref="H829:J829"/>
    <mergeCell ref="A829:G829"/>
    <mergeCell ref="A830:G830"/>
    <mergeCell ref="H830:J830"/>
    <mergeCell ref="A933:J933"/>
    <mergeCell ref="B923:J923"/>
    <mergeCell ref="A950:F950"/>
    <mergeCell ref="G950:H950"/>
    <mergeCell ref="A1130:D1130"/>
    <mergeCell ref="E1130:G1130"/>
    <mergeCell ref="H1130:J1130"/>
    <mergeCell ref="A1131:D1131"/>
    <mergeCell ref="E1131:G1131"/>
    <mergeCell ref="H1131:J1131"/>
    <mergeCell ref="A1132:D1132"/>
    <mergeCell ref="E1132:G1132"/>
    <mergeCell ref="H1132:J1132"/>
    <mergeCell ref="A1133:D1133"/>
    <mergeCell ref="E1133:G1133"/>
    <mergeCell ref="H1133:J1133"/>
    <mergeCell ref="A1134:D1134"/>
    <mergeCell ref="E1134:G1134"/>
    <mergeCell ref="H1134:J1134"/>
    <mergeCell ref="A1135:D1135"/>
    <mergeCell ref="E1135:G1135"/>
    <mergeCell ref="H1135:J1135"/>
    <mergeCell ref="A1138:J1140"/>
    <mergeCell ref="G1144:H1144"/>
    <mergeCell ref="D1144:E1144"/>
    <mergeCell ref="A1144:C1144"/>
    <mergeCell ref="A1145:C1145"/>
    <mergeCell ref="A1208:D1208"/>
    <mergeCell ref="E1208:G1208"/>
    <mergeCell ref="H1208:J1208"/>
    <mergeCell ref="A1146:C1146"/>
    <mergeCell ref="D1145:E1145"/>
    <mergeCell ref="C1156:C1157"/>
    <mergeCell ref="I1158:J1158"/>
    <mergeCell ref="D1146:E1146"/>
    <mergeCell ref="G1145:H1145"/>
    <mergeCell ref="G1146:H1146"/>
    <mergeCell ref="A1158:B1158"/>
    <mergeCell ref="F1158:G1158"/>
    <mergeCell ref="A1156:B1157"/>
    <mergeCell ref="A1149:J1151"/>
    <mergeCell ref="I1179:J1179"/>
    <mergeCell ref="I1156:J1157"/>
    <mergeCell ref="H1156:H1157"/>
    <mergeCell ref="F1156:G1157"/>
    <mergeCell ref="E1156:E1157"/>
    <mergeCell ref="D1156:D1157"/>
    <mergeCell ref="A1169:J1169"/>
    <mergeCell ref="A1170:B1170"/>
    <mergeCell ref="F1170:G1170"/>
    <mergeCell ref="I1170:J1170"/>
    <mergeCell ref="A1159:J1159"/>
    <mergeCell ref="A1160:B1160"/>
    <mergeCell ref="F1160:G1160"/>
    <mergeCell ref="I1160:J1160"/>
    <mergeCell ref="A1161:B1161"/>
    <mergeCell ref="F1161:G1161"/>
    <mergeCell ref="A1175:B1175"/>
    <mergeCell ref="A1212:D1212"/>
    <mergeCell ref="E1212:G1212"/>
    <mergeCell ref="I1161:J1161"/>
    <mergeCell ref="A1162:B1162"/>
    <mergeCell ref="F1162:G1162"/>
    <mergeCell ref="I1162:J1162"/>
    <mergeCell ref="F1167:G1167"/>
    <mergeCell ref="A1179:B1179"/>
    <mergeCell ref="F1179:G1179"/>
    <mergeCell ref="F1163:G1163"/>
    <mergeCell ref="I1163:J1163"/>
    <mergeCell ref="A1164:J1164"/>
    <mergeCell ref="I1165:J1165"/>
    <mergeCell ref="A1165:B1165"/>
    <mergeCell ref="F1165:G1165"/>
    <mergeCell ref="A1168:B1168"/>
    <mergeCell ref="F1168:G1168"/>
    <mergeCell ref="I1168:J1168"/>
    <mergeCell ref="A1154:B1154"/>
    <mergeCell ref="A1166:B1166"/>
    <mergeCell ref="F1166:G1166"/>
    <mergeCell ref="I1166:J1166"/>
    <mergeCell ref="A1167:B1167"/>
    <mergeCell ref="I1167:J1167"/>
    <mergeCell ref="A1163:B1163"/>
    <mergeCell ref="A1182:B1182"/>
    <mergeCell ref="F1182:G1182"/>
    <mergeCell ref="I1182:J1182"/>
    <mergeCell ref="H1212:J1212"/>
    <mergeCell ref="A1215:J1215"/>
    <mergeCell ref="B1223:J1223"/>
    <mergeCell ref="A1183:B1183"/>
    <mergeCell ref="F1183:G1183"/>
    <mergeCell ref="I1183:J1183"/>
    <mergeCell ref="A1184:B1184"/>
    <mergeCell ref="F1184:G1184"/>
    <mergeCell ref="I1184:J1184"/>
    <mergeCell ref="A1176:J1176"/>
    <mergeCell ref="A1177:B1177"/>
    <mergeCell ref="F1177:G1177"/>
    <mergeCell ref="I1177:J1177"/>
    <mergeCell ref="A1178:B1178"/>
    <mergeCell ref="F1178:G1178"/>
    <mergeCell ref="I1178:J1178"/>
    <mergeCell ref="A1180:B1180"/>
    <mergeCell ref="F1180:G1180"/>
    <mergeCell ref="I1180:J1180"/>
    <mergeCell ref="A1232:C1232"/>
    <mergeCell ref="D1232:E1232"/>
    <mergeCell ref="F1232:G1232"/>
    <mergeCell ref="H1232:J1232"/>
    <mergeCell ref="A1231:C1231"/>
    <mergeCell ref="D1231:E1231"/>
    <mergeCell ref="F1231:G1231"/>
    <mergeCell ref="A1181:J1181"/>
    <mergeCell ref="D1237:E1237"/>
    <mergeCell ref="F1237:G1237"/>
    <mergeCell ref="H1237:J1237"/>
    <mergeCell ref="A1248:B1248"/>
    <mergeCell ref="C1248:D1248"/>
    <mergeCell ref="E1248:F1248"/>
    <mergeCell ref="G1248:H1248"/>
    <mergeCell ref="I1248:J1248"/>
    <mergeCell ref="E1246:F1246"/>
    <mergeCell ref="E1247:F1247"/>
    <mergeCell ref="A1185:B1185"/>
    <mergeCell ref="F1185:G1185"/>
    <mergeCell ref="I1185:J1185"/>
    <mergeCell ref="A1253:B1253"/>
    <mergeCell ref="C1253:D1253"/>
    <mergeCell ref="E1253:F1253"/>
    <mergeCell ref="G1253:H1253"/>
    <mergeCell ref="I1253:J1253"/>
    <mergeCell ref="H1231:J1231"/>
    <mergeCell ref="A1236:C1236"/>
    <mergeCell ref="E1197:G1197"/>
    <mergeCell ref="A1197:D1197"/>
    <mergeCell ref="A1198:D1198"/>
    <mergeCell ref="E1198:G1198"/>
    <mergeCell ref="H1198:J1198"/>
    <mergeCell ref="A1199:D1199"/>
    <mergeCell ref="E1199:G1199"/>
    <mergeCell ref="H1199:J1199"/>
    <mergeCell ref="A1201:D1201"/>
    <mergeCell ref="E1201:G1201"/>
    <mergeCell ref="H1201:J1201"/>
    <mergeCell ref="A1202:D1202"/>
    <mergeCell ref="E1202:G1202"/>
    <mergeCell ref="H1202:J1202"/>
    <mergeCell ref="A1203:D1203"/>
    <mergeCell ref="E1203:G1203"/>
    <mergeCell ref="H1203:J1203"/>
    <mergeCell ref="A1205:D1205"/>
    <mergeCell ref="E1205:G1205"/>
    <mergeCell ref="H1205:J1205"/>
    <mergeCell ref="A1204:D1204"/>
    <mergeCell ref="E1204:G1204"/>
    <mergeCell ref="H1204:J1204"/>
    <mergeCell ref="E1270:G1270"/>
    <mergeCell ref="H1270:J1270"/>
    <mergeCell ref="H1269:J1269"/>
    <mergeCell ref="E1269:G1269"/>
    <mergeCell ref="E1268:J1268"/>
    <mergeCell ref="A1268:D1269"/>
    <mergeCell ref="I1245:J1245"/>
    <mergeCell ref="E1250:F1250"/>
    <mergeCell ref="A1246:B1246"/>
    <mergeCell ref="C1246:D1246"/>
    <mergeCell ref="I1249:J1249"/>
    <mergeCell ref="G1246:H1246"/>
    <mergeCell ref="I1246:J1246"/>
    <mergeCell ref="A1249:B1249"/>
    <mergeCell ref="C1249:D1249"/>
    <mergeCell ref="E1249:F1249"/>
    <mergeCell ref="C1250:D1250"/>
    <mergeCell ref="G1250:H1250"/>
    <mergeCell ref="A1244:B1244"/>
    <mergeCell ref="C1244:D1244"/>
    <mergeCell ref="E1244:F1244"/>
    <mergeCell ref="G1244:H1244"/>
    <mergeCell ref="G1249:H1249"/>
    <mergeCell ref="C1245:D1245"/>
    <mergeCell ref="E1245:F1245"/>
    <mergeCell ref="G1245:H1245"/>
    <mergeCell ref="A1251:B1251"/>
    <mergeCell ref="I1244:J1244"/>
    <mergeCell ref="A1245:B1245"/>
    <mergeCell ref="A1238:C1238"/>
    <mergeCell ref="D1238:E1238"/>
    <mergeCell ref="F1238:G1238"/>
    <mergeCell ref="H1238:J1238"/>
    <mergeCell ref="I1243:J1243"/>
    <mergeCell ref="G1243:H1243"/>
    <mergeCell ref="E1243:F1243"/>
    <mergeCell ref="C1243:D1243"/>
    <mergeCell ref="A1234:C1234"/>
    <mergeCell ref="D1234:E1234"/>
    <mergeCell ref="F1234:G1234"/>
    <mergeCell ref="H1234:J1234"/>
    <mergeCell ref="A1235:C1235"/>
    <mergeCell ref="D1235:E1235"/>
    <mergeCell ref="F1235:G1235"/>
    <mergeCell ref="H1235:J1235"/>
    <mergeCell ref="A1237:C1237"/>
    <mergeCell ref="A1230:C1230"/>
    <mergeCell ref="D1230:E1230"/>
    <mergeCell ref="F1230:G1230"/>
    <mergeCell ref="H1230:J1230"/>
    <mergeCell ref="A1233:C1233"/>
    <mergeCell ref="D1233:E1233"/>
    <mergeCell ref="F1233:G1233"/>
    <mergeCell ref="H1233:J1233"/>
    <mergeCell ref="D1227:E1227"/>
    <mergeCell ref="D1228:E1228"/>
    <mergeCell ref="C1242:F1242"/>
    <mergeCell ref="G1242:J1242"/>
    <mergeCell ref="A1226:C1227"/>
    <mergeCell ref="A1228:C1228"/>
    <mergeCell ref="A1229:C1229"/>
    <mergeCell ref="D1229:E1229"/>
    <mergeCell ref="F1229:G1229"/>
    <mergeCell ref="H1229:J1229"/>
    <mergeCell ref="D1226:G1226"/>
    <mergeCell ref="F1227:G1227"/>
    <mergeCell ref="A1240:B1240"/>
    <mergeCell ref="G1241:J1241"/>
    <mergeCell ref="C1241:F1241"/>
    <mergeCell ref="A1241:B1243"/>
    <mergeCell ref="H1226:J1227"/>
    <mergeCell ref="H1228:J1228"/>
    <mergeCell ref="F1228:G1228"/>
    <mergeCell ref="D1236:E1236"/>
    <mergeCell ref="A1206:D1206"/>
    <mergeCell ref="E1206:G1206"/>
    <mergeCell ref="H1206:J1206"/>
    <mergeCell ref="A1209:D1209"/>
    <mergeCell ref="E1209:G1209"/>
    <mergeCell ref="H1209:J1209"/>
    <mergeCell ref="A1207:D1207"/>
    <mergeCell ref="E1207:G1207"/>
    <mergeCell ref="H1207:J1207"/>
    <mergeCell ref="A1210:D1210"/>
    <mergeCell ref="E1210:G1210"/>
    <mergeCell ref="H1210:J1210"/>
    <mergeCell ref="A1211:D1211"/>
    <mergeCell ref="E1211:G1211"/>
    <mergeCell ref="H1211:J1211"/>
    <mergeCell ref="A1213:D1213"/>
    <mergeCell ref="E1213:G1213"/>
    <mergeCell ref="H1213:J1213"/>
    <mergeCell ref="A1216:J1221"/>
    <mergeCell ref="A1225:B1225"/>
    <mergeCell ref="A1256:J1256"/>
    <mergeCell ref="F1236:G1236"/>
    <mergeCell ref="H1236:J1236"/>
    <mergeCell ref="A1247:B1247"/>
    <mergeCell ref="C1247:D1247"/>
    <mergeCell ref="E1251:F1251"/>
    <mergeCell ref="G1251:H1251"/>
    <mergeCell ref="I1251:J1251"/>
    <mergeCell ref="A1406:D1406"/>
    <mergeCell ref="E1406:G1406"/>
    <mergeCell ref="H1406:J1406"/>
    <mergeCell ref="A1254:B1254"/>
    <mergeCell ref="C1254:D1254"/>
    <mergeCell ref="E1254:F1254"/>
    <mergeCell ref="G1254:H1254"/>
    <mergeCell ref="I1254:J1254"/>
    <mergeCell ref="A1257:J1263"/>
    <mergeCell ref="A1270:D1270"/>
    <mergeCell ref="A1404:D1404"/>
    <mergeCell ref="E1404:G1404"/>
    <mergeCell ref="H1404:J1404"/>
    <mergeCell ref="A1272:D1272"/>
    <mergeCell ref="A1398:D1398"/>
    <mergeCell ref="E1398:G1398"/>
    <mergeCell ref="H1398:J1398"/>
    <mergeCell ref="E1403:G1403"/>
    <mergeCell ref="A1403:D1403"/>
    <mergeCell ref="A1399:D1399"/>
    <mergeCell ref="E1399:G1399"/>
    <mergeCell ref="H1399:J1399"/>
    <mergeCell ref="A1396:D1396"/>
    <mergeCell ref="E1396:G1396"/>
    <mergeCell ref="H1396:J1396"/>
    <mergeCell ref="A1397:D1397"/>
    <mergeCell ref="E1397:G1397"/>
    <mergeCell ref="H1397:J1397"/>
    <mergeCell ref="A1394:D1394"/>
    <mergeCell ref="E1394:G1394"/>
    <mergeCell ref="H1394:J1394"/>
    <mergeCell ref="A1395:D1395"/>
    <mergeCell ref="E1395:G1395"/>
    <mergeCell ref="H1395:J1395"/>
    <mergeCell ref="A1385:J1388"/>
    <mergeCell ref="H1392:J1392"/>
    <mergeCell ref="E1392:G1392"/>
    <mergeCell ref="A1392:D1392"/>
    <mergeCell ref="A1393:D1393"/>
    <mergeCell ref="E1393:G1393"/>
    <mergeCell ref="H1393:J1393"/>
    <mergeCell ref="A1381:D1381"/>
    <mergeCell ref="E1381:G1381"/>
    <mergeCell ref="H1381:J1381"/>
    <mergeCell ref="A1382:D1382"/>
    <mergeCell ref="E1382:G1382"/>
    <mergeCell ref="H1382:J1382"/>
    <mergeCell ref="H1369:J1369"/>
    <mergeCell ref="A1379:D1379"/>
    <mergeCell ref="E1379:G1379"/>
    <mergeCell ref="H1379:J1379"/>
    <mergeCell ref="A1374:D1374"/>
    <mergeCell ref="E1374:G1374"/>
    <mergeCell ref="H1374:J1374"/>
    <mergeCell ref="A1375:D1375"/>
    <mergeCell ref="E1375:G1375"/>
    <mergeCell ref="H1375:J1375"/>
    <mergeCell ref="A1368:D1368"/>
    <mergeCell ref="E1368:G1368"/>
    <mergeCell ref="H1368:J1368"/>
    <mergeCell ref="E1372:G1372"/>
    <mergeCell ref="H1372:J1372"/>
    <mergeCell ref="A1373:D1373"/>
    <mergeCell ref="E1373:G1373"/>
    <mergeCell ref="H1373:J1373"/>
    <mergeCell ref="A1369:D1369"/>
    <mergeCell ref="E1369:G1369"/>
    <mergeCell ref="E1365:G1365"/>
    <mergeCell ref="H1365:J1365"/>
    <mergeCell ref="A1273:D1273"/>
    <mergeCell ref="A1371:D1371"/>
    <mergeCell ref="E1371:G1371"/>
    <mergeCell ref="H1371:J1371"/>
    <mergeCell ref="A1367:D1367"/>
    <mergeCell ref="E1367:G1367"/>
    <mergeCell ref="H1367:J1367"/>
    <mergeCell ref="A1351:J1358"/>
    <mergeCell ref="H1363:J1363"/>
    <mergeCell ref="E1363:G1363"/>
    <mergeCell ref="A1363:D1363"/>
    <mergeCell ref="A1350:J1350"/>
    <mergeCell ref="A1364:D1364"/>
    <mergeCell ref="E1364:G1364"/>
    <mergeCell ref="H1364:J1364"/>
    <mergeCell ref="B1360:J1361"/>
    <mergeCell ref="A1343:D1343"/>
    <mergeCell ref="A1344:D1344"/>
    <mergeCell ref="A1345:D1345"/>
    <mergeCell ref="A1346:D1346"/>
    <mergeCell ref="A1347:D1347"/>
    <mergeCell ref="A1348:D1348"/>
    <mergeCell ref="A1339:D1339"/>
    <mergeCell ref="A1340:D1340"/>
    <mergeCell ref="A1341:D1341"/>
    <mergeCell ref="H1338:I1338"/>
    <mergeCell ref="H1339:I1339"/>
    <mergeCell ref="A1342:D1342"/>
    <mergeCell ref="A1325:B1325"/>
    <mergeCell ref="A1328:J1333"/>
    <mergeCell ref="F1337:G1337"/>
    <mergeCell ref="H1337:J1337"/>
    <mergeCell ref="A1337:D1338"/>
    <mergeCell ref="B1335:J1335"/>
    <mergeCell ref="I1318:J1318"/>
    <mergeCell ref="G1318:H1318"/>
    <mergeCell ref="E1318:F1318"/>
    <mergeCell ref="C1318:D1318"/>
    <mergeCell ref="A1318:B1319"/>
    <mergeCell ref="A1323:B1323"/>
    <mergeCell ref="A1320:B1320"/>
    <mergeCell ref="A1321:B1321"/>
    <mergeCell ref="A1322:B1322"/>
    <mergeCell ref="A1291:D1291"/>
    <mergeCell ref="A1292:D1292"/>
    <mergeCell ref="A1293:D1293"/>
    <mergeCell ref="A1294:D1294"/>
    <mergeCell ref="A1297:J1309"/>
    <mergeCell ref="B1314:J1314"/>
    <mergeCell ref="A1278:J1283"/>
    <mergeCell ref="E1287:G1287"/>
    <mergeCell ref="E1288:G1288"/>
    <mergeCell ref="A1317:J1317"/>
    <mergeCell ref="E1272:G1272"/>
    <mergeCell ref="H1272:J1272"/>
    <mergeCell ref="E1273:G1273"/>
    <mergeCell ref="H1273:J1273"/>
    <mergeCell ref="J1289:J1290"/>
    <mergeCell ref="I1289:I1290"/>
    <mergeCell ref="A1274:D1274"/>
    <mergeCell ref="E1274:G1274"/>
    <mergeCell ref="H1274:J1274"/>
    <mergeCell ref="A1275:D1275"/>
    <mergeCell ref="E1275:G1275"/>
    <mergeCell ref="H1275:J1275"/>
    <mergeCell ref="H1287:J1287"/>
    <mergeCell ref="H1288:J1288"/>
    <mergeCell ref="A1287:D1290"/>
    <mergeCell ref="A1407:D1407"/>
    <mergeCell ref="E1407:G1407"/>
    <mergeCell ref="H1407:J1407"/>
    <mergeCell ref="E1289:E1290"/>
    <mergeCell ref="H1289:H1290"/>
    <mergeCell ref="G1289:G1290"/>
    <mergeCell ref="F1289:F1290"/>
    <mergeCell ref="A1408:D1408"/>
    <mergeCell ref="E1408:G1408"/>
    <mergeCell ref="H1408:J1408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2:D1412"/>
    <mergeCell ref="E1412:G1412"/>
    <mergeCell ref="H1412:J1412"/>
    <mergeCell ref="A1413:D1413"/>
    <mergeCell ref="E1413:G1413"/>
    <mergeCell ref="H1413:J1413"/>
    <mergeCell ref="A1414:D1414"/>
    <mergeCell ref="E1414:G1414"/>
    <mergeCell ref="H1414:J1414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19:D1419"/>
    <mergeCell ref="E1419:G1419"/>
    <mergeCell ref="H1419:J1419"/>
    <mergeCell ref="A1420:D1420"/>
    <mergeCell ref="E1420:G1420"/>
    <mergeCell ref="H1420:J1420"/>
    <mergeCell ref="A1421:D1421"/>
    <mergeCell ref="E1421:G1421"/>
    <mergeCell ref="H1421:J1421"/>
    <mergeCell ref="A1422:D1422"/>
    <mergeCell ref="E1422:G1422"/>
    <mergeCell ref="H1422:J1422"/>
    <mergeCell ref="A1423:D1423"/>
    <mergeCell ref="E1423:G1423"/>
    <mergeCell ref="H1423:J1423"/>
    <mergeCell ref="A1426:D1426"/>
    <mergeCell ref="E1426:G1426"/>
    <mergeCell ref="H1426:J1426"/>
    <mergeCell ref="E1425:G1425"/>
    <mergeCell ref="H1425:J1425"/>
    <mergeCell ref="A1424:D1424"/>
    <mergeCell ref="E1424:G1424"/>
    <mergeCell ref="E1429:G1429"/>
    <mergeCell ref="H1429:J1429"/>
    <mergeCell ref="A1427:D1427"/>
    <mergeCell ref="E1427:G1427"/>
    <mergeCell ref="H1427:J1427"/>
    <mergeCell ref="A1428:D1428"/>
    <mergeCell ref="A1430:D1430"/>
    <mergeCell ref="E1430:G1430"/>
    <mergeCell ref="H1430:J1430"/>
    <mergeCell ref="A1431:D1431"/>
    <mergeCell ref="E1431:G1431"/>
    <mergeCell ref="H1431:J1431"/>
    <mergeCell ref="A1432:D1432"/>
    <mergeCell ref="E1432:G1432"/>
    <mergeCell ref="H1432:J1432"/>
    <mergeCell ref="A1435:D1435"/>
    <mergeCell ref="E1435:G1435"/>
    <mergeCell ref="H1435:J1435"/>
    <mergeCell ref="A1434:D1434"/>
    <mergeCell ref="E1434:G1434"/>
    <mergeCell ref="H1434:J1434"/>
    <mergeCell ref="H1433:J1433"/>
    <mergeCell ref="B1440:J1440"/>
    <mergeCell ref="I1444:J1444"/>
    <mergeCell ref="G1444:H1444"/>
    <mergeCell ref="A1444:F1444"/>
    <mergeCell ref="A1486:J1486"/>
    <mergeCell ref="B1498:J1498"/>
    <mergeCell ref="G1445:H1445"/>
    <mergeCell ref="I1445:J1445"/>
    <mergeCell ref="A1446:F1446"/>
    <mergeCell ref="G1446:H1446"/>
    <mergeCell ref="I1446:J1446"/>
    <mergeCell ref="A1447:F1447"/>
    <mergeCell ref="G1447:H1447"/>
    <mergeCell ref="I1447:J1447"/>
    <mergeCell ref="A1445:F1445"/>
    <mergeCell ref="A1448:F1448"/>
    <mergeCell ref="G1448:H1448"/>
    <mergeCell ref="I1448:J1448"/>
    <mergeCell ref="A1542:J1542"/>
    <mergeCell ref="A1449:F1449"/>
    <mergeCell ref="G1449:H1449"/>
    <mergeCell ref="I1449:J1449"/>
    <mergeCell ref="A1450:F1450"/>
    <mergeCell ref="G1450:H1450"/>
    <mergeCell ref="I1450:J1450"/>
    <mergeCell ref="I1503:J1503"/>
    <mergeCell ref="G1501:J1501"/>
    <mergeCell ref="A1501:F1502"/>
    <mergeCell ref="E1481:G1481"/>
    <mergeCell ref="H1481:J1481"/>
    <mergeCell ref="A1482:D1482"/>
    <mergeCell ref="A1520:J1520"/>
    <mergeCell ref="A1481:D1481"/>
    <mergeCell ref="H1455:J1455"/>
    <mergeCell ref="E1455:G1455"/>
    <mergeCell ref="A1455:D1456"/>
    <mergeCell ref="A1483:D1483"/>
    <mergeCell ref="E1483:G1483"/>
    <mergeCell ref="H1484:J1484"/>
    <mergeCell ref="A1487:J1494"/>
    <mergeCell ref="B1496:J1496"/>
    <mergeCell ref="E1482:G1482"/>
    <mergeCell ref="H1482:J1482"/>
    <mergeCell ref="H1483:J1483"/>
    <mergeCell ref="A1484:D1484"/>
    <mergeCell ref="E1484:G1484"/>
    <mergeCell ref="A1457:D1457"/>
    <mergeCell ref="A1458:D1458"/>
    <mergeCell ref="B1473:J1473"/>
    <mergeCell ref="H1475:J1475"/>
    <mergeCell ref="E1475:G1475"/>
    <mergeCell ref="A1475:D1475"/>
    <mergeCell ref="A1469:D1469"/>
    <mergeCell ref="A1459:D1459"/>
    <mergeCell ref="A1460:D1460"/>
    <mergeCell ref="A1461:D1461"/>
    <mergeCell ref="A1462:D1462"/>
    <mergeCell ref="A1463:D1463"/>
    <mergeCell ref="A1464:D1464"/>
    <mergeCell ref="A1465:D1465"/>
    <mergeCell ref="A1466:D1466"/>
    <mergeCell ref="A1467:D1467"/>
    <mergeCell ref="A1468:D1468"/>
    <mergeCell ref="E1479:G1479"/>
    <mergeCell ref="H1479:J1479"/>
    <mergeCell ref="A1476:D1476"/>
    <mergeCell ref="E1476:G1476"/>
    <mergeCell ref="H1476:J1476"/>
    <mergeCell ref="A1477:D1477"/>
    <mergeCell ref="A1478:D1478"/>
    <mergeCell ref="E1478:G1478"/>
    <mergeCell ref="H1478:J1478"/>
    <mergeCell ref="A1504:F1504"/>
    <mergeCell ref="G1504:H1504"/>
    <mergeCell ref="I1504:J1504"/>
    <mergeCell ref="E1477:G1477"/>
    <mergeCell ref="H1477:J1477"/>
    <mergeCell ref="A1480:D1480"/>
    <mergeCell ref="A1500:B1500"/>
    <mergeCell ref="A1479:D1479"/>
    <mergeCell ref="E1480:G1480"/>
    <mergeCell ref="H1480:J1480"/>
    <mergeCell ref="A1505:F1505"/>
    <mergeCell ref="G1505:H1505"/>
    <mergeCell ref="I1505:J1505"/>
    <mergeCell ref="I1502:J1502"/>
    <mergeCell ref="G1502:H1502"/>
    <mergeCell ref="A1506:F1506"/>
    <mergeCell ref="G1506:H1506"/>
    <mergeCell ref="I1506:J1506"/>
    <mergeCell ref="A1503:F1503"/>
    <mergeCell ref="G1503:H1503"/>
    <mergeCell ref="A1507:F1507"/>
    <mergeCell ref="G1507:H1507"/>
    <mergeCell ref="I1507:J1507"/>
    <mergeCell ref="A1508:F1508"/>
    <mergeCell ref="G1508:H1508"/>
    <mergeCell ref="I1508:J1508"/>
    <mergeCell ref="A1510:B1510"/>
    <mergeCell ref="A1511:F1512"/>
    <mergeCell ref="G1511:J1511"/>
    <mergeCell ref="G1512:H1512"/>
    <mergeCell ref="I1512:J1512"/>
    <mergeCell ref="A1543:J1559"/>
    <mergeCell ref="A1513:F1513"/>
    <mergeCell ref="G1513:H1513"/>
    <mergeCell ref="I1513:J1513"/>
    <mergeCell ref="A1514:F1514"/>
    <mergeCell ref="G1514:H1514"/>
    <mergeCell ref="I1514:J1514"/>
    <mergeCell ref="A1515:F1515"/>
    <mergeCell ref="G1515:H1515"/>
    <mergeCell ref="I1515:J1515"/>
    <mergeCell ref="A1516:F1516"/>
    <mergeCell ref="G1516:H1516"/>
    <mergeCell ref="I1516:J1516"/>
    <mergeCell ref="A1517:F1517"/>
    <mergeCell ref="G1517:H1517"/>
    <mergeCell ref="I1517:J1517"/>
    <mergeCell ref="A1518:F1518"/>
    <mergeCell ref="G1518:H1518"/>
    <mergeCell ref="I1518:J1518"/>
    <mergeCell ref="A1521:J1528"/>
    <mergeCell ref="H1532:J1532"/>
    <mergeCell ref="E1532:G1532"/>
    <mergeCell ref="A1532:D1532"/>
    <mergeCell ref="A1533:D1533"/>
    <mergeCell ref="E1533:G1533"/>
    <mergeCell ref="H1533:J1533"/>
    <mergeCell ref="B1530:J1530"/>
    <mergeCell ref="A1534:D1534"/>
    <mergeCell ref="E1534:G1534"/>
    <mergeCell ref="H1534:J1534"/>
    <mergeCell ref="A1535:D1535"/>
    <mergeCell ref="E1535:G1535"/>
    <mergeCell ref="H1535:J1535"/>
    <mergeCell ref="H1538:J1538"/>
    <mergeCell ref="A1536:D1536"/>
    <mergeCell ref="E1536:G1536"/>
    <mergeCell ref="H1536:J1536"/>
    <mergeCell ref="A1539:D1539"/>
    <mergeCell ref="E1539:G1539"/>
    <mergeCell ref="H1539:J1539"/>
    <mergeCell ref="A1589:J1589"/>
    <mergeCell ref="E1604:F1604"/>
    <mergeCell ref="A1540:D1540"/>
    <mergeCell ref="E1540:G1540"/>
    <mergeCell ref="H1540:J1540"/>
    <mergeCell ref="A1537:D1537"/>
    <mergeCell ref="E1537:G1537"/>
    <mergeCell ref="H1537:J1537"/>
    <mergeCell ref="A1538:D1538"/>
    <mergeCell ref="E1538:G1538"/>
    <mergeCell ref="G1605:H1605"/>
    <mergeCell ref="I1605:J1605"/>
    <mergeCell ref="B1566:J1566"/>
    <mergeCell ref="E1568:G1568"/>
    <mergeCell ref="H1568:J1568"/>
    <mergeCell ref="A1607:D1607"/>
    <mergeCell ref="E1607:F1607"/>
    <mergeCell ref="G1607:H1607"/>
    <mergeCell ref="I1607:J1607"/>
    <mergeCell ref="A1604:D1604"/>
    <mergeCell ref="H1570:J1570"/>
    <mergeCell ref="E1571:G1571"/>
    <mergeCell ref="H1571:J1571"/>
    <mergeCell ref="A1568:D1571"/>
    <mergeCell ref="G1602:J1602"/>
    <mergeCell ref="E1602:F1603"/>
    <mergeCell ref="A1602:D1603"/>
    <mergeCell ref="E1570:G1570"/>
    <mergeCell ref="A1572:D1573"/>
    <mergeCell ref="A1574:D1575"/>
    <mergeCell ref="A1576:D1577"/>
    <mergeCell ref="A1578:D1579"/>
    <mergeCell ref="A1580:D1581"/>
    <mergeCell ref="A1582:D1583"/>
    <mergeCell ref="A1584:D1585"/>
    <mergeCell ref="A1586:D1587"/>
    <mergeCell ref="A1590:J1597"/>
    <mergeCell ref="B1599:J1599"/>
    <mergeCell ref="I1603:J1603"/>
    <mergeCell ref="G1603:H1603"/>
    <mergeCell ref="A1588:D1588"/>
    <mergeCell ref="A1677:J1677"/>
    <mergeCell ref="A1608:D1608"/>
    <mergeCell ref="E1608:F1608"/>
    <mergeCell ref="G1608:H1608"/>
    <mergeCell ref="I1608:J1608"/>
    <mergeCell ref="A1601:B1601"/>
    <mergeCell ref="A1611:J1619"/>
    <mergeCell ref="A1606:D1606"/>
    <mergeCell ref="E1606:F1606"/>
    <mergeCell ref="G1606:H1606"/>
    <mergeCell ref="I1606:J1606"/>
    <mergeCell ref="G1604:H1604"/>
    <mergeCell ref="I1604:J1604"/>
    <mergeCell ref="A1605:D1605"/>
    <mergeCell ref="E1605:F1605"/>
    <mergeCell ref="G1625:H1625"/>
    <mergeCell ref="I1625:J1625"/>
    <mergeCell ref="A1621:B1621"/>
    <mergeCell ref="A1622:D1623"/>
    <mergeCell ref="E1622:F1623"/>
    <mergeCell ref="G1622:J1622"/>
    <mergeCell ref="G1623:H1623"/>
    <mergeCell ref="I1623:J1623"/>
    <mergeCell ref="A1630:D1630"/>
    <mergeCell ref="E1630:F1630"/>
    <mergeCell ref="G1630:H1630"/>
    <mergeCell ref="I1630:J1630"/>
    <mergeCell ref="A1624:D1624"/>
    <mergeCell ref="E1624:F1624"/>
    <mergeCell ref="G1624:H1624"/>
    <mergeCell ref="I1624:J1624"/>
    <mergeCell ref="A1625:D1625"/>
    <mergeCell ref="E1625:F1625"/>
    <mergeCell ref="A1626:D1626"/>
    <mergeCell ref="E1626:F1626"/>
    <mergeCell ref="G1626:H1626"/>
    <mergeCell ref="I1626:J1626"/>
    <mergeCell ref="A1627:D1627"/>
    <mergeCell ref="E1627:F1627"/>
    <mergeCell ref="G1627:H1627"/>
    <mergeCell ref="I1627:J1627"/>
    <mergeCell ref="A1628:D1628"/>
    <mergeCell ref="E1628:F1628"/>
    <mergeCell ref="G1628:H1628"/>
    <mergeCell ref="I1628:J1628"/>
    <mergeCell ref="A1633:J1645"/>
    <mergeCell ref="B1662:J1662"/>
    <mergeCell ref="A1629:D1629"/>
    <mergeCell ref="E1629:F1629"/>
    <mergeCell ref="G1629:H1629"/>
    <mergeCell ref="I1629:J1629"/>
    <mergeCell ref="A1913:B1913"/>
    <mergeCell ref="I1665:J1665"/>
    <mergeCell ref="G1665:H1665"/>
    <mergeCell ref="A1664:D1665"/>
    <mergeCell ref="E1664:F1665"/>
    <mergeCell ref="G1664:J1664"/>
    <mergeCell ref="E1669:F1669"/>
    <mergeCell ref="G1669:H1669"/>
    <mergeCell ref="I1669:J1669"/>
    <mergeCell ref="I1723:J1723"/>
    <mergeCell ref="A1668:D1668"/>
    <mergeCell ref="A1666:D1666"/>
    <mergeCell ref="E1666:F1666"/>
    <mergeCell ref="G1666:H1666"/>
    <mergeCell ref="I1666:J1666"/>
    <mergeCell ref="A1667:D1667"/>
    <mergeCell ref="E1667:F1667"/>
    <mergeCell ref="G1667:H1667"/>
    <mergeCell ref="I1667:J1667"/>
    <mergeCell ref="E1668:F1668"/>
    <mergeCell ref="A1924:B1924"/>
    <mergeCell ref="C1924:F1924"/>
    <mergeCell ref="G1924:H1924"/>
    <mergeCell ref="I1924:J1924"/>
    <mergeCell ref="A1925:B1925"/>
    <mergeCell ref="C1925:F1925"/>
    <mergeCell ref="G1925:H1925"/>
    <mergeCell ref="I1925:J1925"/>
    <mergeCell ref="A1922:B1922"/>
    <mergeCell ref="C1922:F1922"/>
    <mergeCell ref="G1922:H1922"/>
    <mergeCell ref="I1922:J1922"/>
    <mergeCell ref="A1669:D1669"/>
    <mergeCell ref="C1921:F1921"/>
    <mergeCell ref="G1921:H1921"/>
    <mergeCell ref="I1921:J1921"/>
    <mergeCell ref="A1918:B1918"/>
    <mergeCell ref="B1912:J1912"/>
    <mergeCell ref="A1923:B1923"/>
    <mergeCell ref="C1923:F1923"/>
    <mergeCell ref="G1923:H1923"/>
    <mergeCell ref="I1923:J1923"/>
    <mergeCell ref="C1914:F1914"/>
    <mergeCell ref="A1920:B1920"/>
    <mergeCell ref="C1920:F1920"/>
    <mergeCell ref="G1920:H1920"/>
    <mergeCell ref="I1920:J1920"/>
    <mergeCell ref="A1921:B1921"/>
    <mergeCell ref="C1918:F1918"/>
    <mergeCell ref="G1918:H1918"/>
    <mergeCell ref="I1918:J1918"/>
    <mergeCell ref="A1919:B1919"/>
    <mergeCell ref="C1919:F1919"/>
    <mergeCell ref="G1919:H1919"/>
    <mergeCell ref="I1919:J1919"/>
    <mergeCell ref="A1916:B1916"/>
    <mergeCell ref="C1916:F1916"/>
    <mergeCell ref="G1916:H1916"/>
    <mergeCell ref="I1916:J1916"/>
    <mergeCell ref="A1917:B1917"/>
    <mergeCell ref="C1917:F1917"/>
    <mergeCell ref="G1917:H1917"/>
    <mergeCell ref="I1917:J1917"/>
    <mergeCell ref="C1913:F1913"/>
    <mergeCell ref="G1913:H1913"/>
    <mergeCell ref="I1913:J1913"/>
    <mergeCell ref="A1915:B1915"/>
    <mergeCell ref="C1915:F1915"/>
    <mergeCell ref="G1915:H1915"/>
    <mergeCell ref="I1915:J1915"/>
    <mergeCell ref="G1914:H1914"/>
    <mergeCell ref="I1914:J1914"/>
    <mergeCell ref="A1914:B1914"/>
    <mergeCell ref="A1907:B1907"/>
    <mergeCell ref="C1907:F1907"/>
    <mergeCell ref="G1907:H1907"/>
    <mergeCell ref="I1907:J1907"/>
    <mergeCell ref="A1702:C1702"/>
    <mergeCell ref="D1702:E1702"/>
    <mergeCell ref="I1702:J1702"/>
    <mergeCell ref="A1707:C1707"/>
    <mergeCell ref="D1707:E1707"/>
    <mergeCell ref="A1741:J1741"/>
    <mergeCell ref="A1873:B1873"/>
    <mergeCell ref="C1873:F1873"/>
    <mergeCell ref="G1873:H1873"/>
    <mergeCell ref="I1873:J1873"/>
    <mergeCell ref="A1874:B1874"/>
    <mergeCell ref="C1874:F1874"/>
    <mergeCell ref="G1874:H1874"/>
    <mergeCell ref="I1874:J1874"/>
    <mergeCell ref="A1670:D1670"/>
    <mergeCell ref="A1869:B1869"/>
    <mergeCell ref="C1869:F1869"/>
    <mergeCell ref="G1869:H1869"/>
    <mergeCell ref="I1869:J1869"/>
    <mergeCell ref="A1872:B1872"/>
    <mergeCell ref="C1872:F1872"/>
    <mergeCell ref="G1872:H1872"/>
    <mergeCell ref="I1872:J1872"/>
    <mergeCell ref="A1867:B1867"/>
    <mergeCell ref="C1867:F1867"/>
    <mergeCell ref="G1867:H1867"/>
    <mergeCell ref="I1867:J1867"/>
    <mergeCell ref="A1868:B1868"/>
    <mergeCell ref="C1868:F1868"/>
    <mergeCell ref="G1868:H1868"/>
    <mergeCell ref="I1868:J1868"/>
    <mergeCell ref="A1865:B1865"/>
    <mergeCell ref="C1865:F1865"/>
    <mergeCell ref="G1865:H1865"/>
    <mergeCell ref="I1865:J1865"/>
    <mergeCell ref="A1866:B1866"/>
    <mergeCell ref="C1866:F1866"/>
    <mergeCell ref="G1866:H1866"/>
    <mergeCell ref="I1866:J1866"/>
    <mergeCell ref="A1863:B1863"/>
    <mergeCell ref="C1863:F1863"/>
    <mergeCell ref="G1863:H1863"/>
    <mergeCell ref="I1863:J1863"/>
    <mergeCell ref="A1864:B1864"/>
    <mergeCell ref="C1864:F1864"/>
    <mergeCell ref="G1864:H1864"/>
    <mergeCell ref="I1864:J1864"/>
    <mergeCell ref="A1861:B1861"/>
    <mergeCell ref="C1861:F1861"/>
    <mergeCell ref="G1861:H1861"/>
    <mergeCell ref="I1861:J1861"/>
    <mergeCell ref="A1862:B1862"/>
    <mergeCell ref="C1862:F1862"/>
    <mergeCell ref="G1862:H1862"/>
    <mergeCell ref="I1862:J1862"/>
    <mergeCell ref="A1859:B1859"/>
    <mergeCell ref="C1859:F1859"/>
    <mergeCell ref="G1859:H1859"/>
    <mergeCell ref="I1859:J1859"/>
    <mergeCell ref="A1860:B1860"/>
    <mergeCell ref="C1860:F1860"/>
    <mergeCell ref="G1860:H1860"/>
    <mergeCell ref="I1860:J1860"/>
    <mergeCell ref="A1857:B1857"/>
    <mergeCell ref="C1857:F1857"/>
    <mergeCell ref="G1857:H1857"/>
    <mergeCell ref="I1857:J1857"/>
    <mergeCell ref="A1858:B1858"/>
    <mergeCell ref="C1858:F1858"/>
    <mergeCell ref="G1858:H1858"/>
    <mergeCell ref="I1858:J1858"/>
    <mergeCell ref="A1855:B1855"/>
    <mergeCell ref="C1855:F1855"/>
    <mergeCell ref="G1855:H1855"/>
    <mergeCell ref="I1855:J1855"/>
    <mergeCell ref="A1856:B1856"/>
    <mergeCell ref="C1856:F1856"/>
    <mergeCell ref="G1856:H1856"/>
    <mergeCell ref="I1856:J1856"/>
    <mergeCell ref="A1853:B1853"/>
    <mergeCell ref="C1853:F1853"/>
    <mergeCell ref="G1853:H1853"/>
    <mergeCell ref="I1853:J1853"/>
    <mergeCell ref="A1854:B1854"/>
    <mergeCell ref="C1854:F1854"/>
    <mergeCell ref="G1854:H1854"/>
    <mergeCell ref="I1854:J1854"/>
    <mergeCell ref="A1848:B1848"/>
    <mergeCell ref="C1848:F1848"/>
    <mergeCell ref="G1848:H1848"/>
    <mergeCell ref="I1848:J1848"/>
    <mergeCell ref="A1849:B1849"/>
    <mergeCell ref="C1849:F1849"/>
    <mergeCell ref="G1849:H1849"/>
    <mergeCell ref="I1849:J1849"/>
    <mergeCell ref="A1847:B1847"/>
    <mergeCell ref="C1847:F1847"/>
    <mergeCell ref="G1847:H1847"/>
    <mergeCell ref="I1847:J1847"/>
    <mergeCell ref="A1671:D1671"/>
    <mergeCell ref="E1671:F1671"/>
    <mergeCell ref="G1671:H1671"/>
    <mergeCell ref="I1671:J1671"/>
    <mergeCell ref="A1672:D1672"/>
    <mergeCell ref="E1672:F1672"/>
    <mergeCell ref="A1845:B1845"/>
    <mergeCell ref="C1845:F1845"/>
    <mergeCell ref="G1845:H1845"/>
    <mergeCell ref="I1845:J1845"/>
    <mergeCell ref="A1846:B1846"/>
    <mergeCell ref="C1846:F1846"/>
    <mergeCell ref="G1846:H1846"/>
    <mergeCell ref="I1846:J1846"/>
    <mergeCell ref="A1843:B1843"/>
    <mergeCell ref="C1843:F1843"/>
    <mergeCell ref="G1843:H1843"/>
    <mergeCell ref="I1843:J1843"/>
    <mergeCell ref="A1844:B1844"/>
    <mergeCell ref="C1844:F1844"/>
    <mergeCell ref="G1844:H1844"/>
    <mergeCell ref="I1844:J1844"/>
    <mergeCell ref="A1841:B1841"/>
    <mergeCell ref="C1841:F1841"/>
    <mergeCell ref="G1841:H1841"/>
    <mergeCell ref="I1841:J1841"/>
    <mergeCell ref="A1842:B1842"/>
    <mergeCell ref="C1842:F1842"/>
    <mergeCell ref="G1842:H1842"/>
    <mergeCell ref="I1842:J1842"/>
    <mergeCell ref="A1839:B1839"/>
    <mergeCell ref="C1839:F1839"/>
    <mergeCell ref="G1839:H1839"/>
    <mergeCell ref="I1839:J1839"/>
    <mergeCell ref="A1840:B1840"/>
    <mergeCell ref="C1840:F1840"/>
    <mergeCell ref="G1840:H1840"/>
    <mergeCell ref="I1840:J1840"/>
    <mergeCell ref="A1837:B1837"/>
    <mergeCell ref="C1837:F1837"/>
    <mergeCell ref="G1837:H1837"/>
    <mergeCell ref="I1837:J1837"/>
    <mergeCell ref="A1838:B1838"/>
    <mergeCell ref="C1838:F1838"/>
    <mergeCell ref="G1838:H1838"/>
    <mergeCell ref="I1838:J1838"/>
    <mergeCell ref="A1835:B1835"/>
    <mergeCell ref="C1835:F1835"/>
    <mergeCell ref="G1835:H1835"/>
    <mergeCell ref="I1835:J1835"/>
    <mergeCell ref="A1836:B1836"/>
    <mergeCell ref="C1836:F1836"/>
    <mergeCell ref="G1836:H1836"/>
    <mergeCell ref="I1836:J1836"/>
    <mergeCell ref="A1833:B1833"/>
    <mergeCell ref="C1833:F1833"/>
    <mergeCell ref="G1833:H1833"/>
    <mergeCell ref="I1833:J1833"/>
    <mergeCell ref="A1834:B1834"/>
    <mergeCell ref="C1834:F1834"/>
    <mergeCell ref="G1834:H1834"/>
    <mergeCell ref="I1834:J1834"/>
    <mergeCell ref="A1831:B1831"/>
    <mergeCell ref="C1831:F1831"/>
    <mergeCell ref="G1831:H1831"/>
    <mergeCell ref="I1831:J1831"/>
    <mergeCell ref="A1832:B1832"/>
    <mergeCell ref="C1832:F1832"/>
    <mergeCell ref="G1832:H1832"/>
    <mergeCell ref="I1832:J1832"/>
    <mergeCell ref="A1829:B1829"/>
    <mergeCell ref="C1829:F1829"/>
    <mergeCell ref="G1829:H1829"/>
    <mergeCell ref="I1829:J1829"/>
    <mergeCell ref="A1830:B1830"/>
    <mergeCell ref="C1830:F1830"/>
    <mergeCell ref="G1830:H1830"/>
    <mergeCell ref="I1830:J1830"/>
    <mergeCell ref="A1825:B1825"/>
    <mergeCell ref="C1825:F1825"/>
    <mergeCell ref="G1825:H1825"/>
    <mergeCell ref="I1825:J1825"/>
    <mergeCell ref="A1828:B1828"/>
    <mergeCell ref="C1828:F1828"/>
    <mergeCell ref="G1828:H1828"/>
    <mergeCell ref="I1828:J1828"/>
    <mergeCell ref="A1823:B1823"/>
    <mergeCell ref="C1823:F1823"/>
    <mergeCell ref="G1823:H1823"/>
    <mergeCell ref="I1823:J1823"/>
    <mergeCell ref="A1824:B1824"/>
    <mergeCell ref="C1824:F1824"/>
    <mergeCell ref="G1824:H1824"/>
    <mergeCell ref="I1824:J1824"/>
    <mergeCell ref="A1820:B1820"/>
    <mergeCell ref="C1820:F1820"/>
    <mergeCell ref="G1820:H1820"/>
    <mergeCell ref="I1820:J1820"/>
    <mergeCell ref="A1822:B1822"/>
    <mergeCell ref="C1822:F1822"/>
    <mergeCell ref="G1822:H1822"/>
    <mergeCell ref="I1822:J1822"/>
    <mergeCell ref="A1821:B1821"/>
    <mergeCell ref="C1821:F1821"/>
    <mergeCell ref="A1818:B1818"/>
    <mergeCell ref="C1818:F1818"/>
    <mergeCell ref="G1818:H1818"/>
    <mergeCell ref="I1818:J1818"/>
    <mergeCell ref="A1819:B1819"/>
    <mergeCell ref="C1819:F1819"/>
    <mergeCell ref="G1819:H1819"/>
    <mergeCell ref="I1819:J1819"/>
    <mergeCell ref="A1816:B1816"/>
    <mergeCell ref="C1816:F1816"/>
    <mergeCell ref="G1816:H1816"/>
    <mergeCell ref="I1816:J1816"/>
    <mergeCell ref="A1817:B1817"/>
    <mergeCell ref="C1817:F1817"/>
    <mergeCell ref="G1817:H1817"/>
    <mergeCell ref="I1817:J1817"/>
    <mergeCell ref="A1814:B1814"/>
    <mergeCell ref="C1814:F1814"/>
    <mergeCell ref="G1814:H1814"/>
    <mergeCell ref="I1814:J1814"/>
    <mergeCell ref="A1815:B1815"/>
    <mergeCell ref="C1815:F1815"/>
    <mergeCell ref="G1815:H1815"/>
    <mergeCell ref="I1815:J1815"/>
    <mergeCell ref="A1812:B1812"/>
    <mergeCell ref="C1812:F1812"/>
    <mergeCell ref="G1812:H1812"/>
    <mergeCell ref="I1812:J1812"/>
    <mergeCell ref="A1813:B1813"/>
    <mergeCell ref="C1813:F1813"/>
    <mergeCell ref="G1813:H1813"/>
    <mergeCell ref="I1813:J1813"/>
    <mergeCell ref="A1810:B1810"/>
    <mergeCell ref="C1810:F1810"/>
    <mergeCell ref="G1810:H1810"/>
    <mergeCell ref="I1810:J1810"/>
    <mergeCell ref="A1811:B1811"/>
    <mergeCell ref="C1811:F1811"/>
    <mergeCell ref="G1811:H1811"/>
    <mergeCell ref="I1811:J1811"/>
    <mergeCell ref="A1808:B1808"/>
    <mergeCell ref="C1808:F1808"/>
    <mergeCell ref="G1808:H1808"/>
    <mergeCell ref="I1808:J1808"/>
    <mergeCell ref="A1809:B1809"/>
    <mergeCell ref="C1809:F1809"/>
    <mergeCell ref="G1809:H1809"/>
    <mergeCell ref="I1809:J1809"/>
    <mergeCell ref="A1803:B1803"/>
    <mergeCell ref="C1803:F1803"/>
    <mergeCell ref="G1803:H1803"/>
    <mergeCell ref="I1803:J1803"/>
    <mergeCell ref="A1804:B1804"/>
    <mergeCell ref="C1804:F1804"/>
    <mergeCell ref="G1804:H1804"/>
    <mergeCell ref="I1804:J1804"/>
    <mergeCell ref="A1801:B1801"/>
    <mergeCell ref="C1801:F1801"/>
    <mergeCell ref="G1801:H1801"/>
    <mergeCell ref="I1801:J1801"/>
    <mergeCell ref="A1798:B1798"/>
    <mergeCell ref="A1802:B1802"/>
    <mergeCell ref="C1802:F1802"/>
    <mergeCell ref="G1802:H1802"/>
    <mergeCell ref="I1802:J1802"/>
    <mergeCell ref="A1799:B1799"/>
    <mergeCell ref="A1673:D1673"/>
    <mergeCell ref="A1800:B1800"/>
    <mergeCell ref="C1800:F1800"/>
    <mergeCell ref="G1800:H1800"/>
    <mergeCell ref="I1800:J1800"/>
    <mergeCell ref="A1797:B1797"/>
    <mergeCell ref="A1701:C1701"/>
    <mergeCell ref="D1701:E1701"/>
    <mergeCell ref="I1701:J1701"/>
    <mergeCell ref="A1742:J1753"/>
    <mergeCell ref="C1798:F1798"/>
    <mergeCell ref="G1798:H1798"/>
    <mergeCell ref="I1798:J1798"/>
    <mergeCell ref="C1799:F1799"/>
    <mergeCell ref="G1799:H1799"/>
    <mergeCell ref="I1799:J1799"/>
    <mergeCell ref="A1796:B1796"/>
    <mergeCell ref="C1796:F1796"/>
    <mergeCell ref="G1796:H1796"/>
    <mergeCell ref="I1796:J1796"/>
    <mergeCell ref="C1797:F1797"/>
    <mergeCell ref="G1797:H1797"/>
    <mergeCell ref="I1797:J1797"/>
    <mergeCell ref="A1794:B1794"/>
    <mergeCell ref="C1794:F1794"/>
    <mergeCell ref="G1794:H1794"/>
    <mergeCell ref="I1794:J1794"/>
    <mergeCell ref="A1795:B1795"/>
    <mergeCell ref="C1795:F1795"/>
    <mergeCell ref="G1795:H1795"/>
    <mergeCell ref="I1795:J1795"/>
    <mergeCell ref="A1792:B1792"/>
    <mergeCell ref="C1792:F1792"/>
    <mergeCell ref="G1792:H1792"/>
    <mergeCell ref="I1792:J1792"/>
    <mergeCell ref="A1793:B1793"/>
    <mergeCell ref="C1793:F1793"/>
    <mergeCell ref="G1793:H1793"/>
    <mergeCell ref="I1793:J1793"/>
    <mergeCell ref="A1790:B1790"/>
    <mergeCell ref="C1790:F1790"/>
    <mergeCell ref="G1790:H1790"/>
    <mergeCell ref="I1790:J1790"/>
    <mergeCell ref="A1791:B1791"/>
    <mergeCell ref="C1791:F1791"/>
    <mergeCell ref="G1791:H1791"/>
    <mergeCell ref="I1791:J1791"/>
    <mergeCell ref="G1821:H1821"/>
    <mergeCell ref="I1821:J1821"/>
    <mergeCell ref="A1788:B1788"/>
    <mergeCell ref="C1788:F1788"/>
    <mergeCell ref="G1788:H1788"/>
    <mergeCell ref="I1788:J1788"/>
    <mergeCell ref="A1789:B1789"/>
    <mergeCell ref="C1789:F1789"/>
    <mergeCell ref="G1789:H1789"/>
    <mergeCell ref="I1789:J1789"/>
    <mergeCell ref="A1786:B1786"/>
    <mergeCell ref="C1786:F1786"/>
    <mergeCell ref="G1786:H1786"/>
    <mergeCell ref="I1786:J1786"/>
    <mergeCell ref="A1787:B1787"/>
    <mergeCell ref="C1787:F1787"/>
    <mergeCell ref="G1787:H1787"/>
    <mergeCell ref="I1787:J1787"/>
    <mergeCell ref="I1784:J1784"/>
    <mergeCell ref="G1784:H1784"/>
    <mergeCell ref="A1784:B1784"/>
    <mergeCell ref="C1784:F1784"/>
    <mergeCell ref="A1785:B1785"/>
    <mergeCell ref="C1785:F1785"/>
    <mergeCell ref="G1785:H1785"/>
    <mergeCell ref="I1785:J1785"/>
    <mergeCell ref="B1755:J1755"/>
    <mergeCell ref="A1757:J1757"/>
    <mergeCell ref="A1758:J1769"/>
    <mergeCell ref="B1771:J1771"/>
    <mergeCell ref="A1773:J1773"/>
    <mergeCell ref="A1775:J1780"/>
    <mergeCell ref="A1713:C1713"/>
    <mergeCell ref="D1713:E1713"/>
    <mergeCell ref="I1713:J1713"/>
    <mergeCell ref="A1712:C1712"/>
    <mergeCell ref="D1712:E1712"/>
    <mergeCell ref="I1712:J1712"/>
    <mergeCell ref="I1711:J1711"/>
    <mergeCell ref="A1709:C1709"/>
    <mergeCell ref="D1709:E1709"/>
    <mergeCell ref="I1709:J1709"/>
    <mergeCell ref="A1710:C1710"/>
    <mergeCell ref="D1710:E1710"/>
    <mergeCell ref="I1710:J1710"/>
    <mergeCell ref="A1708:C1708"/>
    <mergeCell ref="D1708:E1708"/>
    <mergeCell ref="I1708:J1708"/>
    <mergeCell ref="A1715:B1715"/>
    <mergeCell ref="A1716:C1717"/>
    <mergeCell ref="D1716:J1716"/>
    <mergeCell ref="D1717:E1717"/>
    <mergeCell ref="I1717:J1717"/>
    <mergeCell ref="A1711:C1711"/>
    <mergeCell ref="D1711:E1711"/>
    <mergeCell ref="A1718:C1718"/>
    <mergeCell ref="D1718:E1718"/>
    <mergeCell ref="I1718:J1718"/>
    <mergeCell ref="A1719:C1719"/>
    <mergeCell ref="D1719:E1719"/>
    <mergeCell ref="I1719:J1719"/>
    <mergeCell ref="A1721:C1721"/>
    <mergeCell ref="D1721:E1721"/>
    <mergeCell ref="I1721:J1721"/>
    <mergeCell ref="A1706:C1706"/>
    <mergeCell ref="D1706:E1706"/>
    <mergeCell ref="I1706:J1706"/>
    <mergeCell ref="I1707:J1707"/>
    <mergeCell ref="A1720:C1720"/>
    <mergeCell ref="D1720:E1720"/>
    <mergeCell ref="I1720:J1720"/>
    <mergeCell ref="I1703:J1703"/>
    <mergeCell ref="A1704:C1704"/>
    <mergeCell ref="D1704:E1704"/>
    <mergeCell ref="I1704:J1704"/>
    <mergeCell ref="A1722:C1722"/>
    <mergeCell ref="D1722:E1722"/>
    <mergeCell ref="I1722:J1722"/>
    <mergeCell ref="A1705:C1705"/>
    <mergeCell ref="D1705:E1705"/>
    <mergeCell ref="I1705:J1705"/>
    <mergeCell ref="A1699:C1699"/>
    <mergeCell ref="D1699:E1699"/>
    <mergeCell ref="I1699:J1699"/>
    <mergeCell ref="B1782:J1782"/>
    <mergeCell ref="A1700:C1700"/>
    <mergeCell ref="D1700:E1700"/>
    <mergeCell ref="I1700:J1700"/>
    <mergeCell ref="A1703:C1703"/>
    <mergeCell ref="A1723:C1723"/>
    <mergeCell ref="D1703:E1703"/>
    <mergeCell ref="I1697:J1697"/>
    <mergeCell ref="D1697:E1697"/>
    <mergeCell ref="D1696:J1696"/>
    <mergeCell ref="A1698:C1698"/>
    <mergeCell ref="A1696:C1697"/>
    <mergeCell ref="D1698:E1698"/>
    <mergeCell ref="I1698:J1698"/>
    <mergeCell ref="G1668:H1668"/>
    <mergeCell ref="I1668:J1668"/>
    <mergeCell ref="G1670:H1670"/>
    <mergeCell ref="I1670:J1670"/>
    <mergeCell ref="E1670:F1670"/>
    <mergeCell ref="E1673:F1673"/>
    <mergeCell ref="G1673:H1673"/>
    <mergeCell ref="I1673:J1673"/>
    <mergeCell ref="G1672:H1672"/>
    <mergeCell ref="I1672:J1672"/>
    <mergeCell ref="E1674:F1674"/>
    <mergeCell ref="G1674:H1674"/>
    <mergeCell ref="I1674:J1674"/>
    <mergeCell ref="I1675:J1675"/>
    <mergeCell ref="B1693:J1693"/>
    <mergeCell ref="A1674:D1674"/>
    <mergeCell ref="A1695:B1695"/>
    <mergeCell ref="A1678:J1686"/>
    <mergeCell ref="A1675:D1675"/>
    <mergeCell ref="A2006:B2006"/>
    <mergeCell ref="C2006:F2006"/>
    <mergeCell ref="G2006:H2006"/>
    <mergeCell ref="I2006:J2006"/>
    <mergeCell ref="A2005:B2005"/>
    <mergeCell ref="C2005:F2005"/>
    <mergeCell ref="G2005:H2005"/>
    <mergeCell ref="A71:F71"/>
    <mergeCell ref="A72:F72"/>
    <mergeCell ref="A73:F73"/>
    <mergeCell ref="E1675:F1675"/>
    <mergeCell ref="G1675:H1675"/>
    <mergeCell ref="A2004:B2004"/>
    <mergeCell ref="C2004:F2004"/>
    <mergeCell ref="G2004:H2004"/>
    <mergeCell ref="A1998:B1998"/>
    <mergeCell ref="C1998:F1998"/>
    <mergeCell ref="I2004:J2004"/>
    <mergeCell ref="D1723:E1723"/>
    <mergeCell ref="I2005:J2005"/>
    <mergeCell ref="A2002:B2002"/>
    <mergeCell ref="C2002:F2002"/>
    <mergeCell ref="G2002:H2002"/>
    <mergeCell ref="I2002:J2002"/>
    <mergeCell ref="A2003:B2003"/>
    <mergeCell ref="C2003:F2003"/>
    <mergeCell ref="G2003:H2003"/>
    <mergeCell ref="I2003:J2003"/>
    <mergeCell ref="A2000:B2000"/>
    <mergeCell ref="C2000:F2000"/>
    <mergeCell ref="G2000:H2000"/>
    <mergeCell ref="I2000:J2000"/>
    <mergeCell ref="A2001:B2001"/>
    <mergeCell ref="C2001:F2001"/>
    <mergeCell ref="G2001:H2001"/>
    <mergeCell ref="I2001:J2001"/>
    <mergeCell ref="G1998:H1998"/>
    <mergeCell ref="I1998:J1998"/>
    <mergeCell ref="A1999:B1999"/>
    <mergeCell ref="C1999:F1999"/>
    <mergeCell ref="G1999:H1999"/>
    <mergeCell ref="I1999:J1999"/>
    <mergeCell ref="A1991:B1991"/>
    <mergeCell ref="C1991:F1991"/>
    <mergeCell ref="G1991:H1991"/>
    <mergeCell ref="I1991:J1991"/>
    <mergeCell ref="A1997:B1997"/>
    <mergeCell ref="C1997:F1997"/>
    <mergeCell ref="G1997:H1997"/>
    <mergeCell ref="I1997:J1997"/>
    <mergeCell ref="A1993:B1993"/>
    <mergeCell ref="C1993:F1993"/>
    <mergeCell ref="A1989:B1989"/>
    <mergeCell ref="C1989:F1989"/>
    <mergeCell ref="G1989:H1989"/>
    <mergeCell ref="I1989:J1989"/>
    <mergeCell ref="A1990:B1990"/>
    <mergeCell ref="C1990:F1990"/>
    <mergeCell ref="G1990:H1990"/>
    <mergeCell ref="I1990:J1990"/>
    <mergeCell ref="A1987:B1987"/>
    <mergeCell ref="C1987:F1987"/>
    <mergeCell ref="G1987:H1987"/>
    <mergeCell ref="I1987:J1987"/>
    <mergeCell ref="A1988:B1988"/>
    <mergeCell ref="C1988:F1988"/>
    <mergeCell ref="G1988:H1988"/>
    <mergeCell ref="I1988:J1988"/>
    <mergeCell ref="A1985:B1985"/>
    <mergeCell ref="C1985:F1985"/>
    <mergeCell ref="G1985:H1985"/>
    <mergeCell ref="I1985:J1985"/>
    <mergeCell ref="A1986:B1986"/>
    <mergeCell ref="C1986:F1986"/>
    <mergeCell ref="G1986:H1986"/>
    <mergeCell ref="I1986:J1986"/>
    <mergeCell ref="A1983:B1983"/>
    <mergeCell ref="C1983:F1983"/>
    <mergeCell ref="G1983:H1983"/>
    <mergeCell ref="I1983:J1983"/>
    <mergeCell ref="A1984:B1984"/>
    <mergeCell ref="C1984:F1984"/>
    <mergeCell ref="G1984:H1984"/>
    <mergeCell ref="I1984:J1984"/>
    <mergeCell ref="A1981:B1981"/>
    <mergeCell ref="C1981:F1981"/>
    <mergeCell ref="G1981:H1981"/>
    <mergeCell ref="I1981:J1981"/>
    <mergeCell ref="A1982:B1982"/>
    <mergeCell ref="C1982:F1982"/>
    <mergeCell ref="G1982:H1982"/>
    <mergeCell ref="I1982:J1982"/>
    <mergeCell ref="G1993:H1993"/>
    <mergeCell ref="I1993:J1993"/>
    <mergeCell ref="A1992:B1992"/>
    <mergeCell ref="C1992:F1992"/>
    <mergeCell ref="G1992:H1992"/>
    <mergeCell ref="I1992:J1992"/>
    <mergeCell ref="A1979:B1979"/>
    <mergeCell ref="C1979:F1979"/>
    <mergeCell ref="G1979:H1979"/>
    <mergeCell ref="I1979:J1979"/>
    <mergeCell ref="A1980:B1980"/>
    <mergeCell ref="C1980:F1980"/>
    <mergeCell ref="G1980:H1980"/>
    <mergeCell ref="I1980:J1980"/>
    <mergeCell ref="A1977:B1977"/>
    <mergeCell ref="C1977:F1977"/>
    <mergeCell ref="G1977:H1977"/>
    <mergeCell ref="I1977:J1977"/>
    <mergeCell ref="A1978:B1978"/>
    <mergeCell ref="C1978:F1978"/>
    <mergeCell ref="G1978:H1978"/>
    <mergeCell ref="I1978:J1978"/>
    <mergeCell ref="A1974:B1974"/>
    <mergeCell ref="C1974:F1974"/>
    <mergeCell ref="G1974:H1974"/>
    <mergeCell ref="I1974:J1974"/>
    <mergeCell ref="A1975:B1975"/>
    <mergeCell ref="C1975:F1975"/>
    <mergeCell ref="G1975:H1975"/>
    <mergeCell ref="I1975:J1975"/>
    <mergeCell ref="A1972:B1972"/>
    <mergeCell ref="C1972:F1972"/>
    <mergeCell ref="G1972:H1972"/>
    <mergeCell ref="I1972:J1972"/>
    <mergeCell ref="A1973:B1973"/>
    <mergeCell ref="C1973:F1973"/>
    <mergeCell ref="G1973:H1973"/>
    <mergeCell ref="I1973:J1973"/>
    <mergeCell ref="A1970:B1970"/>
    <mergeCell ref="C1970:F1970"/>
    <mergeCell ref="G1970:H1970"/>
    <mergeCell ref="I1970:J1970"/>
    <mergeCell ref="A1971:B1971"/>
    <mergeCell ref="C1971:F1971"/>
    <mergeCell ref="G1971:H1971"/>
    <mergeCell ref="I1971:J1971"/>
    <mergeCell ref="A1968:B1968"/>
    <mergeCell ref="C1968:F1968"/>
    <mergeCell ref="G1968:H1968"/>
    <mergeCell ref="I1968:J1968"/>
    <mergeCell ref="A1969:B1969"/>
    <mergeCell ref="C1969:F1969"/>
    <mergeCell ref="G1969:H1969"/>
    <mergeCell ref="I1969:J1969"/>
    <mergeCell ref="A1966:B1966"/>
    <mergeCell ref="C1966:F1966"/>
    <mergeCell ref="G1966:H1966"/>
    <mergeCell ref="I1966:J1966"/>
    <mergeCell ref="A1967:B1967"/>
    <mergeCell ref="C1967:F1967"/>
    <mergeCell ref="G1967:H1967"/>
    <mergeCell ref="I1967:J1967"/>
    <mergeCell ref="A1964:B1964"/>
    <mergeCell ref="C1964:F1964"/>
    <mergeCell ref="G1964:H1964"/>
    <mergeCell ref="I1964:J1964"/>
    <mergeCell ref="A1965:B1965"/>
    <mergeCell ref="C1965:F1965"/>
    <mergeCell ref="G1965:H1965"/>
    <mergeCell ref="I1965:J1965"/>
    <mergeCell ref="A1962:B1962"/>
    <mergeCell ref="C1962:F1962"/>
    <mergeCell ref="G1962:H1962"/>
    <mergeCell ref="I1962:J1962"/>
    <mergeCell ref="A1963:B1963"/>
    <mergeCell ref="C1963:F1963"/>
    <mergeCell ref="G1963:H1963"/>
    <mergeCell ref="I1963:J1963"/>
    <mergeCell ref="A1960:B1960"/>
    <mergeCell ref="C1960:F1960"/>
    <mergeCell ref="G1960:H1960"/>
    <mergeCell ref="I1960:J1960"/>
    <mergeCell ref="A1961:B1961"/>
    <mergeCell ref="C1961:F1961"/>
    <mergeCell ref="G1961:H1961"/>
    <mergeCell ref="I1961:J1961"/>
    <mergeCell ref="A1958:B1958"/>
    <mergeCell ref="C1958:F1958"/>
    <mergeCell ref="G1958:H1958"/>
    <mergeCell ref="I1958:J1958"/>
    <mergeCell ref="A1959:B1959"/>
    <mergeCell ref="C1959:F1959"/>
    <mergeCell ref="G1959:H1959"/>
    <mergeCell ref="I1959:J1959"/>
    <mergeCell ref="A1956:B1956"/>
    <mergeCell ref="C1956:F1956"/>
    <mergeCell ref="G1956:H1956"/>
    <mergeCell ref="I1956:J1956"/>
    <mergeCell ref="A1957:B1957"/>
    <mergeCell ref="C1957:F1957"/>
    <mergeCell ref="G1957:H1957"/>
    <mergeCell ref="I1957:J1957"/>
    <mergeCell ref="A1952:B1952"/>
    <mergeCell ref="C1952:F1952"/>
    <mergeCell ref="G1952:H1952"/>
    <mergeCell ref="I1952:J1952"/>
    <mergeCell ref="A1953:B1953"/>
    <mergeCell ref="C1953:F1953"/>
    <mergeCell ref="G1953:H1953"/>
    <mergeCell ref="I1953:J1953"/>
    <mergeCell ref="A1950:B1950"/>
    <mergeCell ref="C1950:F1950"/>
    <mergeCell ref="G1950:H1950"/>
    <mergeCell ref="I1950:J1950"/>
    <mergeCell ref="A1951:B1951"/>
    <mergeCell ref="C1951:F1951"/>
    <mergeCell ref="G1951:H1951"/>
    <mergeCell ref="I1951:J1951"/>
    <mergeCell ref="A1948:B1948"/>
    <mergeCell ref="C1948:F1948"/>
    <mergeCell ref="G1948:H1948"/>
    <mergeCell ref="I1948:J1948"/>
    <mergeCell ref="A1949:B1949"/>
    <mergeCell ref="C1949:F1949"/>
    <mergeCell ref="G1949:H1949"/>
    <mergeCell ref="I1949:J1949"/>
    <mergeCell ref="A1946:B1946"/>
    <mergeCell ref="C1946:F1946"/>
    <mergeCell ref="G1946:H1946"/>
    <mergeCell ref="I1946:J1946"/>
    <mergeCell ref="A1947:B1947"/>
    <mergeCell ref="C1947:F1947"/>
    <mergeCell ref="G1947:H1947"/>
    <mergeCell ref="I1947:J1947"/>
    <mergeCell ref="A1926:B1926"/>
    <mergeCell ref="C1926:F1926"/>
    <mergeCell ref="G1926:H1926"/>
    <mergeCell ref="I1926:J1926"/>
    <mergeCell ref="A1945:B1945"/>
    <mergeCell ref="C1945:F1945"/>
    <mergeCell ref="G1945:H1945"/>
    <mergeCell ref="I1945:J1945"/>
    <mergeCell ref="C1928:F1928"/>
    <mergeCell ref="G1928:H1928"/>
    <mergeCell ref="I1928:J1928"/>
    <mergeCell ref="A1929:B1929"/>
    <mergeCell ref="C1929:F1929"/>
    <mergeCell ref="G1929:H1929"/>
    <mergeCell ref="I1929:J1929"/>
    <mergeCell ref="A1930:B1930"/>
    <mergeCell ref="C1930:F1930"/>
    <mergeCell ref="G1930:H1930"/>
    <mergeCell ref="I1930:J1930"/>
    <mergeCell ref="A1931:B1931"/>
    <mergeCell ref="C1931:F1931"/>
    <mergeCell ref="G1931:H1931"/>
    <mergeCell ref="I1931:J1931"/>
    <mergeCell ref="A1932:B1932"/>
    <mergeCell ref="C1932:F1932"/>
    <mergeCell ref="G1932:H1932"/>
    <mergeCell ref="I1932:J1932"/>
    <mergeCell ref="A1934:B1934"/>
    <mergeCell ref="C1934:F1934"/>
    <mergeCell ref="G1934:H1934"/>
    <mergeCell ref="I1934:J1934"/>
    <mergeCell ref="A1935:B1935"/>
    <mergeCell ref="C1935:F1935"/>
    <mergeCell ref="G1935:H1935"/>
    <mergeCell ref="I1935:J1935"/>
    <mergeCell ref="A1936:B1936"/>
    <mergeCell ref="C1936:F1936"/>
    <mergeCell ref="G1936:H1936"/>
    <mergeCell ref="I1936:J1936"/>
    <mergeCell ref="A1938:B1938"/>
    <mergeCell ref="C1937:F1937"/>
    <mergeCell ref="G1937:H1937"/>
    <mergeCell ref="I1937:J1937"/>
    <mergeCell ref="C1938:F1938"/>
    <mergeCell ref="G1938:H1938"/>
    <mergeCell ref="I1938:J1938"/>
    <mergeCell ref="A1939:B1939"/>
    <mergeCell ref="C1939:F1939"/>
    <mergeCell ref="G1939:H1939"/>
    <mergeCell ref="I1939:J1939"/>
    <mergeCell ref="A1940:B1940"/>
    <mergeCell ref="C1940:F1940"/>
    <mergeCell ref="G1940:H1940"/>
    <mergeCell ref="I1940:J1940"/>
    <mergeCell ref="C1941:F1941"/>
    <mergeCell ref="G1941:H1941"/>
    <mergeCell ref="I1941:J1941"/>
    <mergeCell ref="A1942:B1942"/>
    <mergeCell ref="C1942:F1942"/>
    <mergeCell ref="G1942:H1942"/>
    <mergeCell ref="I1942:J1942"/>
    <mergeCell ref="A1943:B1943"/>
    <mergeCell ref="C1943:F1943"/>
    <mergeCell ref="G1943:H1943"/>
    <mergeCell ref="I1943:J1943"/>
    <mergeCell ref="A1937:B1937"/>
    <mergeCell ref="A1944:B1944"/>
    <mergeCell ref="C1944:F1944"/>
    <mergeCell ref="G1944:H1944"/>
    <mergeCell ref="I1944:J1944"/>
    <mergeCell ref="A1941:B1941"/>
    <mergeCell ref="B62:J62"/>
    <mergeCell ref="A117:D117"/>
    <mergeCell ref="E117:G117"/>
    <mergeCell ref="H117:J117"/>
    <mergeCell ref="A194:J194"/>
    <mergeCell ref="A232:B232"/>
    <mergeCell ref="A207:B207"/>
    <mergeCell ref="A187:B187"/>
    <mergeCell ref="A195:J200"/>
    <mergeCell ref="F209:F210"/>
    <mergeCell ref="A821:J821"/>
    <mergeCell ref="IQ708:IV709"/>
    <mergeCell ref="IG708:IP709"/>
    <mergeCell ref="HC708:HL709"/>
    <mergeCell ref="FY708:GH709"/>
    <mergeCell ref="B750:J750"/>
    <mergeCell ref="A758:J758"/>
    <mergeCell ref="B812:J812"/>
    <mergeCell ref="I817:J817"/>
    <mergeCell ref="A819:B819"/>
    <mergeCell ref="A957:J957"/>
    <mergeCell ref="A943:J943"/>
    <mergeCell ref="G945:H945"/>
    <mergeCell ref="G944:J944"/>
    <mergeCell ref="A929:D929"/>
    <mergeCell ref="A958:J963"/>
    <mergeCell ref="A930:D930"/>
    <mergeCell ref="A931:D931"/>
    <mergeCell ref="A934:J937"/>
    <mergeCell ref="A944:F945"/>
    <mergeCell ref="A965:J965"/>
    <mergeCell ref="A975:J975"/>
    <mergeCell ref="A976:J986"/>
    <mergeCell ref="A1014:J1014"/>
    <mergeCell ref="B1020:J1020"/>
    <mergeCell ref="I967:J967"/>
    <mergeCell ref="G967:H967"/>
    <mergeCell ref="G966:J966"/>
    <mergeCell ref="A966:F967"/>
    <mergeCell ref="A968:F968"/>
    <mergeCell ref="I1032:J1032"/>
    <mergeCell ref="A1036:B1036"/>
    <mergeCell ref="A1037:C1038"/>
    <mergeCell ref="D1037:J1037"/>
    <mergeCell ref="D1038:E1038"/>
    <mergeCell ref="I1038:J1038"/>
    <mergeCell ref="D1032:E1032"/>
    <mergeCell ref="D1034:E1034"/>
    <mergeCell ref="A1034:C1034"/>
    <mergeCell ref="A1039:C1039"/>
    <mergeCell ref="D1039:E1039"/>
    <mergeCell ref="I1039:J1039"/>
    <mergeCell ref="A1040:C1040"/>
    <mergeCell ref="D1040:E1040"/>
    <mergeCell ref="I1040:J1040"/>
    <mergeCell ref="A1041:C1041"/>
    <mergeCell ref="D1041:E1041"/>
    <mergeCell ref="I1041:J1041"/>
    <mergeCell ref="A1042:C1042"/>
    <mergeCell ref="D1042:E1042"/>
    <mergeCell ref="I1042:J1042"/>
    <mergeCell ref="A1043:C1043"/>
    <mergeCell ref="D1043:E1043"/>
    <mergeCell ref="I1043:J1043"/>
    <mergeCell ref="A1044:C1044"/>
    <mergeCell ref="D1044:E1044"/>
    <mergeCell ref="I1044:J1044"/>
    <mergeCell ref="D1048:E1048"/>
    <mergeCell ref="I1048:J1048"/>
    <mergeCell ref="A1045:C1045"/>
    <mergeCell ref="D1045:E1045"/>
    <mergeCell ref="I1045:J1045"/>
    <mergeCell ref="A1046:C1046"/>
    <mergeCell ref="D1046:E1046"/>
    <mergeCell ref="I1046:J1046"/>
    <mergeCell ref="A1050:J1050"/>
    <mergeCell ref="A1051:J1056"/>
    <mergeCell ref="B1058:J1058"/>
    <mergeCell ref="A1068:J1068"/>
    <mergeCell ref="B43:J43"/>
    <mergeCell ref="B44:J44"/>
    <mergeCell ref="A1047:C1047"/>
    <mergeCell ref="D1047:E1047"/>
    <mergeCell ref="I1047:J1047"/>
    <mergeCell ref="A1048:C1048"/>
  </mergeCells>
  <dataValidations count="8">
    <dataValidation type="custom" allowBlank="1" showInputMessage="1" showErrorMessage="1" errorTitle="UPOZORNENIE" error="Pokúšate sa zmeniť bunku s automatickým výpočtom!" sqref="G1937:J1937 G1969:J1969 G1946:J1946 G1971:H1971 G1931:J1931 G1917:J1917 G1867:J1868 G1847:J1847 G1838:J1838 G1836:J1836 G1813:J1813 G1809:J1809 G1801:J1801 G1981:J1981 G2001:J2002 E1399:J1399 I1699:J1713 I1469 F1469 E1466:I1466 E1431:J1431 E1426:J1426 E1421:J1421 E1416:J1416 E1411:J1411 E1404:J1404 E1133:J1133 E1275:J1275 E1294:J1294 C1325:J1325 H1348:J1348 C1245:J1245 C1250:J1250 I1045:J1048 E1064:J1064 E1061:J1061 E1210 D1040:H1040 E1107:J1107 E1103:J1103 E1096:J1096 E1093:J1093 D1044:H1044 I1040:J1043 D1026:J1026 I1031:J1034 D1030:H1030 G973:J973 H652:J654 D547:J547 C702:H702 D801:H801 D848:J848 C584:J584 I866:J873 I577:J583 E781:J781 I697:J702 I795:J801 I1719:J1733 E730:J730 E747:J747 E744:J744 I543:J546 D562:H562 I558:J562 H610:J612 D654:G654 D612:G612 E887:J887 E896:J896 E902:J902 E931:J931 E908:J908 H1012:J1012 I1027:J1029 H1000:J1000 E1198:J1198 E1206 H1202 E1202 H1206 H1210 D1229:J1229 E1364:J1364 E1368:J1368 E1379:J1379 E1375:J1375 E1372:J1372 D1234:J1234 E721:J721 I716:J720 I723:J729 E1135:J1135">
      <formula1>"xy1"</formula1>
    </dataValidation>
    <dataValidation allowBlank="1" showInputMessage="1" showErrorMessage="1" errorTitle="UPOZORNENIE" error="Pokúšate sa zmeniť bunku s automatickým výpočtom!" sqref="I1971:J1971 I1044:J1044 I1030:J1030 G973:J973 E1365:J1367 E1380:J1382 E1376:J1378 E1369:J1371 E1373:J1374 E888:J892"/>
    <dataValidation type="whole" operator="equal" allowBlank="1" showInputMessage="1" showErrorMessage="1" sqref="G1954:J1955 G1976:J1976 G1994:J1996 G1933:J1933 G1870:J1871 G1850:J1852 G1826:J1827 G1805:J1807">
      <formula1>0</formula1>
    </dataValidation>
    <dataValidation type="custom" allowBlank="1" showInputMessage="1" showErrorMessage="1" sqref="G1942:J1942 E1405:J1405 C819:J819 E1343:J1343 I817:J818">
      <formula1>"xy1"</formula1>
    </dataValidation>
    <dataValidation type="custom" allowBlank="1" showInputMessage="1" showErrorMessage="1" errorTitle="Upozornenie" error="Pokúšate sa zmeniť bunku s automatickým výpočtom" sqref="C313:I313 B459:J460 J453:J456 B457:J457 J447:J450 B451:J451 B502:J503 J496:J499 B500:J500 J490:J493 B494:J494 C307:I307 C319:I319 C223:I223 C229:I229 C217:I217">
      <formula1>"xy1"</formula1>
    </dataValidation>
    <dataValidation type="custom" allowBlank="1" showInputMessage="1" showErrorMessage="1" errorTitle="UPOZORNENIE" error="Pokúšate sa zmeniť bunku s automatickým výpočtom" sqref="C321:J322 C231:J232 C190:J191 J172:J175 J178:J182 J184:J188 C176:J176 C264:J264 C278:J279 J260:J263 J266:J270 J272:J276 I395:J397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C272:I272 B453:I453 B447:I447 C178:I178 C184:I184 C172:I172 C260:I260 C266:I266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Tomkova</cp:lastModifiedBy>
  <cp:lastPrinted>2015-02-17T13:54:14Z</cp:lastPrinted>
  <dcterms:created xsi:type="dcterms:W3CDTF">2015-02-04T07:45:17Z</dcterms:created>
  <dcterms:modified xsi:type="dcterms:W3CDTF">2019-02-18T08:28:42Z</dcterms:modified>
</cp:coreProperties>
</file>