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0995" activeTab="6"/>
  </bookViews>
  <sheets>
    <sheet name="Hárok1" sheetId="1" r:id="rId1"/>
    <sheet name="Hárok2" sheetId="2" r:id="rId2"/>
    <sheet name="Hárok3" sheetId="3" r:id="rId3"/>
    <sheet name="Hárok4" sheetId="4" r:id="rId4"/>
    <sheet name="Hárok5" sheetId="5" r:id="rId5"/>
    <sheet name="Hárok6" sheetId="6" r:id="rId6"/>
    <sheet name="Hárok7" sheetId="7" r:id="rId7"/>
  </sheets>
  <calcPr calcId="145621"/>
</workbook>
</file>

<file path=xl/calcChain.xml><?xml version="1.0" encoding="utf-8"?>
<calcChain xmlns="http://schemas.openxmlformats.org/spreadsheetml/2006/main">
  <c r="F21" i="7" l="1"/>
  <c r="I30" i="4" l="1"/>
  <c r="F30" i="4"/>
  <c r="E15" i="7" l="1"/>
  <c r="E16" i="7" s="1"/>
  <c r="F22" i="5"/>
  <c r="F21" i="5" s="1"/>
  <c r="F16" i="5"/>
  <c r="F13" i="5"/>
  <c r="I27" i="4"/>
  <c r="I21" i="4"/>
  <c r="I28" i="4" s="1"/>
  <c r="F27" i="4"/>
  <c r="F21" i="4"/>
  <c r="G18" i="6"/>
  <c r="G12" i="6"/>
  <c r="G26" i="6" s="1"/>
  <c r="G28" i="6" s="1"/>
  <c r="G30" i="6" s="1"/>
  <c r="F12" i="5" l="1"/>
  <c r="F28" i="4"/>
</calcChain>
</file>

<file path=xl/sharedStrings.xml><?xml version="1.0" encoding="utf-8"?>
<sst xmlns="http://schemas.openxmlformats.org/spreadsheetml/2006/main" count="113" uniqueCount="104">
  <si>
    <t>Výkaz ziskov a strát:</t>
  </si>
  <si>
    <t>Položka</t>
  </si>
  <si>
    <t xml:space="preserve">    EUR</t>
  </si>
  <si>
    <t xml:space="preserve">        </t>
  </si>
  <si>
    <t>Výroba</t>
  </si>
  <si>
    <t>Tržby z predaja vlastných výrobkov a služieb</t>
  </si>
  <si>
    <t>Zmena stavu vnútropodnikových zásob vl.výroby</t>
  </si>
  <si>
    <t>Tržby z predaja materiálu</t>
  </si>
  <si>
    <t>Tržby z predaja tovaru</t>
  </si>
  <si>
    <t>Výrobná spotreba</t>
  </si>
  <si>
    <t>Spotreba materiálu a služieb</t>
  </si>
  <si>
    <t>Osobné náklady</t>
  </si>
  <si>
    <t>Odpisy nehmotného a hmotného majetku</t>
  </si>
  <si>
    <t>Náklady na obstaranie tovaru</t>
  </si>
  <si>
    <t xml:space="preserve">                      </t>
  </si>
  <si>
    <t>Ostatné náklady</t>
  </si>
  <si>
    <t>Dane a poplatky</t>
  </si>
  <si>
    <t>Zostatková cena predaného materiálu</t>
  </si>
  <si>
    <t>Hospodársky výsledok</t>
  </si>
  <si>
    <t>Hospodársky výsledok z finančných operácii</t>
  </si>
  <si>
    <t>Výsledok hospodárenia</t>
  </si>
  <si>
    <t>Daň z príjmov splatná</t>
  </si>
  <si>
    <t>Hospodársky výsledok za účtovné obdobie</t>
  </si>
  <si>
    <t>Ostatné výnosy</t>
  </si>
  <si>
    <t xml:space="preserve">                                   V Ý R O Č N Á     S P R Á V A</t>
  </si>
  <si>
    <t xml:space="preserve">                                                    za rok 2018</t>
  </si>
  <si>
    <r>
      <t xml:space="preserve">                           </t>
    </r>
    <r>
      <rPr>
        <sz val="12"/>
        <color theme="1"/>
        <rFont val="Times New Roman"/>
        <family val="1"/>
        <charset val="238"/>
      </rPr>
      <t>/ schválená valným zhromaždením dňa 21. februára  2019/</t>
    </r>
  </si>
  <si>
    <t>Bánovce nad Bebravou,  február 2019</t>
  </si>
  <si>
    <t>Obsah:</t>
  </si>
  <si>
    <t>1.Základné údaje</t>
  </si>
  <si>
    <t>2. Finančná  činnosť  - porovnanie rokov 2017 a 2018</t>
  </si>
  <si>
    <t>3. Prehľad zverejnených údajov z ročnej účtovnej závierky za rok 2018</t>
  </si>
  <si>
    <r>
      <t>4</t>
    </r>
    <r>
      <rPr>
        <sz val="12"/>
        <color theme="1"/>
        <rFont val="Times New Roman"/>
        <family val="1"/>
        <charset val="238"/>
      </rPr>
      <t>. Podnikateľský plán na rok 2019</t>
    </r>
  </si>
  <si>
    <t>Výročná správa za rok 2018</t>
  </si>
  <si>
    <r>
      <t>1/ Základné údaje</t>
    </r>
    <r>
      <rPr>
        <sz val="12"/>
        <color theme="1"/>
        <rFont val="Times New Roman"/>
        <family val="1"/>
        <charset val="238"/>
      </rPr>
      <t>:</t>
    </r>
  </si>
  <si>
    <t>Predmetom podnikania našej firmy nie je oblasť výskumu a vývoja.</t>
  </si>
  <si>
    <t>Firma nemá v zahraničí žiadnu organizačnú zložku.</t>
  </si>
  <si>
    <t>Firma dodržiava smernicu pre vedenie účtovníctva, ktoré kontroluje štatutárny zástupca</t>
  </si>
  <si>
    <t>firmy.</t>
  </si>
  <si>
    <t>2/ Finančná činnosť – dosiahnuté výsledky v EUR</t>
  </si>
  <si>
    <t>Ukazovateľ</t>
  </si>
  <si>
    <t>ROK 2017</t>
  </si>
  <si>
    <t>ROK 2018</t>
  </si>
  <si>
    <t>Tržby za vlastné výrobky</t>
  </si>
  <si>
    <t xml:space="preserve">           2.405.670</t>
  </si>
  <si>
    <t>Tržby práca vo mzde</t>
  </si>
  <si>
    <t>Tržby z nájmu</t>
  </si>
  <si>
    <t xml:space="preserve">  </t>
  </si>
  <si>
    <t>Tržby z prepravy</t>
  </si>
  <si>
    <t>Zmena stavu výrobkov</t>
  </si>
  <si>
    <t>Tržby z predaja HIM</t>
  </si>
  <si>
    <t>Spotreba materiálu</t>
  </si>
  <si>
    <t>Spotreba energii</t>
  </si>
  <si>
    <t>Služby</t>
  </si>
  <si>
    <t>Mzdové náklady a odvody</t>
  </si>
  <si>
    <t>Ostatne náklady</t>
  </si>
  <si>
    <t>Spolu náklady</t>
  </si>
  <si>
    <t xml:space="preserve">            3.164.350</t>
  </si>
  <si>
    <t>3/Prehľad zverejnených údajov z ročnej účtovnej závierky za rok 2018</t>
  </si>
  <si>
    <t>Súvaha:</t>
  </si>
  <si>
    <t>EUR</t>
  </si>
  <si>
    <t>Aktíva celkom</t>
  </si>
  <si>
    <t>Neobežný majetok</t>
  </si>
  <si>
    <t>Dlhodobý nehmotný  majetok</t>
  </si>
  <si>
    <t>Obežný majetok</t>
  </si>
  <si>
    <t>Zásoby</t>
  </si>
  <si>
    <t>Krátkodobé pohľadávky</t>
  </si>
  <si>
    <t>Finančný majetok</t>
  </si>
  <si>
    <t>Časové rozlíšenie</t>
  </si>
  <si>
    <t>Pasíva celkom</t>
  </si>
  <si>
    <t>Vlastné imanie</t>
  </si>
  <si>
    <t>Základné imanie</t>
  </si>
  <si>
    <t>Kapitálové fondy</t>
  </si>
  <si>
    <t xml:space="preserve">                           </t>
  </si>
  <si>
    <t>Fondy tvorené zo zisku</t>
  </si>
  <si>
    <t>Hosp. výsledok minulých rokov</t>
  </si>
  <si>
    <t>Rezervy</t>
  </si>
  <si>
    <t>Dlhodobé záväzky</t>
  </si>
  <si>
    <t>Krátkodobé záväzky</t>
  </si>
  <si>
    <t xml:space="preserve">           </t>
  </si>
  <si>
    <t xml:space="preserve"> 4/ Podnikateľský plán na rok 2019</t>
  </si>
  <si>
    <t>spoločnosti, ktorý predpokladá ďalší rozvoj  v nasledovných číslach:</t>
  </si>
  <si>
    <t>- celkové výnosy</t>
  </si>
  <si>
    <t>- celkové náklady</t>
  </si>
  <si>
    <t>- hospodársky výsledok</t>
  </si>
  <si>
    <t>- daň zo zisku</t>
  </si>
  <si>
    <t xml:space="preserve">     V podnikateľskom pláne sa predpokladá nasledovné rozdelenie hospodárskeho výsledku:  </t>
  </si>
  <si>
    <t>Bánovce nad Bebravou, 21.2.2019</t>
  </si>
  <si>
    <t>Tržby z predaja tovaru</t>
  </si>
  <si>
    <t>Zmena stvu nedokončenej výrohy</t>
  </si>
  <si>
    <t>Tržby z predaja materiálu</t>
  </si>
  <si>
    <t>Výnosy spolu</t>
  </si>
  <si>
    <t>Dlhodobý hmotný  majetok</t>
  </si>
  <si>
    <t xml:space="preserve">Hosp. výsledok účtovného obdobia                </t>
  </si>
  <si>
    <t xml:space="preserve">Zvýšenie nerozdeleného zisku                   </t>
  </si>
  <si>
    <t>Hüsler Produktion, s.r.o  Svätoplukova ul. 1339/8, 957 01 Bánovce nad Bebravou</t>
  </si>
  <si>
    <t>IČO:   36318001</t>
  </si>
  <si>
    <t>IČ  pre DPH  SK 2020141475</t>
  </si>
  <si>
    <t>Banka. SLSP, a.s. Bánovce nad Bebravou, číslo účtu 0261481252/0900</t>
  </si>
  <si>
    <t>Obchodný register: Okresný súd Trenčín, odd. Sro – vl. č.12612/R</t>
  </si>
  <si>
    <t>Hüsler Produktion,  s.r.o.  Svätoplukova 1339/8,  957 04   Bánovce  nad  Bebravou</t>
  </si>
  <si>
    <t>Daň z príjmu</t>
  </si>
  <si>
    <t>Hosp.výsledok po zdanení</t>
  </si>
  <si>
    <t xml:space="preserve">     Pre rok 2019 bol odsúhlasený valným zhromaždením návrh podnikateľského zámeru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</si>
</sst>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indent="15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defaultRowHeight="15" x14ac:dyDescent="0.25"/>
  <cols>
    <col min="7" max="7" width="11" bestFit="1" customWidth="1"/>
  </cols>
  <sheetData>
    <row r="1" spans="1:7" ht="18.75" x14ac:dyDescent="0.25">
      <c r="A1" s="3" t="s">
        <v>100</v>
      </c>
    </row>
    <row r="2" spans="1:7" ht="18.75" x14ac:dyDescent="0.25">
      <c r="A2" s="2"/>
    </row>
    <row r="3" spans="1:7" ht="18.75" x14ac:dyDescent="0.25">
      <c r="A3" s="2"/>
    </row>
    <row r="4" spans="1:7" ht="18.75" x14ac:dyDescent="0.25">
      <c r="A4" s="2"/>
      <c r="G4" s="2"/>
    </row>
    <row r="5" spans="1:7" ht="18.75" x14ac:dyDescent="0.25">
      <c r="A5" s="2"/>
    </row>
    <row r="6" spans="1:7" ht="18.75" x14ac:dyDescent="0.25">
      <c r="A6" s="2"/>
    </row>
    <row r="7" spans="1:7" ht="18.75" x14ac:dyDescent="0.25">
      <c r="A7" s="2"/>
    </row>
    <row r="8" spans="1:7" ht="18.75" x14ac:dyDescent="0.25">
      <c r="A8" s="2"/>
    </row>
    <row r="9" spans="1:7" ht="18.75" x14ac:dyDescent="0.25">
      <c r="A9" s="2"/>
    </row>
    <row r="10" spans="1:7" ht="18.75" x14ac:dyDescent="0.25">
      <c r="A10" s="2"/>
      <c r="G10" s="2"/>
    </row>
    <row r="11" spans="1:7" ht="18.75" x14ac:dyDescent="0.25">
      <c r="A11" s="2"/>
      <c r="G11" s="1"/>
    </row>
    <row r="12" spans="1:7" ht="18.75" x14ac:dyDescent="0.25">
      <c r="A12" s="2"/>
      <c r="G12" s="1"/>
    </row>
    <row r="13" spans="1:7" ht="18.75" x14ac:dyDescent="0.25">
      <c r="A13" s="2"/>
      <c r="G13" s="1"/>
    </row>
    <row r="14" spans="1:7" ht="18.75" x14ac:dyDescent="0.25">
      <c r="A14" s="2"/>
      <c r="G14" s="1"/>
    </row>
    <row r="15" spans="1:7" ht="18.75" x14ac:dyDescent="0.25">
      <c r="A15" s="4" t="s">
        <v>24</v>
      </c>
      <c r="G15" s="1"/>
    </row>
    <row r="16" spans="1:7" ht="18.75" x14ac:dyDescent="0.25">
      <c r="A16" s="4" t="s">
        <v>25</v>
      </c>
      <c r="G16" s="1"/>
    </row>
    <row r="17" spans="1:7" ht="18.75" x14ac:dyDescent="0.25">
      <c r="A17" s="4"/>
      <c r="F17" s="1"/>
      <c r="G17" s="1"/>
    </row>
    <row r="18" spans="1:7" ht="18.75" x14ac:dyDescent="0.25">
      <c r="A18" s="4"/>
      <c r="G18" s="1"/>
    </row>
    <row r="19" spans="1:7" ht="18.75" x14ac:dyDescent="0.25">
      <c r="A19" s="4"/>
      <c r="F19" s="1"/>
      <c r="G19" s="1"/>
    </row>
    <row r="20" spans="1:7" ht="18.75" x14ac:dyDescent="0.25">
      <c r="A20" s="4"/>
      <c r="G20" s="1"/>
    </row>
    <row r="21" spans="1:7" ht="18.75" x14ac:dyDescent="0.25">
      <c r="A21" s="4" t="s">
        <v>26</v>
      </c>
      <c r="G21" s="1"/>
    </row>
    <row r="22" spans="1:7" ht="15.75" x14ac:dyDescent="0.25">
      <c r="A22" s="1"/>
      <c r="G22" s="1"/>
    </row>
    <row r="23" spans="1:7" ht="15.75" x14ac:dyDescent="0.25">
      <c r="A23" s="1"/>
      <c r="G23" s="1"/>
    </row>
    <row r="24" spans="1:7" ht="15.75" x14ac:dyDescent="0.25">
      <c r="A24" s="1"/>
      <c r="G24" s="1"/>
    </row>
    <row r="25" spans="1:7" ht="15.75" x14ac:dyDescent="0.25">
      <c r="A25" s="1"/>
      <c r="G25" s="1"/>
    </row>
    <row r="26" spans="1:7" ht="15.75" x14ac:dyDescent="0.25">
      <c r="A26" s="1"/>
      <c r="G26" s="1"/>
    </row>
    <row r="27" spans="1:7" ht="15.75" x14ac:dyDescent="0.25">
      <c r="A27" s="1"/>
      <c r="G27" s="1"/>
    </row>
    <row r="28" spans="1:7" ht="15.75" x14ac:dyDescent="0.25">
      <c r="A28" s="1"/>
      <c r="F28" s="1"/>
      <c r="G28" s="1"/>
    </row>
    <row r="29" spans="1:7" ht="15.75" x14ac:dyDescent="0.25">
      <c r="A29" s="1"/>
      <c r="G29" s="1"/>
    </row>
    <row r="30" spans="1:7" ht="15.75" x14ac:dyDescent="0.25">
      <c r="A30" s="1"/>
      <c r="G30" s="1"/>
    </row>
    <row r="31" spans="1:7" ht="15.75" x14ac:dyDescent="0.25">
      <c r="A31" s="1"/>
    </row>
    <row r="32" spans="1:7" ht="15.75" x14ac:dyDescent="0.25">
      <c r="A32" s="1"/>
    </row>
    <row r="33" spans="1:5" ht="18.75" x14ac:dyDescent="0.25">
      <c r="E33" s="2" t="s">
        <v>27</v>
      </c>
    </row>
    <row r="34" spans="1:5" ht="18.75" x14ac:dyDescent="0.25">
      <c r="A34" s="2"/>
    </row>
    <row r="35" spans="1:5" ht="18.75" x14ac:dyDescent="0.25">
      <c r="A3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2" sqref="E2"/>
    </sheetView>
  </sheetViews>
  <sheetFormatPr defaultRowHeight="15" x14ac:dyDescent="0.25"/>
  <sheetData>
    <row r="1" spans="1:7" ht="18.75" x14ac:dyDescent="0.25">
      <c r="A1" s="2"/>
    </row>
    <row r="2" spans="1:7" ht="18.75" x14ac:dyDescent="0.25">
      <c r="E2" s="8">
        <v>2</v>
      </c>
      <c r="G2" s="2"/>
    </row>
    <row r="3" spans="1:7" ht="18.75" x14ac:dyDescent="0.25">
      <c r="A3" s="2"/>
    </row>
    <row r="4" spans="1:7" ht="18.75" x14ac:dyDescent="0.25">
      <c r="A4" s="2"/>
    </row>
    <row r="5" spans="1:7" ht="18.75" x14ac:dyDescent="0.25">
      <c r="A5" s="2"/>
    </row>
    <row r="6" spans="1:7" ht="18.75" x14ac:dyDescent="0.25">
      <c r="A6" s="2" t="s">
        <v>28</v>
      </c>
    </row>
    <row r="7" spans="1:7" ht="15.75" x14ac:dyDescent="0.25">
      <c r="C7" s="1" t="s">
        <v>29</v>
      </c>
    </row>
    <row r="8" spans="1:7" ht="15.75" x14ac:dyDescent="0.25">
      <c r="C8" s="1" t="s">
        <v>30</v>
      </c>
    </row>
    <row r="9" spans="1:7" ht="15.75" x14ac:dyDescent="0.25">
      <c r="C9" s="1" t="s">
        <v>31</v>
      </c>
    </row>
    <row r="10" spans="1:7" ht="18.75" x14ac:dyDescent="0.25">
      <c r="C10" s="2" t="s">
        <v>32</v>
      </c>
    </row>
    <row r="11" spans="1:7" ht="15.75" x14ac:dyDescent="0.25">
      <c r="A11" s="1"/>
    </row>
    <row r="12" spans="1:7" ht="15.75" x14ac:dyDescent="0.25">
      <c r="A12" s="1"/>
    </row>
    <row r="13" spans="1:7" ht="15.75" x14ac:dyDescent="0.25">
      <c r="A13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B15" sqref="B15"/>
    </sheetView>
  </sheetViews>
  <sheetFormatPr defaultRowHeight="15" x14ac:dyDescent="0.25"/>
  <sheetData>
    <row r="1" spans="1:7" ht="15.75" x14ac:dyDescent="0.25">
      <c r="A1" s="1"/>
    </row>
    <row r="2" spans="1:7" ht="18.75" x14ac:dyDescent="0.25">
      <c r="E2" s="8">
        <v>3</v>
      </c>
      <c r="G2" s="2"/>
    </row>
    <row r="3" spans="1:7" ht="15.75" x14ac:dyDescent="0.25">
      <c r="A3" s="1"/>
    </row>
    <row r="4" spans="1:7" ht="15.75" x14ac:dyDescent="0.25">
      <c r="A4" s="1"/>
    </row>
    <row r="5" spans="1:7" ht="18.75" x14ac:dyDescent="0.25">
      <c r="C5" s="2" t="s">
        <v>33</v>
      </c>
      <c r="E5" s="2"/>
    </row>
    <row r="6" spans="1:7" ht="15.75" x14ac:dyDescent="0.25">
      <c r="A6" s="1"/>
    </row>
    <row r="7" spans="1:7" ht="15.75" x14ac:dyDescent="0.25">
      <c r="A7" s="1"/>
    </row>
    <row r="8" spans="1:7" ht="18.75" x14ac:dyDescent="0.25">
      <c r="A8" s="2"/>
    </row>
    <row r="9" spans="1:7" ht="18.75" x14ac:dyDescent="0.25">
      <c r="A9" s="2" t="s">
        <v>34</v>
      </c>
    </row>
    <row r="10" spans="1:7" ht="15.75" x14ac:dyDescent="0.25">
      <c r="B10" s="1" t="s">
        <v>95</v>
      </c>
    </row>
    <row r="11" spans="1:7" ht="15.75" x14ac:dyDescent="0.25">
      <c r="B11" s="1" t="s">
        <v>96</v>
      </c>
    </row>
    <row r="12" spans="1:7" ht="15.75" x14ac:dyDescent="0.25">
      <c r="B12" s="1" t="s">
        <v>97</v>
      </c>
    </row>
    <row r="13" spans="1:7" ht="15.75" x14ac:dyDescent="0.25">
      <c r="B13" s="1" t="s">
        <v>98</v>
      </c>
    </row>
    <row r="14" spans="1:7" ht="15.75" x14ac:dyDescent="0.25">
      <c r="B14" s="1" t="s">
        <v>99</v>
      </c>
    </row>
    <row r="15" spans="1:7" ht="18.75" x14ac:dyDescent="0.25">
      <c r="A15" s="2"/>
    </row>
    <row r="16" spans="1:7" ht="15.75" x14ac:dyDescent="0.25">
      <c r="A16" s="1"/>
    </row>
    <row r="17" spans="1:1" ht="15.75" x14ac:dyDescent="0.25">
      <c r="A17" s="1"/>
    </row>
    <row r="18" spans="1:1" ht="15.75" x14ac:dyDescent="0.25">
      <c r="A18" s="1"/>
    </row>
    <row r="19" spans="1:1" ht="15.75" x14ac:dyDescent="0.25">
      <c r="A19" s="1" t="s">
        <v>35</v>
      </c>
    </row>
    <row r="20" spans="1:1" ht="15.75" x14ac:dyDescent="0.25">
      <c r="A20" s="1" t="s">
        <v>36</v>
      </c>
    </row>
    <row r="21" spans="1:1" ht="15.75" x14ac:dyDescent="0.25">
      <c r="A21" s="1" t="s">
        <v>37</v>
      </c>
    </row>
    <row r="22" spans="1:1" ht="15.75" x14ac:dyDescent="0.25">
      <c r="A22" s="1" t="s">
        <v>38</v>
      </c>
    </row>
    <row r="23" spans="1:1" ht="15.75" x14ac:dyDescent="0.25">
      <c r="A23" s="1"/>
    </row>
    <row r="24" spans="1:1" ht="15.75" x14ac:dyDescent="0.25">
      <c r="A24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I30" sqref="I30"/>
    </sheetView>
  </sheetViews>
  <sheetFormatPr defaultRowHeight="15" x14ac:dyDescent="0.25"/>
  <cols>
    <col min="1" max="1" width="10.140625" customWidth="1"/>
    <col min="5" max="5" width="5" customWidth="1"/>
    <col min="8" max="8" width="5.42578125" customWidth="1"/>
  </cols>
  <sheetData>
    <row r="1" spans="1:11" ht="18.75" x14ac:dyDescent="0.25">
      <c r="A1" s="5"/>
    </row>
    <row r="2" spans="1:11" ht="18.75" x14ac:dyDescent="0.25">
      <c r="A2" s="5"/>
    </row>
    <row r="3" spans="1:11" ht="18.75" x14ac:dyDescent="0.25">
      <c r="A3" s="5"/>
      <c r="D3" s="8">
        <v>4</v>
      </c>
    </row>
    <row r="4" spans="1:11" ht="18.75" x14ac:dyDescent="0.25">
      <c r="A4" s="2"/>
    </row>
    <row r="5" spans="1:11" ht="18.75" x14ac:dyDescent="0.25">
      <c r="A5" s="2"/>
    </row>
    <row r="6" spans="1:11" ht="15.75" x14ac:dyDescent="0.25">
      <c r="A6" s="1" t="s">
        <v>39</v>
      </c>
    </row>
    <row r="7" spans="1:11" ht="15.75" x14ac:dyDescent="0.25">
      <c r="A7" s="1"/>
    </row>
    <row r="8" spans="1:11" ht="15.75" x14ac:dyDescent="0.25">
      <c r="A8" s="1"/>
    </row>
    <row r="9" spans="1:11" ht="18.75" x14ac:dyDescent="0.25">
      <c r="B9" s="2" t="s">
        <v>40</v>
      </c>
      <c r="F9" s="2" t="s">
        <v>41</v>
      </c>
      <c r="I9" s="6" t="s">
        <v>42</v>
      </c>
    </row>
    <row r="10" spans="1:11" ht="18.75" x14ac:dyDescent="0.25">
      <c r="A10" s="2"/>
    </row>
    <row r="11" spans="1:11" ht="15.75" x14ac:dyDescent="0.25">
      <c r="B11" s="1" t="s">
        <v>43</v>
      </c>
      <c r="C11" s="1"/>
      <c r="E11" s="1" t="s">
        <v>44</v>
      </c>
      <c r="F11">
        <v>4876820</v>
      </c>
      <c r="I11">
        <v>6117183</v>
      </c>
    </row>
    <row r="12" spans="1:11" ht="15.75" x14ac:dyDescent="0.25">
      <c r="B12" s="1" t="s">
        <v>45</v>
      </c>
      <c r="E12" s="1"/>
      <c r="F12">
        <v>7985</v>
      </c>
      <c r="H12" s="1"/>
      <c r="I12">
        <v>6719</v>
      </c>
    </row>
    <row r="13" spans="1:11" ht="15.75" x14ac:dyDescent="0.25">
      <c r="B13" s="1" t="s">
        <v>46</v>
      </c>
      <c r="F13" s="1">
        <v>0</v>
      </c>
      <c r="I13" s="1">
        <v>0</v>
      </c>
      <c r="J13" s="1"/>
      <c r="K13" s="1" t="s">
        <v>47</v>
      </c>
    </row>
    <row r="14" spans="1:11" ht="15.75" x14ac:dyDescent="0.25">
      <c r="B14" s="1" t="s">
        <v>48</v>
      </c>
      <c r="E14" s="1"/>
      <c r="F14">
        <v>8589</v>
      </c>
      <c r="G14" s="1"/>
      <c r="I14">
        <v>7475</v>
      </c>
    </row>
    <row r="15" spans="1:11" ht="15.75" x14ac:dyDescent="0.25">
      <c r="A15" s="1"/>
      <c r="B15" s="1" t="s">
        <v>88</v>
      </c>
      <c r="C15" s="1"/>
      <c r="F15" s="1">
        <v>9826</v>
      </c>
      <c r="I15">
        <v>4551</v>
      </c>
    </row>
    <row r="16" spans="1:11" ht="15.75" x14ac:dyDescent="0.25">
      <c r="A16" s="1"/>
      <c r="B16" s="1" t="s">
        <v>89</v>
      </c>
      <c r="E16" s="1"/>
      <c r="F16">
        <v>79167</v>
      </c>
      <c r="I16">
        <v>-129725</v>
      </c>
    </row>
    <row r="17" spans="1:10" ht="15.75" x14ac:dyDescent="0.25">
      <c r="B17" s="1" t="s">
        <v>49</v>
      </c>
      <c r="D17" s="1"/>
      <c r="F17" s="7">
        <v>-69671</v>
      </c>
      <c r="I17">
        <v>-98161</v>
      </c>
    </row>
    <row r="18" spans="1:10" ht="15.75" x14ac:dyDescent="0.25">
      <c r="B18" s="1" t="s">
        <v>50</v>
      </c>
      <c r="E18" s="1"/>
      <c r="F18">
        <v>0</v>
      </c>
      <c r="H18" s="1"/>
      <c r="I18">
        <v>0</v>
      </c>
    </row>
    <row r="19" spans="1:10" ht="15.75" x14ac:dyDescent="0.25">
      <c r="A19" s="1"/>
      <c r="B19" s="1" t="s">
        <v>90</v>
      </c>
      <c r="C19" s="1"/>
      <c r="F19" s="7">
        <v>31299</v>
      </c>
      <c r="I19">
        <v>35685</v>
      </c>
    </row>
    <row r="20" spans="1:10" ht="15.75" x14ac:dyDescent="0.25">
      <c r="B20" s="1" t="s">
        <v>23</v>
      </c>
      <c r="E20" s="1"/>
      <c r="F20">
        <v>1432</v>
      </c>
      <c r="H20" s="1"/>
      <c r="I20">
        <v>4826</v>
      </c>
    </row>
    <row r="21" spans="1:10" ht="15.75" x14ac:dyDescent="0.25">
      <c r="A21" s="1"/>
      <c r="B21" s="1" t="s">
        <v>91</v>
      </c>
      <c r="D21" s="1"/>
      <c r="F21" s="7">
        <f>SUM(F11:F20)</f>
        <v>4945447</v>
      </c>
      <c r="I21">
        <f>SUM(I11:I20)</f>
        <v>5948553</v>
      </c>
    </row>
    <row r="22" spans="1:10" ht="15.75" x14ac:dyDescent="0.25">
      <c r="B22" s="1" t="s">
        <v>51</v>
      </c>
      <c r="E22" s="1"/>
      <c r="F22">
        <v>2671496</v>
      </c>
      <c r="H22" s="1"/>
      <c r="I22">
        <v>3160994</v>
      </c>
    </row>
    <row r="23" spans="1:10" ht="15.75" x14ac:dyDescent="0.25">
      <c r="B23" s="1" t="s">
        <v>52</v>
      </c>
      <c r="E23" s="1"/>
      <c r="F23" s="7">
        <v>14561</v>
      </c>
      <c r="H23" s="1"/>
      <c r="I23">
        <v>16892</v>
      </c>
    </row>
    <row r="24" spans="1:10" ht="15.75" x14ac:dyDescent="0.25">
      <c r="B24" s="1" t="s">
        <v>53</v>
      </c>
      <c r="F24">
        <v>1471640</v>
      </c>
      <c r="G24" s="1"/>
      <c r="I24">
        <v>1820024</v>
      </c>
      <c r="J24" s="1"/>
    </row>
    <row r="25" spans="1:10" ht="15.75" x14ac:dyDescent="0.25">
      <c r="B25" s="1" t="s">
        <v>54</v>
      </c>
      <c r="D25" s="1"/>
      <c r="F25" s="7">
        <v>667568</v>
      </c>
      <c r="G25" s="1"/>
      <c r="I25">
        <v>764262</v>
      </c>
    </row>
    <row r="26" spans="1:10" ht="15.75" x14ac:dyDescent="0.25">
      <c r="B26" s="1" t="s">
        <v>55</v>
      </c>
      <c r="D26" s="1"/>
      <c r="F26">
        <v>84143</v>
      </c>
      <c r="G26" s="1"/>
      <c r="I26">
        <v>95820</v>
      </c>
    </row>
    <row r="27" spans="1:10" ht="15.75" x14ac:dyDescent="0.25">
      <c r="B27" s="1" t="s">
        <v>56</v>
      </c>
      <c r="F27" s="1">
        <f>SUM(F22:F26)</f>
        <v>4909408</v>
      </c>
      <c r="H27" s="1" t="s">
        <v>57</v>
      </c>
      <c r="I27">
        <f>SUM(I22:I26)</f>
        <v>5857992</v>
      </c>
    </row>
    <row r="28" spans="1:10" ht="15.75" x14ac:dyDescent="0.25">
      <c r="B28" s="1" t="s">
        <v>18</v>
      </c>
      <c r="D28" s="1"/>
      <c r="F28" s="1">
        <f>F21-F27</f>
        <v>36039</v>
      </c>
      <c r="I28">
        <f>I21-I27</f>
        <v>90561</v>
      </c>
    </row>
    <row r="29" spans="1:10" ht="15.75" x14ac:dyDescent="0.25">
      <c r="A29" s="1"/>
      <c r="B29" s="1" t="s">
        <v>101</v>
      </c>
      <c r="F29">
        <v>4088</v>
      </c>
      <c r="I29">
        <v>16590</v>
      </c>
    </row>
    <row r="30" spans="1:10" ht="15.75" x14ac:dyDescent="0.25">
      <c r="A30" s="1"/>
      <c r="B30" s="1" t="s">
        <v>102</v>
      </c>
      <c r="F30">
        <f>F28-F29</f>
        <v>31951</v>
      </c>
      <c r="I30">
        <f>I28-I29</f>
        <v>73971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4" workbookViewId="0">
      <selection activeCell="F26" sqref="F26"/>
    </sheetView>
  </sheetViews>
  <sheetFormatPr defaultRowHeight="15" x14ac:dyDescent="0.25"/>
  <sheetData>
    <row r="1" spans="1:6" ht="15.75" x14ac:dyDescent="0.25">
      <c r="E1" s="1">
        <v>5</v>
      </c>
    </row>
    <row r="2" spans="1:6" ht="18.75" x14ac:dyDescent="0.25">
      <c r="A2" s="2"/>
    </row>
    <row r="3" spans="1:6" ht="18.75" x14ac:dyDescent="0.25">
      <c r="A3" s="2"/>
    </row>
    <row r="4" spans="1:6" ht="18.75" x14ac:dyDescent="0.25">
      <c r="A4" s="2" t="s">
        <v>58</v>
      </c>
    </row>
    <row r="5" spans="1:6" ht="15.75" x14ac:dyDescent="0.25">
      <c r="A5" s="1"/>
    </row>
    <row r="6" spans="1:6" ht="15.75" x14ac:dyDescent="0.25">
      <c r="A6" s="1"/>
    </row>
    <row r="7" spans="1:6" ht="18.75" x14ac:dyDescent="0.25">
      <c r="A7" s="2" t="s">
        <v>59</v>
      </c>
    </row>
    <row r="8" spans="1:6" ht="18.75" x14ac:dyDescent="0.25">
      <c r="A8" s="2"/>
    </row>
    <row r="9" spans="1:6" ht="18.75" x14ac:dyDescent="0.25">
      <c r="A9" s="2"/>
    </row>
    <row r="10" spans="1:6" ht="18.75" x14ac:dyDescent="0.25">
      <c r="A10" s="2" t="s">
        <v>1</v>
      </c>
      <c r="F10" s="2" t="s">
        <v>60</v>
      </c>
    </row>
    <row r="11" spans="1:6" ht="15.75" x14ac:dyDescent="0.25">
      <c r="A11" s="1"/>
    </row>
    <row r="12" spans="1:6" ht="15.75" x14ac:dyDescent="0.25">
      <c r="A12" s="1" t="s">
        <v>61</v>
      </c>
      <c r="B12" s="1"/>
      <c r="E12" s="1"/>
      <c r="F12">
        <f>F13+F16+F20</f>
        <v>2357205</v>
      </c>
    </row>
    <row r="13" spans="1:6" ht="15.75" x14ac:dyDescent="0.25">
      <c r="A13" s="1" t="s">
        <v>62</v>
      </c>
      <c r="B13" s="1"/>
      <c r="E13" s="1"/>
      <c r="F13">
        <f>F14+F15</f>
        <v>47178</v>
      </c>
    </row>
    <row r="14" spans="1:6" ht="15.75" x14ac:dyDescent="0.25">
      <c r="A14" s="1" t="s">
        <v>63</v>
      </c>
      <c r="B14" s="1"/>
      <c r="D14" s="1"/>
      <c r="F14">
        <v>3630</v>
      </c>
    </row>
    <row r="15" spans="1:6" ht="15.75" x14ac:dyDescent="0.25">
      <c r="A15" s="1" t="s">
        <v>92</v>
      </c>
      <c r="C15" s="1"/>
      <c r="F15">
        <v>43548</v>
      </c>
    </row>
    <row r="16" spans="1:6" ht="15.75" x14ac:dyDescent="0.25">
      <c r="A16" s="1" t="s">
        <v>64</v>
      </c>
      <c r="B16" s="1"/>
      <c r="E16" s="1"/>
      <c r="F16">
        <f>F17+F18+F19</f>
        <v>2289660</v>
      </c>
    </row>
    <row r="17" spans="1:7" ht="15.75" x14ac:dyDescent="0.25">
      <c r="A17" s="1" t="s">
        <v>65</v>
      </c>
      <c r="B17" s="1"/>
      <c r="F17">
        <v>1778428</v>
      </c>
      <c r="G17" s="1"/>
    </row>
    <row r="18" spans="1:7" ht="15.75" x14ac:dyDescent="0.25">
      <c r="A18" s="1" t="s">
        <v>66</v>
      </c>
      <c r="B18" s="1"/>
      <c r="D18" s="1"/>
      <c r="F18">
        <v>468606</v>
      </c>
    </row>
    <row r="19" spans="1:7" ht="15.75" x14ac:dyDescent="0.25">
      <c r="A19" s="1" t="s">
        <v>67</v>
      </c>
      <c r="B19" s="1"/>
      <c r="E19" s="1"/>
      <c r="F19">
        <v>42626</v>
      </c>
    </row>
    <row r="20" spans="1:7" ht="15.75" x14ac:dyDescent="0.25">
      <c r="A20" s="1" t="s">
        <v>68</v>
      </c>
      <c r="B20" s="1"/>
      <c r="E20" s="1"/>
      <c r="F20">
        <v>20367</v>
      </c>
    </row>
    <row r="21" spans="1:7" ht="15.75" x14ac:dyDescent="0.25">
      <c r="A21" s="1" t="s">
        <v>69</v>
      </c>
      <c r="E21" s="1"/>
      <c r="F21">
        <f>F22+F28+F29+F30+F31</f>
        <v>2357205</v>
      </c>
    </row>
    <row r="22" spans="1:7" ht="15.75" x14ac:dyDescent="0.25">
      <c r="A22" s="1" t="s">
        <v>70</v>
      </c>
      <c r="D22" s="1"/>
      <c r="F22">
        <f>F23+F24+F25+F26+F27</f>
        <v>726510</v>
      </c>
    </row>
    <row r="23" spans="1:7" ht="15.75" x14ac:dyDescent="0.25">
      <c r="A23" s="1" t="s">
        <v>71</v>
      </c>
      <c r="E23" s="1"/>
      <c r="F23">
        <v>299509</v>
      </c>
    </row>
    <row r="24" spans="1:7" ht="15.75" x14ac:dyDescent="0.25">
      <c r="A24" s="1" t="s">
        <v>72</v>
      </c>
      <c r="C24" s="1" t="s">
        <v>73</v>
      </c>
      <c r="F24">
        <v>29951</v>
      </c>
    </row>
    <row r="25" spans="1:7" ht="15.75" x14ac:dyDescent="0.25">
      <c r="A25" s="1" t="s">
        <v>74</v>
      </c>
      <c r="D25" s="1"/>
      <c r="F25">
        <v>0</v>
      </c>
    </row>
    <row r="26" spans="1:7" ht="15.75" x14ac:dyDescent="0.25">
      <c r="A26" s="1" t="s">
        <v>75</v>
      </c>
      <c r="B26" s="1"/>
      <c r="F26">
        <v>323079</v>
      </c>
    </row>
    <row r="27" spans="1:7" ht="15.75" x14ac:dyDescent="0.25">
      <c r="A27" s="1" t="s">
        <v>93</v>
      </c>
      <c r="F27">
        <v>73971</v>
      </c>
    </row>
    <row r="28" spans="1:7" ht="15.75" x14ac:dyDescent="0.25">
      <c r="A28" s="1" t="s">
        <v>76</v>
      </c>
      <c r="E28" s="1"/>
      <c r="F28">
        <v>36577</v>
      </c>
    </row>
    <row r="29" spans="1:7" ht="15.75" x14ac:dyDescent="0.25">
      <c r="A29" s="1" t="s">
        <v>77</v>
      </c>
      <c r="D29" s="1"/>
      <c r="F29">
        <v>1125774</v>
      </c>
    </row>
    <row r="30" spans="1:7" ht="15.75" x14ac:dyDescent="0.25">
      <c r="A30" s="1" t="s">
        <v>78</v>
      </c>
      <c r="D30" s="1"/>
      <c r="F30">
        <v>447518</v>
      </c>
    </row>
    <row r="31" spans="1:7" ht="15.75" x14ac:dyDescent="0.25">
      <c r="A31" s="1" t="s">
        <v>68</v>
      </c>
      <c r="E31" s="1"/>
      <c r="F31">
        <v>20826</v>
      </c>
    </row>
    <row r="32" spans="1:7" ht="15.75" x14ac:dyDescent="0.25">
      <c r="A32" s="1"/>
    </row>
    <row r="33" spans="1:1" ht="15.75" x14ac:dyDescent="0.25">
      <c r="A33" s="1" t="s">
        <v>79</v>
      </c>
    </row>
    <row r="34" spans="1:1" ht="15.75" x14ac:dyDescent="0.25">
      <c r="A34" s="1"/>
    </row>
    <row r="35" spans="1:1" ht="15.75" x14ac:dyDescent="0.25">
      <c r="A35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1"/>
  <sheetViews>
    <sheetView workbookViewId="0">
      <selection activeCell="G15" sqref="G15"/>
    </sheetView>
  </sheetViews>
  <sheetFormatPr defaultRowHeight="15" x14ac:dyDescent="0.25"/>
  <sheetData>
    <row r="3" spans="1:7" ht="15.75" x14ac:dyDescent="0.25">
      <c r="A3" s="1"/>
    </row>
    <row r="4" spans="1:7" ht="18.75" x14ac:dyDescent="0.25">
      <c r="E4" s="8">
        <v>6</v>
      </c>
      <c r="G4" s="2"/>
    </row>
    <row r="5" spans="1:7" ht="18.75" x14ac:dyDescent="0.25">
      <c r="A5" s="2"/>
    </row>
    <row r="6" spans="1:7" ht="18.75" x14ac:dyDescent="0.25">
      <c r="A6" s="2"/>
    </row>
    <row r="7" spans="1:7" ht="18.75" x14ac:dyDescent="0.25">
      <c r="A7" s="2" t="s">
        <v>0</v>
      </c>
    </row>
    <row r="8" spans="1:7" ht="18.75" x14ac:dyDescent="0.25">
      <c r="A8" s="2"/>
    </row>
    <row r="9" spans="1:7" ht="18.75" x14ac:dyDescent="0.25">
      <c r="A9" s="2"/>
    </row>
    <row r="10" spans="1:7" ht="18.75" x14ac:dyDescent="0.25">
      <c r="A10" s="2" t="s">
        <v>1</v>
      </c>
      <c r="G10" s="2" t="s">
        <v>2</v>
      </c>
    </row>
    <row r="11" spans="1:7" ht="15.75" x14ac:dyDescent="0.25">
      <c r="G11" s="1" t="s">
        <v>3</v>
      </c>
    </row>
    <row r="12" spans="1:7" ht="15.75" x14ac:dyDescent="0.25">
      <c r="A12" s="1" t="s">
        <v>4</v>
      </c>
      <c r="G12" s="1">
        <f>SUM(G13:G17)</f>
        <v>5948553</v>
      </c>
    </row>
    <row r="13" spans="1:7" ht="15.75" x14ac:dyDescent="0.25">
      <c r="A13" s="1" t="s">
        <v>5</v>
      </c>
      <c r="B13" s="1"/>
      <c r="G13" s="1">
        <v>6135928</v>
      </c>
    </row>
    <row r="14" spans="1:7" ht="15.75" x14ac:dyDescent="0.25">
      <c r="A14" s="1" t="s">
        <v>6</v>
      </c>
      <c r="B14" s="1"/>
      <c r="C14" s="1"/>
      <c r="G14" s="1">
        <v>-227886</v>
      </c>
    </row>
    <row r="15" spans="1:7" ht="15.75" x14ac:dyDescent="0.25">
      <c r="A15" s="1" t="s">
        <v>7</v>
      </c>
      <c r="E15" s="1"/>
      <c r="G15" s="1">
        <v>35685</v>
      </c>
    </row>
    <row r="16" spans="1:7" ht="15.75" x14ac:dyDescent="0.25">
      <c r="A16" s="1" t="s">
        <v>8</v>
      </c>
      <c r="B16" s="1"/>
      <c r="E16" s="1"/>
      <c r="G16" s="1">
        <v>0</v>
      </c>
    </row>
    <row r="17" spans="1:7" ht="15.75" x14ac:dyDescent="0.25">
      <c r="A17" s="1" t="s">
        <v>23</v>
      </c>
      <c r="F17" s="1"/>
      <c r="G17" s="1">
        <v>4826</v>
      </c>
    </row>
    <row r="18" spans="1:7" ht="15.75" x14ac:dyDescent="0.25">
      <c r="A18" s="1" t="s">
        <v>9</v>
      </c>
      <c r="B18" s="1"/>
      <c r="G18" s="1">
        <f>SUM(G19:G25)</f>
        <v>5844019</v>
      </c>
    </row>
    <row r="19" spans="1:7" ht="15.75" x14ac:dyDescent="0.25">
      <c r="A19" s="1" t="s">
        <v>10</v>
      </c>
      <c r="B19" s="1"/>
      <c r="F19" s="1"/>
      <c r="G19" s="1">
        <v>4997911</v>
      </c>
    </row>
    <row r="20" spans="1:7" ht="15.75" x14ac:dyDescent="0.25">
      <c r="A20" s="1" t="s">
        <v>11</v>
      </c>
      <c r="B20" s="1"/>
      <c r="G20" s="1">
        <v>764262</v>
      </c>
    </row>
    <row r="21" spans="1:7" ht="15.75" x14ac:dyDescent="0.25">
      <c r="A21" s="1" t="s">
        <v>12</v>
      </c>
      <c r="B21" s="1"/>
      <c r="D21" s="1"/>
      <c r="G21" s="1">
        <v>37904</v>
      </c>
    </row>
    <row r="22" spans="1:7" ht="15.75" x14ac:dyDescent="0.25">
      <c r="A22" s="1" t="s">
        <v>13</v>
      </c>
      <c r="B22" s="1"/>
      <c r="D22" s="1" t="s">
        <v>14</v>
      </c>
      <c r="E22" s="1"/>
      <c r="G22" s="1">
        <v>5186</v>
      </c>
    </row>
    <row r="23" spans="1:7" ht="15.75" x14ac:dyDescent="0.25">
      <c r="A23" s="1" t="s">
        <v>15</v>
      </c>
      <c r="B23" s="1"/>
      <c r="G23" s="1">
        <v>6242</v>
      </c>
    </row>
    <row r="24" spans="1:7" ht="15.75" x14ac:dyDescent="0.25">
      <c r="A24" s="1" t="s">
        <v>16</v>
      </c>
      <c r="B24" s="1"/>
      <c r="G24" s="1">
        <v>1792</v>
      </c>
    </row>
    <row r="25" spans="1:7" ht="15.75" x14ac:dyDescent="0.25">
      <c r="A25" s="1" t="s">
        <v>17</v>
      </c>
      <c r="B25" s="1"/>
      <c r="D25" s="1"/>
      <c r="G25" s="1">
        <v>30722</v>
      </c>
    </row>
    <row r="26" spans="1:7" ht="15.75" x14ac:dyDescent="0.25">
      <c r="A26" s="1" t="s">
        <v>18</v>
      </c>
      <c r="B26" s="1"/>
      <c r="E26" s="1"/>
      <c r="G26" s="1">
        <f>G12-G18</f>
        <v>104534</v>
      </c>
    </row>
    <row r="27" spans="1:7" ht="15.75" x14ac:dyDescent="0.25">
      <c r="A27" s="1" t="s">
        <v>19</v>
      </c>
      <c r="B27" s="1"/>
      <c r="C27" s="1"/>
      <c r="G27" s="1">
        <v>-13973</v>
      </c>
    </row>
    <row r="28" spans="1:7" ht="15.75" x14ac:dyDescent="0.25">
      <c r="A28" s="1" t="s">
        <v>20</v>
      </c>
      <c r="B28" s="1"/>
      <c r="F28" s="1"/>
      <c r="G28" s="1">
        <f>G26+G27</f>
        <v>90561</v>
      </c>
    </row>
    <row r="29" spans="1:7" ht="15.75" x14ac:dyDescent="0.25">
      <c r="A29" s="1" t="s">
        <v>21</v>
      </c>
      <c r="E29" s="1"/>
      <c r="G29" s="1">
        <v>-16590</v>
      </c>
    </row>
    <row r="30" spans="1:7" ht="15.75" x14ac:dyDescent="0.25">
      <c r="A30" s="1" t="s">
        <v>22</v>
      </c>
      <c r="B30" s="1"/>
      <c r="C30" s="1"/>
      <c r="G30" s="1">
        <f>G28+G29</f>
        <v>73971</v>
      </c>
    </row>
    <row r="31" spans="1:7" ht="15.75" x14ac:dyDescent="0.25">
      <c r="A31" s="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G21" sqref="G21"/>
    </sheetView>
  </sheetViews>
  <sheetFormatPr defaultRowHeight="15" x14ac:dyDescent="0.25"/>
  <sheetData>
    <row r="1" spans="1:7" ht="15.75" x14ac:dyDescent="0.25">
      <c r="A1" s="1"/>
    </row>
    <row r="2" spans="1:7" ht="15.75" x14ac:dyDescent="0.25">
      <c r="D2" s="8">
        <v>7</v>
      </c>
      <c r="G2" s="1"/>
    </row>
    <row r="3" spans="1:7" ht="15.75" x14ac:dyDescent="0.25">
      <c r="A3" s="1"/>
    </row>
    <row r="4" spans="1:7" ht="15.75" x14ac:dyDescent="0.25">
      <c r="A4" s="1"/>
    </row>
    <row r="5" spans="1:7" ht="15.75" x14ac:dyDescent="0.25">
      <c r="A5" s="1"/>
    </row>
    <row r="6" spans="1:7" ht="15.75" x14ac:dyDescent="0.25">
      <c r="A6" s="1"/>
    </row>
    <row r="7" spans="1:7" ht="15.75" x14ac:dyDescent="0.25">
      <c r="A7" s="1"/>
    </row>
    <row r="8" spans="1:7" ht="18.75" x14ac:dyDescent="0.25">
      <c r="A8" s="2" t="s">
        <v>80</v>
      </c>
    </row>
    <row r="9" spans="1:7" ht="15.75" x14ac:dyDescent="0.25">
      <c r="A9" s="1"/>
    </row>
    <row r="10" spans="1:7" ht="15.75" x14ac:dyDescent="0.25">
      <c r="A10" s="1" t="s">
        <v>103</v>
      </c>
    </row>
    <row r="11" spans="1:7" ht="15.75" x14ac:dyDescent="0.25">
      <c r="A11" s="1" t="s">
        <v>81</v>
      </c>
    </row>
    <row r="12" spans="1:7" ht="15.75" x14ac:dyDescent="0.25">
      <c r="A12" s="1"/>
    </row>
    <row r="13" spans="1:7" ht="15.75" x14ac:dyDescent="0.25">
      <c r="B13" s="1" t="s">
        <v>82</v>
      </c>
      <c r="C13" s="1"/>
      <c r="E13" s="1">
        <v>6000000</v>
      </c>
      <c r="F13" t="s">
        <v>60</v>
      </c>
    </row>
    <row r="14" spans="1:7" ht="15.75" x14ac:dyDescent="0.25">
      <c r="B14" s="1" t="s">
        <v>83</v>
      </c>
      <c r="C14" s="1"/>
      <c r="E14" s="1">
        <v>5950000</v>
      </c>
      <c r="F14" t="s">
        <v>60</v>
      </c>
    </row>
    <row r="15" spans="1:7" ht="15.75" x14ac:dyDescent="0.25">
      <c r="B15" s="1" t="s">
        <v>84</v>
      </c>
      <c r="C15" s="1"/>
      <c r="E15" s="1">
        <f>E13-E14</f>
        <v>50000</v>
      </c>
      <c r="F15" s="1" t="s">
        <v>60</v>
      </c>
    </row>
    <row r="16" spans="1:7" ht="15.75" x14ac:dyDescent="0.25">
      <c r="B16" s="1" t="s">
        <v>85</v>
      </c>
      <c r="E16" s="1">
        <f>E15*21%</f>
        <v>10500</v>
      </c>
      <c r="F16" s="1" t="s">
        <v>60</v>
      </c>
    </row>
    <row r="17" spans="1:7" ht="15.75" x14ac:dyDescent="0.25">
      <c r="A17" s="1"/>
    </row>
    <row r="18" spans="1:7" ht="15.75" x14ac:dyDescent="0.25">
      <c r="A18" s="1"/>
    </row>
    <row r="19" spans="1:7" ht="15.75" x14ac:dyDescent="0.25">
      <c r="A19" s="1" t="s">
        <v>86</v>
      </c>
    </row>
    <row r="20" spans="1:7" ht="15.75" x14ac:dyDescent="0.25">
      <c r="A20" s="1"/>
    </row>
    <row r="21" spans="1:7" ht="15.75" x14ac:dyDescent="0.25">
      <c r="B21" s="1" t="s">
        <v>94</v>
      </c>
      <c r="F21">
        <f>E15-E16</f>
        <v>39500</v>
      </c>
      <c r="G21" t="s">
        <v>60</v>
      </c>
    </row>
    <row r="22" spans="1:7" ht="15.75" x14ac:dyDescent="0.25">
      <c r="A22" s="1"/>
    </row>
    <row r="23" spans="1:7" ht="15.75" x14ac:dyDescent="0.25">
      <c r="A23" s="1"/>
    </row>
    <row r="24" spans="1:7" ht="15.75" x14ac:dyDescent="0.25">
      <c r="A24" s="1"/>
    </row>
    <row r="25" spans="1:7" ht="15.75" x14ac:dyDescent="0.25">
      <c r="A25" s="1" t="s">
        <v>87</v>
      </c>
    </row>
    <row r="26" spans="1:7" ht="15.75" x14ac:dyDescent="0.25">
      <c r="A26" s="1"/>
    </row>
    <row r="27" spans="1:7" ht="15.75" x14ac:dyDescent="0.25">
      <c r="A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7</vt:i4>
      </vt:variant>
    </vt:vector>
  </HeadingPairs>
  <TitlesOfParts>
    <vt:vector size="7" baseType="lpstr">
      <vt:lpstr>Hárok1</vt:lpstr>
      <vt:lpstr>Hárok2</vt:lpstr>
      <vt:lpstr>Hárok3</vt:lpstr>
      <vt:lpstr>Hárok4</vt:lpstr>
      <vt:lpstr>Hárok5</vt:lpstr>
      <vt:lpstr>Hárok6</vt:lpstr>
      <vt:lpstr>Hárok7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lkucerova</dc:creator>
  <cp:lastModifiedBy>lkucerova</cp:lastModifiedBy>
  <cp:lastPrinted>2019-02-19T13:21:45Z</cp:lastPrinted>
  <dcterms:created xsi:type="dcterms:W3CDTF">2019-02-18T07:17:29Z</dcterms:created>
  <dcterms:modified xsi:type="dcterms:W3CDTF">2019-02-19T13:22:28Z</dcterms:modified>
</cp:coreProperties>
</file>