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5" windowWidth="19155" windowHeight="8505" activeTab="1"/>
  </bookViews>
  <sheets>
    <sheet name="DNM_2013" sheetId="2" r:id="rId1"/>
    <sheet name="DNM_2012" sheetId="6" r:id="rId2"/>
    <sheet name="DHM_2012" sheetId="7" r:id="rId3"/>
    <sheet name="DHM_2013" sheetId="9" r:id="rId4"/>
    <sheet name="DFM_2012" sheetId="10" r:id="rId5"/>
    <sheet name="DFM_2013" sheetId="12" r:id="rId6"/>
  </sheets>
  <definedNames>
    <definedName name="_MailAutoSig" localSheetId="5">DFM_2013!$M$9</definedName>
  </definedNames>
  <calcPr calcId="145621"/>
</workbook>
</file>

<file path=xl/calcChain.xml><?xml version="1.0" encoding="utf-8"?>
<calcChain xmlns="http://schemas.openxmlformats.org/spreadsheetml/2006/main">
  <c r="I13" i="9" l="1"/>
  <c r="E13" i="9"/>
  <c r="I20" i="12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I18" i="12"/>
  <c r="H18" i="12"/>
  <c r="G18" i="12"/>
  <c r="F18" i="12"/>
  <c r="E18" i="12"/>
  <c r="K18" i="12" s="1"/>
  <c r="D18" i="12"/>
  <c r="C18" i="12"/>
  <c r="K17" i="12"/>
  <c r="K15" i="12"/>
  <c r="J13" i="12"/>
  <c r="I13" i="12"/>
  <c r="G13" i="12"/>
  <c r="G21" i="12" s="1"/>
  <c r="F13" i="12"/>
  <c r="D13" i="12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F26" i="9" s="1"/>
  <c r="E18" i="9"/>
  <c r="D18" i="9"/>
  <c r="C18" i="9"/>
  <c r="K17" i="9"/>
  <c r="K15" i="9"/>
  <c r="H13" i="9"/>
  <c r="F13" i="9"/>
  <c r="D13" i="9"/>
  <c r="K11" i="9"/>
  <c r="K10" i="9"/>
  <c r="J25" i="7"/>
  <c r="J23" i="7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I26" i="6" s="1"/>
  <c r="H18" i="6"/>
  <c r="G18" i="6"/>
  <c r="F18" i="6"/>
  <c r="E18" i="6"/>
  <c r="E26" i="6" s="1"/>
  <c r="D18" i="6"/>
  <c r="C18" i="6"/>
  <c r="I13" i="6"/>
  <c r="H13" i="6"/>
  <c r="F13" i="6"/>
  <c r="E13" i="6"/>
  <c r="I23" i="2"/>
  <c r="H23" i="2"/>
  <c r="G23" i="2"/>
  <c r="F23" i="2"/>
  <c r="E23" i="2"/>
  <c r="D23" i="2"/>
  <c r="C23" i="2"/>
  <c r="I18" i="2"/>
  <c r="H18" i="2"/>
  <c r="G18" i="2"/>
  <c r="F18" i="2"/>
  <c r="E18" i="2"/>
  <c r="D18" i="2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1" i="12" l="1"/>
  <c r="F26" i="2"/>
  <c r="J23" i="2"/>
  <c r="F26" i="7"/>
  <c r="J26" i="7"/>
  <c r="F21" i="12"/>
  <c r="J21" i="12"/>
  <c r="H26" i="6"/>
  <c r="H26" i="2"/>
  <c r="D26" i="9"/>
  <c r="J18" i="6"/>
  <c r="G26" i="6"/>
  <c r="C26" i="7"/>
  <c r="K25" i="9"/>
  <c r="H26" i="7"/>
  <c r="K23" i="7"/>
  <c r="K13" i="7"/>
  <c r="D26" i="2"/>
  <c r="J13" i="2"/>
  <c r="J25" i="6"/>
  <c r="J13" i="6"/>
  <c r="K13" i="12"/>
  <c r="D21" i="12"/>
  <c r="K20" i="12"/>
  <c r="I21" i="12"/>
  <c r="J26" i="9"/>
  <c r="E21" i="12"/>
  <c r="J23" i="6"/>
  <c r="C26" i="6"/>
  <c r="I26" i="9"/>
  <c r="K12" i="9"/>
  <c r="K13" i="9"/>
  <c r="F21" i="10"/>
  <c r="H21" i="10"/>
  <c r="J21" i="10"/>
  <c r="G21" i="10"/>
  <c r="I21" i="10"/>
  <c r="C21" i="10"/>
  <c r="E21" i="10"/>
  <c r="C21" i="12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K26" i="7" l="1"/>
  <c r="J26" i="6"/>
  <c r="K21" i="12"/>
  <c r="K26" i="9"/>
  <c r="K21" i="10"/>
  <c r="J26" i="2"/>
</calcChain>
</file>

<file path=xl/sharedStrings.xml><?xml version="1.0" encoding="utf-8"?>
<sst xmlns="http://schemas.openxmlformats.org/spreadsheetml/2006/main" count="232" uniqueCount="52">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</sst>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G25" sqref="G25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16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43100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1258603</v>
      </c>
      <c r="E9" s="31">
        <v>0</v>
      </c>
      <c r="F9" s="31">
        <v>0</v>
      </c>
      <c r="G9" s="31">
        <v>76612</v>
      </c>
      <c r="H9" s="31">
        <v>0</v>
      </c>
      <c r="I9" s="31">
        <v>0</v>
      </c>
      <c r="J9" s="9">
        <f>SUM(C9:I9)</f>
        <v>1335215</v>
      </c>
    </row>
    <row r="10" spans="1:10" x14ac:dyDescent="0.25">
      <c r="A10" s="41"/>
      <c r="B10" s="15" t="s">
        <v>6</v>
      </c>
      <c r="C10" s="31">
        <v>0</v>
      </c>
      <c r="D10" s="31">
        <v>8273</v>
      </c>
      <c r="E10" s="31">
        <v>0</v>
      </c>
      <c r="F10" s="31">
        <v>0</v>
      </c>
      <c r="G10" s="31">
        <v>42400</v>
      </c>
      <c r="H10" s="31">
        <v>0</v>
      </c>
      <c r="I10" s="31">
        <v>0</v>
      </c>
      <c r="J10" s="9">
        <f t="shared" ref="J10:J18" si="0">SUM(C10:I10)</f>
        <v>50673</v>
      </c>
    </row>
    <row r="11" spans="1:10" x14ac:dyDescent="0.25">
      <c r="A11" s="41"/>
      <c r="B11" s="15" t="s">
        <v>7</v>
      </c>
      <c r="C11" s="31">
        <v>0</v>
      </c>
      <c r="D11" s="31">
        <v>1166105.98</v>
      </c>
      <c r="E11" s="31">
        <v>0</v>
      </c>
      <c r="F11" s="31">
        <v>0</v>
      </c>
      <c r="G11" s="31">
        <v>57699.39</v>
      </c>
      <c r="H11" s="31">
        <v>0</v>
      </c>
      <c r="I11" s="31">
        <v>0</v>
      </c>
      <c r="J11" s="9">
        <f t="shared" si="0"/>
        <v>1223805.3699999999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100770.02000000002</v>
      </c>
      <c r="E13" s="10">
        <f t="shared" si="1"/>
        <v>0</v>
      </c>
      <c r="F13" s="10">
        <f t="shared" si="1"/>
        <v>0</v>
      </c>
      <c r="G13" s="10">
        <f t="shared" si="1"/>
        <v>61312.61</v>
      </c>
      <c r="H13" s="10">
        <f t="shared" si="1"/>
        <v>0</v>
      </c>
      <c r="I13" s="10">
        <f t="shared" si="1"/>
        <v>0</v>
      </c>
      <c r="J13" s="11">
        <f t="shared" si="0"/>
        <v>162082.63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1241831</v>
      </c>
      <c r="E15" s="31">
        <v>0</v>
      </c>
      <c r="F15" s="31">
        <v>0</v>
      </c>
      <c r="G15" s="31">
        <v>76612</v>
      </c>
      <c r="H15" s="31">
        <v>0</v>
      </c>
      <c r="I15" s="31">
        <v>0</v>
      </c>
      <c r="J15" s="9">
        <f t="shared" si="0"/>
        <v>1318443</v>
      </c>
    </row>
    <row r="16" spans="1:10" x14ac:dyDescent="0.25">
      <c r="A16" s="41"/>
      <c r="B16" s="15" t="s">
        <v>6</v>
      </c>
      <c r="C16" s="31">
        <v>0</v>
      </c>
      <c r="D16" s="31">
        <v>7179.88</v>
      </c>
      <c r="E16" s="31">
        <v>0</v>
      </c>
      <c r="F16" s="31">
        <v>0</v>
      </c>
      <c r="G16" s="31">
        <v>42400</v>
      </c>
      <c r="H16" s="31"/>
      <c r="I16" s="31">
        <v>0</v>
      </c>
      <c r="J16" s="9">
        <f t="shared" si="0"/>
        <v>49579.88</v>
      </c>
    </row>
    <row r="17" spans="1:10" x14ac:dyDescent="0.25">
      <c r="A17" s="41"/>
      <c r="B17" s="15" t="s">
        <v>7</v>
      </c>
      <c r="C17" s="31">
        <v>0</v>
      </c>
      <c r="D17" s="31">
        <v>1166105.98</v>
      </c>
      <c r="E17" s="31">
        <v>0</v>
      </c>
      <c r="F17" s="31">
        <v>0</v>
      </c>
      <c r="G17" s="31">
        <v>57699.39</v>
      </c>
      <c r="H17" s="31">
        <v>0</v>
      </c>
      <c r="I17" s="31">
        <v>0</v>
      </c>
      <c r="J17" s="9">
        <f t="shared" si="0"/>
        <v>1223805.3699999999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82904.899999999907</v>
      </c>
      <c r="E18" s="10">
        <f t="shared" si="2"/>
        <v>0</v>
      </c>
      <c r="F18" s="10">
        <f t="shared" si="2"/>
        <v>0</v>
      </c>
      <c r="G18" s="10">
        <f t="shared" si="2"/>
        <v>61312.61</v>
      </c>
      <c r="H18" s="10">
        <f t="shared" si="2"/>
        <v>0</v>
      </c>
      <c r="I18" s="10">
        <f t="shared" si="2"/>
        <v>0</v>
      </c>
      <c r="J18" s="11">
        <f t="shared" si="0"/>
        <v>144217.50999999989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16772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16772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17865.120000000112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17865.120000000112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D3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K26" sqref="K26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17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43465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100770</v>
      </c>
      <c r="E9" s="32">
        <v>0</v>
      </c>
      <c r="F9" s="32">
        <v>0</v>
      </c>
      <c r="G9" s="32">
        <v>61313</v>
      </c>
      <c r="H9" s="32">
        <v>0</v>
      </c>
      <c r="I9" s="32">
        <v>0</v>
      </c>
      <c r="J9" s="33">
        <f>SUM(C9:I9)</f>
        <v>162083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5645.76</v>
      </c>
      <c r="H10" s="32">
        <v>0</v>
      </c>
      <c r="I10" s="32">
        <v>0</v>
      </c>
      <c r="J10" s="33">
        <f>SUM(C10:I10)</f>
        <v>5645.76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100770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66958.759999999995</v>
      </c>
      <c r="H13" s="35">
        <f t="shared" si="0"/>
        <v>0</v>
      </c>
      <c r="I13" s="35">
        <f t="shared" si="0"/>
        <v>0</v>
      </c>
      <c r="J13" s="33">
        <f>SUM(C13:I13)</f>
        <v>167728.76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82905.259999999995</v>
      </c>
      <c r="E15" s="32">
        <v>0</v>
      </c>
      <c r="F15" s="32">
        <v>0</v>
      </c>
      <c r="G15" s="32">
        <v>61313</v>
      </c>
      <c r="H15" s="32">
        <v>0</v>
      </c>
      <c r="I15" s="32">
        <v>0</v>
      </c>
      <c r="J15" s="33">
        <f>SUM(C15:I15)</f>
        <v>144218.26</v>
      </c>
    </row>
    <row r="16" spans="1:10" x14ac:dyDescent="0.25">
      <c r="A16" s="41"/>
      <c r="B16" s="15" t="s">
        <v>6</v>
      </c>
      <c r="C16" s="32">
        <v>0</v>
      </c>
      <c r="D16" s="32">
        <v>8302.43</v>
      </c>
      <c r="E16" s="32">
        <v>0</v>
      </c>
      <c r="F16" s="32">
        <v>0</v>
      </c>
      <c r="G16" s="32">
        <v>3579.16</v>
      </c>
      <c r="H16" s="32">
        <v>0</v>
      </c>
      <c r="I16" s="32">
        <v>0</v>
      </c>
      <c r="J16" s="33">
        <f>SUM(C16:I16)</f>
        <v>11881.59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91207.69</v>
      </c>
      <c r="E18" s="34">
        <f t="shared" si="1"/>
        <v>0</v>
      </c>
      <c r="F18" s="34">
        <f t="shared" si="1"/>
        <v>0</v>
      </c>
      <c r="G18" s="34">
        <f t="shared" si="1"/>
        <v>64892.160000000003</v>
      </c>
      <c r="H18" s="34">
        <f t="shared" si="1"/>
        <v>0</v>
      </c>
      <c r="I18" s="34">
        <f t="shared" si="1"/>
        <v>0</v>
      </c>
      <c r="J18" s="33">
        <f>SUM(C18:I18)</f>
        <v>156099.85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17864.740000000005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17864.740000000005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9562.3099999999977</v>
      </c>
      <c r="E26" s="34">
        <f>SUM(E13,-E18,-E23)</f>
        <v>0</v>
      </c>
      <c r="F26" s="34">
        <f t="shared" si="4"/>
        <v>0</v>
      </c>
      <c r="G26" s="34">
        <f t="shared" si="4"/>
        <v>2066.5999999999913</v>
      </c>
      <c r="H26" s="34">
        <f>SUM(H13,-H18,-H23)</f>
        <v>0</v>
      </c>
      <c r="I26" s="34">
        <f t="shared" si="4"/>
        <v>0</v>
      </c>
      <c r="J26" s="38">
        <f>SUM(C26:I26)</f>
        <v>11628.909999999989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D3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E11" sqref="E1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18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43465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4865896</v>
      </c>
      <c r="D9" s="32">
        <v>11401207</v>
      </c>
      <c r="E9" s="32">
        <v>5918611</v>
      </c>
      <c r="F9" s="32">
        <v>0</v>
      </c>
      <c r="G9" s="32">
        <v>0</v>
      </c>
      <c r="H9" s="32">
        <v>418181</v>
      </c>
      <c r="I9" s="32">
        <v>33114</v>
      </c>
      <c r="J9" s="39">
        <v>1932</v>
      </c>
      <c r="K9" s="33">
        <f>SUM(C9:J9)</f>
        <v>22638941</v>
      </c>
    </row>
    <row r="10" spans="1:13" x14ac:dyDescent="0.25">
      <c r="A10" s="41"/>
      <c r="B10" s="15" t="s">
        <v>6</v>
      </c>
      <c r="C10" s="32">
        <v>0</v>
      </c>
      <c r="D10" s="32">
        <v>32890.5</v>
      </c>
      <c r="E10" s="32">
        <v>1279699.56</v>
      </c>
      <c r="F10" s="32">
        <v>0</v>
      </c>
      <c r="G10" s="32">
        <v>0</v>
      </c>
      <c r="H10" s="32">
        <v>93163.61</v>
      </c>
      <c r="I10" s="32"/>
      <c r="J10" s="39">
        <v>37090</v>
      </c>
      <c r="K10" s="33">
        <f>SUM(C10:J10)</f>
        <v>1442843.6700000002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445212.25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445212.25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1836.53</v>
      </c>
      <c r="F12" s="32">
        <v>0</v>
      </c>
      <c r="G12" s="32">
        <v>0</v>
      </c>
      <c r="H12" s="32">
        <v>0</v>
      </c>
      <c r="I12" s="32">
        <v>-1836.53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4865896</v>
      </c>
      <c r="D13" s="34">
        <f t="shared" ref="D13:I13" si="0">SUM(D9,D10,-D11,D12)</f>
        <v>11434097.5</v>
      </c>
      <c r="E13" s="34">
        <f>SUM(E9,E10,-E11,E12)</f>
        <v>6754934.8400000008</v>
      </c>
      <c r="F13" s="34">
        <f t="shared" si="0"/>
        <v>0</v>
      </c>
      <c r="G13" s="34">
        <f>SUM(G9,G10,-G11,G12)</f>
        <v>0</v>
      </c>
      <c r="H13" s="34">
        <f t="shared" si="0"/>
        <v>511344.61</v>
      </c>
      <c r="I13" s="34">
        <f t="shared" si="0"/>
        <v>31277.47</v>
      </c>
      <c r="J13" s="34">
        <f>SUM(J9,J10,-J11,J12)</f>
        <v>39022</v>
      </c>
      <c r="K13" s="33">
        <f>SUM(C13:J13)</f>
        <v>23636572.419999998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2156225</v>
      </c>
      <c r="E15" s="32">
        <v>3455554</v>
      </c>
      <c r="F15" s="32">
        <v>0</v>
      </c>
      <c r="G15" s="32">
        <v>0</v>
      </c>
      <c r="H15" s="32">
        <v>418181</v>
      </c>
      <c r="I15" s="32">
        <v>0</v>
      </c>
      <c r="J15" s="32">
        <v>0</v>
      </c>
      <c r="K15" s="33">
        <f>SUM(C15:J15)</f>
        <v>6029960</v>
      </c>
    </row>
    <row r="16" spans="1:13" x14ac:dyDescent="0.25">
      <c r="A16" s="41"/>
      <c r="B16" s="15" t="s">
        <v>6</v>
      </c>
      <c r="C16" s="32">
        <v>0</v>
      </c>
      <c r="D16" s="32">
        <v>430719.84</v>
      </c>
      <c r="E16" s="32">
        <v>720268.26</v>
      </c>
      <c r="F16" s="32">
        <v>0</v>
      </c>
      <c r="G16" s="32">
        <v>0</v>
      </c>
      <c r="H16" s="32">
        <v>93164</v>
      </c>
      <c r="I16" s="32">
        <v>0</v>
      </c>
      <c r="J16" s="32">
        <v>0</v>
      </c>
      <c r="K16" s="33">
        <f>SUM(C16:J16)</f>
        <v>1244152.1000000001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2586944.84</v>
      </c>
      <c r="E18" s="34">
        <f t="shared" si="1"/>
        <v>4175822.26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511345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7274112.0999999996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4865896</v>
      </c>
      <c r="D25" s="37">
        <f t="shared" ref="D25:J25" si="6">SUM(D9,-D15,-D20)</f>
        <v>9244982</v>
      </c>
      <c r="E25" s="37">
        <f t="shared" si="6"/>
        <v>2463057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33114</v>
      </c>
      <c r="J25" s="37">
        <f t="shared" si="6"/>
        <v>1932</v>
      </c>
      <c r="K25" s="33">
        <f>SUM(C25:J25)</f>
        <v>16608981</v>
      </c>
    </row>
    <row r="26" spans="1:11" x14ac:dyDescent="0.25">
      <c r="A26" s="41"/>
      <c r="B26" s="16" t="s">
        <v>14</v>
      </c>
      <c r="C26" s="34">
        <f>SUM(C13,-C18,-C23)</f>
        <v>4865896</v>
      </c>
      <c r="D26" s="34">
        <f t="shared" ref="D26:J26" si="7">SUM(D13,-D18,-D23)</f>
        <v>8847152.6600000001</v>
      </c>
      <c r="E26" s="34">
        <f t="shared" si="7"/>
        <v>2579112.580000001</v>
      </c>
      <c r="F26" s="34">
        <f>SUM(F13,-F18,-F23)</f>
        <v>0</v>
      </c>
      <c r="G26" s="34">
        <f t="shared" si="7"/>
        <v>0</v>
      </c>
      <c r="H26" s="34">
        <f>SUM(H13,-H18,-H23)</f>
        <v>-0.39000000001396984</v>
      </c>
      <c r="I26" s="34">
        <f t="shared" si="7"/>
        <v>31277.47</v>
      </c>
      <c r="J26" s="34">
        <f t="shared" si="7"/>
        <v>39022</v>
      </c>
      <c r="K26" s="38">
        <f>SUM(C26:J26)</f>
        <v>16362460.320000002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H10" sqref="H10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19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43100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4865895.37</v>
      </c>
      <c r="D9" s="32">
        <v>11401207</v>
      </c>
      <c r="E9" s="32">
        <v>7038262</v>
      </c>
      <c r="F9" s="32">
        <v>0</v>
      </c>
      <c r="G9" s="32">
        <v>0</v>
      </c>
      <c r="H9" s="32">
        <v>755430.44</v>
      </c>
      <c r="I9" s="32">
        <v>4365</v>
      </c>
      <c r="J9" s="39">
        <v>1932</v>
      </c>
      <c r="K9" s="33">
        <f>SUM(C9:J9)</f>
        <v>24067091.810000002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736694.51</v>
      </c>
      <c r="F10" s="32">
        <v>0</v>
      </c>
      <c r="G10" s="32">
        <v>0</v>
      </c>
      <c r="H10" s="32">
        <v>44614.44</v>
      </c>
      <c r="I10" s="32">
        <v>33114.28</v>
      </c>
      <c r="J10" s="39">
        <v>0</v>
      </c>
      <c r="K10" s="33">
        <f>SUM(C10:J10)</f>
        <v>814423.23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1860710.41</v>
      </c>
      <c r="F11" s="32">
        <v>0</v>
      </c>
      <c r="G11" s="32">
        <v>0</v>
      </c>
      <c r="H11" s="32">
        <v>381863.42</v>
      </c>
      <c r="I11" s="32">
        <v>0</v>
      </c>
      <c r="J11" s="39">
        <v>0</v>
      </c>
      <c r="K11" s="33">
        <f>SUM(C11:J11)</f>
        <v>2242573.83</v>
      </c>
    </row>
    <row r="12" spans="1:13" x14ac:dyDescent="0.25">
      <c r="A12" s="41"/>
      <c r="B12" s="15" t="s">
        <v>8</v>
      </c>
      <c r="C12" s="32">
        <v>0</v>
      </c>
      <c r="D12" s="32"/>
      <c r="E12" s="32">
        <v>4365</v>
      </c>
      <c r="F12" s="32">
        <v>0</v>
      </c>
      <c r="G12" s="32">
        <v>0</v>
      </c>
      <c r="H12" s="32">
        <v>0</v>
      </c>
      <c r="I12" s="32">
        <v>-4365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4865895.37</v>
      </c>
      <c r="D13" s="34">
        <f t="shared" ref="D13:I13" si="0">SUM(D9,D10,-D11,D12)</f>
        <v>11401207</v>
      </c>
      <c r="E13" s="34">
        <f t="shared" si="0"/>
        <v>5918611.0999999996</v>
      </c>
      <c r="F13" s="34">
        <f t="shared" si="0"/>
        <v>0</v>
      </c>
      <c r="G13" s="34">
        <f>SUM(G9,G10,-G11,G12)</f>
        <v>0</v>
      </c>
      <c r="H13" s="34">
        <f t="shared" si="0"/>
        <v>418181.4599999999</v>
      </c>
      <c r="I13" s="34">
        <f t="shared" si="0"/>
        <v>33114.28</v>
      </c>
      <c r="J13" s="34">
        <f>SUM(J9,J10,-J11,J12)</f>
        <v>1932</v>
      </c>
      <c r="K13" s="33">
        <f>SUM(C13:J13)</f>
        <v>22638941.210000001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1726216</v>
      </c>
      <c r="E15" s="32">
        <v>4452282</v>
      </c>
      <c r="F15" s="32">
        <v>0</v>
      </c>
      <c r="G15" s="32">
        <v>0</v>
      </c>
      <c r="H15" s="32">
        <v>755247</v>
      </c>
      <c r="I15" s="32">
        <v>0</v>
      </c>
      <c r="J15" s="32">
        <v>0</v>
      </c>
      <c r="K15" s="33">
        <f>SUM(C15:J15)</f>
        <v>6933745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430009.23</v>
      </c>
      <c r="E16" s="32">
        <v>727935.54</v>
      </c>
      <c r="F16" s="32">
        <v>0</v>
      </c>
      <c r="G16" s="32">
        <v>0</v>
      </c>
      <c r="H16" s="32">
        <v>43409.18</v>
      </c>
      <c r="I16" s="32">
        <v>0</v>
      </c>
      <c r="J16" s="32">
        <v>0</v>
      </c>
      <c r="K16" s="33">
        <f>SUM(C16:J16)</f>
        <v>1201353.95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1724663.76</v>
      </c>
      <c r="F17" s="32">
        <v>0</v>
      </c>
      <c r="G17" s="32">
        <v>0</v>
      </c>
      <c r="H17" s="32">
        <v>380474.4</v>
      </c>
      <c r="I17" s="32">
        <v>0</v>
      </c>
      <c r="J17" s="32">
        <v>0</v>
      </c>
      <c r="K17" s="33">
        <f>SUM(C17:J17)</f>
        <v>2105138.16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2156225.23</v>
      </c>
      <c r="E18" s="34">
        <f t="shared" si="1"/>
        <v>3455553.7800000003</v>
      </c>
      <c r="F18" s="34">
        <f t="shared" si="1"/>
        <v>0</v>
      </c>
      <c r="G18" s="34">
        <f t="shared" si="1"/>
        <v>0</v>
      </c>
      <c r="H18" s="34">
        <f t="shared" si="1"/>
        <v>418181.78</v>
      </c>
      <c r="I18" s="34">
        <f t="shared" si="1"/>
        <v>0</v>
      </c>
      <c r="J18" s="34">
        <f t="shared" si="1"/>
        <v>0</v>
      </c>
      <c r="K18" s="33">
        <f>SUM(C18:J18)</f>
        <v>6029960.79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4865895.37</v>
      </c>
      <c r="D25" s="37">
        <f t="shared" si="3"/>
        <v>9674991</v>
      </c>
      <c r="E25" s="37">
        <f>SUM(E9,-E15,-E20)</f>
        <v>2585980</v>
      </c>
      <c r="F25" s="37">
        <f t="shared" si="3"/>
        <v>0</v>
      </c>
      <c r="G25" s="37">
        <f>SUM(G9,-G15,-G20)</f>
        <v>0</v>
      </c>
      <c r="H25" s="37">
        <f t="shared" si="3"/>
        <v>183.43999999994412</v>
      </c>
      <c r="I25" s="37">
        <f t="shared" si="3"/>
        <v>4365</v>
      </c>
      <c r="J25" s="37">
        <f t="shared" si="3"/>
        <v>1932</v>
      </c>
      <c r="K25" s="33">
        <f>SUM(C25:J25)</f>
        <v>17133346.810000002</v>
      </c>
    </row>
    <row r="26" spans="1:11" x14ac:dyDescent="0.25">
      <c r="A26" s="41"/>
      <c r="B26" s="16" t="s">
        <v>14</v>
      </c>
      <c r="C26" s="34">
        <f t="shared" ref="C26:H26" si="4">SUM(C13,-C18,-C23)</f>
        <v>4865895.37</v>
      </c>
      <c r="D26" s="34">
        <f>SUM(D13,-D18,-D23)</f>
        <v>9244981.7699999996</v>
      </c>
      <c r="E26" s="34">
        <f t="shared" si="4"/>
        <v>2463057.3199999994</v>
      </c>
      <c r="F26" s="34">
        <f>SUM(F13,-F18,-F23)</f>
        <v>0</v>
      </c>
      <c r="G26" s="34">
        <f t="shared" si="4"/>
        <v>0</v>
      </c>
      <c r="H26" s="34">
        <f t="shared" si="4"/>
        <v>-0.32000000012340024</v>
      </c>
      <c r="I26" s="34">
        <f>SUM(I13,-I18,-I23)</f>
        <v>33114.28</v>
      </c>
      <c r="J26" s="34">
        <f>SUM(J13,-J18,-J23)</f>
        <v>1932</v>
      </c>
      <c r="K26" s="38">
        <f>SUM(C26:J26)</f>
        <v>16608980.42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D3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I30" sqref="I30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20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B2" sqref="B2:K2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21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/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DHM_2012</vt:lpstr>
      <vt:lpstr>DHM_2013</vt:lpstr>
      <vt:lpstr>DFM_2012</vt:lpstr>
      <vt:lpstr>DFM_2013</vt:lpstr>
      <vt:lpstr>DFM_2013!_MailAutoSig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maria.kralikova</cp:lastModifiedBy>
  <cp:lastPrinted>2015-02-12T09:08:23Z</cp:lastPrinted>
  <dcterms:created xsi:type="dcterms:W3CDTF">2011-11-04T12:05:36Z</dcterms:created>
  <dcterms:modified xsi:type="dcterms:W3CDTF">2019-03-08T09:07:48Z</dcterms:modified>
</cp:coreProperties>
</file>