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755"/>
  </bookViews>
  <sheets>
    <sheet name="Hárok1" sheetId="1" r:id="rId1"/>
    <sheet name="Hárok2" sheetId="2" r:id="rId2"/>
  </sheets>
  <calcPr calcId="145621"/>
</workbook>
</file>

<file path=xl/calcChain.xml><?xml version="1.0" encoding="utf-8"?>
<calcChain xmlns="http://schemas.openxmlformats.org/spreadsheetml/2006/main">
  <c r="C19" i="1" l="1"/>
  <c r="C53" i="1"/>
  <c r="C25" i="1"/>
  <c r="C50" i="1" l="1"/>
  <c r="D50" i="1" l="1"/>
  <c r="D29" i="1"/>
  <c r="D25" i="1"/>
  <c r="D50" i="2" l="1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s="1"/>
  <c r="C55" i="2" s="1"/>
  <c r="D40" i="1" l="1"/>
  <c r="D28" i="1"/>
  <c r="D9" i="1"/>
  <c r="D26" i="1" s="1"/>
  <c r="D52" i="1" l="1"/>
  <c r="D55" i="1" s="1"/>
  <c r="C40" i="1"/>
  <c r="C9" i="1" l="1"/>
  <c r="C26" i="1" s="1"/>
  <c r="C28" i="1" l="1"/>
  <c r="C52" i="1" s="1"/>
  <c r="C55" i="1" s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<sst xmlns="http://schemas.openxmlformats.org/spreadsheetml/2006/main" count="224" uniqueCount="114">
  <si>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</si>
  <si>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</si>
  <si>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</si>
  <si>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</si>
  <si>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</si>
  <si>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</si>
  <si>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</si>
  <si>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</si>
  <si>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</si>
  <si>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</si>
  <si>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</si>
  <si>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</si>
  <si>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</si>
  <si>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</si>
  <si>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</si>
  <si>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</si>
  <si>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</si>
  <si>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</si>
  <si>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</si>
  <si>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</si>
  <si>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</si>
  <si>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</si>
  <si>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</si>
  <si>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</si>
  <si>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</si>
  <si>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</si>
  <si>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</si>
  <si>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</si>
  <si>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</si>
  <si>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</si>
  <si>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</si>
  <si>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</si>
  <si>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</si>
  <si>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</si>
  <si>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</si>
  <si>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</si>
  <si>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</si>
  <si>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</si>
  <si>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</si>
  <si>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</si>
  <si>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</si>
  <si>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</si>
  <si>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</si>
  <si>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</si>
  <si>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</si>
  <si>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</si>
  <si>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</si>
  <si>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</si>
  <si>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</si>
  <si>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</si>
  <si>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</si>
  <si>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</si>
  <si>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</si>
  <si>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</si>
  <si>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</si>
  <si>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</si>
  <si>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</si>
  <si>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</si>
  <si>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</si>
  <si>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</si>
  <si>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</si>
  <si>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</si>
  <si>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</si>
  <si>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</si>
  <si>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</si>
  <si>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</si>
  <si>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</si>
  <si>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</si>
  <si>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</si>
  <si>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</si>
  <si>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</si>
  <si>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</si>
  <si>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</si>
  <si>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</si>
  <si>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</si>
  <si>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</si>
  <si>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</si>
  <si>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</si>
  <si>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</si>
  <si>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</si>
  <si>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</si>
  <si>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</si>
  <si>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</si>
  <si>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</si>
  <si>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</si>
  <si>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</si>
  <si>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</si>
  <si>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</si>
  <si>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</si>
  <si>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</si>
  <si>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</si>
  <si>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</si>
  <si>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</si>
  <si>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</si>
  <si>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</si>
  <si>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</si>
  <si>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</si>
  <si>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</si>
  <si>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</si>
  <si>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</si>
  <si>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</si>
  <si>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</si>
  <si>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</si>
  <si>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</si>
  <si>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</si>
  <si>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</si>
  <si>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</si>
  <si>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</si>
  <si>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</si>
  <si>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</si>
  <si>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</si>
  <si>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</si>
  <si>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2017</t>
  </si>
  <si>
    <t>FY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</si>
</sst>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  <xf numFmtId="3" fontId="7" fillId="0" borderId="23" xfId="0" applyNumberFormat="1" applyFont="1" applyBorder="1" applyAlignment="1" applyProtection="1">
      <alignment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view="pageLayout" zoomScaleNormal="100" workbookViewId="0">
      <selection activeCell="C54" sqref="C54"/>
    </sheetView>
  </sheetViews>
  <sheetFormatPr defaultRowHeight="15" x14ac:dyDescent="0.25"/>
  <cols>
    <col min="1" max="1" width="6.85546875" customWidth="1"/>
    <col min="2" max="2" width="50.5703125" customWidth="1"/>
    <col min="3" max="3" width="14.140625" style="30" customWidth="1"/>
    <col min="4" max="4" width="13.42578125" style="30" customWidth="1"/>
  </cols>
  <sheetData>
    <row r="2" spans="1:4" x14ac:dyDescent="0.25">
      <c r="A2" s="1" t="s">
        <v>32</v>
      </c>
    </row>
    <row r="3" spans="1:4" x14ac:dyDescent="0.25">
      <c r="A3" s="51" t="s">
        <v>107</v>
      </c>
    </row>
    <row r="4" spans="1:4" ht="15.75" thickBot="1" x14ac:dyDescent="0.3">
      <c r="A4" s="1" t="s">
        <v>59</v>
      </c>
      <c r="B4" s="1"/>
    </row>
    <row r="5" spans="1:4" ht="15.75" hidden="1" thickBot="1" x14ac:dyDescent="0.3"/>
    <row r="6" spans="1:4" ht="15.75" thickBot="1" x14ac:dyDescent="0.3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.75" thickBot="1" x14ac:dyDescent="0.3">
      <c r="A7" s="22" t="s">
        <v>2</v>
      </c>
      <c r="B7" s="23" t="s">
        <v>31</v>
      </c>
      <c r="C7" s="32">
        <v>971215</v>
      </c>
      <c r="D7" s="32">
        <v>321221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467809.85</v>
      </c>
      <c r="D9" s="49">
        <f>SUM(D10:D19)</f>
        <v>389112.73</v>
      </c>
    </row>
    <row r="10" spans="1:4" x14ac:dyDescent="0.25">
      <c r="A10" s="17" t="s">
        <v>4</v>
      </c>
      <c r="B10" s="2" t="s">
        <v>15</v>
      </c>
      <c r="C10" s="37">
        <v>347254</v>
      </c>
      <c r="D10" s="37">
        <v>309042</v>
      </c>
    </row>
    <row r="11" spans="1:4" x14ac:dyDescent="0.25">
      <c r="A11" s="17" t="s">
        <v>5</v>
      </c>
      <c r="B11" s="2" t="s">
        <v>56</v>
      </c>
      <c r="C11" s="37">
        <v>146240</v>
      </c>
      <c r="D11" s="37">
        <v>68890</v>
      </c>
    </row>
    <row r="12" spans="1:4" x14ac:dyDescent="0.25">
      <c r="A12" s="17" t="s">
        <v>6</v>
      </c>
      <c r="B12" s="2" t="s">
        <v>57</v>
      </c>
      <c r="C12" s="37">
        <v>4446</v>
      </c>
      <c r="D12" s="37">
        <v>-8901</v>
      </c>
    </row>
    <row r="13" spans="1:4" x14ac:dyDescent="0.25">
      <c r="A13" s="17" t="s">
        <v>7</v>
      </c>
      <c r="B13" s="2" t="s">
        <v>58</v>
      </c>
      <c r="C13" s="37">
        <v>-24759</v>
      </c>
      <c r="D13" s="37">
        <v>4284</v>
      </c>
    </row>
    <row r="14" spans="1:4" x14ac:dyDescent="0.25">
      <c r="A14" s="17" t="s">
        <v>8</v>
      </c>
      <c r="B14" s="2" t="s">
        <v>65</v>
      </c>
      <c r="C14" s="37">
        <v>45405</v>
      </c>
      <c r="D14" s="37">
        <v>17160</v>
      </c>
    </row>
    <row r="15" spans="1:4" x14ac:dyDescent="0.25">
      <c r="A15" s="17" t="s">
        <v>17</v>
      </c>
      <c r="B15" s="2" t="s">
        <v>66</v>
      </c>
      <c r="C15" s="37">
        <v>-0.27</v>
      </c>
      <c r="D15" s="37">
        <v>-0.27</v>
      </c>
    </row>
    <row r="16" spans="1:4" x14ac:dyDescent="0.25">
      <c r="A16" s="17" t="s">
        <v>20</v>
      </c>
      <c r="B16" s="2" t="s">
        <v>21</v>
      </c>
      <c r="C16" s="37">
        <v>-203</v>
      </c>
      <c r="D16" s="37">
        <v>138</v>
      </c>
    </row>
    <row r="17" spans="1:4" x14ac:dyDescent="0.25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25">
      <c r="A18" s="17" t="s">
        <v>63</v>
      </c>
      <c r="B18" s="2" t="s">
        <v>84</v>
      </c>
      <c r="C18" s="37">
        <v>553867</v>
      </c>
      <c r="D18" s="37">
        <v>-1500</v>
      </c>
    </row>
    <row r="19" spans="1:4" x14ac:dyDescent="0.25">
      <c r="A19" s="17" t="s">
        <v>64</v>
      </c>
      <c r="B19" s="2" t="s">
        <v>16</v>
      </c>
      <c r="C19" s="37">
        <f>-632205+27765.12</f>
        <v>-604439.88</v>
      </c>
      <c r="D19" s="37">
        <v>0</v>
      </c>
    </row>
    <row r="20" spans="1:4" x14ac:dyDescent="0.25">
      <c r="A20" s="17" t="s">
        <v>9</v>
      </c>
      <c r="B20" s="2" t="s">
        <v>83</v>
      </c>
      <c r="C20" s="37">
        <v>-1458940</v>
      </c>
      <c r="D20" s="37">
        <v>-1557758</v>
      </c>
    </row>
    <row r="21" spans="1:4" x14ac:dyDescent="0.25">
      <c r="A21" s="17" t="s">
        <v>10</v>
      </c>
      <c r="B21" s="2" t="s">
        <v>18</v>
      </c>
      <c r="C21" s="37">
        <v>-3414020</v>
      </c>
      <c r="D21" s="37">
        <v>-2088834</v>
      </c>
    </row>
    <row r="22" spans="1:4" x14ac:dyDescent="0.25">
      <c r="A22" s="17" t="s">
        <v>11</v>
      </c>
      <c r="B22" s="2" t="s">
        <v>19</v>
      </c>
      <c r="C22" s="37">
        <v>2405452</v>
      </c>
      <c r="D22" s="37">
        <v>2349245</v>
      </c>
    </row>
    <row r="23" spans="1:4" x14ac:dyDescent="0.25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25">
      <c r="A24" s="21" t="s">
        <v>13</v>
      </c>
      <c r="B24" s="4" t="s">
        <v>109</v>
      </c>
      <c r="C24" s="39">
        <v>-264947</v>
      </c>
      <c r="D24" s="39">
        <v>-79097</v>
      </c>
    </row>
    <row r="25" spans="1:4" ht="15.75" thickBot="1" x14ac:dyDescent="0.3">
      <c r="A25" s="20" t="s">
        <v>14</v>
      </c>
      <c r="B25" s="11" t="s">
        <v>37</v>
      </c>
      <c r="C25" s="41">
        <f>1910067-37244</f>
        <v>1872823</v>
      </c>
      <c r="D25" s="41">
        <f>1164471-14759</f>
        <v>1149712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579392.84999999963</v>
      </c>
      <c r="D26" s="32">
        <f>D7+(D9+D20+D21+D22+D24+D25)</f>
        <v>483601.73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-1450708</v>
      </c>
      <c r="D28" s="32">
        <f>SUM(D29:D38)</f>
        <v>-239116</v>
      </c>
    </row>
    <row r="29" spans="1:4" x14ac:dyDescent="0.25">
      <c r="A29" s="24" t="s">
        <v>39</v>
      </c>
      <c r="B29" s="16" t="s">
        <v>69</v>
      </c>
      <c r="C29" s="44">
        <v>-2694339</v>
      </c>
      <c r="D29" s="44">
        <f>-2480-208962</f>
        <v>-211442</v>
      </c>
    </row>
    <row r="30" spans="1:4" x14ac:dyDescent="0.25">
      <c r="A30" s="17" t="s">
        <v>40</v>
      </c>
      <c r="B30" s="2" t="s">
        <v>70</v>
      </c>
      <c r="C30" s="37">
        <v>700502</v>
      </c>
      <c r="D30" s="37">
        <v>1500</v>
      </c>
    </row>
    <row r="31" spans="1:4" x14ac:dyDescent="0.25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7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7">
        <v>0</v>
      </c>
    </row>
    <row r="38" spans="1:4" ht="15.75" thickBot="1" x14ac:dyDescent="0.3">
      <c r="A38" s="20" t="s">
        <v>48</v>
      </c>
      <c r="B38" s="11" t="s">
        <v>50</v>
      </c>
      <c r="C38" s="44">
        <v>543129</v>
      </c>
      <c r="D38" s="44">
        <v>-29174</v>
      </c>
    </row>
    <row r="39" spans="1:4" ht="15.75" thickBot="1" x14ac:dyDescent="0.3">
      <c r="A39" s="18"/>
      <c r="B39" s="19"/>
      <c r="C39" s="52"/>
      <c r="D39" s="53"/>
    </row>
    <row r="40" spans="1:4" ht="15.75" thickBot="1" x14ac:dyDescent="0.3">
      <c r="A40" s="22" t="s">
        <v>27</v>
      </c>
      <c r="B40" s="23" t="s">
        <v>104</v>
      </c>
      <c r="C40" s="32">
        <f>SUM(C41:C50)</f>
        <v>926216</v>
      </c>
      <c r="D40" s="32">
        <f>SUM(D41:D50)</f>
        <v>-242981</v>
      </c>
    </row>
    <row r="41" spans="1:4" x14ac:dyDescent="0.25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25">
      <c r="A42" s="17" t="s">
        <v>92</v>
      </c>
      <c r="B42" s="2" t="s">
        <v>77</v>
      </c>
      <c r="C42" s="37">
        <v>963733</v>
      </c>
      <c r="D42" s="37">
        <v>-5115</v>
      </c>
    </row>
    <row r="43" spans="1:4" x14ac:dyDescent="0.25">
      <c r="A43" s="17" t="s">
        <v>93</v>
      </c>
      <c r="B43" s="2" t="s">
        <v>78</v>
      </c>
      <c r="C43" s="37">
        <v>0</v>
      </c>
      <c r="D43" s="37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7">
        <v>-68068</v>
      </c>
    </row>
    <row r="45" spans="1:4" x14ac:dyDescent="0.25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25">
      <c r="A48" s="17" t="s">
        <v>98</v>
      </c>
      <c r="B48" s="2" t="s">
        <v>61</v>
      </c>
      <c r="C48" s="37">
        <v>-8161</v>
      </c>
      <c r="D48" s="37">
        <v>-2401</v>
      </c>
    </row>
    <row r="49" spans="1:4" x14ac:dyDescent="0.25">
      <c r="A49" s="21" t="s">
        <v>99</v>
      </c>
      <c r="B49" s="4" t="s">
        <v>82</v>
      </c>
      <c r="C49" s="39">
        <v>-32224</v>
      </c>
      <c r="D49" s="39">
        <v>-160236</v>
      </c>
    </row>
    <row r="50" spans="1:4" ht="15.75" thickBot="1" x14ac:dyDescent="0.3">
      <c r="A50" s="20" t="s">
        <v>100</v>
      </c>
      <c r="B50" s="11" t="s">
        <v>51</v>
      </c>
      <c r="C50" s="41">
        <f>39862-36994</f>
        <v>2868</v>
      </c>
      <c r="D50" s="41">
        <f>24808-31969</f>
        <v>-7161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54900.849999999627</v>
      </c>
      <c r="D52" s="47">
        <f>SUM(D26,D28,D40)</f>
        <v>1504.7299999999814</v>
      </c>
    </row>
    <row r="53" spans="1:4" x14ac:dyDescent="0.25">
      <c r="A53" s="9" t="s">
        <v>29</v>
      </c>
      <c r="B53" s="3" t="s">
        <v>55</v>
      </c>
      <c r="C53" s="37">
        <f>D55+0.49</f>
        <v>6796.2199999999812</v>
      </c>
      <c r="D53" s="37">
        <v>5429</v>
      </c>
    </row>
    <row r="54" spans="1:4" x14ac:dyDescent="0.25">
      <c r="A54" s="9" t="s">
        <v>49</v>
      </c>
      <c r="B54" s="2" t="s">
        <v>22</v>
      </c>
      <c r="C54" s="37">
        <v>203.499</v>
      </c>
      <c r="D54" s="37">
        <v>-138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61900.56899999961</v>
      </c>
      <c r="D55" s="42">
        <f>D53+D52+D54</f>
        <v>6795.7299999999814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</row>
    <row r="60" spans="1:4" x14ac:dyDescent="0.25">
      <c r="A60" t="s">
        <v>23</v>
      </c>
      <c r="B60" s="12"/>
    </row>
    <row r="61" spans="1:4" x14ac:dyDescent="0.25">
      <c r="A61" t="s">
        <v>30</v>
      </c>
      <c r="B61" s="12"/>
    </row>
    <row r="62" spans="1:4" x14ac:dyDescent="0.25">
      <c r="A62" t="s">
        <v>52</v>
      </c>
      <c r="B62" s="12"/>
    </row>
    <row r="63" spans="1:4" x14ac:dyDescent="0.25">
      <c r="A63" t="s">
        <v>54</v>
      </c>
      <c r="B63" s="12"/>
    </row>
    <row r="64" spans="1:4" x14ac:dyDescent="0.25">
      <c r="A64" s="29" t="s">
        <v>85</v>
      </c>
    </row>
    <row r="65" spans="1:1" x14ac:dyDescent="0.25">
      <c r="A65" s="29" t="s">
        <v>86</v>
      </c>
    </row>
    <row r="66" spans="1:1" x14ac:dyDescent="0.25">
      <c r="A66" t="s">
        <v>87</v>
      </c>
    </row>
    <row r="67" spans="1:1" x14ac:dyDescent="0.25">
      <c r="A67" t="s">
        <v>24</v>
      </c>
    </row>
    <row r="68" spans="1:1" x14ac:dyDescent="0.25">
      <c r="A68" t="s">
        <v>53</v>
      </c>
    </row>
    <row r="69" spans="1:1" x14ac:dyDescent="0.25">
      <c r="A69" t="s">
        <v>108</v>
      </c>
    </row>
    <row r="70" spans="1:1" x14ac:dyDescent="0.25">
      <c r="A70" t="s">
        <v>34</v>
      </c>
    </row>
    <row r="71" spans="1:1" x14ac:dyDescent="0.25">
      <c r="A71" t="s">
        <v>35</v>
      </c>
    </row>
    <row r="72" spans="1:1" x14ac:dyDescent="0.25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H21" sqref="H21"/>
    </sheetView>
  </sheetViews>
  <sheetFormatPr defaultRowHeight="15" x14ac:dyDescent="0.25"/>
  <cols>
    <col min="2" max="2" width="51.140625" bestFit="1" customWidth="1"/>
    <col min="3" max="4" width="8.140625" bestFit="1" customWidth="1"/>
  </cols>
  <sheetData>
    <row r="1" spans="1:4" x14ac:dyDescent="0.25">
      <c r="A1" s="1" t="s">
        <v>32</v>
      </c>
      <c r="C1" s="30"/>
      <c r="D1" s="30"/>
    </row>
    <row r="2" spans="1:4" x14ac:dyDescent="0.25">
      <c r="A2" t="s">
        <v>107</v>
      </c>
      <c r="C2" s="30"/>
      <c r="D2" s="30"/>
    </row>
    <row r="3" spans="1:4" x14ac:dyDescent="0.25">
      <c r="C3" s="30"/>
      <c r="D3" s="30"/>
    </row>
    <row r="4" spans="1:4" x14ac:dyDescent="0.25">
      <c r="A4" s="1" t="s">
        <v>59</v>
      </c>
      <c r="B4" s="1"/>
      <c r="C4" s="30"/>
      <c r="D4" s="30"/>
    </row>
    <row r="5" spans="1:4" ht="15.75" thickBot="1" x14ac:dyDescent="0.3">
      <c r="C5" s="30"/>
      <c r="D5" s="30"/>
    </row>
    <row r="6" spans="1:4" ht="15.75" thickBot="1" x14ac:dyDescent="0.3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.75" thickBot="1" x14ac:dyDescent="0.3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25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25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25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25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25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25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25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25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25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25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25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25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25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25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25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.75" thickBot="1" x14ac:dyDescent="0.3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25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25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25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8">
        <v>0</v>
      </c>
    </row>
    <row r="38" spans="1:4" ht="15.75" thickBot="1" x14ac:dyDescent="0.3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.75" thickBot="1" x14ac:dyDescent="0.3">
      <c r="A39" s="18"/>
      <c r="B39" s="19"/>
      <c r="C39" s="43"/>
      <c r="D39" s="43"/>
    </row>
    <row r="40" spans="1:4" ht="15.75" thickBot="1" x14ac:dyDescent="0.3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25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25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25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25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25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25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.75" thickBot="1" x14ac:dyDescent="0.3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25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25">
      <c r="A54" s="9" t="s">
        <v>49</v>
      </c>
      <c r="B54" s="2" t="s">
        <v>22</v>
      </c>
      <c r="C54" s="37">
        <v>128.03</v>
      </c>
      <c r="D54" s="38">
        <v>582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  <c r="C59" s="30"/>
      <c r="D59" s="30"/>
    </row>
    <row r="60" spans="1:4" x14ac:dyDescent="0.25">
      <c r="A60" t="s">
        <v>23</v>
      </c>
      <c r="B60" s="12"/>
      <c r="C60" s="30"/>
      <c r="D60" s="30"/>
    </row>
    <row r="61" spans="1:4" x14ac:dyDescent="0.25">
      <c r="A61" t="s">
        <v>30</v>
      </c>
      <c r="B61" s="12"/>
      <c r="C61" s="30"/>
      <c r="D61" s="30"/>
    </row>
    <row r="62" spans="1:4" x14ac:dyDescent="0.25">
      <c r="A62" t="s">
        <v>52</v>
      </c>
      <c r="B62" s="12"/>
      <c r="C62" s="30"/>
      <c r="D62" s="30"/>
    </row>
    <row r="63" spans="1:4" x14ac:dyDescent="0.25">
      <c r="A63" t="s">
        <v>54</v>
      </c>
      <c r="B63" s="12"/>
      <c r="C63" s="30"/>
      <c r="D63" s="30"/>
    </row>
    <row r="64" spans="1:4" x14ac:dyDescent="0.25">
      <c r="A64" s="29" t="s">
        <v>85</v>
      </c>
      <c r="C64" s="30"/>
      <c r="D64" s="30"/>
    </row>
    <row r="65" spans="1:4" x14ac:dyDescent="0.25">
      <c r="A65" s="29" t="s">
        <v>86</v>
      </c>
      <c r="C65" s="30"/>
      <c r="D65" s="30"/>
    </row>
    <row r="66" spans="1:4" x14ac:dyDescent="0.25">
      <c r="A66" t="s">
        <v>87</v>
      </c>
      <c r="C66" s="30"/>
      <c r="D66" s="30"/>
    </row>
    <row r="67" spans="1:4" x14ac:dyDescent="0.25">
      <c r="A67" t="s">
        <v>24</v>
      </c>
      <c r="C67" s="30"/>
      <c r="D67" s="30"/>
    </row>
    <row r="68" spans="1:4" x14ac:dyDescent="0.25">
      <c r="A68" t="s">
        <v>53</v>
      </c>
      <c r="C68" s="30"/>
      <c r="D68" s="30"/>
    </row>
    <row r="69" spans="1:4" x14ac:dyDescent="0.25">
      <c r="A69" t="s">
        <v>108</v>
      </c>
      <c r="C69" s="30"/>
      <c r="D69" s="30"/>
    </row>
    <row r="70" spans="1:4" x14ac:dyDescent="0.25">
      <c r="A70" t="s">
        <v>34</v>
      </c>
      <c r="C70" s="30"/>
      <c r="D70" s="30"/>
    </row>
    <row r="71" spans="1:4" x14ac:dyDescent="0.25">
      <c r="A71" t="s">
        <v>35</v>
      </c>
      <c r="C71" s="30"/>
      <c r="D71" s="30"/>
    </row>
    <row r="72" spans="1:4" x14ac:dyDescent="0.25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Marsalekova Alena</cp:lastModifiedBy>
  <cp:lastPrinted>2017-03-24T12:37:13Z</cp:lastPrinted>
  <dcterms:created xsi:type="dcterms:W3CDTF">2015-08-21T12:19:00Z</dcterms:created>
  <dcterms:modified xsi:type="dcterms:W3CDTF">2019-01-31T08:26:06Z</dcterms:modified>
</cp:coreProperties>
</file>