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ávierka finálna 2018\"/>
    </mc:Choice>
  </mc:AlternateContent>
  <xr:revisionPtr revIDLastSave="0" documentId="13_ncr:1_{83351F84-9D80-4FE7-A683-09A210948E5C}" xr6:coauthVersionLast="41" xr6:coauthVersionMax="41" xr10:uidLastSave="{00000000-0000-0000-0000-000000000000}"/>
  <bookViews>
    <workbookView xWindow="-108" yWindow="-108" windowWidth="20376" windowHeight="12240" xr2:uid="{00000000-000D-0000-FFFF-FFFF00000000}"/>
  </bookViews>
  <sheets>
    <sheet name="DNM_2018" sheetId="2" r:id="rId1"/>
    <sheet name="DNM_2017 " sheetId="17" r:id="rId2"/>
    <sheet name="DHM_2018 " sheetId="19" r:id="rId3"/>
    <sheet name="DHM_2017" sheetId="2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7" i="20" l="1"/>
  <c r="I27" i="20"/>
  <c r="H27" i="20"/>
  <c r="G27" i="20"/>
  <c r="F27" i="20"/>
  <c r="E27" i="20"/>
  <c r="D27" i="20"/>
  <c r="C27" i="20"/>
  <c r="K27" i="20" s="1"/>
  <c r="J25" i="20"/>
  <c r="J28" i="20" s="1"/>
  <c r="I25" i="20"/>
  <c r="H25" i="20"/>
  <c r="G25" i="20"/>
  <c r="F25" i="20"/>
  <c r="F28" i="20" s="1"/>
  <c r="E25" i="20"/>
  <c r="D25" i="20"/>
  <c r="C25" i="20"/>
  <c r="K25" i="20" s="1"/>
  <c r="K24" i="20"/>
  <c r="K23" i="20"/>
  <c r="K22" i="20"/>
  <c r="K21" i="20"/>
  <c r="J19" i="20"/>
  <c r="I19" i="20"/>
  <c r="H19" i="20"/>
  <c r="G19" i="20"/>
  <c r="G28" i="20" s="1"/>
  <c r="F19" i="20"/>
  <c r="E19" i="20"/>
  <c r="D19" i="20"/>
  <c r="C19" i="20"/>
  <c r="C28" i="20" s="1"/>
  <c r="K28" i="20" s="1"/>
  <c r="K18" i="20"/>
  <c r="K17" i="20"/>
  <c r="K16" i="20"/>
  <c r="K15" i="20"/>
  <c r="J13" i="20"/>
  <c r="I13" i="20"/>
  <c r="I28" i="20" s="1"/>
  <c r="H13" i="20"/>
  <c r="H28" i="20" s="1"/>
  <c r="G13" i="20"/>
  <c r="F13" i="20"/>
  <c r="E13" i="20"/>
  <c r="E28" i="20" s="1"/>
  <c r="D13" i="20"/>
  <c r="D28" i="20" s="1"/>
  <c r="C13" i="20"/>
  <c r="K13" i="20" s="1"/>
  <c r="K12" i="20"/>
  <c r="K11" i="20"/>
  <c r="K10" i="20"/>
  <c r="K9" i="20"/>
  <c r="K19" i="20" l="1"/>
  <c r="J27" i="19"/>
  <c r="I27" i="19"/>
  <c r="H27" i="19"/>
  <c r="G27" i="19"/>
  <c r="F27" i="19"/>
  <c r="E27" i="19"/>
  <c r="D27" i="19"/>
  <c r="C27" i="19"/>
  <c r="J25" i="19"/>
  <c r="I25" i="19"/>
  <c r="H25" i="19"/>
  <c r="G25" i="19"/>
  <c r="F25" i="19"/>
  <c r="E25" i="19"/>
  <c r="D25" i="19"/>
  <c r="C25" i="19"/>
  <c r="K24" i="19"/>
  <c r="K23" i="19"/>
  <c r="K22" i="19"/>
  <c r="K21" i="19"/>
  <c r="J19" i="19"/>
  <c r="I19" i="19"/>
  <c r="H19" i="19"/>
  <c r="G19" i="19"/>
  <c r="F19" i="19"/>
  <c r="E19" i="19"/>
  <c r="D19" i="19"/>
  <c r="C19" i="19"/>
  <c r="K18" i="19"/>
  <c r="K17" i="19"/>
  <c r="K16" i="19"/>
  <c r="K15" i="19"/>
  <c r="J13" i="19"/>
  <c r="I13" i="19"/>
  <c r="H13" i="19"/>
  <c r="G13" i="19"/>
  <c r="G28" i="19" s="1"/>
  <c r="F13" i="19"/>
  <c r="E13" i="19"/>
  <c r="D13" i="19"/>
  <c r="D28" i="19" s="1"/>
  <c r="C13" i="19"/>
  <c r="C28" i="19" s="1"/>
  <c r="K12" i="19"/>
  <c r="K11" i="19"/>
  <c r="K10" i="19"/>
  <c r="K9" i="19"/>
  <c r="H28" i="19" l="1"/>
  <c r="K19" i="19"/>
  <c r="K25" i="19"/>
  <c r="K27" i="19"/>
  <c r="E28" i="19"/>
  <c r="F28" i="19"/>
  <c r="J28" i="19"/>
  <c r="I28" i="19"/>
  <c r="K13" i="19"/>
  <c r="I27" i="17"/>
  <c r="H27" i="17"/>
  <c r="G27" i="17"/>
  <c r="F27" i="17"/>
  <c r="E27" i="17"/>
  <c r="D27" i="17"/>
  <c r="C27" i="17"/>
  <c r="I25" i="17"/>
  <c r="H25" i="17"/>
  <c r="G25" i="17"/>
  <c r="F25" i="17"/>
  <c r="E25" i="17"/>
  <c r="D25" i="17"/>
  <c r="C25" i="17"/>
  <c r="J24" i="17"/>
  <c r="J23" i="17"/>
  <c r="J22" i="17"/>
  <c r="J21" i="17"/>
  <c r="I19" i="17"/>
  <c r="H19" i="17"/>
  <c r="H28" i="17" s="1"/>
  <c r="G19" i="17"/>
  <c r="F19" i="17"/>
  <c r="E19" i="17"/>
  <c r="D19" i="17"/>
  <c r="D28" i="17" s="1"/>
  <c r="C19" i="17"/>
  <c r="J18" i="17"/>
  <c r="J17" i="17"/>
  <c r="J16" i="17"/>
  <c r="J15" i="17"/>
  <c r="I13" i="17"/>
  <c r="H13" i="17"/>
  <c r="G13" i="17"/>
  <c r="F13" i="17"/>
  <c r="E13" i="17"/>
  <c r="D13" i="17"/>
  <c r="C13" i="17"/>
  <c r="J13" i="17" s="1"/>
  <c r="J12" i="17"/>
  <c r="J11" i="17"/>
  <c r="J10" i="17"/>
  <c r="J9" i="17"/>
  <c r="F28" i="17" l="1"/>
  <c r="E28" i="17"/>
  <c r="I28" i="17"/>
  <c r="J27" i="17"/>
  <c r="K28" i="19"/>
  <c r="J25" i="17"/>
  <c r="J19" i="17"/>
  <c r="G28" i="17"/>
  <c r="C28" i="17"/>
  <c r="J28" i="17" s="1"/>
  <c r="I25" i="2" l="1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2"/>
  <c r="H13" i="2"/>
  <c r="G13" i="2"/>
  <c r="F13" i="2"/>
  <c r="E13" i="2"/>
  <c r="D13" i="2"/>
  <c r="C13" i="2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F28" i="2"/>
  <c r="J13" i="2"/>
  <c r="D28" i="2"/>
  <c r="J25" i="2"/>
  <c r="C28" i="2"/>
  <c r="E28" i="2"/>
  <c r="G28" i="2"/>
  <c r="I28" i="2"/>
  <c r="J27" i="2"/>
  <c r="J19" i="2"/>
  <c r="J28" i="2" l="1"/>
</calcChain>
</file>

<file path=xl/sharedStrings.xml><?xml version="1.0" encoding="utf-8"?>
<sst xmlns="http://schemas.openxmlformats.org/spreadsheetml/2006/main" count="184" uniqueCount="44">
  <si>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</si>
  <si>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</si>
  <si>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</si>
  <si>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</si>
  <si>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</si>
  <si>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</si>
  <si>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</si>
  <si>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</si>
  <si>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</si>
  <si>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</si>
  <si>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</si>
  <si>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</si>
  <si>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</si>
  <si>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</si>
  <si>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</si>
  <si>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</si>
  <si>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</si>
  <si>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</si>
  <si>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</si>
  <si>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</si>
  <si>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</si>
  <si>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</si>
  <si>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</si>
  <si>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</si>
  <si>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</si>
  <si>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</si>
  <si>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</si>
  <si>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</si>
  <si>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</si>
  <si>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</si>
  <si>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</si>
  <si>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</si>
  <si>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</si>
  <si>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</si>
  <si>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</si>
  <si>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</si>
  <si>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</si>
  <si>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</si>
  <si>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</si>
  <si>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</si>
  <si>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SKAL &amp; CO, spol. s r.o.</t>
  </si>
  <si>
    <t>DIČ:</t>
  </si>
  <si>
    <t>IČO:</t>
  </si>
  <si>
    <t>Poznámky Úč POD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</si>
</sst>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4" borderId="0" xfId="0" applyFont="1" applyFill="1"/>
    <xf numFmtId="165" fontId="2" fillId="4" borderId="0" xfId="1" applyNumberFormat="1" applyFont="1" applyFill="1" applyAlignment="1" applyProtection="1">
      <alignment horizontal="right" vertical="center" wrapText="1"/>
      <protection locked="0"/>
    </xf>
    <xf numFmtId="165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textRotation="180"/>
      <protection locked="0"/>
    </xf>
    <xf numFmtId="0" fontId="8" fillId="0" borderId="0" xfId="0" applyFont="1" applyAlignment="1" applyProtection="1">
      <alignment vertical="center" textRotation="180"/>
      <protection locked="0"/>
    </xf>
    <xf numFmtId="0" fontId="0" fillId="0" borderId="0" xfId="0" applyAlignment="1">
      <alignment textRotation="180"/>
    </xf>
    <xf numFmtId="0" fontId="8" fillId="0" borderId="0" xfId="0" applyFont="1" applyAlignment="1">
      <alignment textRotation="180"/>
    </xf>
    <xf numFmtId="0" fontId="8" fillId="0" borderId="0" xfId="0" applyFont="1" applyAlignment="1">
      <alignment vertical="center" textRotation="180"/>
    </xf>
    <xf numFmtId="165" fontId="8" fillId="0" borderId="0" xfId="0" applyNumberFormat="1" applyFont="1" applyAlignment="1">
      <alignment textRotation="180"/>
    </xf>
    <xf numFmtId="0" fontId="8" fillId="4" borderId="0" xfId="0" applyFont="1" applyFill="1" applyAlignment="1">
      <alignment textRotation="180"/>
    </xf>
    <xf numFmtId="0" fontId="0" fillId="4" borderId="0" xfId="0" applyFill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 textRotation="18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Normal="100" workbookViewId="0">
      <selection activeCell="A32" sqref="A32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  <col min="12" max="12" width="3.33203125" customWidth="1"/>
  </cols>
  <sheetData>
    <row r="1" spans="1:12" ht="15" customHeight="1" x14ac:dyDescent="0.3">
      <c r="A1" s="50">
        <v>19</v>
      </c>
      <c r="B1" s="54" t="s">
        <v>40</v>
      </c>
      <c r="C1" s="54"/>
      <c r="D1" s="54"/>
      <c r="E1" s="54"/>
      <c r="F1" s="54"/>
      <c r="G1" s="54"/>
      <c r="H1" s="54"/>
      <c r="I1" s="54"/>
      <c r="J1" s="54"/>
      <c r="L1" s="48" t="s">
        <v>43</v>
      </c>
    </row>
    <row r="2" spans="1:12" x14ac:dyDescent="0.3">
      <c r="A2" s="50"/>
      <c r="B2" s="55" t="s">
        <v>39</v>
      </c>
      <c r="C2" s="55"/>
      <c r="D2" s="55"/>
      <c r="E2" s="55"/>
      <c r="F2" s="55"/>
      <c r="G2" s="55"/>
      <c r="H2" s="55"/>
      <c r="I2" s="55"/>
      <c r="J2" s="55"/>
      <c r="L2" s="49"/>
    </row>
    <row r="3" spans="1:12" ht="15" customHeight="1" x14ac:dyDescent="0.3">
      <c r="A3" s="50"/>
      <c r="B3" s="56">
        <v>43465</v>
      </c>
      <c r="C3" s="56"/>
      <c r="D3" s="56"/>
      <c r="E3" s="56"/>
      <c r="F3" s="56"/>
      <c r="G3" s="56"/>
      <c r="H3" s="56"/>
      <c r="I3" s="56"/>
      <c r="J3" s="56"/>
      <c r="L3" s="49"/>
    </row>
    <row r="4" spans="1:12" x14ac:dyDescent="0.3">
      <c r="A4" s="50"/>
      <c r="B4" s="11"/>
      <c r="C4" s="3"/>
      <c r="D4" s="3"/>
      <c r="E4" s="3"/>
      <c r="F4" s="3"/>
      <c r="G4" s="3"/>
      <c r="H4" s="3"/>
      <c r="I4" s="3"/>
      <c r="J4" s="3"/>
      <c r="L4" s="49"/>
    </row>
    <row r="5" spans="1:12" x14ac:dyDescent="0.3">
      <c r="A5" s="50"/>
      <c r="B5" s="52" t="s">
        <v>0</v>
      </c>
      <c r="C5" s="51" t="s">
        <v>1</v>
      </c>
      <c r="D5" s="51"/>
      <c r="E5" s="51"/>
      <c r="F5" s="51"/>
      <c r="G5" s="51"/>
      <c r="H5" s="51"/>
      <c r="I5" s="51"/>
      <c r="J5" s="51"/>
      <c r="L5" s="49"/>
    </row>
    <row r="6" spans="1:12" ht="60" x14ac:dyDescent="0.3">
      <c r="A6" s="50"/>
      <c r="B6" s="53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  <c r="L6" s="49"/>
    </row>
    <row r="7" spans="1:12" x14ac:dyDescent="0.3">
      <c r="A7" s="50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5" t="s">
        <v>36</v>
      </c>
    </row>
    <row r="8" spans="1:12" ht="22.5" customHeight="1" x14ac:dyDescent="0.3">
      <c r="A8" s="50"/>
      <c r="B8" s="12" t="s">
        <v>5</v>
      </c>
      <c r="C8" s="6"/>
      <c r="D8" s="6"/>
      <c r="E8" s="6"/>
      <c r="F8" s="6"/>
      <c r="G8" s="6"/>
      <c r="H8" s="6"/>
      <c r="I8" s="6"/>
      <c r="J8" s="6"/>
      <c r="L8" s="42"/>
    </row>
    <row r="9" spans="1:12" x14ac:dyDescent="0.3">
      <c r="A9" s="50"/>
      <c r="B9" s="13" t="s">
        <v>13</v>
      </c>
      <c r="C9" s="25">
        <v>0</v>
      </c>
      <c r="D9" s="25">
        <v>16610.5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8">
        <f>SUM(C9:I9)</f>
        <v>16610.5</v>
      </c>
      <c r="L9" s="57" t="s">
        <v>42</v>
      </c>
    </row>
    <row r="10" spans="1:12" x14ac:dyDescent="0.3">
      <c r="A10" s="50"/>
      <c r="B10" s="14" t="s">
        <v>6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8">
        <f t="shared" ref="J10:J19" si="0">SUM(C10:I10)</f>
        <v>0</v>
      </c>
      <c r="L10" s="57"/>
    </row>
    <row r="11" spans="1:12" x14ac:dyDescent="0.3">
      <c r="A11" s="50"/>
      <c r="B11" s="14" t="s">
        <v>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8">
        <f t="shared" si="0"/>
        <v>0</v>
      </c>
      <c r="L11" s="43">
        <v>3</v>
      </c>
    </row>
    <row r="12" spans="1:12" x14ac:dyDescent="0.3">
      <c r="A12" s="50"/>
      <c r="B12" s="14" t="s">
        <v>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8">
        <f t="shared" si="0"/>
        <v>0</v>
      </c>
      <c r="L12" s="43">
        <v>1</v>
      </c>
    </row>
    <row r="13" spans="1:12" x14ac:dyDescent="0.3">
      <c r="A13" s="50"/>
      <c r="B13" s="15" t="s">
        <v>14</v>
      </c>
      <c r="C13" s="9">
        <f>SUM(C9,C10,-C11,C12)</f>
        <v>0</v>
      </c>
      <c r="D13" s="9">
        <f t="shared" ref="D13:I13" si="1">SUM(D9,D10,-D11,D12)</f>
        <v>16610.5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16610.5</v>
      </c>
      <c r="L13" s="43">
        <v>4</v>
      </c>
    </row>
    <row r="14" spans="1:12" s="2" customFormat="1" ht="22.5" customHeight="1" x14ac:dyDescent="0.3">
      <c r="A14" s="50"/>
      <c r="B14" s="12" t="s">
        <v>9</v>
      </c>
      <c r="C14" s="6"/>
      <c r="D14" s="6"/>
      <c r="E14" s="6"/>
      <c r="F14" s="6"/>
      <c r="G14" s="6"/>
      <c r="H14" s="6"/>
      <c r="I14" s="6"/>
      <c r="J14" s="6"/>
      <c r="L14" s="44">
        <v>4</v>
      </c>
    </row>
    <row r="15" spans="1:12" x14ac:dyDescent="0.3">
      <c r="A15" s="50"/>
      <c r="B15" s="13" t="s">
        <v>13</v>
      </c>
      <c r="C15" s="25">
        <v>0</v>
      </c>
      <c r="D15" s="25">
        <v>16610.5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8">
        <f t="shared" si="0"/>
        <v>16610.5</v>
      </c>
      <c r="L15" s="43">
        <v>7</v>
      </c>
    </row>
    <row r="16" spans="1:12" x14ac:dyDescent="0.3">
      <c r="A16" s="50"/>
      <c r="B16" s="14" t="s">
        <v>6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8">
        <f t="shared" si="0"/>
        <v>0</v>
      </c>
      <c r="L16" s="45">
        <v>5</v>
      </c>
    </row>
    <row r="17" spans="1:12" x14ac:dyDescent="0.3">
      <c r="A17" s="50"/>
      <c r="B17" s="14" t="s">
        <v>7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8">
        <f t="shared" si="0"/>
        <v>0</v>
      </c>
      <c r="L17" s="43">
        <v>1</v>
      </c>
    </row>
    <row r="18" spans="1:12" x14ac:dyDescent="0.3">
      <c r="A18" s="50"/>
      <c r="B18" s="34" t="s">
        <v>8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6">
        <f t="shared" si="0"/>
        <v>0</v>
      </c>
      <c r="L18" s="43">
        <v>1</v>
      </c>
    </row>
    <row r="19" spans="1:12" ht="15" customHeight="1" x14ac:dyDescent="0.3">
      <c r="A19" s="50"/>
      <c r="B19" s="15" t="s">
        <v>14</v>
      </c>
      <c r="C19" s="9">
        <f t="shared" ref="C19:I19" si="2">SUM(C15,C16,-C17,C18)</f>
        <v>0</v>
      </c>
      <c r="D19" s="9">
        <f t="shared" si="2"/>
        <v>16610.5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10">
        <f t="shared" si="0"/>
        <v>16610.5</v>
      </c>
      <c r="L19" s="46" t="s">
        <v>41</v>
      </c>
    </row>
    <row r="20" spans="1:12" s="2" customFormat="1" ht="22.5" customHeight="1" x14ac:dyDescent="0.3">
      <c r="A20" s="50"/>
      <c r="B20" s="12" t="s">
        <v>10</v>
      </c>
      <c r="C20" s="6"/>
      <c r="D20" s="6"/>
      <c r="E20" s="6"/>
      <c r="F20" s="6"/>
      <c r="G20" s="6"/>
      <c r="H20" s="6"/>
      <c r="I20" s="6"/>
      <c r="J20" s="6"/>
      <c r="L20" s="47"/>
    </row>
    <row r="21" spans="1:12" x14ac:dyDescent="0.3">
      <c r="A21" s="50"/>
      <c r="B21" s="13" t="s">
        <v>13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8">
        <f t="shared" ref="J21:J25" si="3">SUM(C21:I21)</f>
        <v>0</v>
      </c>
      <c r="L21" s="40">
        <v>2</v>
      </c>
    </row>
    <row r="22" spans="1:12" x14ac:dyDescent="0.3">
      <c r="A22" s="50"/>
      <c r="B22" s="14" t="s">
        <v>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8">
        <f t="shared" si="3"/>
        <v>0</v>
      </c>
      <c r="L22" s="40">
        <v>0</v>
      </c>
    </row>
    <row r="23" spans="1:12" ht="15" customHeight="1" x14ac:dyDescent="0.3">
      <c r="A23" s="50"/>
      <c r="B23" s="14" t="s">
        <v>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8">
        <f t="shared" si="3"/>
        <v>0</v>
      </c>
      <c r="L23" s="40">
        <v>2</v>
      </c>
    </row>
    <row r="24" spans="1:12" x14ac:dyDescent="0.3">
      <c r="A24" s="50"/>
      <c r="B24" s="34" t="s">
        <v>8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6">
        <f t="shared" si="3"/>
        <v>0</v>
      </c>
      <c r="L24" s="40">
        <v>0</v>
      </c>
    </row>
    <row r="25" spans="1:12" x14ac:dyDescent="0.3">
      <c r="A25" s="50"/>
      <c r="B25" s="15" t="s">
        <v>14</v>
      </c>
      <c r="C25" s="9">
        <f t="shared" ref="C25:I25" si="4">SUM(C21,C22,-C23,C24)</f>
        <v>0</v>
      </c>
      <c r="D25" s="9">
        <f t="shared" si="4"/>
        <v>0</v>
      </c>
      <c r="E25" s="9">
        <f t="shared" si="4"/>
        <v>0</v>
      </c>
      <c r="F25" s="9">
        <f t="shared" si="4"/>
        <v>0</v>
      </c>
      <c r="G25" s="9">
        <f t="shared" si="4"/>
        <v>0</v>
      </c>
      <c r="H25" s="9">
        <f t="shared" si="4"/>
        <v>0</v>
      </c>
      <c r="I25" s="9">
        <f t="shared" si="4"/>
        <v>0</v>
      </c>
      <c r="J25" s="10">
        <f t="shared" si="3"/>
        <v>0</v>
      </c>
      <c r="L25" s="40">
        <v>3</v>
      </c>
    </row>
    <row r="26" spans="1:12" s="2" customFormat="1" ht="22.5" customHeight="1" x14ac:dyDescent="0.3">
      <c r="A26" s="50"/>
      <c r="B26" s="12" t="s">
        <v>15</v>
      </c>
      <c r="C26" s="6"/>
      <c r="D26" s="6"/>
      <c r="E26" s="6"/>
      <c r="F26" s="6"/>
      <c r="G26" s="6"/>
      <c r="H26" s="6"/>
      <c r="I26" s="6"/>
      <c r="J26" s="6"/>
      <c r="L26" s="41">
        <v>7</v>
      </c>
    </row>
    <row r="27" spans="1:12" x14ac:dyDescent="0.3">
      <c r="A27" s="50"/>
      <c r="B27" s="13" t="s">
        <v>13</v>
      </c>
      <c r="C27" s="7">
        <f t="shared" ref="C27:I27" si="5">SUM(C9,-C15,-C21)</f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  <c r="H27" s="7">
        <f t="shared" si="5"/>
        <v>0</v>
      </c>
      <c r="I27" s="7">
        <f t="shared" si="5"/>
        <v>0</v>
      </c>
      <c r="J27" s="8">
        <f>SUM(C27:I27)</f>
        <v>0</v>
      </c>
      <c r="L27" s="40">
        <v>6</v>
      </c>
    </row>
    <row r="28" spans="1:12" x14ac:dyDescent="0.3">
      <c r="A28" s="50"/>
      <c r="B28" s="15" t="s">
        <v>14</v>
      </c>
      <c r="C28" s="9">
        <f t="shared" ref="C28:I28" si="6">SUM(C13,-C19,-C25)</f>
        <v>0</v>
      </c>
      <c r="D28" s="9">
        <f t="shared" si="6"/>
        <v>0</v>
      </c>
      <c r="E28" s="9">
        <f t="shared" si="6"/>
        <v>0</v>
      </c>
      <c r="F28" s="9">
        <f t="shared" si="6"/>
        <v>0</v>
      </c>
      <c r="G28" s="9">
        <f t="shared" si="6"/>
        <v>0</v>
      </c>
      <c r="H28" s="9">
        <f t="shared" si="6"/>
        <v>0</v>
      </c>
      <c r="I28" s="9">
        <f t="shared" si="6"/>
        <v>0</v>
      </c>
      <c r="J28" s="10">
        <f>SUM(C28:I28)</f>
        <v>0</v>
      </c>
      <c r="L28" s="40">
        <v>8</v>
      </c>
    </row>
    <row r="29" spans="1:12" x14ac:dyDescent="0.3">
      <c r="A29" s="50"/>
      <c r="L29" s="40">
        <v>0</v>
      </c>
    </row>
    <row r="30" spans="1:12" ht="11.25" customHeight="1" x14ac:dyDescent="0.3">
      <c r="A30" s="50"/>
      <c r="B30" s="23"/>
      <c r="L30" s="40">
        <v>9</v>
      </c>
    </row>
    <row r="31" spans="1:12" x14ac:dyDescent="0.3">
      <c r="A31" s="50"/>
    </row>
    <row r="32" spans="1:12" ht="13.5" customHeight="1" x14ac:dyDescent="0.3">
      <c r="A32" s="24"/>
    </row>
  </sheetData>
  <mergeCells count="9">
    <mergeCell ref="L19:L20"/>
    <mergeCell ref="L1:L6"/>
    <mergeCell ref="A1:A31"/>
    <mergeCell ref="C5:J5"/>
    <mergeCell ref="B5:B6"/>
    <mergeCell ref="B1:J1"/>
    <mergeCell ref="B2:J2"/>
    <mergeCell ref="B3:J3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4AC5-992A-4649-A266-25084993B861}">
  <sheetPr>
    <pageSetUpPr fitToPage="1"/>
  </sheetPr>
  <dimension ref="A1:L32"/>
  <sheetViews>
    <sheetView zoomScaleNormal="100" workbookViewId="0">
      <selection activeCell="A32" sqref="A32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  <col min="12" max="12" width="3.33203125" customWidth="1"/>
  </cols>
  <sheetData>
    <row r="1" spans="1:12" ht="15" customHeight="1" x14ac:dyDescent="0.3">
      <c r="A1" s="50">
        <v>20</v>
      </c>
      <c r="B1" s="54" t="s">
        <v>40</v>
      </c>
      <c r="C1" s="54"/>
      <c r="D1" s="54"/>
      <c r="E1" s="54"/>
      <c r="F1" s="54"/>
      <c r="G1" s="54"/>
      <c r="H1" s="54"/>
      <c r="I1" s="54"/>
      <c r="J1" s="54"/>
      <c r="L1" s="48" t="s">
        <v>43</v>
      </c>
    </row>
    <row r="2" spans="1:12" x14ac:dyDescent="0.3">
      <c r="A2" s="50"/>
      <c r="B2" s="55" t="s">
        <v>39</v>
      </c>
      <c r="C2" s="55"/>
      <c r="D2" s="55"/>
      <c r="E2" s="55"/>
      <c r="F2" s="55"/>
      <c r="G2" s="55"/>
      <c r="H2" s="55"/>
      <c r="I2" s="55"/>
      <c r="J2" s="55"/>
      <c r="L2" s="49"/>
    </row>
    <row r="3" spans="1:12" ht="15" customHeight="1" x14ac:dyDescent="0.3">
      <c r="A3" s="50"/>
      <c r="B3" s="56">
        <v>43100</v>
      </c>
      <c r="C3" s="56"/>
      <c r="D3" s="56"/>
      <c r="E3" s="56"/>
      <c r="F3" s="56"/>
      <c r="G3" s="56"/>
      <c r="H3" s="56"/>
      <c r="I3" s="56"/>
      <c r="J3" s="56"/>
      <c r="L3" s="49"/>
    </row>
    <row r="4" spans="1:12" x14ac:dyDescent="0.3">
      <c r="A4" s="50"/>
      <c r="B4" s="11"/>
      <c r="C4" s="3"/>
      <c r="D4" s="3"/>
      <c r="E4" s="3"/>
      <c r="F4" s="3"/>
      <c r="G4" s="3"/>
      <c r="H4" s="3"/>
      <c r="I4" s="3"/>
      <c r="J4" s="3"/>
      <c r="L4" s="49"/>
    </row>
    <row r="5" spans="1:12" x14ac:dyDescent="0.3">
      <c r="A5" s="50"/>
      <c r="B5" s="52" t="s">
        <v>0</v>
      </c>
      <c r="C5" s="51" t="s">
        <v>1</v>
      </c>
      <c r="D5" s="51"/>
      <c r="E5" s="51"/>
      <c r="F5" s="51"/>
      <c r="G5" s="51"/>
      <c r="H5" s="51"/>
      <c r="I5" s="51"/>
      <c r="J5" s="51"/>
      <c r="L5" s="49"/>
    </row>
    <row r="6" spans="1:12" ht="60" x14ac:dyDescent="0.3">
      <c r="A6" s="50"/>
      <c r="B6" s="53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  <c r="L6" s="49"/>
    </row>
    <row r="7" spans="1:12" x14ac:dyDescent="0.3">
      <c r="A7" s="50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5" t="s">
        <v>36</v>
      </c>
    </row>
    <row r="8" spans="1:12" ht="22.5" customHeight="1" x14ac:dyDescent="0.3">
      <c r="A8" s="50"/>
      <c r="B8" s="12" t="s">
        <v>5</v>
      </c>
      <c r="C8" s="6"/>
      <c r="D8" s="6"/>
      <c r="E8" s="6"/>
      <c r="F8" s="6"/>
      <c r="G8" s="6"/>
      <c r="H8" s="6"/>
      <c r="I8" s="6"/>
      <c r="J8" s="6"/>
      <c r="L8" s="42"/>
    </row>
    <row r="9" spans="1:12" x14ac:dyDescent="0.3">
      <c r="A9" s="50"/>
      <c r="B9" s="13" t="s">
        <v>13</v>
      </c>
      <c r="C9" s="25">
        <v>0</v>
      </c>
      <c r="D9" s="25">
        <v>16610.5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8">
        <f>SUM(C9:I9)</f>
        <v>16610.5</v>
      </c>
      <c r="L9" s="57" t="s">
        <v>42</v>
      </c>
    </row>
    <row r="10" spans="1:12" x14ac:dyDescent="0.3">
      <c r="A10" s="50"/>
      <c r="B10" s="14" t="s">
        <v>6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8">
        <f t="shared" ref="J10:J19" si="0">SUM(C10:I10)</f>
        <v>0</v>
      </c>
      <c r="L10" s="57"/>
    </row>
    <row r="11" spans="1:12" x14ac:dyDescent="0.3">
      <c r="A11" s="50"/>
      <c r="B11" s="14" t="s">
        <v>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8">
        <f t="shared" si="0"/>
        <v>0</v>
      </c>
      <c r="L11" s="43">
        <v>3</v>
      </c>
    </row>
    <row r="12" spans="1:12" x14ac:dyDescent="0.3">
      <c r="A12" s="50"/>
      <c r="B12" s="14" t="s">
        <v>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8">
        <f t="shared" si="0"/>
        <v>0</v>
      </c>
      <c r="L12" s="43">
        <v>1</v>
      </c>
    </row>
    <row r="13" spans="1:12" x14ac:dyDescent="0.3">
      <c r="A13" s="50"/>
      <c r="B13" s="15" t="s">
        <v>14</v>
      </c>
      <c r="C13" s="9">
        <f>SUM(C9,C10,-C11,C12)</f>
        <v>0</v>
      </c>
      <c r="D13" s="9">
        <f t="shared" ref="D13:I13" si="1">SUM(D9,D10,-D11,D12)</f>
        <v>16610.5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16610.5</v>
      </c>
      <c r="L13" s="43">
        <v>4</v>
      </c>
    </row>
    <row r="14" spans="1:12" s="2" customFormat="1" ht="22.5" customHeight="1" x14ac:dyDescent="0.3">
      <c r="A14" s="50"/>
      <c r="B14" s="12" t="s">
        <v>9</v>
      </c>
      <c r="C14" s="6"/>
      <c r="D14" s="6"/>
      <c r="E14" s="6"/>
      <c r="F14" s="6"/>
      <c r="G14" s="6"/>
      <c r="H14" s="6"/>
      <c r="I14" s="6"/>
      <c r="J14" s="6"/>
      <c r="L14" s="44">
        <v>4</v>
      </c>
    </row>
    <row r="15" spans="1:12" x14ac:dyDescent="0.3">
      <c r="A15" s="50"/>
      <c r="B15" s="13" t="s">
        <v>13</v>
      </c>
      <c r="C15" s="25">
        <v>0</v>
      </c>
      <c r="D15" s="25">
        <v>16610.5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8">
        <f t="shared" si="0"/>
        <v>16610.5</v>
      </c>
      <c r="L15" s="43">
        <v>7</v>
      </c>
    </row>
    <row r="16" spans="1:12" x14ac:dyDescent="0.3">
      <c r="A16" s="50"/>
      <c r="B16" s="14" t="s">
        <v>6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8">
        <f t="shared" si="0"/>
        <v>0</v>
      </c>
      <c r="L16" s="45">
        <v>5</v>
      </c>
    </row>
    <row r="17" spans="1:12" x14ac:dyDescent="0.3">
      <c r="A17" s="50"/>
      <c r="B17" s="14" t="s">
        <v>7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8">
        <f t="shared" si="0"/>
        <v>0</v>
      </c>
      <c r="L17" s="43">
        <v>1</v>
      </c>
    </row>
    <row r="18" spans="1:12" x14ac:dyDescent="0.3">
      <c r="A18" s="50"/>
      <c r="B18" s="34" t="s">
        <v>8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6">
        <f t="shared" si="0"/>
        <v>0</v>
      </c>
      <c r="L18" s="43">
        <v>1</v>
      </c>
    </row>
    <row r="19" spans="1:12" ht="15" customHeight="1" x14ac:dyDescent="0.3">
      <c r="A19" s="50"/>
      <c r="B19" s="15" t="s">
        <v>14</v>
      </c>
      <c r="C19" s="9">
        <f t="shared" ref="C19:I19" si="2">SUM(C15,C16,-C17,C18)</f>
        <v>0</v>
      </c>
      <c r="D19" s="9">
        <f t="shared" si="2"/>
        <v>16610.5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10">
        <f t="shared" si="0"/>
        <v>16610.5</v>
      </c>
      <c r="L19" s="46" t="s">
        <v>41</v>
      </c>
    </row>
    <row r="20" spans="1:12" s="2" customFormat="1" ht="22.5" customHeight="1" x14ac:dyDescent="0.3">
      <c r="A20" s="50"/>
      <c r="B20" s="12" t="s">
        <v>10</v>
      </c>
      <c r="C20" s="6"/>
      <c r="D20" s="6"/>
      <c r="E20" s="6"/>
      <c r="F20" s="6"/>
      <c r="G20" s="6"/>
      <c r="H20" s="6"/>
      <c r="I20" s="6"/>
      <c r="J20" s="6"/>
      <c r="L20" s="47"/>
    </row>
    <row r="21" spans="1:12" x14ac:dyDescent="0.3">
      <c r="A21" s="50"/>
      <c r="B21" s="13" t="s">
        <v>13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8">
        <f t="shared" ref="J21:J25" si="3">SUM(C21:I21)</f>
        <v>0</v>
      </c>
      <c r="L21" s="40">
        <v>2</v>
      </c>
    </row>
    <row r="22" spans="1:12" x14ac:dyDescent="0.3">
      <c r="A22" s="50"/>
      <c r="B22" s="14" t="s">
        <v>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8">
        <f t="shared" si="3"/>
        <v>0</v>
      </c>
      <c r="L22" s="40">
        <v>0</v>
      </c>
    </row>
    <row r="23" spans="1:12" ht="15" customHeight="1" x14ac:dyDescent="0.3">
      <c r="A23" s="50"/>
      <c r="B23" s="14" t="s">
        <v>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8">
        <f t="shared" si="3"/>
        <v>0</v>
      </c>
      <c r="L23" s="40">
        <v>2</v>
      </c>
    </row>
    <row r="24" spans="1:12" x14ac:dyDescent="0.3">
      <c r="A24" s="50"/>
      <c r="B24" s="34" t="s">
        <v>8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6">
        <f t="shared" si="3"/>
        <v>0</v>
      </c>
      <c r="L24" s="40">
        <v>0</v>
      </c>
    </row>
    <row r="25" spans="1:12" x14ac:dyDescent="0.3">
      <c r="A25" s="50"/>
      <c r="B25" s="15" t="s">
        <v>14</v>
      </c>
      <c r="C25" s="9">
        <f t="shared" ref="C25:I25" si="4">SUM(C21,C22,-C23,C24)</f>
        <v>0</v>
      </c>
      <c r="D25" s="9">
        <f t="shared" si="4"/>
        <v>0</v>
      </c>
      <c r="E25" s="9">
        <f t="shared" si="4"/>
        <v>0</v>
      </c>
      <c r="F25" s="9">
        <f t="shared" si="4"/>
        <v>0</v>
      </c>
      <c r="G25" s="9">
        <f t="shared" si="4"/>
        <v>0</v>
      </c>
      <c r="H25" s="9">
        <f t="shared" si="4"/>
        <v>0</v>
      </c>
      <c r="I25" s="9">
        <f t="shared" si="4"/>
        <v>0</v>
      </c>
      <c r="J25" s="10">
        <f t="shared" si="3"/>
        <v>0</v>
      </c>
      <c r="L25" s="40">
        <v>3</v>
      </c>
    </row>
    <row r="26" spans="1:12" s="2" customFormat="1" ht="22.5" customHeight="1" x14ac:dyDescent="0.3">
      <c r="A26" s="50"/>
      <c r="B26" s="12" t="s">
        <v>15</v>
      </c>
      <c r="C26" s="6"/>
      <c r="D26" s="6"/>
      <c r="E26" s="6"/>
      <c r="F26" s="6"/>
      <c r="G26" s="6"/>
      <c r="H26" s="6"/>
      <c r="I26" s="6"/>
      <c r="J26" s="6"/>
      <c r="L26" s="41">
        <v>7</v>
      </c>
    </row>
    <row r="27" spans="1:12" x14ac:dyDescent="0.3">
      <c r="A27" s="50"/>
      <c r="B27" s="13" t="s">
        <v>13</v>
      </c>
      <c r="C27" s="7">
        <f t="shared" ref="C27:I27" si="5">SUM(C9,-C15,-C21)</f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  <c r="H27" s="7">
        <f t="shared" si="5"/>
        <v>0</v>
      </c>
      <c r="I27" s="7">
        <f t="shared" si="5"/>
        <v>0</v>
      </c>
      <c r="J27" s="8">
        <f>SUM(C27:I27)</f>
        <v>0</v>
      </c>
      <c r="L27" s="40">
        <v>6</v>
      </c>
    </row>
    <row r="28" spans="1:12" x14ac:dyDescent="0.3">
      <c r="A28" s="50"/>
      <c r="B28" s="15" t="s">
        <v>14</v>
      </c>
      <c r="C28" s="9">
        <f t="shared" ref="C28:I28" si="6">SUM(C13,-C19,-C25)</f>
        <v>0</v>
      </c>
      <c r="D28" s="9">
        <f t="shared" si="6"/>
        <v>0</v>
      </c>
      <c r="E28" s="9">
        <f t="shared" si="6"/>
        <v>0</v>
      </c>
      <c r="F28" s="9">
        <f t="shared" si="6"/>
        <v>0</v>
      </c>
      <c r="G28" s="9">
        <f t="shared" si="6"/>
        <v>0</v>
      </c>
      <c r="H28" s="9">
        <f t="shared" si="6"/>
        <v>0</v>
      </c>
      <c r="I28" s="9">
        <f t="shared" si="6"/>
        <v>0</v>
      </c>
      <c r="J28" s="10">
        <f>SUM(C28:I28)</f>
        <v>0</v>
      </c>
      <c r="L28" s="40">
        <v>8</v>
      </c>
    </row>
    <row r="29" spans="1:12" x14ac:dyDescent="0.3">
      <c r="A29" s="50"/>
      <c r="L29" s="40">
        <v>0</v>
      </c>
    </row>
    <row r="30" spans="1:12" ht="11.25" customHeight="1" x14ac:dyDescent="0.3">
      <c r="A30" s="50"/>
      <c r="B30" s="23"/>
      <c r="L30" s="40">
        <v>9</v>
      </c>
    </row>
    <row r="31" spans="1:12" x14ac:dyDescent="0.3">
      <c r="A31" s="50"/>
    </row>
    <row r="32" spans="1:12" ht="13.5" customHeight="1" x14ac:dyDescent="0.3">
      <c r="A32" s="24"/>
    </row>
  </sheetData>
  <mergeCells count="9">
    <mergeCell ref="A1:A31"/>
    <mergeCell ref="B1:J1"/>
    <mergeCell ref="L1:L6"/>
    <mergeCell ref="B2:J2"/>
    <mergeCell ref="B3:J3"/>
    <mergeCell ref="B5:B6"/>
    <mergeCell ref="C5:J5"/>
    <mergeCell ref="L9:L10"/>
    <mergeCell ref="L19:L2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BB75-6A63-4D2B-9661-84A6A2DDF468}">
  <dimension ref="A1:M32"/>
  <sheetViews>
    <sheetView zoomScaleNormal="100" workbookViewId="0">
      <selection activeCell="A32" sqref="A32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  <col min="13" max="13" width="3.44140625" customWidth="1"/>
  </cols>
  <sheetData>
    <row r="1" spans="1:13" ht="15" customHeight="1" x14ac:dyDescent="0.3">
      <c r="A1" s="50">
        <v>21</v>
      </c>
      <c r="B1" s="54" t="s">
        <v>40</v>
      </c>
      <c r="C1" s="54"/>
      <c r="D1" s="54"/>
      <c r="E1" s="54"/>
      <c r="F1" s="54"/>
      <c r="G1" s="54"/>
      <c r="H1" s="54"/>
      <c r="I1" s="54"/>
      <c r="J1" s="54"/>
      <c r="K1" s="54"/>
      <c r="M1" s="48" t="s">
        <v>43</v>
      </c>
    </row>
    <row r="2" spans="1:13" x14ac:dyDescent="0.3">
      <c r="A2" s="50"/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  <c r="M2" s="49"/>
    </row>
    <row r="3" spans="1:13" x14ac:dyDescent="0.3">
      <c r="A3" s="50"/>
      <c r="B3" s="56">
        <v>43465</v>
      </c>
      <c r="C3" s="56"/>
      <c r="D3" s="56"/>
      <c r="E3" s="56"/>
      <c r="F3" s="56"/>
      <c r="G3" s="56"/>
      <c r="H3" s="56"/>
      <c r="I3" s="56"/>
      <c r="J3" s="56"/>
      <c r="K3" s="56"/>
      <c r="M3" s="49"/>
    </row>
    <row r="4" spans="1:13" x14ac:dyDescent="0.3">
      <c r="A4" s="50"/>
      <c r="B4" s="18"/>
      <c r="C4" s="19"/>
      <c r="D4" s="19"/>
      <c r="E4" s="19"/>
      <c r="F4" s="19"/>
      <c r="G4" s="19"/>
      <c r="H4" s="19"/>
      <c r="I4" s="19"/>
      <c r="J4" s="19"/>
      <c r="K4" s="17"/>
      <c r="M4" s="49"/>
    </row>
    <row r="5" spans="1:13" ht="15" customHeight="1" x14ac:dyDescent="0.3">
      <c r="A5" s="50"/>
      <c r="B5" s="52" t="s">
        <v>24</v>
      </c>
      <c r="C5" s="51" t="s">
        <v>1</v>
      </c>
      <c r="D5" s="51"/>
      <c r="E5" s="51"/>
      <c r="F5" s="51"/>
      <c r="G5" s="51"/>
      <c r="H5" s="51"/>
      <c r="I5" s="51"/>
      <c r="J5" s="51"/>
      <c r="K5" s="51"/>
      <c r="M5" s="49"/>
    </row>
    <row r="6" spans="1:13" ht="60" x14ac:dyDescent="0.3">
      <c r="A6" s="50"/>
      <c r="B6" s="53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  <c r="M6" s="49"/>
    </row>
    <row r="7" spans="1:13" x14ac:dyDescent="0.3">
      <c r="A7" s="50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3" ht="22.5" customHeight="1" x14ac:dyDescent="0.3">
      <c r="A8" s="50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  <c r="M8" s="42"/>
    </row>
    <row r="9" spans="1:13" x14ac:dyDescent="0.3">
      <c r="A9" s="50"/>
      <c r="B9" s="13" t="s">
        <v>13</v>
      </c>
      <c r="C9" s="26">
        <v>34267.19</v>
      </c>
      <c r="D9" s="26">
        <v>1668601</v>
      </c>
      <c r="E9" s="26">
        <v>3182416</v>
      </c>
      <c r="F9" s="26">
        <v>0</v>
      </c>
      <c r="G9" s="26">
        <v>0</v>
      </c>
      <c r="H9" s="26">
        <v>206335</v>
      </c>
      <c r="I9" s="26">
        <v>574418.80000000005</v>
      </c>
      <c r="J9" s="32">
        <v>0</v>
      </c>
      <c r="K9" s="27">
        <f>SUM(C9:J9)</f>
        <v>5666037.9899999993</v>
      </c>
      <c r="M9" s="57" t="s">
        <v>42</v>
      </c>
    </row>
    <row r="10" spans="1:13" x14ac:dyDescent="0.3">
      <c r="A10" s="50"/>
      <c r="B10" s="14" t="s">
        <v>6</v>
      </c>
      <c r="C10" s="26">
        <v>0</v>
      </c>
      <c r="D10" s="26">
        <v>56532.15</v>
      </c>
      <c r="E10" s="26">
        <v>87804.7</v>
      </c>
      <c r="F10" s="26">
        <v>0</v>
      </c>
      <c r="G10" s="26">
        <v>0</v>
      </c>
      <c r="H10" s="26">
        <v>34819.379999999997</v>
      </c>
      <c r="I10" s="26">
        <v>956273</v>
      </c>
      <c r="J10" s="32">
        <v>0</v>
      </c>
      <c r="K10" s="27">
        <f>SUM(C10:J10)</f>
        <v>1135429.23</v>
      </c>
      <c r="M10" s="57"/>
    </row>
    <row r="11" spans="1:13" x14ac:dyDescent="0.3">
      <c r="A11" s="50"/>
      <c r="B11" s="14" t="s">
        <v>7</v>
      </c>
      <c r="C11" s="26">
        <v>337.5</v>
      </c>
      <c r="D11" s="26">
        <v>5169.75</v>
      </c>
      <c r="E11" s="26">
        <v>243087.25</v>
      </c>
      <c r="F11" s="26">
        <v>0</v>
      </c>
      <c r="G11" s="26">
        <v>0</v>
      </c>
      <c r="H11" s="26">
        <v>616</v>
      </c>
      <c r="I11" s="26">
        <v>0</v>
      </c>
      <c r="J11" s="32">
        <v>0</v>
      </c>
      <c r="K11" s="27">
        <f>SUM(C11:J11)</f>
        <v>249210.5</v>
      </c>
      <c r="M11" s="43">
        <v>3</v>
      </c>
    </row>
    <row r="12" spans="1:13" x14ac:dyDescent="0.3">
      <c r="A12" s="50"/>
      <c r="B12" s="14" t="s">
        <v>8</v>
      </c>
      <c r="C12" s="26">
        <v>0</v>
      </c>
      <c r="D12" s="26">
        <v>4744</v>
      </c>
      <c r="E12" s="26">
        <v>484453</v>
      </c>
      <c r="F12" s="26">
        <v>0</v>
      </c>
      <c r="G12" s="26">
        <v>0</v>
      </c>
      <c r="H12" s="26">
        <v>0</v>
      </c>
      <c r="I12" s="26">
        <v>-489197</v>
      </c>
      <c r="J12" s="32">
        <v>0</v>
      </c>
      <c r="K12" s="27">
        <f>SUM(C12:J12)</f>
        <v>0</v>
      </c>
      <c r="M12" s="43">
        <v>1</v>
      </c>
    </row>
    <row r="13" spans="1:13" x14ac:dyDescent="0.3">
      <c r="A13" s="50"/>
      <c r="B13" s="15" t="s">
        <v>14</v>
      </c>
      <c r="C13" s="28">
        <f>SUM(C9,C10,-C11,C12)</f>
        <v>33929.69</v>
      </c>
      <c r="D13" s="28">
        <f t="shared" ref="D13:I13" si="0">SUM(D9,D10,-D11,D12)</f>
        <v>1724707.4</v>
      </c>
      <c r="E13" s="28">
        <f>SUM(E9,E10,-E11,E12)</f>
        <v>3511586.45</v>
      </c>
      <c r="F13" s="28">
        <f t="shared" si="0"/>
        <v>0</v>
      </c>
      <c r="G13" s="28">
        <f>SUM(G9,G10,-G11,G12)</f>
        <v>0</v>
      </c>
      <c r="H13" s="28">
        <f t="shared" si="0"/>
        <v>240538.38</v>
      </c>
      <c r="I13" s="28">
        <f t="shared" si="0"/>
        <v>1041494.8</v>
      </c>
      <c r="J13" s="28">
        <f>SUM(J9,J10,-J11,J12)</f>
        <v>0</v>
      </c>
      <c r="K13" s="27">
        <f>SUM(C13:J13)</f>
        <v>6552256.7199999997</v>
      </c>
      <c r="M13" s="43">
        <v>4</v>
      </c>
    </row>
    <row r="14" spans="1:13" s="2" customFormat="1" ht="22.5" customHeight="1" x14ac:dyDescent="0.3">
      <c r="A14" s="50"/>
      <c r="B14" s="12" t="s">
        <v>9</v>
      </c>
      <c r="C14" s="29"/>
      <c r="D14" s="29"/>
      <c r="E14" s="29"/>
      <c r="F14" s="29"/>
      <c r="G14" s="29"/>
      <c r="H14" s="29"/>
      <c r="I14" s="29"/>
      <c r="J14" s="29"/>
      <c r="K14" s="33"/>
      <c r="M14" s="44">
        <v>4</v>
      </c>
    </row>
    <row r="15" spans="1:13" x14ac:dyDescent="0.3">
      <c r="A15" s="50"/>
      <c r="B15" s="13" t="s">
        <v>13</v>
      </c>
      <c r="C15" s="26">
        <v>0</v>
      </c>
      <c r="D15" s="26">
        <v>666361</v>
      </c>
      <c r="E15" s="26">
        <v>2971389</v>
      </c>
      <c r="F15" s="26">
        <v>0</v>
      </c>
      <c r="G15" s="26">
        <v>0</v>
      </c>
      <c r="H15" s="26">
        <v>122894</v>
      </c>
      <c r="I15" s="26">
        <v>0</v>
      </c>
      <c r="J15" s="26">
        <v>0</v>
      </c>
      <c r="K15" s="27">
        <f>SUM(C15:J15)</f>
        <v>3760644</v>
      </c>
      <c r="M15" s="43">
        <v>7</v>
      </c>
    </row>
    <row r="16" spans="1:13" x14ac:dyDescent="0.3">
      <c r="A16" s="50"/>
      <c r="B16" s="14" t="s">
        <v>6</v>
      </c>
      <c r="C16" s="26">
        <v>0</v>
      </c>
      <c r="D16" s="26">
        <v>67197.42</v>
      </c>
      <c r="E16" s="26">
        <v>74276.31</v>
      </c>
      <c r="F16" s="26">
        <v>0</v>
      </c>
      <c r="G16" s="26">
        <v>0</v>
      </c>
      <c r="H16" s="26">
        <v>15493</v>
      </c>
      <c r="I16" s="26">
        <v>0</v>
      </c>
      <c r="J16" s="26">
        <v>0</v>
      </c>
      <c r="K16" s="27">
        <f>SUM(C16:J16)</f>
        <v>156966.72999999998</v>
      </c>
      <c r="M16" s="45">
        <v>5</v>
      </c>
    </row>
    <row r="17" spans="1:13" x14ac:dyDescent="0.3">
      <c r="A17" s="50"/>
      <c r="B17" s="14" t="s">
        <v>7</v>
      </c>
      <c r="C17" s="26">
        <v>0</v>
      </c>
      <c r="D17" s="26">
        <v>5169.75</v>
      </c>
      <c r="E17" s="26">
        <v>243087.25</v>
      </c>
      <c r="F17" s="26">
        <v>0</v>
      </c>
      <c r="G17" s="26">
        <v>0</v>
      </c>
      <c r="H17" s="26">
        <v>616</v>
      </c>
      <c r="I17" s="26">
        <v>0</v>
      </c>
      <c r="J17" s="26">
        <v>0</v>
      </c>
      <c r="K17" s="27">
        <f>SUM(C17:J17)</f>
        <v>248873</v>
      </c>
      <c r="M17" s="43">
        <v>1</v>
      </c>
    </row>
    <row r="18" spans="1:13" x14ac:dyDescent="0.3">
      <c r="A18" s="50"/>
      <c r="B18" s="34" t="s">
        <v>8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8">
        <f>SUM(C18:J18)</f>
        <v>0</v>
      </c>
      <c r="M18" s="43">
        <v>1</v>
      </c>
    </row>
    <row r="19" spans="1:13" x14ac:dyDescent="0.3">
      <c r="A19" s="50"/>
      <c r="B19" s="15" t="s">
        <v>14</v>
      </c>
      <c r="C19" s="28">
        <f t="shared" ref="C19:J19" si="1">SUM(C15,C16,-C17,C18)</f>
        <v>0</v>
      </c>
      <c r="D19" s="28">
        <f t="shared" si="1"/>
        <v>728388.67</v>
      </c>
      <c r="E19" s="28">
        <f t="shared" si="1"/>
        <v>2802578.06</v>
      </c>
      <c r="F19" s="28">
        <f t="shared" si="1"/>
        <v>0</v>
      </c>
      <c r="G19" s="28">
        <f t="shared" si="1"/>
        <v>0</v>
      </c>
      <c r="H19" s="28">
        <f t="shared" si="1"/>
        <v>137771</v>
      </c>
      <c r="I19" s="28">
        <f t="shared" si="1"/>
        <v>0</v>
      </c>
      <c r="J19" s="28">
        <f t="shared" si="1"/>
        <v>0</v>
      </c>
      <c r="K19" s="27">
        <f>SUM(C19:J19)</f>
        <v>3668737.73</v>
      </c>
      <c r="M19" s="46" t="s">
        <v>41</v>
      </c>
    </row>
    <row r="20" spans="1:13" s="2" customFormat="1" ht="22.5" customHeight="1" x14ac:dyDescent="0.3">
      <c r="A20" s="50"/>
      <c r="B20" s="12" t="s">
        <v>10</v>
      </c>
      <c r="C20" s="29"/>
      <c r="D20" s="29"/>
      <c r="E20" s="29"/>
      <c r="F20" s="29"/>
      <c r="G20" s="29"/>
      <c r="H20" s="29"/>
      <c r="I20" s="29"/>
      <c r="J20" s="29"/>
      <c r="K20" s="33"/>
      <c r="M20" s="47"/>
    </row>
    <row r="21" spans="1:13" x14ac:dyDescent="0.3">
      <c r="A21" s="50"/>
      <c r="B21" s="13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32">
        <v>0</v>
      </c>
      <c r="K21" s="27">
        <f>SUM(C21:J21)</f>
        <v>0</v>
      </c>
      <c r="M21" s="40">
        <v>2</v>
      </c>
    </row>
    <row r="22" spans="1:13" x14ac:dyDescent="0.3">
      <c r="A22" s="50"/>
      <c r="B22" s="14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32">
        <v>0</v>
      </c>
      <c r="K22" s="27">
        <f>SUM(C22:J22)</f>
        <v>0</v>
      </c>
      <c r="M22" s="40">
        <v>0</v>
      </c>
    </row>
    <row r="23" spans="1:13" x14ac:dyDescent="0.3">
      <c r="A23" s="50"/>
      <c r="B23" s="14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32">
        <v>0</v>
      </c>
      <c r="K23" s="27">
        <f>SUM(C23:J23)</f>
        <v>0</v>
      </c>
      <c r="M23" s="40">
        <v>2</v>
      </c>
    </row>
    <row r="24" spans="1:13" x14ac:dyDescent="0.3">
      <c r="A24" s="50"/>
      <c r="B24" s="34" t="s">
        <v>8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38">
        <f>SUM(C24:J24)</f>
        <v>0</v>
      </c>
      <c r="M24" s="40">
        <v>0</v>
      </c>
    </row>
    <row r="25" spans="1:13" x14ac:dyDescent="0.3">
      <c r="A25" s="50"/>
      <c r="B25" s="15" t="s">
        <v>14</v>
      </c>
      <c r="C25" s="28">
        <f t="shared" ref="C25:J25" si="2">SUM(C21,C22,-C23,C24)</f>
        <v>0</v>
      </c>
      <c r="D25" s="28">
        <f t="shared" si="2"/>
        <v>0</v>
      </c>
      <c r="E25" s="28">
        <f t="shared" si="2"/>
        <v>0</v>
      </c>
      <c r="F25" s="28">
        <f t="shared" si="2"/>
        <v>0</v>
      </c>
      <c r="G25" s="28">
        <f t="shared" si="2"/>
        <v>0</v>
      </c>
      <c r="H25" s="28">
        <f t="shared" si="2"/>
        <v>0</v>
      </c>
      <c r="I25" s="28">
        <f t="shared" si="2"/>
        <v>0</v>
      </c>
      <c r="J25" s="28">
        <f t="shared" si="2"/>
        <v>0</v>
      </c>
      <c r="K25" s="27">
        <f>SUM(C25:J25)</f>
        <v>0</v>
      </c>
      <c r="M25" s="40">
        <v>3</v>
      </c>
    </row>
    <row r="26" spans="1:13" s="2" customFormat="1" ht="22.5" customHeight="1" x14ac:dyDescent="0.3">
      <c r="A26" s="50"/>
      <c r="B26" s="12" t="s">
        <v>15</v>
      </c>
      <c r="C26" s="29"/>
      <c r="D26" s="29"/>
      <c r="E26" s="29"/>
      <c r="F26" s="29"/>
      <c r="G26" s="29"/>
      <c r="H26" s="29"/>
      <c r="I26" s="29"/>
      <c r="J26" s="29"/>
      <c r="K26" s="33"/>
      <c r="M26" s="41">
        <v>7</v>
      </c>
    </row>
    <row r="27" spans="1:13" x14ac:dyDescent="0.3">
      <c r="A27" s="50"/>
      <c r="B27" s="13" t="s">
        <v>13</v>
      </c>
      <c r="C27" s="30">
        <f>SUM(C9,-C15,-C21)</f>
        <v>34267.19</v>
      </c>
      <c r="D27" s="30">
        <f t="shared" ref="D27:J27" si="3">SUM(D9,-D15,-D21)</f>
        <v>1002240</v>
      </c>
      <c r="E27" s="30">
        <f t="shared" si="3"/>
        <v>211027</v>
      </c>
      <c r="F27" s="30">
        <f>SUM(F9,-F15,-F21)</f>
        <v>0</v>
      </c>
      <c r="G27" s="30">
        <f t="shared" si="3"/>
        <v>0</v>
      </c>
      <c r="H27" s="30">
        <f t="shared" si="3"/>
        <v>83441</v>
      </c>
      <c r="I27" s="30">
        <f t="shared" si="3"/>
        <v>574418.80000000005</v>
      </c>
      <c r="J27" s="30">
        <f t="shared" si="3"/>
        <v>0</v>
      </c>
      <c r="K27" s="27">
        <f>SUM(C27:J27)</f>
        <v>1905393.99</v>
      </c>
      <c r="M27" s="40">
        <v>6</v>
      </c>
    </row>
    <row r="28" spans="1:13" x14ac:dyDescent="0.3">
      <c r="A28" s="50"/>
      <c r="B28" s="15" t="s">
        <v>14</v>
      </c>
      <c r="C28" s="28">
        <f>SUM(C13,-C19,-C25)</f>
        <v>33929.69</v>
      </c>
      <c r="D28" s="28">
        <f t="shared" ref="D28:J28" si="4">SUM(D13,-D19,-D25)</f>
        <v>996318.72999999986</v>
      </c>
      <c r="E28" s="28">
        <f t="shared" si="4"/>
        <v>709008.39000000013</v>
      </c>
      <c r="F28" s="28">
        <f>SUM(F13,-F19,-F25)</f>
        <v>0</v>
      </c>
      <c r="G28" s="28">
        <f t="shared" si="4"/>
        <v>0</v>
      </c>
      <c r="H28" s="28">
        <f>SUM(H13,-H19,-H25)</f>
        <v>102767.38</v>
      </c>
      <c r="I28" s="28">
        <f t="shared" si="4"/>
        <v>1041494.8</v>
      </c>
      <c r="J28" s="28">
        <f t="shared" si="4"/>
        <v>0</v>
      </c>
      <c r="K28" s="31">
        <f>SUM(C28:J28)</f>
        <v>2883518.99</v>
      </c>
      <c r="M28" s="40">
        <v>8</v>
      </c>
    </row>
    <row r="29" spans="1:13" x14ac:dyDescent="0.3">
      <c r="A29" s="50"/>
      <c r="M29" s="40">
        <v>0</v>
      </c>
    </row>
    <row r="30" spans="1:13" x14ac:dyDescent="0.3">
      <c r="A30" s="50"/>
      <c r="M30" s="40">
        <v>9</v>
      </c>
    </row>
    <row r="31" spans="1:13" x14ac:dyDescent="0.3">
      <c r="A31" s="50"/>
    </row>
    <row r="32" spans="1:13" x14ac:dyDescent="0.3">
      <c r="A32" s="24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772F-8669-44A2-B4C2-05FA4885EF9B}">
  <dimension ref="A1:M32"/>
  <sheetViews>
    <sheetView zoomScaleNormal="100" workbookViewId="0">
      <selection activeCell="A32" sqref="A32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  <col min="13" max="13" width="3.44140625" customWidth="1"/>
  </cols>
  <sheetData>
    <row r="1" spans="1:13" ht="15" customHeight="1" x14ac:dyDescent="0.3">
      <c r="A1" s="50">
        <v>22</v>
      </c>
      <c r="B1" s="54" t="s">
        <v>40</v>
      </c>
      <c r="C1" s="54"/>
      <c r="D1" s="54"/>
      <c r="E1" s="54"/>
      <c r="F1" s="54"/>
      <c r="G1" s="54"/>
      <c r="H1" s="54"/>
      <c r="I1" s="54"/>
      <c r="J1" s="54"/>
      <c r="K1" s="54"/>
      <c r="M1" s="48" t="s">
        <v>43</v>
      </c>
    </row>
    <row r="2" spans="1:13" x14ac:dyDescent="0.3">
      <c r="A2" s="50"/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  <c r="M2" s="49"/>
    </row>
    <row r="3" spans="1:13" x14ac:dyDescent="0.3">
      <c r="A3" s="50"/>
      <c r="B3" s="56">
        <v>43100</v>
      </c>
      <c r="C3" s="56"/>
      <c r="D3" s="56"/>
      <c r="E3" s="56"/>
      <c r="F3" s="56"/>
      <c r="G3" s="56"/>
      <c r="H3" s="56"/>
      <c r="I3" s="56"/>
      <c r="J3" s="56"/>
      <c r="K3" s="56"/>
      <c r="M3" s="49"/>
    </row>
    <row r="4" spans="1:13" x14ac:dyDescent="0.3">
      <c r="A4" s="50"/>
      <c r="B4" s="18"/>
      <c r="C4" s="19"/>
      <c r="D4" s="19"/>
      <c r="E4" s="19"/>
      <c r="F4" s="19"/>
      <c r="G4" s="19"/>
      <c r="H4" s="19"/>
      <c r="I4" s="19"/>
      <c r="J4" s="19"/>
      <c r="K4" s="17"/>
      <c r="M4" s="49"/>
    </row>
    <row r="5" spans="1:13" ht="15" customHeight="1" x14ac:dyDescent="0.3">
      <c r="A5" s="50"/>
      <c r="B5" s="52" t="s">
        <v>24</v>
      </c>
      <c r="C5" s="51" t="s">
        <v>1</v>
      </c>
      <c r="D5" s="51"/>
      <c r="E5" s="51"/>
      <c r="F5" s="51"/>
      <c r="G5" s="51"/>
      <c r="H5" s="51"/>
      <c r="I5" s="51"/>
      <c r="J5" s="51"/>
      <c r="K5" s="51"/>
      <c r="M5" s="49"/>
    </row>
    <row r="6" spans="1:13" ht="60" x14ac:dyDescent="0.3">
      <c r="A6" s="50"/>
      <c r="B6" s="53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  <c r="M6" s="49"/>
    </row>
    <row r="7" spans="1:13" x14ac:dyDescent="0.3">
      <c r="A7" s="50"/>
      <c r="B7" s="20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3" ht="22.5" customHeight="1" x14ac:dyDescent="0.3">
      <c r="A8" s="50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  <c r="M8" s="42"/>
    </row>
    <row r="9" spans="1:13" x14ac:dyDescent="0.3">
      <c r="A9" s="50"/>
      <c r="B9" s="13" t="s">
        <v>13</v>
      </c>
      <c r="C9" s="26">
        <v>34267.19</v>
      </c>
      <c r="D9" s="26">
        <v>1604664.83</v>
      </c>
      <c r="E9" s="26">
        <v>3239700.72</v>
      </c>
      <c r="F9" s="26">
        <v>0</v>
      </c>
      <c r="G9" s="26">
        <v>0</v>
      </c>
      <c r="H9" s="26">
        <v>161966.12</v>
      </c>
      <c r="I9" s="26">
        <v>93301.19</v>
      </c>
      <c r="J9" s="32">
        <v>0</v>
      </c>
      <c r="K9" s="27">
        <f>SUM(C9:J9)</f>
        <v>5133900.0500000007</v>
      </c>
      <c r="M9" s="57" t="s">
        <v>42</v>
      </c>
    </row>
    <row r="10" spans="1:13" x14ac:dyDescent="0.3">
      <c r="A10" s="50"/>
      <c r="B10" s="14" t="s">
        <v>6</v>
      </c>
      <c r="C10" s="26">
        <v>0</v>
      </c>
      <c r="D10" s="26">
        <v>6765.84</v>
      </c>
      <c r="E10" s="26">
        <v>72223.8</v>
      </c>
      <c r="F10" s="26">
        <v>0</v>
      </c>
      <c r="G10" s="26">
        <v>0</v>
      </c>
      <c r="H10" s="26">
        <v>46196.02</v>
      </c>
      <c r="I10" s="26">
        <v>665122.28</v>
      </c>
      <c r="J10" s="32">
        <v>0</v>
      </c>
      <c r="K10" s="27">
        <f>SUM(C10:J10)</f>
        <v>790307.94000000006</v>
      </c>
      <c r="M10" s="57"/>
    </row>
    <row r="11" spans="1:13" x14ac:dyDescent="0.3">
      <c r="A11" s="50"/>
      <c r="B11" s="14" t="s">
        <v>7</v>
      </c>
      <c r="C11" s="26">
        <v>0</v>
      </c>
      <c r="D11" s="26">
        <v>0</v>
      </c>
      <c r="E11" s="26">
        <v>129508.54</v>
      </c>
      <c r="F11" s="26">
        <v>0</v>
      </c>
      <c r="G11" s="26">
        <v>0</v>
      </c>
      <c r="H11" s="26">
        <v>1827.06</v>
      </c>
      <c r="I11" s="26">
        <v>126834.32</v>
      </c>
      <c r="J11" s="32">
        <v>0</v>
      </c>
      <c r="K11" s="27">
        <f>SUM(C11:J11)</f>
        <v>258169.92</v>
      </c>
      <c r="M11" s="43">
        <v>3</v>
      </c>
    </row>
    <row r="12" spans="1:13" x14ac:dyDescent="0.3">
      <c r="A12" s="50"/>
      <c r="B12" s="14" t="s">
        <v>8</v>
      </c>
      <c r="C12" s="26">
        <v>0</v>
      </c>
      <c r="D12" s="26">
        <v>57170.16</v>
      </c>
      <c r="E12" s="26">
        <v>0</v>
      </c>
      <c r="F12" s="26">
        <v>0</v>
      </c>
      <c r="G12" s="26">
        <v>0</v>
      </c>
      <c r="H12" s="26">
        <v>0</v>
      </c>
      <c r="I12" s="26">
        <v>-57170.16</v>
      </c>
      <c r="J12" s="32">
        <v>0</v>
      </c>
      <c r="K12" s="27">
        <f>SUM(C12:J12)</f>
        <v>0</v>
      </c>
      <c r="M12" s="43">
        <v>1</v>
      </c>
    </row>
    <row r="13" spans="1:13" x14ac:dyDescent="0.3">
      <c r="A13" s="50"/>
      <c r="B13" s="15" t="s">
        <v>14</v>
      </c>
      <c r="C13" s="28">
        <f>SUM(C9,C10,-C11,C12)</f>
        <v>34267.19</v>
      </c>
      <c r="D13" s="28">
        <f t="shared" ref="D13:I13" si="0">SUM(D9,D10,-D11,D12)</f>
        <v>1668600.83</v>
      </c>
      <c r="E13" s="28">
        <f>SUM(E9,E10,-E11,E12)</f>
        <v>3182415.98</v>
      </c>
      <c r="F13" s="28">
        <f t="shared" si="0"/>
        <v>0</v>
      </c>
      <c r="G13" s="28">
        <f>SUM(G9,G10,-G11,G12)</f>
        <v>0</v>
      </c>
      <c r="H13" s="28">
        <f t="shared" si="0"/>
        <v>206335.08</v>
      </c>
      <c r="I13" s="28">
        <f t="shared" si="0"/>
        <v>574418.98999999987</v>
      </c>
      <c r="J13" s="28">
        <f>SUM(J9,J10,-J11,J12)</f>
        <v>0</v>
      </c>
      <c r="K13" s="27">
        <f>SUM(C13:J13)</f>
        <v>5666038.0700000003</v>
      </c>
      <c r="M13" s="43">
        <v>4</v>
      </c>
    </row>
    <row r="14" spans="1:13" s="2" customFormat="1" ht="22.5" customHeight="1" x14ac:dyDescent="0.3">
      <c r="A14" s="50"/>
      <c r="B14" s="12" t="s">
        <v>9</v>
      </c>
      <c r="C14" s="29"/>
      <c r="D14" s="29"/>
      <c r="E14" s="29"/>
      <c r="F14" s="29"/>
      <c r="G14" s="29"/>
      <c r="H14" s="29"/>
      <c r="I14" s="29"/>
      <c r="J14" s="29"/>
      <c r="K14" s="33"/>
      <c r="M14" s="44">
        <v>4</v>
      </c>
    </row>
    <row r="15" spans="1:13" x14ac:dyDescent="0.3">
      <c r="A15" s="50"/>
      <c r="B15" s="13" t="s">
        <v>13</v>
      </c>
      <c r="C15" s="26">
        <v>0</v>
      </c>
      <c r="D15" s="26">
        <v>603840.25</v>
      </c>
      <c r="E15" s="26">
        <v>3050420.81</v>
      </c>
      <c r="F15" s="26">
        <v>0</v>
      </c>
      <c r="G15" s="26">
        <v>0</v>
      </c>
      <c r="H15" s="26">
        <v>105576.54</v>
      </c>
      <c r="I15" s="26">
        <v>0</v>
      </c>
      <c r="J15" s="26">
        <v>0</v>
      </c>
      <c r="K15" s="27">
        <f>SUM(C15:J15)</f>
        <v>3759837.6</v>
      </c>
      <c r="M15" s="43">
        <v>7</v>
      </c>
    </row>
    <row r="16" spans="1:13" x14ac:dyDescent="0.3">
      <c r="A16" s="50"/>
      <c r="B16" s="14" t="s">
        <v>6</v>
      </c>
      <c r="C16" s="26">
        <v>0</v>
      </c>
      <c r="D16" s="26">
        <v>62521</v>
      </c>
      <c r="E16" s="26">
        <v>50476.54</v>
      </c>
      <c r="F16" s="26">
        <v>0</v>
      </c>
      <c r="G16" s="26">
        <v>0</v>
      </c>
      <c r="H16" s="26">
        <v>19144.330000000002</v>
      </c>
      <c r="I16" s="26">
        <v>0</v>
      </c>
      <c r="J16" s="26">
        <v>0</v>
      </c>
      <c r="K16" s="27">
        <f>SUM(C16:J16)</f>
        <v>132141.87</v>
      </c>
      <c r="M16" s="45">
        <v>5</v>
      </c>
    </row>
    <row r="17" spans="1:13" x14ac:dyDescent="0.3">
      <c r="A17" s="50"/>
      <c r="B17" s="14" t="s">
        <v>7</v>
      </c>
      <c r="C17" s="26">
        <v>0</v>
      </c>
      <c r="D17" s="26">
        <v>0</v>
      </c>
      <c r="E17" s="26">
        <v>129508.54</v>
      </c>
      <c r="F17" s="26">
        <v>0</v>
      </c>
      <c r="G17" s="26">
        <v>0</v>
      </c>
      <c r="H17" s="26">
        <v>1827.06</v>
      </c>
      <c r="I17" s="26">
        <v>0</v>
      </c>
      <c r="J17" s="26">
        <v>0</v>
      </c>
      <c r="K17" s="27">
        <f>SUM(C17:J17)</f>
        <v>131335.6</v>
      </c>
      <c r="M17" s="43">
        <v>1</v>
      </c>
    </row>
    <row r="18" spans="1:13" x14ac:dyDescent="0.3">
      <c r="A18" s="50"/>
      <c r="B18" s="34" t="s">
        <v>8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8">
        <f>SUM(C18:J18)</f>
        <v>0</v>
      </c>
      <c r="M18" s="43">
        <v>1</v>
      </c>
    </row>
    <row r="19" spans="1:13" x14ac:dyDescent="0.3">
      <c r="A19" s="50"/>
      <c r="B19" s="15" t="s">
        <v>14</v>
      </c>
      <c r="C19" s="28">
        <f t="shared" ref="C19:J19" si="1">SUM(C15,C16,-C17,C18)</f>
        <v>0</v>
      </c>
      <c r="D19" s="28">
        <f t="shared" si="1"/>
        <v>666361.25</v>
      </c>
      <c r="E19" s="28">
        <f t="shared" si="1"/>
        <v>2971388.81</v>
      </c>
      <c r="F19" s="28">
        <f t="shared" si="1"/>
        <v>0</v>
      </c>
      <c r="G19" s="28">
        <f t="shared" si="1"/>
        <v>0</v>
      </c>
      <c r="H19" s="28">
        <f t="shared" si="1"/>
        <v>122893.81</v>
      </c>
      <c r="I19" s="28">
        <f t="shared" si="1"/>
        <v>0</v>
      </c>
      <c r="J19" s="28">
        <f t="shared" si="1"/>
        <v>0</v>
      </c>
      <c r="K19" s="27">
        <f>SUM(C19:J19)</f>
        <v>3760643.87</v>
      </c>
      <c r="M19" s="46" t="s">
        <v>41</v>
      </c>
    </row>
    <row r="20" spans="1:13" s="2" customFormat="1" ht="22.5" customHeight="1" x14ac:dyDescent="0.3">
      <c r="A20" s="50"/>
      <c r="B20" s="12" t="s">
        <v>10</v>
      </c>
      <c r="C20" s="29"/>
      <c r="D20" s="29"/>
      <c r="E20" s="29"/>
      <c r="F20" s="29"/>
      <c r="G20" s="29"/>
      <c r="H20" s="29"/>
      <c r="I20" s="29"/>
      <c r="J20" s="29"/>
      <c r="K20" s="33"/>
      <c r="M20" s="47"/>
    </row>
    <row r="21" spans="1:13" x14ac:dyDescent="0.3">
      <c r="A21" s="50"/>
      <c r="B21" s="13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1648</v>
      </c>
      <c r="J21" s="32">
        <v>0</v>
      </c>
      <c r="K21" s="27">
        <f>SUM(C21:J21)</f>
        <v>1648</v>
      </c>
      <c r="M21" s="40">
        <v>2</v>
      </c>
    </row>
    <row r="22" spans="1:13" x14ac:dyDescent="0.3">
      <c r="A22" s="50"/>
      <c r="B22" s="14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32">
        <v>0</v>
      </c>
      <c r="K22" s="27">
        <f>SUM(C22:J22)</f>
        <v>0</v>
      </c>
      <c r="M22" s="40">
        <v>0</v>
      </c>
    </row>
    <row r="23" spans="1:13" x14ac:dyDescent="0.3">
      <c r="A23" s="50"/>
      <c r="B23" s="14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1648.45</v>
      </c>
      <c r="J23" s="32">
        <v>0</v>
      </c>
      <c r="K23" s="27">
        <f>SUM(C23:J23)</f>
        <v>1648.45</v>
      </c>
      <c r="M23" s="40">
        <v>2</v>
      </c>
    </row>
    <row r="24" spans="1:13" x14ac:dyDescent="0.3">
      <c r="A24" s="50"/>
      <c r="B24" s="34" t="s">
        <v>8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38">
        <f>SUM(C24:J24)</f>
        <v>0</v>
      </c>
      <c r="M24" s="40">
        <v>0</v>
      </c>
    </row>
    <row r="25" spans="1:13" x14ac:dyDescent="0.3">
      <c r="A25" s="50"/>
      <c r="B25" s="15" t="s">
        <v>14</v>
      </c>
      <c r="C25" s="28">
        <f t="shared" ref="C25:J25" si="2">SUM(C21,C22,-C23,C24)</f>
        <v>0</v>
      </c>
      <c r="D25" s="28">
        <f t="shared" si="2"/>
        <v>0</v>
      </c>
      <c r="E25" s="28">
        <f t="shared" si="2"/>
        <v>0</v>
      </c>
      <c r="F25" s="28">
        <f t="shared" si="2"/>
        <v>0</v>
      </c>
      <c r="G25" s="28">
        <f t="shared" si="2"/>
        <v>0</v>
      </c>
      <c r="H25" s="28">
        <f t="shared" si="2"/>
        <v>0</v>
      </c>
      <c r="I25" s="28">
        <f t="shared" si="2"/>
        <v>-0.45000000000004547</v>
      </c>
      <c r="J25" s="28">
        <f t="shared" si="2"/>
        <v>0</v>
      </c>
      <c r="K25" s="27">
        <f>SUM(C25:J25)</f>
        <v>-0.45000000000004547</v>
      </c>
      <c r="M25" s="40">
        <v>3</v>
      </c>
    </row>
    <row r="26" spans="1:13" s="2" customFormat="1" ht="22.5" customHeight="1" x14ac:dyDescent="0.3">
      <c r="A26" s="50"/>
      <c r="B26" s="12" t="s">
        <v>15</v>
      </c>
      <c r="C26" s="29"/>
      <c r="D26" s="29"/>
      <c r="E26" s="29"/>
      <c r="F26" s="29"/>
      <c r="G26" s="29"/>
      <c r="H26" s="29"/>
      <c r="I26" s="29"/>
      <c r="J26" s="29"/>
      <c r="K26" s="33"/>
      <c r="M26" s="41">
        <v>7</v>
      </c>
    </row>
    <row r="27" spans="1:13" x14ac:dyDescent="0.3">
      <c r="A27" s="50"/>
      <c r="B27" s="13" t="s">
        <v>13</v>
      </c>
      <c r="C27" s="30">
        <f>SUM(C9,-C15,-C21)</f>
        <v>34267.19</v>
      </c>
      <c r="D27" s="30">
        <f t="shared" ref="D27:J27" si="3">SUM(D9,-D15,-D21)</f>
        <v>1000824.5800000001</v>
      </c>
      <c r="E27" s="30">
        <f t="shared" si="3"/>
        <v>189279.91000000015</v>
      </c>
      <c r="F27" s="30">
        <f>SUM(F9,-F15,-F21)</f>
        <v>0</v>
      </c>
      <c r="G27" s="30">
        <f t="shared" si="3"/>
        <v>0</v>
      </c>
      <c r="H27" s="30">
        <f t="shared" si="3"/>
        <v>56389.58</v>
      </c>
      <c r="I27" s="30">
        <f t="shared" si="3"/>
        <v>91653.19</v>
      </c>
      <c r="J27" s="30">
        <f t="shared" si="3"/>
        <v>0</v>
      </c>
      <c r="K27" s="27">
        <f>SUM(C27:J27)</f>
        <v>1372414.4500000002</v>
      </c>
      <c r="M27" s="40">
        <v>6</v>
      </c>
    </row>
    <row r="28" spans="1:13" x14ac:dyDescent="0.3">
      <c r="A28" s="50"/>
      <c r="B28" s="15" t="s">
        <v>14</v>
      </c>
      <c r="C28" s="28">
        <f>SUM(C13,-C19,-C25)</f>
        <v>34267.19</v>
      </c>
      <c r="D28" s="28">
        <f t="shared" ref="D28:J28" si="4">SUM(D13,-D19,-D25)</f>
        <v>1002239.5800000001</v>
      </c>
      <c r="E28" s="28">
        <f t="shared" si="4"/>
        <v>211027.16999999993</v>
      </c>
      <c r="F28" s="28">
        <f>SUM(F13,-F19,-F25)</f>
        <v>0</v>
      </c>
      <c r="G28" s="28">
        <f t="shared" si="4"/>
        <v>0</v>
      </c>
      <c r="H28" s="28">
        <f>SUM(H13,-H19,-H25)</f>
        <v>83441.26999999999</v>
      </c>
      <c r="I28" s="28">
        <f t="shared" si="4"/>
        <v>574419.43999999983</v>
      </c>
      <c r="J28" s="28">
        <f t="shared" si="4"/>
        <v>0</v>
      </c>
      <c r="K28" s="31">
        <f>SUM(C28:J28)</f>
        <v>1905394.65</v>
      </c>
      <c r="M28" s="40">
        <v>8</v>
      </c>
    </row>
    <row r="29" spans="1:13" x14ac:dyDescent="0.3">
      <c r="A29" s="50"/>
      <c r="M29" s="40">
        <v>0</v>
      </c>
    </row>
    <row r="30" spans="1:13" x14ac:dyDescent="0.3">
      <c r="A30" s="50"/>
      <c r="M30" s="40">
        <v>9</v>
      </c>
    </row>
    <row r="31" spans="1:13" x14ac:dyDescent="0.3">
      <c r="A31" s="50"/>
    </row>
    <row r="32" spans="1:13" x14ac:dyDescent="0.3">
      <c r="A32" s="24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b00f20d5-ceb3-4adf-8632-db85932f34e5"/>
    <ds:schemaRef ds:uri="http://www.w3.org/XML/1998/namespace"/>
    <ds:schemaRef ds:uri="cf981484-ed93-4090-baf6-fe2481f804a7"/>
    <ds:schemaRef ds:uri="http://schemas.microsoft.com/sharepoint/v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DNM_2018</vt:lpstr>
      <vt:lpstr>DNM_2017 </vt:lpstr>
      <vt:lpstr>DHM_2018 </vt:lpstr>
      <vt:lpstr>DHM_2017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KONEČNÁ Jana</cp:lastModifiedBy>
  <cp:lastPrinted>2019-03-21T13:31:44Z</cp:lastPrinted>
  <dcterms:created xsi:type="dcterms:W3CDTF">2011-11-04T12:05:36Z</dcterms:created>
  <dcterms:modified xsi:type="dcterms:W3CDTF">2019-03-27T13:00:13Z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