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Area" localSheetId="0">Poznamky_k_MUZ!$B$2:$BZ$693</definedName>
    <definedName name="_xlnm.Print_Titles" localSheetId="0">Poznamky_k_MUZ!$2:$3</definedName>
  </definedNames>
  <calcPr calcId="145621" calcMode="manual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DA569" i="3" s="1"/>
  <c r="CB569" i="3" s="1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DA557" i="3" s="1"/>
  <c r="CB557" i="3" s="1"/>
  <c r="CW556" i="3"/>
  <c r="CW555" i="3"/>
  <c r="CW554" i="3"/>
  <c r="CW553" i="3"/>
  <c r="CW552" i="3"/>
  <c r="CW551" i="3"/>
  <c r="CW590" i="3" s="1"/>
  <c r="DA590" i="3" s="1"/>
  <c r="CB590" i="3" s="1"/>
  <c r="CW550" i="3"/>
  <c r="DA550" i="3" s="1"/>
  <c r="CB550" i="3" s="1"/>
  <c r="CW549" i="3"/>
  <c r="CW548" i="3"/>
  <c r="CW547" i="3"/>
  <c r="CW546" i="3"/>
  <c r="CW545" i="3"/>
  <c r="DA545" i="3" s="1"/>
  <c r="CB545" i="3" s="1"/>
  <c r="CW544" i="3"/>
  <c r="DA544" i="3" s="1"/>
  <c r="CB544" i="3" s="1"/>
  <c r="CW543" i="3"/>
  <c r="CW542" i="3"/>
  <c r="CW541" i="3"/>
  <c r="DA541" i="3" s="1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X669" i="3" s="1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DA688" i="3" s="1"/>
  <c r="CB688" i="3" s="1"/>
  <c r="CW687" i="3"/>
  <c r="CW686" i="3"/>
  <c r="CW685" i="3"/>
  <c r="CW684" i="3"/>
  <c r="CW683" i="3"/>
  <c r="CW682" i="3"/>
  <c r="DA682" i="3" s="1"/>
  <c r="CB682" i="3" s="1"/>
  <c r="CW681" i="3"/>
  <c r="DA681" i="3" s="1"/>
  <c r="CB681" i="3" s="1"/>
  <c r="CW680" i="3"/>
  <c r="CW679" i="3"/>
  <c r="CW678" i="3"/>
  <c r="CW677" i="3"/>
  <c r="CW676" i="3"/>
  <c r="CW675" i="3"/>
  <c r="DA675" i="3" s="1"/>
  <c r="CB675" i="3" s="1"/>
  <c r="CW674" i="3"/>
  <c r="CW673" i="3"/>
  <c r="CW672" i="3"/>
  <c r="DA672" i="3" s="1"/>
  <c r="CB672" i="3" s="1"/>
  <c r="CW671" i="3"/>
  <c r="CW670" i="3"/>
  <c r="CW669" i="3"/>
  <c r="CW668" i="3"/>
  <c r="CW667" i="3"/>
  <c r="CW666" i="3"/>
  <c r="DA666" i="3" s="1"/>
  <c r="CB666" i="3" s="1"/>
  <c r="CW665" i="3"/>
  <c r="CW664" i="3"/>
  <c r="DA664" i="3" s="1"/>
  <c r="CB664" i="3" s="1"/>
  <c r="CW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CX562" i="3"/>
  <c r="CX561" i="3"/>
  <c r="DA561" i="3" s="1"/>
  <c r="CB561" i="3" s="1"/>
  <c r="CX560" i="3"/>
  <c r="DA560" i="3" s="1"/>
  <c r="CB560" i="3" s="1"/>
  <c r="CX559" i="3"/>
  <c r="CX558" i="3"/>
  <c r="CX557" i="3"/>
  <c r="CX556" i="3"/>
  <c r="CX548" i="3"/>
  <c r="DA548" i="3" s="1"/>
  <c r="CB548" i="3" s="1"/>
  <c r="CX547" i="3"/>
  <c r="CX546" i="3"/>
  <c r="CX545" i="3"/>
  <c r="CX544" i="3"/>
  <c r="CX543" i="3"/>
  <c r="CX542" i="3"/>
  <c r="DA542" i="3" s="1"/>
  <c r="CB542" i="3" s="1"/>
  <c r="CX541" i="3"/>
  <c r="CX540" i="3"/>
  <c r="CW512" i="3"/>
  <c r="CW513" i="3"/>
  <c r="B513" i="3"/>
  <c r="CX507" i="3"/>
  <c r="CX506" i="3"/>
  <c r="CX505" i="3"/>
  <c r="CX504" i="3"/>
  <c r="DA504" i="3" s="1"/>
  <c r="CB504" i="3" s="1"/>
  <c r="CX503" i="3"/>
  <c r="CX502" i="3"/>
  <c r="DA502" i="3" s="1"/>
  <c r="CB502" i="3" s="1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/>
  <c r="CB435" i="3" s="1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DA397" i="3" s="1"/>
  <c r="CB397" i="3" s="1"/>
  <c r="CW396" i="3"/>
  <c r="CW395" i="3"/>
  <c r="CX393" i="3"/>
  <c r="CX392" i="3"/>
  <c r="DA392" i="3" s="1"/>
  <c r="CB392" i="3" s="1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CW389" i="3"/>
  <c r="DA389" i="3" s="1"/>
  <c r="CB389" i="3" s="1"/>
  <c r="CW388" i="3"/>
  <c r="DA388" i="3" s="1"/>
  <c r="CB388" i="3" s="1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CZ658" i="3"/>
  <c r="CW658" i="3"/>
  <c r="DA658" i="3" s="1"/>
  <c r="CB658" i="3" s="1"/>
  <c r="CZ657" i="3"/>
  <c r="CW657" i="3"/>
  <c r="CZ656" i="3"/>
  <c r="CW656" i="3"/>
  <c r="DA656" i="3" s="1"/>
  <c r="CB656" i="3" s="1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DA638" i="3" s="1"/>
  <c r="CB638" i="3" s="1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X620" i="3" s="1"/>
  <c r="DA620" i="3" s="1"/>
  <c r="CB620" i="3" s="1"/>
  <c r="CZ621" i="3"/>
  <c r="CX621" i="3"/>
  <c r="CW640" i="3"/>
  <c r="CW639" i="3"/>
  <c r="CW638" i="3"/>
  <c r="CW637" i="3"/>
  <c r="DA637" i="3" s="1"/>
  <c r="CB637" i="3" s="1"/>
  <c r="CW636" i="3"/>
  <c r="DA636" i="3" s="1"/>
  <c r="CB636" i="3" s="1"/>
  <c r="CW635" i="3"/>
  <c r="CW634" i="3"/>
  <c r="CW633" i="3"/>
  <c r="CW632" i="3"/>
  <c r="CW631" i="3"/>
  <c r="CW630" i="3"/>
  <c r="DA630" i="3" s="1"/>
  <c r="CB630" i="3" s="1"/>
  <c r="CW629" i="3"/>
  <c r="CW628" i="3"/>
  <c r="CW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CW528" i="3"/>
  <c r="DA528" i="3" s="1"/>
  <c r="CB528" i="3" s="1"/>
  <c r="CW527" i="3"/>
  <c r="DA527" i="3" s="1"/>
  <c r="CB527" i="3" s="1"/>
  <c r="CW526" i="3"/>
  <c r="CZ537" i="3"/>
  <c r="CZ536" i="3"/>
  <c r="CZ535" i="3"/>
  <c r="CW525" i="3"/>
  <c r="DA525" i="3" s="1"/>
  <c r="CB525" i="3" s="1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DA522" i="3" s="1"/>
  <c r="CB522" i="3" s="1"/>
  <c r="CX521" i="3"/>
  <c r="CX520" i="3"/>
  <c r="CX519" i="3"/>
  <c r="CX518" i="3"/>
  <c r="DA518" i="3" s="1"/>
  <c r="CB518" i="3" s="1"/>
  <c r="CX517" i="3"/>
  <c r="CX516" i="3"/>
  <c r="CX515" i="3"/>
  <c r="DA515" i="3" s="1"/>
  <c r="CB515" i="3" s="1"/>
  <c r="CX514" i="3"/>
  <c r="CW514" i="3"/>
  <c r="CW508" i="3"/>
  <c r="CW507" i="3"/>
  <c r="DA507" i="3" s="1"/>
  <c r="CB507" i="3" s="1"/>
  <c r="CW506" i="3"/>
  <c r="DA506" i="3" s="1"/>
  <c r="CB506" i="3" s="1"/>
  <c r="CW505" i="3"/>
  <c r="DA505" i="3" s="1"/>
  <c r="CB505" i="3" s="1"/>
  <c r="CW504" i="3"/>
  <c r="CW503" i="3"/>
  <c r="DA503" i="3" s="1"/>
  <c r="CB503" i="3" s="1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DA494" i="3" s="1"/>
  <c r="CB494" i="3" s="1"/>
  <c r="CW493" i="3"/>
  <c r="CW492" i="3"/>
  <c r="CW491" i="3"/>
  <c r="CW490" i="3"/>
  <c r="CW489" i="3"/>
  <c r="CW488" i="3"/>
  <c r="DA488" i="3" s="1"/>
  <c r="CB488" i="3" s="1"/>
  <c r="CW487" i="3"/>
  <c r="CW486" i="3"/>
  <c r="CW485" i="3"/>
  <c r="CW484" i="3"/>
  <c r="CW483" i="3"/>
  <c r="DA483" i="3" s="1"/>
  <c r="CB483" i="3" s="1"/>
  <c r="CW482" i="3"/>
  <c r="CW481" i="3"/>
  <c r="DA481" i="3"/>
  <c r="CB481" i="3" s="1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CW468" i="3"/>
  <c r="CW467" i="3"/>
  <c r="CW466" i="3"/>
  <c r="DA466" i="3" s="1"/>
  <c r="CB466" i="3" s="1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 s="1"/>
  <c r="CB348" i="3" s="1"/>
  <c r="CX347" i="3"/>
  <c r="DA347" i="3" s="1"/>
  <c r="CB347" i="3" s="1"/>
  <c r="CX346" i="3"/>
  <c r="CX345" i="3"/>
  <c r="CX344" i="3"/>
  <c r="DA344" i="3" s="1"/>
  <c r="CB344" i="3" s="1"/>
  <c r="CX343" i="3"/>
  <c r="CX342" i="3"/>
  <c r="DA342" i="3" s="1"/>
  <c r="CB342" i="3" s="1"/>
  <c r="CX341" i="3"/>
  <c r="DA341" i="3" s="1"/>
  <c r="CB341" i="3" s="1"/>
  <c r="CW350" i="3"/>
  <c r="DA350" i="3" s="1"/>
  <c r="CB350" i="3" s="1"/>
  <c r="CW349" i="3"/>
  <c r="CW348" i="3"/>
  <c r="CW347" i="3"/>
  <c r="CW346" i="3"/>
  <c r="DA346" i="3" s="1"/>
  <c r="CB346" i="3" s="1"/>
  <c r="CW345" i="3"/>
  <c r="DA345" i="3" s="1"/>
  <c r="CB345" i="3" s="1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DA28" i="3" s="1"/>
  <c r="CB28" i="3" s="1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B33" i="3" s="1"/>
  <c r="CW32" i="3"/>
  <c r="CW31" i="3"/>
  <c r="CW30" i="3"/>
  <c r="CW29" i="3"/>
  <c r="DA29" i="3" s="1"/>
  <c r="CB29" i="3" s="1"/>
  <c r="CW28" i="3"/>
  <c r="CW27" i="3"/>
  <c r="CW26" i="3"/>
  <c r="CW25" i="3"/>
  <c r="CW24" i="3"/>
  <c r="CW23" i="3"/>
  <c r="DA23" i="3" s="1"/>
  <c r="CB23" i="3" s="1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DA17" i="3" s="1"/>
  <c r="CB17" i="3" s="1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DA431" i="3" s="1"/>
  <c r="CB431" i="3" s="1"/>
  <c r="CX430" i="3"/>
  <c r="CX429" i="3"/>
  <c r="CX428" i="3"/>
  <c r="CX427" i="3"/>
  <c r="CX426" i="3"/>
  <c r="CX425" i="3"/>
  <c r="DA425" i="3" s="1"/>
  <c r="CB425" i="3" s="1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DA354" i="3" s="1"/>
  <c r="CB354" i="3" s="1"/>
  <c r="CZ353" i="3"/>
  <c r="DA353" i="3" s="1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DA229" i="3" s="1"/>
  <c r="CB229" i="3" s="1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DA205" i="3" s="1"/>
  <c r="CB205" i="3" s="1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DA611" i="3" s="1"/>
  <c r="CB611" i="3" s="1"/>
  <c r="CW610" i="3"/>
  <c r="CW609" i="3"/>
  <c r="CW608" i="3"/>
  <c r="CW607" i="3"/>
  <c r="CW606" i="3"/>
  <c r="DA606" i="3" s="1"/>
  <c r="CB606" i="3" s="1"/>
  <c r="CW605" i="3"/>
  <c r="CW604" i="3"/>
  <c r="CW603" i="3"/>
  <c r="CW602" i="3"/>
  <c r="CW601" i="3"/>
  <c r="CW600" i="3"/>
  <c r="CW599" i="3"/>
  <c r="DA599" i="3" s="1"/>
  <c r="CB599" i="3" s="1"/>
  <c r="CW598" i="3"/>
  <c r="CW597" i="3"/>
  <c r="CW596" i="3"/>
  <c r="DA596" i="3" s="1"/>
  <c r="CB596" i="3" s="1"/>
  <c r="CX615" i="3"/>
  <c r="CX614" i="3"/>
  <c r="CX613" i="3"/>
  <c r="CX612" i="3"/>
  <c r="CX611" i="3"/>
  <c r="CX610" i="3"/>
  <c r="DA610" i="3" s="1"/>
  <c r="CB610" i="3" s="1"/>
  <c r="CX609" i="3"/>
  <c r="DA609" i="3" s="1"/>
  <c r="CB609" i="3" s="1"/>
  <c r="CX608" i="3"/>
  <c r="CX607" i="3"/>
  <c r="DA607" i="3" s="1"/>
  <c r="CB607" i="3" s="1"/>
  <c r="CX606" i="3"/>
  <c r="CX605" i="3"/>
  <c r="CX604" i="3"/>
  <c r="CX603" i="3"/>
  <c r="CX602" i="3"/>
  <c r="CX601" i="3"/>
  <c r="DA601" i="3" s="1"/>
  <c r="CB601" i="3" s="1"/>
  <c r="CX600" i="3"/>
  <c r="CX599" i="3"/>
  <c r="CX598" i="3"/>
  <c r="CX597" i="3"/>
  <c r="CX457" i="3"/>
  <c r="CX456" i="3"/>
  <c r="DA456" i="3" s="1"/>
  <c r="CB456" i="3" s="1"/>
  <c r="CX455" i="3"/>
  <c r="CX454" i="3"/>
  <c r="DA454" i="3" s="1"/>
  <c r="CB454" i="3" s="1"/>
  <c r="CX453" i="3"/>
  <c r="CX452" i="3"/>
  <c r="CX451" i="3"/>
  <c r="CX450" i="3"/>
  <c r="DA450" i="3" s="1"/>
  <c r="CB450" i="3" s="1"/>
  <c r="CX449" i="3"/>
  <c r="CX448" i="3"/>
  <c r="DA448" i="3" s="1"/>
  <c r="CB448" i="3" s="1"/>
  <c r="CX447" i="3"/>
  <c r="CX446" i="3"/>
  <c r="DA446" i="3" s="1"/>
  <c r="CB446" i="3" s="1"/>
  <c r="CX445" i="3"/>
  <c r="CX444" i="3"/>
  <c r="DA444" i="3" s="1"/>
  <c r="CB444" i="3" s="1"/>
  <c r="CX443" i="3"/>
  <c r="CX442" i="3"/>
  <c r="DA442" i="3" s="1"/>
  <c r="CB442" i="3" s="1"/>
  <c r="CX441" i="3"/>
  <c r="CX440" i="3"/>
  <c r="DA440" i="3" s="1"/>
  <c r="CB440" i="3" s="1"/>
  <c r="CX439" i="3"/>
  <c r="CX438" i="3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DA409" i="3" s="1"/>
  <c r="CB409" i="3" s="1"/>
  <c r="CX408" i="3"/>
  <c r="CX407" i="3"/>
  <c r="CX406" i="3"/>
  <c r="CX405" i="3"/>
  <c r="DA405" i="3" s="1"/>
  <c r="CB405" i="3" s="1"/>
  <c r="CX404" i="3"/>
  <c r="CX403" i="3"/>
  <c r="DA403" i="3" s="1"/>
  <c r="CB403" i="3" s="1"/>
  <c r="CX402" i="3"/>
  <c r="CX401" i="3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DA375" i="3" s="1"/>
  <c r="CB375" i="3" s="1"/>
  <c r="CW374" i="3"/>
  <c r="CW373" i="3"/>
  <c r="CW372" i="3"/>
  <c r="CW371" i="3"/>
  <c r="CW370" i="3"/>
  <c r="CW369" i="3"/>
  <c r="DA369" i="3" s="1"/>
  <c r="CB369" i="3" s="1"/>
  <c r="CW368" i="3"/>
  <c r="CW367" i="3"/>
  <c r="CW366" i="3"/>
  <c r="CW365" i="3"/>
  <c r="CW364" i="3"/>
  <c r="CW363" i="3"/>
  <c r="DA363" i="3" s="1"/>
  <c r="CB363" i="3" s="1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DA371" i="3" s="1"/>
  <c r="CB371" i="3" s="1"/>
  <c r="CX370" i="3"/>
  <c r="CX369" i="3"/>
  <c r="CX368" i="3"/>
  <c r="CX367" i="3"/>
  <c r="DA367" i="3" s="1"/>
  <c r="CB367" i="3" s="1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 s="1"/>
  <c r="CB276" i="3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/>
  <c r="CW252" i="3"/>
  <c r="DA252" i="3" s="1"/>
  <c r="CB252" i="3" s="1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W196" i="3"/>
  <c r="DA196" i="3" s="1"/>
  <c r="CB196" i="3"/>
  <c r="CW195" i="3"/>
  <c r="DA195" i="3" s="1"/>
  <c r="CB195" i="3" s="1"/>
  <c r="CW194" i="3"/>
  <c r="DA194" i="3" s="1"/>
  <c r="CB194" i="3"/>
  <c r="CW193" i="3"/>
  <c r="DA193" i="3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/>
  <c r="CB264" i="3" s="1"/>
  <c r="CW250" i="3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DA121" i="3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/>
  <c r="CB75" i="3" s="1"/>
  <c r="CW76" i="3"/>
  <c r="CW77" i="3"/>
  <c r="CW78" i="3"/>
  <c r="CW79" i="3"/>
  <c r="CW80" i="3"/>
  <c r="CW81" i="3"/>
  <c r="DA81" i="3" s="1"/>
  <c r="CB81" i="3" s="1"/>
  <c r="CW82" i="3"/>
  <c r="CW83" i="3"/>
  <c r="CW84" i="3"/>
  <c r="CW85" i="3"/>
  <c r="DA85" i="3" s="1"/>
  <c r="CB85" i="3" s="1"/>
  <c r="CX80" i="3"/>
  <c r="DA80" i="3" s="1"/>
  <c r="CB80" i="3" s="1"/>
  <c r="CX79" i="3"/>
  <c r="DA79" i="3" s="1"/>
  <c r="CB79" i="3" s="1"/>
  <c r="CX78" i="3"/>
  <c r="CX77" i="3"/>
  <c r="CX76" i="3"/>
  <c r="CX81" i="3"/>
  <c r="CW333" i="3"/>
  <c r="DA333" i="3" s="1"/>
  <c r="CB333" i="3" s="1"/>
  <c r="CW316" i="3"/>
  <c r="DA316" i="3" s="1"/>
  <c r="CB316" i="3" s="1"/>
  <c r="CW315" i="3"/>
  <c r="CW314" i="3"/>
  <c r="CW311" i="3"/>
  <c r="DA311" i="3" s="1"/>
  <c r="CB311" i="3" s="1"/>
  <c r="CW292" i="3"/>
  <c r="CW289" i="3"/>
  <c r="DA289" i="3" s="1"/>
  <c r="CB289" i="3" s="1"/>
  <c r="CW272" i="3"/>
  <c r="CW271" i="3"/>
  <c r="CW270" i="3"/>
  <c r="DA270" i="3" s="1"/>
  <c r="CB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/>
  <c r="CB223" i="3" s="1"/>
  <c r="CW204" i="3"/>
  <c r="DA204" i="3" s="1"/>
  <c r="CB204" i="3" s="1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/>
  <c r="CW125" i="3"/>
  <c r="DA125" i="3" s="1"/>
  <c r="CB125" i="3" s="1"/>
  <c r="CW124" i="3"/>
  <c r="CW123" i="3"/>
  <c r="CW95" i="3"/>
  <c r="CW94" i="3"/>
  <c r="DA94" i="3" s="1"/>
  <c r="CB94" i="3" s="1"/>
  <c r="CW93" i="3"/>
  <c r="DA93" i="3" s="1"/>
  <c r="CB93" i="3" s="1"/>
  <c r="CW92" i="3"/>
  <c r="DA92" i="3" s="1"/>
  <c r="CB92" i="3" s="1"/>
  <c r="CW91" i="3"/>
  <c r="CW90" i="3"/>
  <c r="CW89" i="3"/>
  <c r="CW88" i="3"/>
  <c r="DA88" i="3" s="1"/>
  <c r="CB88" i="3" s="1"/>
  <c r="CW87" i="3"/>
  <c r="DA87" i="3" s="1"/>
  <c r="CB87" i="3" s="1"/>
  <c r="CX83" i="3"/>
  <c r="DA83" i="3" s="1"/>
  <c r="CB83" i="3" s="1"/>
  <c r="CX82" i="3"/>
  <c r="DA82" i="3" s="1"/>
  <c r="CB82" i="3" s="1"/>
  <c r="B72" i="3"/>
  <c r="B69" i="3"/>
  <c r="B552" i="3"/>
  <c r="CB207" i="3"/>
  <c r="DA521" i="3"/>
  <c r="CB521" i="3" s="1"/>
  <c r="AB382" i="3"/>
  <c r="DA418" i="3"/>
  <c r="CB418" i="3" s="1"/>
  <c r="DA546" i="3"/>
  <c r="CB546" i="3" s="1"/>
  <c r="CW578" i="3"/>
  <c r="DA578" i="3" s="1"/>
  <c r="CB578" i="3" s="1"/>
  <c r="DA319" i="3"/>
  <c r="CB319" i="3" s="1"/>
  <c r="DA517" i="3"/>
  <c r="CB517" i="3" s="1"/>
  <c r="DA529" i="3"/>
  <c r="CB529" i="3" s="1"/>
  <c r="DA616" i="3"/>
  <c r="CB616" i="3" s="1"/>
  <c r="DA480" i="3"/>
  <c r="CB480" i="3" s="1"/>
  <c r="DA532" i="3"/>
  <c r="CB532" i="3" s="1"/>
  <c r="DA540" i="3"/>
  <c r="CB540" i="3" s="1"/>
  <c r="DA526" i="3"/>
  <c r="CB526" i="3" s="1"/>
  <c r="DA385" i="3"/>
  <c r="CB385" i="3" s="1"/>
  <c r="DA479" i="3"/>
  <c r="CB479" i="3" s="1"/>
  <c r="DA417" i="3"/>
  <c r="CB417" i="3" s="1"/>
  <c r="DA292" i="3"/>
  <c r="CB292" i="3" s="1"/>
  <c r="DA361" i="3"/>
  <c r="CB361" i="3" s="1"/>
  <c r="DA597" i="3"/>
  <c r="CB597" i="3" s="1"/>
  <c r="CB394" i="3"/>
  <c r="DA680" i="3"/>
  <c r="CB680" i="3" s="1"/>
  <c r="DA358" i="3"/>
  <c r="CB358" i="3" s="1"/>
  <c r="DA439" i="3"/>
  <c r="CB439" i="3" s="1"/>
  <c r="DA455" i="3"/>
  <c r="CB455" i="3" s="1"/>
  <c r="CB541" i="3"/>
  <c r="DA564" i="3"/>
  <c r="CB564" i="3" s="1"/>
  <c r="DA514" i="3"/>
  <c r="CB514" i="3" s="1"/>
  <c r="DA629" i="3"/>
  <c r="CB629" i="3" s="1"/>
  <c r="DA95" i="3"/>
  <c r="CB95" i="3" s="1"/>
  <c r="DA77" i="3"/>
  <c r="CB77" i="3" s="1"/>
  <c r="DA35" i="3"/>
  <c r="CB35" i="3" s="1"/>
  <c r="DA406" i="3"/>
  <c r="CB406" i="3" s="1"/>
  <c r="DA683" i="3"/>
  <c r="CB683" i="3" s="1"/>
  <c r="DA692" i="3"/>
  <c r="CB692" i="3" s="1"/>
  <c r="DA436" i="3"/>
  <c r="CB436" i="3" s="1"/>
  <c r="DA22" i="3"/>
  <c r="CB22" i="3" s="1"/>
  <c r="DA349" i="3"/>
  <c r="CB349" i="3" s="1"/>
  <c r="DA490" i="3"/>
  <c r="CB490" i="3" s="1"/>
  <c r="DA547" i="3"/>
  <c r="CB547" i="3" s="1"/>
  <c r="DA250" i="3"/>
  <c r="CB250" i="3" s="1"/>
  <c r="DA16" i="3"/>
  <c r="CB16" i="3" s="1"/>
  <c r="DA500" i="3"/>
  <c r="CB500" i="3" s="1"/>
  <c r="DA689" i="3"/>
  <c r="CB689" i="3" s="1"/>
  <c r="DA373" i="3"/>
  <c r="CB373" i="3" s="1"/>
  <c r="DA160" i="3"/>
  <c r="CB160" i="3" s="1"/>
  <c r="AC390" i="3"/>
  <c r="DA294" i="3"/>
  <c r="CB294" i="3" s="1"/>
  <c r="DA673" i="3"/>
  <c r="CB673" i="3" s="1"/>
  <c r="DA184" i="3"/>
  <c r="CB184" i="3" s="1"/>
  <c r="DA434" i="3"/>
  <c r="CB434" i="3" s="1"/>
  <c r="DA395" i="3"/>
  <c r="CB395" i="3" s="1"/>
  <c r="DA89" i="3"/>
  <c r="CB89" i="3" s="1"/>
  <c r="DA412" i="3"/>
  <c r="CB412" i="3" s="1"/>
  <c r="DA396" i="3"/>
  <c r="CB396" i="3"/>
  <c r="DA430" i="3"/>
  <c r="CB430" i="3" s="1"/>
  <c r="DA665" i="3"/>
  <c r="CB665" i="3" s="1"/>
  <c r="DA674" i="3"/>
  <c r="CB674" i="3" s="1"/>
  <c r="DA452" i="3"/>
  <c r="CB452" i="3" s="1"/>
  <c r="DA149" i="3"/>
  <c r="CB149" i="3" s="1"/>
  <c r="DA686" i="3"/>
  <c r="CB686" i="3" s="1"/>
  <c r="CW574" i="3"/>
  <c r="DA574" i="3" s="1"/>
  <c r="CB574" i="3" s="1"/>
  <c r="DA44" i="3"/>
  <c r="CB44" i="3" s="1"/>
  <c r="DA365" i="3"/>
  <c r="CB365" i="3" s="1"/>
  <c r="DA21" i="3"/>
  <c r="CB21" i="3" s="1"/>
  <c r="DA464" i="3"/>
  <c r="CB464" i="3" s="1"/>
  <c r="DA519" i="3"/>
  <c r="CB519" i="3" s="1"/>
  <c r="DA558" i="3"/>
  <c r="CB558" i="3" s="1"/>
  <c r="DA566" i="3"/>
  <c r="CB566" i="3" s="1"/>
  <c r="CW579" i="3"/>
  <c r="DA579" i="3" s="1"/>
  <c r="CB579" i="3" s="1"/>
  <c r="CW589" i="3"/>
  <c r="DA589" i="3" s="1"/>
  <c r="CB589" i="3" s="1"/>
  <c r="CW582" i="3"/>
  <c r="DA582" i="3" s="1"/>
  <c r="CB582" i="3" s="1"/>
  <c r="CW587" i="3"/>
  <c r="CW86" i="3" l="1"/>
  <c r="DA86" i="3" s="1"/>
  <c r="CB86" i="3" s="1"/>
  <c r="CW290" i="3"/>
  <c r="DA290" i="3" s="1"/>
  <c r="CB290" i="3" s="1"/>
  <c r="DA364" i="3"/>
  <c r="CB364" i="3" s="1"/>
  <c r="DA370" i="3"/>
  <c r="CB370" i="3" s="1"/>
  <c r="DA355" i="3"/>
  <c r="CB355" i="3" s="1"/>
  <c r="CX650" i="3"/>
  <c r="DA650" i="3" s="1"/>
  <c r="CB650" i="3" s="1"/>
  <c r="DA438" i="3"/>
  <c r="CB438" i="3" s="1"/>
  <c r="CX437" i="3"/>
  <c r="DA437" i="3" s="1"/>
  <c r="CB437" i="3" s="1"/>
  <c r="DA669" i="3"/>
  <c r="CB669" i="3" s="1"/>
  <c r="DA402" i="3"/>
  <c r="CB402" i="3" s="1"/>
  <c r="DA414" i="3"/>
  <c r="CB414" i="3" s="1"/>
  <c r="DA445" i="3"/>
  <c r="CB445" i="3" s="1"/>
  <c r="DA676" i="3"/>
  <c r="CB676" i="3" s="1"/>
  <c r="DA377" i="3"/>
  <c r="CB377" i="3" s="1"/>
  <c r="DA32" i="3"/>
  <c r="CB32" i="3" s="1"/>
  <c r="DA661" i="3"/>
  <c r="CB661" i="3" s="1"/>
  <c r="DA112" i="3"/>
  <c r="CB112" i="3" s="1"/>
  <c r="CW111" i="3"/>
  <c r="DA111" i="3" s="1"/>
  <c r="CB111" i="3" s="1"/>
  <c r="DA408" i="3"/>
  <c r="CB408" i="3" s="1"/>
  <c r="DA451" i="3"/>
  <c r="CB451" i="3" s="1"/>
  <c r="DA670" i="3"/>
  <c r="CB670" i="3" s="1"/>
  <c r="DA91" i="3"/>
  <c r="CB91" i="3" s="1"/>
  <c r="DA272" i="3"/>
  <c r="CB272" i="3" s="1"/>
  <c r="DA477" i="3"/>
  <c r="CB477" i="3" s="1"/>
  <c r="DA25" i="3"/>
  <c r="CB25" i="3" s="1"/>
  <c r="DA31" i="3"/>
  <c r="CB31" i="3" s="1"/>
  <c r="DA24" i="3"/>
  <c r="CB24" i="3" s="1"/>
  <c r="DA619" i="3"/>
  <c r="CB619" i="3" s="1"/>
  <c r="DA626" i="3"/>
  <c r="CB626" i="3" s="1"/>
  <c r="DA632" i="3"/>
  <c r="CB632" i="3" s="1"/>
  <c r="DA38" i="3"/>
  <c r="CB38" i="3" s="1"/>
  <c r="DA617" i="3"/>
  <c r="CB617" i="3" s="1"/>
  <c r="DA671" i="3"/>
  <c r="CB671" i="3" s="1"/>
  <c r="CX570" i="3"/>
  <c r="CX552" i="3" s="1"/>
  <c r="DA552" i="3" s="1"/>
  <c r="CB552" i="3" s="1"/>
  <c r="DA618" i="3"/>
  <c r="CB618" i="3" s="1"/>
  <c r="CX677" i="3"/>
  <c r="DA677" i="3" s="1"/>
  <c r="CB677" i="3" s="1"/>
  <c r="DA551" i="3"/>
  <c r="CB551" i="3" s="1"/>
  <c r="CW588" i="3"/>
  <c r="DA588" i="3" s="1"/>
  <c r="CB588" i="3" s="1"/>
  <c r="DA182" i="3"/>
  <c r="CB182" i="3" s="1"/>
  <c r="CW246" i="3"/>
  <c r="DA246" i="3" s="1"/>
  <c r="CB246" i="3" s="1"/>
  <c r="DA206" i="3"/>
  <c r="CB206" i="3" s="1"/>
  <c r="DA376" i="3"/>
  <c r="CB376" i="3" s="1"/>
  <c r="CX595" i="3"/>
  <c r="DA595" i="3" s="1"/>
  <c r="CB595" i="3" s="1"/>
  <c r="DA315" i="3"/>
  <c r="CB315" i="3" s="1"/>
  <c r="CX643" i="3"/>
  <c r="DA643" i="3" s="1"/>
  <c r="CB643" i="3" s="1"/>
  <c r="DA404" i="3"/>
  <c r="CB404" i="3" s="1"/>
  <c r="DA453" i="3"/>
  <c r="CB453" i="3" s="1"/>
  <c r="DA463" i="3"/>
  <c r="CB463" i="3" s="1"/>
  <c r="DA468" i="3"/>
  <c r="CB468" i="3" s="1"/>
  <c r="DA524" i="3"/>
  <c r="CB524" i="3" s="1"/>
  <c r="DA516" i="3"/>
  <c r="CB516" i="3" s="1"/>
  <c r="DA647" i="3"/>
  <c r="CB647" i="3" s="1"/>
  <c r="DA393" i="3"/>
  <c r="CB393" i="3" s="1"/>
  <c r="DA690" i="3"/>
  <c r="CB690" i="3" s="1"/>
  <c r="DA687" i="3"/>
  <c r="CB687" i="3" s="1"/>
  <c r="CW583" i="3"/>
  <c r="DA583" i="3" s="1"/>
  <c r="CB583" i="3" s="1"/>
  <c r="CX649" i="3"/>
  <c r="DA649" i="3" s="1"/>
  <c r="CB649" i="3" s="1"/>
  <c r="CX685" i="3"/>
  <c r="DA685" i="3" s="1"/>
  <c r="CB685" i="3" s="1"/>
  <c r="DA226" i="3"/>
  <c r="CB226" i="3" s="1"/>
  <c r="DA76" i="3"/>
  <c r="CB76" i="3" s="1"/>
  <c r="DA84" i="3"/>
  <c r="CB84" i="3" s="1"/>
  <c r="DA78" i="3"/>
  <c r="CB78" i="3" s="1"/>
  <c r="DA605" i="3"/>
  <c r="CB605" i="3" s="1"/>
  <c r="DA293" i="3"/>
  <c r="CB293" i="3" s="1"/>
  <c r="CX432" i="3"/>
  <c r="DA432" i="3" s="1"/>
  <c r="CB432" i="3" s="1"/>
  <c r="DA27" i="3"/>
  <c r="CB27" i="3" s="1"/>
  <c r="DA26" i="3"/>
  <c r="CB26" i="3" s="1"/>
  <c r="DA343" i="3"/>
  <c r="CB343" i="3" s="1"/>
  <c r="DA492" i="3"/>
  <c r="CB492" i="3" s="1"/>
  <c r="DA679" i="3"/>
  <c r="CB679" i="3" s="1"/>
  <c r="DA360" i="3"/>
  <c r="CB360" i="3" s="1"/>
  <c r="CW584" i="3"/>
  <c r="DA584" i="3" s="1"/>
  <c r="CB584" i="3" s="1"/>
  <c r="CW180" i="3"/>
  <c r="DA180" i="3" s="1"/>
  <c r="CB180" i="3" s="1"/>
  <c r="CW585" i="3"/>
  <c r="DA585" i="3" s="1"/>
  <c r="CB585" i="3" s="1"/>
  <c r="CW573" i="3"/>
  <c r="DA573" i="3" s="1"/>
  <c r="CB573" i="3" s="1"/>
  <c r="CW181" i="3"/>
  <c r="DA181" i="3" s="1"/>
  <c r="CB181" i="3" s="1"/>
  <c r="DA90" i="3"/>
  <c r="CB90" i="3" s="1"/>
  <c r="DA123" i="3"/>
  <c r="CB123" i="3" s="1"/>
  <c r="DA314" i="3"/>
  <c r="CB314" i="3" s="1"/>
  <c r="DA604" i="3"/>
  <c r="CB604" i="3" s="1"/>
  <c r="DA470" i="3"/>
  <c r="CB470" i="3" s="1"/>
  <c r="DA623" i="3"/>
  <c r="CB623" i="3" s="1"/>
  <c r="DA635" i="3"/>
  <c r="CB635" i="3" s="1"/>
  <c r="DA657" i="3"/>
  <c r="CB657" i="3" s="1"/>
  <c r="DA660" i="3"/>
  <c r="CB660" i="3" s="1"/>
  <c r="DA467" i="3"/>
  <c r="CB467" i="3" s="1"/>
  <c r="DA491" i="3"/>
  <c r="CB491" i="3" s="1"/>
  <c r="CX651" i="3"/>
  <c r="DA651" i="3" s="1"/>
  <c r="CB651" i="3" s="1"/>
  <c r="CX642" i="3"/>
  <c r="DA642" i="3" s="1"/>
  <c r="CB642" i="3" s="1"/>
  <c r="CX641" i="3"/>
  <c r="DA641" i="3" s="1"/>
  <c r="CB641" i="3" s="1"/>
  <c r="DA634" i="3"/>
  <c r="CB634" i="3" s="1"/>
  <c r="DA640" i="3"/>
  <c r="CB640" i="3" s="1"/>
  <c r="DA625" i="3"/>
  <c r="CB625" i="3" s="1"/>
  <c r="DA631" i="3"/>
  <c r="CB631" i="3" s="1"/>
  <c r="DA380" i="3"/>
  <c r="CB380" i="3" s="1"/>
  <c r="CW146" i="3"/>
  <c r="DA146" i="3" s="1"/>
  <c r="CB146" i="3" s="1"/>
  <c r="DA148" i="3"/>
  <c r="CB148" i="3" s="1"/>
  <c r="CX382" i="3"/>
  <c r="DA382" i="3" s="1"/>
  <c r="CB382" i="3" s="1"/>
  <c r="CX380" i="3"/>
  <c r="CW291" i="3"/>
  <c r="DA291" i="3" s="1"/>
  <c r="CB291" i="3" s="1"/>
  <c r="CX381" i="3"/>
  <c r="DA381" i="3" s="1"/>
  <c r="CB381" i="3" s="1"/>
  <c r="CX646" i="3"/>
  <c r="DA646" i="3" s="1"/>
  <c r="CB646" i="3" s="1"/>
  <c r="CX655" i="3"/>
  <c r="DA655" i="3" s="1"/>
  <c r="CB655" i="3" s="1"/>
  <c r="CW576" i="3"/>
  <c r="DA576" i="3" s="1"/>
  <c r="CB576" i="3" s="1"/>
  <c r="CW586" i="3"/>
  <c r="DA586" i="3" s="1"/>
  <c r="CB586" i="3" s="1"/>
  <c r="CW591" i="3"/>
  <c r="DA591" i="3" s="1"/>
  <c r="CB591" i="3" s="1"/>
  <c r="CX668" i="3"/>
  <c r="DA668" i="3" s="1"/>
  <c r="CB668" i="3" s="1"/>
  <c r="CX648" i="3"/>
  <c r="DA648" i="3" s="1"/>
  <c r="CB648" i="3" s="1"/>
  <c r="CW592" i="3"/>
  <c r="DA592" i="3" s="1"/>
  <c r="CB592" i="3" s="1"/>
  <c r="CW159" i="3"/>
  <c r="DA159" i="3" s="1"/>
  <c r="CB159" i="3" s="1"/>
  <c r="CW158" i="3"/>
  <c r="DA158" i="3" s="1"/>
  <c r="CB158" i="3" s="1"/>
  <c r="DA248" i="3"/>
  <c r="CB248" i="3" s="1"/>
  <c r="CX379" i="3"/>
  <c r="DA379" i="3" s="1"/>
  <c r="CB379" i="3" s="1"/>
  <c r="CX383" i="3"/>
  <c r="DA383" i="3" s="1"/>
  <c r="CB383" i="3" s="1"/>
  <c r="DA251" i="3"/>
  <c r="CB251" i="3" s="1"/>
  <c r="DA317" i="3"/>
  <c r="CB317" i="3" s="1"/>
  <c r="DA493" i="3"/>
  <c r="CB493" i="3" s="1"/>
  <c r="DA384" i="3"/>
  <c r="CB384" i="3" s="1"/>
  <c r="DA424" i="3"/>
  <c r="CB424" i="3" s="1"/>
  <c r="CW577" i="3"/>
  <c r="DA577" i="3" s="1"/>
  <c r="CB577" i="3" s="1"/>
  <c r="DA512" i="3"/>
  <c r="CB512" i="3" s="1"/>
  <c r="CX496" i="3"/>
  <c r="DA487" i="3"/>
  <c r="CB487" i="3" s="1"/>
  <c r="CX536" i="3"/>
  <c r="DA536" i="3" s="1"/>
  <c r="CB536" i="3" s="1"/>
  <c r="CX378" i="3"/>
  <c r="DA378" i="3" s="1"/>
  <c r="CB378" i="3" s="1"/>
  <c r="DA478" i="3"/>
  <c r="CB478" i="3" s="1"/>
  <c r="DA428" i="3"/>
  <c r="CB428" i="3" s="1"/>
  <c r="CW572" i="3"/>
  <c r="CW509" i="3" s="1"/>
  <c r="DA509" i="3" s="1"/>
  <c r="CB509" i="3" s="1"/>
  <c r="CW575" i="3"/>
  <c r="DA575" i="3" s="1"/>
  <c r="CB575" i="3" s="1"/>
  <c r="CW581" i="3"/>
  <c r="DA581" i="3" s="1"/>
  <c r="CB581" i="3" s="1"/>
  <c r="CW580" i="3"/>
  <c r="DA580" i="3" s="1"/>
  <c r="CB580" i="3" s="1"/>
  <c r="CW268" i="3"/>
  <c r="DA268" i="3" s="1"/>
  <c r="CB268" i="3" s="1"/>
  <c r="CW145" i="3"/>
  <c r="DA145" i="3" s="1"/>
  <c r="CB145" i="3" s="1"/>
  <c r="CW41" i="3"/>
  <c r="DA41" i="3" s="1"/>
  <c r="CB41" i="3" s="1"/>
  <c r="CX645" i="3"/>
  <c r="DA645" i="3" s="1"/>
  <c r="CB645" i="3" s="1"/>
  <c r="CW110" i="3"/>
  <c r="DA110" i="3" s="1"/>
  <c r="CB110" i="3" s="1"/>
  <c r="CX644" i="3"/>
  <c r="DA644" i="3" s="1"/>
  <c r="CB644" i="3" s="1"/>
  <c r="DA124" i="3"/>
  <c r="CB124" i="3" s="1"/>
  <c r="DA271" i="3"/>
  <c r="CB271" i="3" s="1"/>
  <c r="DA113" i="3"/>
  <c r="CB113" i="3" s="1"/>
  <c r="CW109" i="3"/>
  <c r="DA109" i="3" s="1"/>
  <c r="CB109" i="3" s="1"/>
  <c r="DA520" i="3"/>
  <c r="CB520" i="3" s="1"/>
  <c r="DA621" i="3"/>
  <c r="CB621" i="3" s="1"/>
  <c r="DA624" i="3"/>
  <c r="CB624" i="3" s="1"/>
  <c r="DA654" i="3"/>
  <c r="CB654" i="3" s="1"/>
  <c r="DA356" i="3"/>
  <c r="CB356" i="3" s="1"/>
  <c r="DA426" i="3"/>
  <c r="CB426" i="3" s="1"/>
  <c r="DA476" i="3"/>
  <c r="CB476" i="3" s="1"/>
  <c r="CX484" i="3"/>
  <c r="DA484" i="3" s="1"/>
  <c r="CB484" i="3" s="1"/>
  <c r="CX549" i="3"/>
  <c r="CX537" i="3" s="1"/>
  <c r="DA537" i="3" s="1"/>
  <c r="CB537" i="3" s="1"/>
  <c r="CW247" i="3"/>
  <c r="DA247" i="3" s="1"/>
  <c r="CB247" i="3" s="1"/>
  <c r="CX486" i="3"/>
  <c r="DA486" i="3" s="1"/>
  <c r="CB486" i="3" s="1"/>
  <c r="CW147" i="3"/>
  <c r="DA147" i="3" s="1"/>
  <c r="CB147" i="3" s="1"/>
  <c r="CW144" i="3"/>
  <c r="CX472" i="3"/>
  <c r="DA472" i="3" s="1"/>
  <c r="CB472" i="3" s="1"/>
  <c r="CX508" i="3"/>
  <c r="DA508" i="3" s="1"/>
  <c r="CB508" i="3" s="1"/>
  <c r="DA185" i="3"/>
  <c r="CB185" i="3" s="1"/>
  <c r="DA362" i="3"/>
  <c r="CB362" i="3" s="1"/>
  <c r="DA368" i="3"/>
  <c r="CB368" i="3" s="1"/>
  <c r="DA374" i="3"/>
  <c r="CB374" i="3" s="1"/>
  <c r="DA366" i="3"/>
  <c r="CB366" i="3" s="1"/>
  <c r="DA372" i="3"/>
  <c r="CB372" i="3" s="1"/>
  <c r="DA613" i="3"/>
  <c r="CB613" i="3" s="1"/>
  <c r="DA20" i="3"/>
  <c r="CB20" i="3" s="1"/>
  <c r="DA30" i="3"/>
  <c r="CB30" i="3" s="1"/>
  <c r="DA18" i="3"/>
  <c r="CB18" i="3" s="1"/>
  <c r="DA543" i="3"/>
  <c r="CB543" i="3" s="1"/>
  <c r="DA549" i="3"/>
  <c r="CB549" i="3" s="1"/>
  <c r="DA273" i="3"/>
  <c r="CB273" i="3" s="1"/>
  <c r="DA410" i="3"/>
  <c r="CB410" i="3" s="1"/>
  <c r="DA416" i="3"/>
  <c r="CB416" i="3" s="1"/>
  <c r="DA441" i="3"/>
  <c r="CB441" i="3" s="1"/>
  <c r="DA447" i="3"/>
  <c r="CB447" i="3" s="1"/>
  <c r="DA598" i="3"/>
  <c r="CB598" i="3" s="1"/>
  <c r="DA359" i="3"/>
  <c r="CB359" i="3" s="1"/>
  <c r="DA407" i="3"/>
  <c r="CB407" i="3" s="1"/>
  <c r="DA413" i="3"/>
  <c r="CB413" i="3" s="1"/>
  <c r="DA36" i="3"/>
  <c r="CB36" i="3" s="1"/>
  <c r="DA39" i="3"/>
  <c r="CB39" i="3" s="1"/>
  <c r="DA556" i="3"/>
  <c r="CB556" i="3" s="1"/>
  <c r="DA562" i="3"/>
  <c r="CB562" i="3" s="1"/>
  <c r="DA568" i="3"/>
  <c r="CB568" i="3" s="1"/>
  <c r="CX571" i="3"/>
  <c r="DA571" i="3" s="1"/>
  <c r="CB571" i="3" s="1"/>
  <c r="DA443" i="3"/>
  <c r="CB443" i="3" s="1"/>
  <c r="DA449" i="3"/>
  <c r="CB449" i="3" s="1"/>
  <c r="DA612" i="3"/>
  <c r="CB612" i="3" s="1"/>
  <c r="DA489" i="3"/>
  <c r="CB489" i="3" s="1"/>
  <c r="DA627" i="3"/>
  <c r="CB627" i="3" s="1"/>
  <c r="DA559" i="3"/>
  <c r="CB559" i="3" s="1"/>
  <c r="DA565" i="3"/>
  <c r="CB565" i="3" s="1"/>
  <c r="DA457" i="3"/>
  <c r="CB457" i="3" s="1"/>
  <c r="DA614" i="3"/>
  <c r="CB614" i="3" s="1"/>
  <c r="DA469" i="3"/>
  <c r="CB469" i="3" s="1"/>
  <c r="DA387" i="3"/>
  <c r="CB387" i="3" s="1"/>
  <c r="DA390" i="3"/>
  <c r="CB390" i="3" s="1"/>
  <c r="DA663" i="3"/>
  <c r="CB663" i="3" s="1"/>
  <c r="DA530" i="3"/>
  <c r="CB530" i="3" s="1"/>
  <c r="DA570" i="3"/>
  <c r="CB570" i="3" s="1"/>
  <c r="CX554" i="3"/>
  <c r="DA554" i="3" s="1"/>
  <c r="CB554" i="3" s="1"/>
  <c r="CX534" i="3"/>
  <c r="DA534" i="3" s="1"/>
  <c r="CB534" i="3" s="1"/>
  <c r="CX357" i="3"/>
  <c r="DA357" i="3" s="1"/>
  <c r="CB357" i="3" s="1"/>
  <c r="CX398" i="3"/>
  <c r="DA398" i="3" s="1"/>
  <c r="CB398" i="3" s="1"/>
  <c r="CW224" i="3"/>
  <c r="DA224" i="3" s="1"/>
  <c r="CB224" i="3" s="1"/>
  <c r="CX572" i="3"/>
  <c r="DA572" i="3" s="1"/>
  <c r="CB572" i="3" s="1"/>
  <c r="DA659" i="3"/>
  <c r="CB659" i="3" s="1"/>
  <c r="CX513" i="3"/>
  <c r="DA513" i="3" s="1"/>
  <c r="CB513" i="3" s="1"/>
  <c r="CW313" i="3"/>
  <c r="DA313" i="3" s="1"/>
  <c r="CB313" i="3" s="1"/>
  <c r="DA587" i="3"/>
  <c r="CB587" i="3" s="1"/>
  <c r="CW225" i="3"/>
  <c r="DA225" i="3" s="1"/>
  <c r="CB225" i="3" s="1"/>
  <c r="CX421" i="3"/>
  <c r="DA421" i="3" s="1"/>
  <c r="CB421" i="3" s="1"/>
  <c r="CX419" i="3"/>
  <c r="DA419" i="3" s="1"/>
  <c r="CB419" i="3" s="1"/>
  <c r="CX553" i="3"/>
  <c r="DA553" i="3" s="1"/>
  <c r="CB553" i="3" s="1"/>
  <c r="CW312" i="3"/>
  <c r="DA312" i="3" s="1"/>
  <c r="CB312" i="3" s="1"/>
  <c r="DA427" i="3"/>
  <c r="CB427" i="3" s="1"/>
  <c r="CW269" i="3"/>
  <c r="DA269" i="3" s="1"/>
  <c r="CB269" i="3" s="1"/>
  <c r="CW202" i="3"/>
  <c r="DA202" i="3" s="1"/>
  <c r="CB202" i="3" s="1"/>
  <c r="CX555" i="3"/>
  <c r="DA555" i="3" s="1"/>
  <c r="CB555" i="3" s="1"/>
  <c r="DA531" i="3"/>
  <c r="CB531" i="3" s="1"/>
  <c r="DA633" i="3"/>
  <c r="CB633" i="3" s="1"/>
  <c r="DA37" i="3"/>
  <c r="CB37" i="3" s="1"/>
  <c r="DA678" i="3"/>
  <c r="CB678" i="3" s="1"/>
  <c r="DA684" i="3"/>
  <c r="CB684" i="3" s="1"/>
  <c r="DA563" i="3"/>
  <c r="CB563" i="3" s="1"/>
  <c r="DA622" i="3"/>
  <c r="CB622" i="3" s="1"/>
  <c r="DA628" i="3"/>
  <c r="CB628" i="3" s="1"/>
  <c r="DA652" i="3"/>
  <c r="CB652" i="3" s="1"/>
  <c r="DA386" i="3"/>
  <c r="CB386" i="3" s="1"/>
  <c r="DA423" i="3"/>
  <c r="CB423" i="3" s="1"/>
  <c r="DA429" i="3"/>
  <c r="CB429" i="3" s="1"/>
  <c r="DA183" i="3"/>
  <c r="CB183" i="3" s="1"/>
  <c r="DA482" i="3"/>
  <c r="CB482" i="3" s="1"/>
  <c r="DA639" i="3"/>
  <c r="CB639" i="3" s="1"/>
  <c r="CW203" i="3"/>
  <c r="DA203" i="3" s="1"/>
  <c r="CB203" i="3" s="1"/>
  <c r="DA603" i="3"/>
  <c r="CB603" i="3" s="1"/>
  <c r="DA615" i="3"/>
  <c r="CB615" i="3" s="1"/>
  <c r="CW510" i="3"/>
  <c r="DA510" i="3" s="1"/>
  <c r="CB510" i="3" s="1"/>
  <c r="DA401" i="3"/>
  <c r="CB401" i="3" s="1"/>
  <c r="DA608" i="3"/>
  <c r="CB608" i="3" s="1"/>
  <c r="DA602" i="3"/>
  <c r="CB602" i="3" s="1"/>
  <c r="DA600" i="3"/>
  <c r="CB600" i="3" s="1"/>
  <c r="DA400" i="3"/>
  <c r="CB400" i="3" s="1"/>
  <c r="DA411" i="3"/>
  <c r="CB411" i="3" s="1"/>
  <c r="CW108" i="3" l="1"/>
  <c r="CX422" i="3"/>
  <c r="DA422" i="3" s="1"/>
  <c r="CB422" i="3" s="1"/>
  <c r="CX667" i="3"/>
  <c r="DA667" i="3" s="1"/>
  <c r="CB667" i="3" s="1"/>
  <c r="CX461" i="3"/>
  <c r="DA461" i="3" s="1"/>
  <c r="CB461" i="3" s="1"/>
  <c r="CX420" i="3"/>
  <c r="DA420" i="3" s="1"/>
  <c r="CB420" i="3" s="1"/>
  <c r="CW511" i="3"/>
  <c r="DA511" i="3" s="1"/>
  <c r="CB511" i="3" s="1"/>
  <c r="CX535" i="3"/>
  <c r="DA535" i="3" s="1"/>
  <c r="CB535" i="3" s="1"/>
  <c r="CX474" i="3"/>
  <c r="DA474" i="3" s="1"/>
  <c r="CB474" i="3" s="1"/>
  <c r="CX497" i="3"/>
  <c r="DA497" i="3" s="1"/>
  <c r="CB497" i="3" s="1"/>
  <c r="CX498" i="3"/>
  <c r="DA498" i="3" s="1"/>
  <c r="CB498" i="3" s="1"/>
  <c r="CX462" i="3"/>
  <c r="DA462" i="3" s="1"/>
  <c r="CB462" i="3" s="1"/>
  <c r="CX485" i="3"/>
  <c r="DA485" i="3" s="1"/>
  <c r="CB485" i="3" s="1"/>
  <c r="DA496" i="3"/>
  <c r="CB496" i="3" s="1"/>
  <c r="CX473" i="3"/>
  <c r="DA473" i="3" s="1"/>
  <c r="CB473" i="3" s="1"/>
  <c r="DA144" i="3"/>
  <c r="CB144" i="3" s="1"/>
  <c r="CW143" i="3"/>
  <c r="DA143" i="3" s="1"/>
  <c r="CB143" i="3" s="1"/>
  <c r="CX538" i="3"/>
  <c r="DA538" i="3" s="1"/>
  <c r="CB538" i="3" s="1"/>
  <c r="CX539" i="3"/>
  <c r="DA539" i="3" s="1"/>
  <c r="CB539" i="3" s="1"/>
  <c r="DA108" i="3"/>
  <c r="CB108" i="3" s="1"/>
  <c r="CW107" i="3"/>
  <c r="DA107" i="3" s="1"/>
  <c r="CB107" i="3" s="1"/>
  <c r="CX460" i="3" l="1"/>
  <c r="DA460" i="3" s="1"/>
  <c r="CB460" i="3" s="1"/>
  <c r="CX458" i="3"/>
  <c r="DA458" i="3" s="1"/>
  <c r="CB458" i="3" s="1"/>
  <c r="CX459" i="3"/>
  <c r="DA459" i="3" s="1"/>
  <c r="CB459" i="3" s="1"/>
</calcChain>
</file>

<file path=xl/sharedStrings.xml><?xml version="1.0" encoding="utf-8"?>
<sst xmlns="http://schemas.openxmlformats.org/spreadsheetml/2006/main" count="966" uniqueCount="207">
  <si>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</si>
  <si>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</si>
  <si>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</si>
  <si>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</si>
  <si>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</si>
  <si>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</si>
  <si>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</si>
  <si>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</si>
  <si>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</si>
  <si>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</si>
  <si>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</si>
  <si>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</si>
  <si>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</si>
  <si>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</si>
  <si>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</si>
  <si>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</si>
  <si>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</si>
  <si>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</si>
  <si>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</si>
  <si>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</si>
  <si>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</si>
  <si>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</si>
  <si>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</si>
  <si>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</si>
  <si>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</si>
  <si>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</si>
  <si>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</si>
  <si>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</si>
  <si>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</si>
  <si>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</si>
  <si>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</si>
  <si>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</si>
  <si>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</si>
  <si>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</si>
  <si>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</si>
  <si>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</si>
  <si>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</si>
  <si>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</si>
  <si>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</si>
  <si>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</si>
  <si>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</si>
  <si>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</si>
  <si>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</si>
  <si>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</si>
  <si>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</si>
  <si>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</si>
  <si>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</si>
  <si>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</si>
  <si>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</si>
  <si>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</si>
  <si>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</si>
  <si>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</si>
  <si>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</si>
  <si>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</si>
  <si>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</si>
  <si>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</si>
  <si>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</si>
  <si>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</si>
  <si>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</si>
  <si>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</si>
  <si>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</si>
  <si>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</si>
  <si>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</si>
  <si>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</si>
  <si>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</si>
  <si>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</si>
  <si>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</si>
  <si>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</si>
  <si>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</si>
  <si>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</si>
  <si>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</si>
  <si>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</si>
  <si>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</si>
  <si>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</si>
  <si>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</si>
  <si>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</si>
  <si>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</si>
  <si>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</si>
  <si>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</si>
  <si>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</si>
  <si>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</si>
  <si>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</si>
  <si>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</si>
  <si>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</si>
  <si>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</si>
  <si>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</si>
  <si>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</si>
  <si>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</si>
  <si>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</si>
  <si>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</si>
  <si>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</si>
  <si>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</si>
  <si>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</si>
  <si>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</si>
  <si>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</si>
  <si>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</si>
  <si>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</si>
  <si>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</si>
  <si>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</si>
  <si>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</si>
  <si>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</si>
  <si>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</si>
  <si>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</si>
  <si>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</si>
  <si>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</si>
  <si>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</si>
  <si>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</si>
  <si>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</si>
  <si>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</si>
  <si>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</si>
  <si>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</si>
  <si>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</si>
  <si>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</si>
  <si>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</si>
  <si>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</si>
  <si>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</si>
  <si>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</si>
  <si>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</si>
  <si>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</si>
  <si>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</si>
  <si>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</si>
  <si>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</si>
  <si>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</si>
  <si>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</si>
  <si>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</si>
  <si>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</si>
  <si>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</si>
  <si>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</si>
  <si>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</si>
  <si>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</si>
  <si>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</si>
  <si>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</si>
  <si>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</si>
  <si>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</si>
  <si>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</si>
  <si>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</si>
  <si>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</si>
  <si>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</si>
  <si>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</si>
  <si>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</si>
  <si>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</si>
  <si>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</si>
  <si>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</si>
  <si>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</si>
  <si>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</si>
  <si>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</si>
  <si>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</si>
  <si>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</si>
  <si>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</si>
  <si>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</si>
  <si>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</si>
  <si>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</si>
  <si>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</si>
  <si>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</si>
  <si>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</si>
  <si>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</si>
  <si>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</si>
  <si>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</si>
  <si>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</si>
  <si>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</si>
  <si>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</si>
  <si>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</si>
  <si>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</si>
  <si>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</si>
  <si>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</si>
  <si>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</si>
  <si>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</si>
  <si>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</si>
  <si>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</si>
  <si>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</si>
  <si>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</si>
  <si>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</si>
  <si>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</si>
  <si>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</si>
  <si>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</si>
  <si>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</si>
  <si>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</si>
  <si>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</si>
  <si>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</si>
  <si>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</si>
  <si>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</si>
  <si>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</si>
  <si>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</si>
  <si>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</si>
  <si>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</si>
  <si>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</si>
  <si>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</si>
  <si>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</si>
  <si>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</si>
  <si>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</si>
  <si>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</si>
  <si>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</si>
  <si>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</si>
  <si>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</si>
  <si>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</si>
  <si>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</si>
  <si>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</si>
  <si>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</si>
  <si>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</si>
  <si>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cenou. Ak sa pri inventarizácii zistí, že suma záväzkov je iná ako ich výška v účtovníctve, uvedú sa záväzky</t>
  </si>
  <si>
    <t>v účtovníctve a v účtovnej závierke v tomto zistenom ocenení.</t>
  </si>
  <si>
    <t>neúčtovala</t>
  </si>
  <si>
    <t>neeviduje</t>
  </si>
  <si>
    <t>neposkytla</t>
  </si>
  <si>
    <t>poskytla</t>
  </si>
  <si>
    <t>Hotsky s.r.o.</t>
  </si>
  <si>
    <t>Kpt. Jána Rašu 3147/21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</si>
</sst>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8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19" fillId="4" borderId="1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19" fillId="4" borderId="2" xfId="0" applyFont="1" applyFill="1" applyBorder="1" applyProtection="1">
      <protection hidden="1"/>
    </xf>
    <xf numFmtId="0" fontId="20" fillId="4" borderId="3" xfId="0" applyFont="1" applyFill="1" applyBorder="1" applyProtection="1">
      <protection hidden="1"/>
    </xf>
    <xf numFmtId="0" fontId="21" fillId="4" borderId="2" xfId="0" applyFont="1" applyFill="1" applyBorder="1" applyAlignment="1" applyProtection="1">
      <protection hidden="1"/>
    </xf>
    <xf numFmtId="0" fontId="20" fillId="4" borderId="2" xfId="0" applyFont="1" applyFill="1" applyBorder="1" applyAlignment="1" applyProtection="1">
      <alignment horizontal="center"/>
      <protection hidden="1"/>
    </xf>
    <xf numFmtId="0" fontId="16" fillId="2" borderId="0" xfId="0" applyFont="1" applyFill="1" applyAlignment="1" applyProtection="1">
      <protection hidden="1"/>
    </xf>
    <xf numFmtId="0" fontId="22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2" fillId="3" borderId="0" xfId="0" applyFont="1" applyFill="1" applyAlignment="1" applyProtection="1">
      <alignment horizontal="center" vertical="center"/>
      <protection hidden="1"/>
    </xf>
    <xf numFmtId="0" fontId="22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Border="1" applyAlignment="1" applyProtection="1">
      <alignment horizontal="center" vertical="center"/>
      <protection locked="0"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2" fillId="3" borderId="0" xfId="0" applyFont="1" applyFill="1" applyAlignment="1" applyProtection="1">
      <alignment horizontal="center" vertical="center"/>
      <protection locked="0"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12" fillId="6" borderId="0" xfId="0" applyFont="1" applyFill="1" applyBorder="1" applyAlignment="1" applyProtection="1">
      <alignment horizontal="center" vertical="center"/>
      <protection hidden="1"/>
    </xf>
    <xf numFmtId="0" fontId="22" fillId="7" borderId="0" xfId="0" applyFont="1" applyFill="1" applyProtection="1">
      <protection hidden="1"/>
    </xf>
    <xf numFmtId="0" fontId="22" fillId="8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2" fillId="5" borderId="0" xfId="0" applyFont="1" applyFill="1" applyProtection="1">
      <protection locked="0" hidden="1"/>
    </xf>
    <xf numFmtId="0" fontId="16" fillId="5" borderId="0" xfId="0" applyFont="1" applyFill="1" applyAlignment="1" applyProtection="1">
      <alignment horizontal="center" vertical="center"/>
      <protection locked="0" hidden="1"/>
    </xf>
    <xf numFmtId="0" fontId="7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15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28" fillId="2" borderId="0" xfId="0" applyFont="1" applyFill="1" applyAlignment="1" applyProtection="1">
      <alignment horizontal="center"/>
      <protection locked="0" hidden="1"/>
    </xf>
    <xf numFmtId="0" fontId="29" fillId="0" borderId="0" xfId="0" applyFont="1" applyAlignment="1">
      <alignment horizontal="center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5" fillId="2" borderId="0" xfId="0" applyFont="1" applyFill="1" applyBorder="1" applyProtection="1">
      <protection hidden="1"/>
    </xf>
    <xf numFmtId="0" fontId="30" fillId="3" borderId="0" xfId="0" applyFont="1" applyFill="1" applyProtection="1">
      <protection hidden="1"/>
    </xf>
    <xf numFmtId="0" fontId="22" fillId="3" borderId="0" xfId="0" applyFont="1" applyFill="1" applyProtection="1">
      <protection hidden="1"/>
    </xf>
    <xf numFmtId="0" fontId="24" fillId="2" borderId="0" xfId="0" applyFont="1" applyFill="1" applyAlignment="1" applyProtection="1">
      <alignment horizontal="right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1" fillId="4" borderId="2" xfId="0" applyFont="1" applyFill="1" applyBorder="1" applyAlignment="1" applyProtection="1">
      <protection hidden="1"/>
    </xf>
    <xf numFmtId="0" fontId="31" fillId="4" borderId="2" xfId="0" applyFont="1" applyFill="1" applyBorder="1" applyAlignment="1" applyProtection="1">
      <alignment horizontal="left"/>
      <protection hidden="1"/>
    </xf>
    <xf numFmtId="0" fontId="17" fillId="2" borderId="0" xfId="0" applyFont="1" applyFill="1" applyAlignment="1" applyProtection="1">
      <protection hidden="1"/>
    </xf>
    <xf numFmtId="0" fontId="17" fillId="2" borderId="0" xfId="0" applyFont="1" applyFill="1" applyAlignment="1" applyProtection="1">
      <alignment horizontal="left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31" fillId="4" borderId="3" xfId="0" applyFont="1" applyFill="1" applyBorder="1" applyAlignment="1" applyProtection="1">
      <protection hidden="1"/>
    </xf>
    <xf numFmtId="0" fontId="4" fillId="5" borderId="0" xfId="0" applyFont="1" applyFill="1" applyAlignment="1" applyProtection="1">
      <protection locked="0"/>
    </xf>
    <xf numFmtId="0" fontId="16" fillId="2" borderId="0" xfId="0" applyFont="1" applyFill="1" applyProtection="1">
      <protection hidden="1"/>
    </xf>
    <xf numFmtId="0" fontId="16" fillId="5" borderId="0" xfId="0" applyFont="1" applyFill="1" applyAlignment="1" applyProtection="1">
      <alignment horizontal="left" shrinkToFit="1"/>
      <protection locked="0"/>
    </xf>
    <xf numFmtId="3" fontId="7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4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4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5" borderId="0" xfId="0" applyFont="1" applyFill="1" applyAlignment="1" applyProtection="1">
      <alignment horizontal="left" shrinkToFit="1"/>
      <protection locked="0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16" fillId="5" borderId="21" xfId="0" applyFont="1" applyFill="1" applyBorder="1" applyAlignment="1" applyProtection="1">
      <alignment horizontal="left" shrinkToFit="1"/>
      <protection locked="0"/>
    </xf>
    <xf numFmtId="0" fontId="16" fillId="5" borderId="22" xfId="0" applyFont="1" applyFill="1" applyBorder="1" applyAlignment="1" applyProtection="1">
      <alignment horizontal="left" shrinkToFit="1"/>
      <protection locked="0"/>
    </xf>
    <xf numFmtId="0" fontId="16" fillId="5" borderId="23" xfId="0" applyFont="1" applyFill="1" applyBorder="1" applyAlignment="1" applyProtection="1">
      <alignment horizontal="left" shrinkToFit="1"/>
      <protection locked="0"/>
    </xf>
    <xf numFmtId="0" fontId="16" fillId="5" borderId="48" xfId="0" applyFont="1" applyFill="1" applyBorder="1" applyAlignment="1" applyProtection="1">
      <alignment horizontal="left" shrinkToFit="1"/>
      <protection locked="0"/>
    </xf>
    <xf numFmtId="0" fontId="16" fillId="5" borderId="49" xfId="0" applyFont="1" applyFill="1" applyBorder="1" applyAlignment="1" applyProtection="1">
      <alignment horizontal="left" shrinkToFit="1"/>
      <protection locked="0"/>
    </xf>
    <xf numFmtId="0" fontId="16" fillId="5" borderId="50" xfId="0" applyFont="1" applyFill="1" applyBorder="1" applyAlignment="1" applyProtection="1">
      <alignment horizontal="left" shrinkToFit="1"/>
      <protection locked="0"/>
    </xf>
    <xf numFmtId="0" fontId="28" fillId="5" borderId="0" xfId="0" applyFont="1" applyFill="1" applyAlignment="1" applyProtection="1">
      <alignment horizontal="center"/>
      <protection locked="0" hidden="1"/>
    </xf>
    <xf numFmtId="3" fontId="4" fillId="9" borderId="10" xfId="0" applyNumberFormat="1" applyFont="1" applyFill="1" applyBorder="1" applyAlignment="1" applyProtection="1">
      <alignment horizontal="center"/>
      <protection locked="0" hidden="1"/>
    </xf>
    <xf numFmtId="3" fontId="4" fillId="9" borderId="11" xfId="0" applyNumberFormat="1" applyFont="1" applyFill="1" applyBorder="1" applyAlignment="1" applyProtection="1">
      <alignment horizontal="center"/>
      <protection locked="0" hidden="1"/>
    </xf>
    <xf numFmtId="3" fontId="4" fillId="9" borderId="12" xfId="0" applyNumberFormat="1" applyFont="1" applyFill="1" applyBorder="1" applyAlignment="1" applyProtection="1">
      <alignment horizontal="center"/>
      <protection locked="0" hidden="1"/>
    </xf>
    <xf numFmtId="3" fontId="7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24" xfId="0" applyFont="1" applyFill="1" applyBorder="1" applyAlignment="1" applyProtection="1">
      <alignment horizontal="left" shrinkToFit="1"/>
      <protection locked="0"/>
    </xf>
    <xf numFmtId="0" fontId="16" fillId="5" borderId="25" xfId="0" applyFont="1" applyFill="1" applyBorder="1" applyAlignment="1" applyProtection="1">
      <alignment horizontal="left" shrinkToFit="1"/>
      <protection locked="0"/>
    </xf>
    <xf numFmtId="0" fontId="16" fillId="5" borderId="26" xfId="0" applyFont="1" applyFill="1" applyBorder="1" applyAlignment="1" applyProtection="1">
      <alignment horizontal="left" shrinkToFit="1"/>
      <protection locked="0"/>
    </xf>
    <xf numFmtId="0" fontId="16" fillId="5" borderId="27" xfId="0" applyFont="1" applyFill="1" applyBorder="1" applyAlignment="1" applyProtection="1">
      <alignment horizontal="left" shrinkToFit="1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9" fillId="2" borderId="28" xfId="0" applyFont="1" applyFill="1" applyBorder="1" applyAlignment="1" applyProtection="1">
      <alignment horizontal="center" shrinkToFit="1"/>
      <protection hidden="1"/>
    </xf>
    <xf numFmtId="0" fontId="9" fillId="2" borderId="29" xfId="0" applyFont="1" applyFill="1" applyBorder="1" applyAlignment="1" applyProtection="1">
      <alignment horizontal="center" shrinkToFit="1"/>
      <protection hidden="1"/>
    </xf>
    <xf numFmtId="0" fontId="9" fillId="2" borderId="30" xfId="0" applyFont="1" applyFill="1" applyBorder="1" applyAlignment="1" applyProtection="1">
      <alignment horizontal="center" shrinkToFit="1"/>
      <protection hidden="1"/>
    </xf>
    <xf numFmtId="0" fontId="6" fillId="0" borderId="24" xfId="0" applyFont="1" applyBorder="1" applyAlignment="1" applyProtection="1">
      <alignment horizontal="left" wrapText="1"/>
      <protection hidden="1"/>
    </xf>
    <xf numFmtId="0" fontId="6" fillId="0" borderId="25" xfId="0" applyFont="1" applyBorder="1" applyAlignment="1" applyProtection="1">
      <alignment horizontal="left" wrapText="1"/>
      <protection hidden="1"/>
    </xf>
    <xf numFmtId="0" fontId="6" fillId="0" borderId="27" xfId="0" applyFont="1" applyBorder="1" applyAlignment="1" applyProtection="1">
      <alignment horizontal="left" wrapText="1"/>
      <protection hidden="1"/>
    </xf>
    <xf numFmtId="0" fontId="9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4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4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7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32" xfId="0" applyFont="1" applyFill="1" applyBorder="1" applyAlignment="1" applyProtection="1">
      <alignment horizontal="left" shrinkToFit="1"/>
      <protection locked="0"/>
    </xf>
    <xf numFmtId="0" fontId="16" fillId="5" borderId="33" xfId="0" applyFont="1" applyFill="1" applyBorder="1" applyAlignment="1" applyProtection="1">
      <alignment horizontal="left" shrinkToFit="1"/>
      <protection locked="0"/>
    </xf>
    <xf numFmtId="0" fontId="16" fillId="5" borderId="34" xfId="0" applyFont="1" applyFill="1" applyBorder="1" applyAlignment="1" applyProtection="1">
      <alignment horizontal="left" shrinkToFit="1"/>
      <protection locked="0"/>
    </xf>
    <xf numFmtId="0" fontId="29" fillId="0" borderId="28" xfId="0" applyFont="1" applyFill="1" applyBorder="1" applyAlignment="1" applyProtection="1">
      <alignment horizontal="center" vertical="center"/>
      <protection hidden="1"/>
    </xf>
    <xf numFmtId="0" fontId="29" fillId="0" borderId="29" xfId="0" applyFont="1" applyFill="1" applyBorder="1" applyAlignment="1" applyProtection="1">
      <alignment horizontal="center" vertical="center"/>
      <protection hidden="1"/>
    </xf>
    <xf numFmtId="0" fontId="29" fillId="0" borderId="35" xfId="0" applyFont="1" applyFill="1" applyBorder="1" applyAlignment="1" applyProtection="1">
      <alignment horizontal="center" vertical="center"/>
      <protection hidden="1"/>
    </xf>
    <xf numFmtId="0" fontId="16" fillId="5" borderId="36" xfId="0" applyFont="1" applyFill="1" applyBorder="1" applyAlignment="1" applyProtection="1">
      <alignment horizontal="left" shrinkToFit="1"/>
      <protection locked="0"/>
    </xf>
    <xf numFmtId="0" fontId="29" fillId="0" borderId="28" xfId="0" applyFont="1" applyFill="1" applyBorder="1" applyAlignment="1" applyProtection="1">
      <alignment horizontal="center" vertical="center" wrapText="1"/>
      <protection hidden="1"/>
    </xf>
    <xf numFmtId="0" fontId="29" fillId="0" borderId="29" xfId="0" applyFont="1" applyFill="1" applyBorder="1" applyAlignment="1" applyProtection="1">
      <alignment horizontal="center" vertical="center" wrapText="1"/>
      <protection hidden="1"/>
    </xf>
    <xf numFmtId="0" fontId="29" fillId="0" borderId="30" xfId="0" applyFont="1" applyFill="1" applyBorder="1" applyAlignment="1" applyProtection="1">
      <alignment horizontal="center" vertical="center" wrapText="1"/>
      <protection hidden="1"/>
    </xf>
    <xf numFmtId="0" fontId="16" fillId="5" borderId="37" xfId="0" applyFont="1" applyFill="1" applyBorder="1" applyAlignment="1" applyProtection="1">
      <alignment horizontal="left" shrinkToFit="1"/>
      <protection locked="0"/>
    </xf>
    <xf numFmtId="0" fontId="16" fillId="5" borderId="38" xfId="0" applyFont="1" applyFill="1" applyBorder="1" applyAlignment="1" applyProtection="1">
      <alignment horizontal="left" shrinkToFit="1"/>
      <protection locked="0"/>
    </xf>
    <xf numFmtId="0" fontId="16" fillId="5" borderId="39" xfId="0" applyFont="1" applyFill="1" applyBorder="1" applyAlignment="1" applyProtection="1">
      <alignment horizontal="left" shrinkToFit="1"/>
      <protection locked="0"/>
    </xf>
    <xf numFmtId="0" fontId="16" fillId="5" borderId="40" xfId="0" applyFont="1" applyFill="1" applyBorder="1" applyAlignment="1" applyProtection="1">
      <alignment horizontal="left" shrinkToFit="1"/>
      <protection locked="0"/>
    </xf>
    <xf numFmtId="0" fontId="16" fillId="5" borderId="0" xfId="0" applyFont="1" applyFill="1" applyAlignment="1" applyProtection="1">
      <alignment horizontal="left" shrinkToFit="1"/>
      <protection locked="0" hidden="1"/>
    </xf>
    <xf numFmtId="0" fontId="16" fillId="5" borderId="18" xfId="0" applyFont="1" applyFill="1" applyBorder="1" applyAlignment="1" applyProtection="1">
      <alignment horizontal="left" shrinkToFit="1"/>
      <protection locked="0"/>
    </xf>
    <xf numFmtId="0" fontId="16" fillId="5" borderId="19" xfId="0" applyFont="1" applyFill="1" applyBorder="1" applyAlignment="1" applyProtection="1">
      <alignment horizontal="left" shrinkToFit="1"/>
      <protection locked="0"/>
    </xf>
    <xf numFmtId="0" fontId="16" fillId="5" borderId="20" xfId="0" applyFont="1" applyFill="1" applyBorder="1" applyAlignment="1" applyProtection="1">
      <alignment horizontal="left" shrinkToFit="1"/>
      <protection locked="0"/>
    </xf>
    <xf numFmtId="3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horizontal="center" shrinkToFit="1"/>
      <protection hidden="1"/>
    </xf>
    <xf numFmtId="0" fontId="6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7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7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7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7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  <xf numFmtId="0" fontId="16" fillId="5" borderId="7" xfId="0" applyFont="1" applyFill="1" applyBorder="1" applyAlignment="1" applyProtection="1">
      <alignment horizontal="left" shrinkToFit="1"/>
      <protection locked="0"/>
    </xf>
    <xf numFmtId="0" fontId="16" fillId="5" borderId="8" xfId="0" applyFont="1" applyFill="1" applyBorder="1" applyAlignment="1" applyProtection="1">
      <alignment horizontal="left" shrinkToFit="1"/>
      <protection locked="0"/>
    </xf>
    <xf numFmtId="0" fontId="16" fillId="5" borderId="9" xfId="0" applyFont="1" applyFill="1" applyBorder="1" applyAlignment="1" applyProtection="1">
      <alignment horizontal="left" shrinkToFit="1"/>
      <protection locked="0"/>
    </xf>
    <xf numFmtId="0" fontId="32" fillId="5" borderId="0" xfId="0" applyFont="1" applyFill="1" applyAlignment="1" applyProtection="1">
      <alignment horizontal="left" shrinkToFit="1"/>
      <protection locked="0"/>
    </xf>
    <xf numFmtId="0" fontId="9" fillId="5" borderId="32" xfId="0" applyFont="1" applyFill="1" applyBorder="1" applyAlignment="1" applyProtection="1">
      <alignment horizontal="center" shrinkToFit="1"/>
      <protection locked="0"/>
    </xf>
    <xf numFmtId="0" fontId="9" fillId="5" borderId="33" xfId="0" applyFont="1" applyFill="1" applyBorder="1" applyAlignment="1" applyProtection="1">
      <alignment horizontal="center" shrinkToFit="1"/>
      <protection locked="0"/>
    </xf>
    <xf numFmtId="0" fontId="9" fillId="5" borderId="34" xfId="0" applyFont="1" applyFill="1" applyBorder="1" applyAlignment="1" applyProtection="1">
      <alignment horizontal="center" shrinkToFit="1"/>
      <protection locked="0"/>
    </xf>
    <xf numFmtId="164" fontId="9" fillId="5" borderId="32" xfId="1" applyFont="1" applyFill="1" applyBorder="1" applyAlignment="1" applyProtection="1">
      <alignment horizontal="center" shrinkToFit="1"/>
      <protection locked="0"/>
    </xf>
    <xf numFmtId="164" fontId="9" fillId="5" borderId="33" xfId="1" applyFont="1" applyFill="1" applyBorder="1" applyAlignment="1" applyProtection="1">
      <alignment horizontal="center" shrinkToFit="1"/>
      <protection locked="0"/>
    </xf>
    <xf numFmtId="164" fontId="9" fillId="5" borderId="34" xfId="1" applyFont="1" applyFill="1" applyBorder="1" applyAlignment="1" applyProtection="1">
      <alignment horizontal="center" shrinkToFit="1"/>
      <protection locked="0"/>
    </xf>
    <xf numFmtId="0" fontId="16" fillId="2" borderId="0" xfId="0" applyFont="1" applyFill="1" applyAlignment="1" applyProtection="1">
      <alignment horizontal="left" shrinkToFit="1"/>
      <protection hidden="1"/>
    </xf>
    <xf numFmtId="0" fontId="6" fillId="0" borderId="47" xfId="0" applyFont="1" applyBorder="1" applyAlignment="1" applyProtection="1">
      <alignment horizontal="left" wrapText="1"/>
      <protection hidden="1"/>
    </xf>
    <xf numFmtId="0" fontId="6" fillId="0" borderId="44" xfId="0" applyFont="1" applyBorder="1" applyAlignment="1" applyProtection="1">
      <alignment horizontal="left" wrapText="1"/>
      <protection hidden="1"/>
    </xf>
    <xf numFmtId="0" fontId="6" fillId="0" borderId="51" xfId="0" applyFont="1" applyBorder="1" applyAlignment="1" applyProtection="1">
      <alignment horizontal="left" wrapText="1"/>
      <protection hidden="1"/>
    </xf>
    <xf numFmtId="0" fontId="16" fillId="5" borderId="0" xfId="0" applyFont="1" applyFill="1" applyAlignment="1" applyProtection="1">
      <alignment horizontal="left" wrapText="1" shrinkToFit="1"/>
      <protection locked="0"/>
    </xf>
    <xf numFmtId="0" fontId="2" fillId="2" borderId="0" xfId="0" applyFont="1" applyFill="1" applyAlignment="1" applyProtection="1">
      <alignment horizontal="left" shrinkToFit="1"/>
      <protection hidden="1"/>
    </xf>
    <xf numFmtId="0" fontId="22" fillId="0" borderId="13" xfId="0" applyFont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/>
      <protection hidden="1"/>
    </xf>
    <xf numFmtId="0" fontId="22" fillId="0" borderId="15" xfId="0" applyFont="1" applyBorder="1" applyAlignment="1" applyProtection="1">
      <alignment horizontal="center" vertical="center"/>
      <protection hidden="1"/>
    </xf>
    <xf numFmtId="0" fontId="22" fillId="0" borderId="18" xfId="0" applyFont="1" applyBorder="1" applyAlignment="1" applyProtection="1">
      <alignment horizontal="center" vertical="center"/>
      <protection hidden="1"/>
    </xf>
    <xf numFmtId="0" fontId="22" fillId="0" borderId="19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horizontal="center" vertical="center"/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49" fontId="9" fillId="5" borderId="32" xfId="0" applyNumberFormat="1" applyFont="1" applyFill="1" applyBorder="1" applyAlignment="1" applyProtection="1">
      <alignment horizontal="center" shrinkToFit="1"/>
      <protection locked="0"/>
    </xf>
    <xf numFmtId="49" fontId="9" fillId="5" borderId="33" xfId="0" applyNumberFormat="1" applyFont="1" applyFill="1" applyBorder="1" applyAlignment="1" applyProtection="1">
      <alignment horizontal="center" shrinkToFit="1"/>
      <protection locked="0"/>
    </xf>
    <xf numFmtId="49" fontId="9" fillId="5" borderId="34" xfId="0" applyNumberFormat="1" applyFont="1" applyFill="1" applyBorder="1" applyAlignment="1" applyProtection="1">
      <alignment horizontal="center" shrinkToFit="1"/>
      <protection locked="0"/>
    </xf>
    <xf numFmtId="0" fontId="22" fillId="0" borderId="10" xfId="0" applyFont="1" applyFill="1" applyBorder="1" applyAlignment="1" applyProtection="1">
      <alignment horizontal="center" vertical="center"/>
      <protection hidden="1"/>
    </xf>
    <xf numFmtId="0" fontId="22" fillId="0" borderId="11" xfId="0" applyFont="1" applyFill="1" applyBorder="1" applyAlignment="1" applyProtection="1">
      <alignment horizontal="center" vertical="center"/>
      <protection hidden="1"/>
    </xf>
    <xf numFmtId="0" fontId="22" fillId="0" borderId="12" xfId="0" applyFont="1" applyFill="1" applyBorder="1" applyAlignment="1" applyProtection="1">
      <alignment horizontal="center" vertical="center"/>
      <protection hidden="1"/>
    </xf>
    <xf numFmtId="0" fontId="16" fillId="5" borderId="4" xfId="0" applyFont="1" applyFill="1" applyBorder="1" applyAlignment="1" applyProtection="1">
      <alignment horizontal="left" shrinkToFit="1"/>
      <protection locked="0"/>
    </xf>
    <xf numFmtId="0" fontId="16" fillId="5" borderId="5" xfId="0" applyFont="1" applyFill="1" applyBorder="1" applyAlignment="1" applyProtection="1">
      <alignment horizontal="left" shrinkToFit="1"/>
      <protection locked="0"/>
    </xf>
    <xf numFmtId="0" fontId="16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9" fillId="5" borderId="4" xfId="0" applyFont="1" applyFill="1" applyBorder="1" applyAlignment="1" applyProtection="1">
      <alignment horizontal="center" shrinkToFit="1"/>
      <protection locked="0"/>
    </xf>
    <xf numFmtId="0" fontId="9" fillId="5" borderId="5" xfId="0" applyFont="1" applyFill="1" applyBorder="1" applyAlignment="1" applyProtection="1">
      <alignment horizontal="center" shrinkToFit="1"/>
      <protection locked="0"/>
    </xf>
    <xf numFmtId="0" fontId="9" fillId="5" borderId="6" xfId="0" applyFont="1" applyFill="1" applyBorder="1" applyAlignment="1" applyProtection="1">
      <alignment horizontal="center" shrinkToFit="1"/>
      <protection locked="0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9" fontId="9" fillId="5" borderId="7" xfId="0" applyNumberFormat="1" applyFont="1" applyFill="1" applyBorder="1" applyAlignment="1" applyProtection="1">
      <alignment horizontal="center" shrinkToFit="1"/>
      <protection locked="0"/>
    </xf>
    <xf numFmtId="49" fontId="9" fillId="5" borderId="8" xfId="0" applyNumberFormat="1" applyFont="1" applyFill="1" applyBorder="1" applyAlignment="1" applyProtection="1">
      <alignment horizontal="center" shrinkToFit="1"/>
      <protection locked="0"/>
    </xf>
    <xf numFmtId="49" fontId="9" fillId="5" borderId="9" xfId="0" applyNumberFormat="1" applyFont="1" applyFill="1" applyBorder="1" applyAlignment="1" applyProtection="1">
      <alignment horizontal="center" shrinkToFit="1"/>
      <protection locked="0"/>
    </xf>
    <xf numFmtId="0" fontId="9" fillId="5" borderId="7" xfId="0" applyFont="1" applyFill="1" applyBorder="1" applyAlignment="1" applyProtection="1">
      <alignment horizontal="center" shrinkToFit="1"/>
      <protection locked="0"/>
    </xf>
    <xf numFmtId="0" fontId="9" fillId="5" borderId="8" xfId="0" applyFont="1" applyFill="1" applyBorder="1" applyAlignment="1" applyProtection="1">
      <alignment horizontal="center" shrinkToFit="1"/>
      <protection locked="0"/>
    </xf>
    <xf numFmtId="0" fontId="9" fillId="5" borderId="9" xfId="0" applyFont="1" applyFill="1" applyBorder="1" applyAlignment="1" applyProtection="1">
      <alignment horizontal="center" shrinkToFit="1"/>
      <protection locked="0"/>
    </xf>
    <xf numFmtId="0" fontId="16" fillId="5" borderId="32" xfId="0" applyFont="1" applyFill="1" applyBorder="1" applyAlignment="1" applyProtection="1">
      <alignment horizontal="center" shrinkToFit="1"/>
      <protection locked="0"/>
    </xf>
    <xf numFmtId="0" fontId="16" fillId="5" borderId="33" xfId="0" applyFont="1" applyFill="1" applyBorder="1" applyAlignment="1" applyProtection="1">
      <alignment horizontal="center" shrinkToFit="1"/>
      <protection locked="0"/>
    </xf>
    <xf numFmtId="0" fontId="16" fillId="5" borderId="34" xfId="0" applyFont="1" applyFill="1" applyBorder="1" applyAlignment="1" applyProtection="1">
      <alignment horizontal="center" shrinkToFit="1"/>
      <protection locked="0"/>
    </xf>
    <xf numFmtId="164" fontId="9" fillId="5" borderId="7" xfId="1" applyFont="1" applyFill="1" applyBorder="1" applyAlignment="1" applyProtection="1">
      <alignment horizontal="center" shrinkToFit="1"/>
      <protection locked="0"/>
    </xf>
    <xf numFmtId="164" fontId="9" fillId="5" borderId="8" xfId="1" applyFont="1" applyFill="1" applyBorder="1" applyAlignment="1" applyProtection="1">
      <alignment horizontal="center" shrinkToFit="1"/>
      <protection locked="0"/>
    </xf>
    <xf numFmtId="164" fontId="9" fillId="5" borderId="9" xfId="1" applyFont="1" applyFill="1" applyBorder="1" applyAlignment="1" applyProtection="1">
      <alignment horizontal="center" shrinkToFit="1"/>
      <protection locked="0"/>
    </xf>
    <xf numFmtId="49" fontId="9" fillId="5" borderId="4" xfId="0" applyNumberFormat="1" applyFont="1" applyFill="1" applyBorder="1" applyAlignment="1" applyProtection="1">
      <alignment horizontal="center" shrinkToFit="1"/>
      <protection locked="0"/>
    </xf>
    <xf numFmtId="49" fontId="9" fillId="5" borderId="5" xfId="0" applyNumberFormat="1" applyFont="1" applyFill="1" applyBorder="1" applyAlignment="1" applyProtection="1">
      <alignment horizontal="center" shrinkToFit="1"/>
      <protection locked="0"/>
    </xf>
    <xf numFmtId="49" fontId="9" fillId="5" borderId="6" xfId="0" applyNumberFormat="1" applyFont="1" applyFill="1" applyBorder="1" applyAlignment="1" applyProtection="1">
      <alignment horizontal="center" shrinkToFit="1"/>
      <protection locked="0"/>
    </xf>
    <xf numFmtId="0" fontId="2" fillId="0" borderId="47" xfId="0" applyFont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 applyProtection="1">
      <alignment horizontal="center" vertical="center" wrapText="1"/>
      <protection hidden="1"/>
    </xf>
    <xf numFmtId="0" fontId="2" fillId="0" borderId="51" xfId="0" applyFont="1" applyBorder="1" applyAlignment="1" applyProtection="1">
      <alignment horizontal="center" vertical="center" wrapText="1"/>
      <protection hidden="1"/>
    </xf>
    <xf numFmtId="0" fontId="2" fillId="0" borderId="24" xfId="0" applyFont="1" applyBorder="1" applyAlignment="1" applyProtection="1">
      <alignment horizontal="center" vertical="center" wrapText="1"/>
      <protection hidden="1"/>
    </xf>
    <xf numFmtId="0" fontId="2" fillId="0" borderId="25" xfId="0" applyFont="1" applyBorder="1" applyAlignment="1" applyProtection="1">
      <alignment horizontal="center" vertical="center" wrapText="1"/>
      <protection hidden="1"/>
    </xf>
    <xf numFmtId="0" fontId="2" fillId="0" borderId="27" xfId="0" applyFont="1" applyBorder="1" applyAlignment="1" applyProtection="1">
      <alignment horizontal="center" vertical="center" wrapText="1"/>
      <protection hidden="1"/>
    </xf>
    <xf numFmtId="0" fontId="28" fillId="0" borderId="36" xfId="0" applyFont="1" applyBorder="1" applyAlignment="1" applyProtection="1">
      <alignment horizontal="center" shrinkToFit="1"/>
      <protection hidden="1"/>
    </xf>
    <xf numFmtId="0" fontId="28" fillId="0" borderId="33" xfId="0" applyFont="1" applyBorder="1" applyAlignment="1" applyProtection="1">
      <alignment horizontal="center" shrinkToFit="1"/>
      <protection hidden="1"/>
    </xf>
    <xf numFmtId="0" fontId="28" fillId="0" borderId="42" xfId="0" applyFont="1" applyBorder="1" applyAlignment="1" applyProtection="1">
      <alignment horizontal="center" shrinkToFit="1"/>
      <protection hidden="1"/>
    </xf>
    <xf numFmtId="3" fontId="32" fillId="5" borderId="25" xfId="0" applyNumberFormat="1" applyFont="1" applyFill="1" applyBorder="1" applyAlignment="1" applyProtection="1">
      <alignment horizontal="center" shrinkToFit="1"/>
      <protection locked="0"/>
    </xf>
    <xf numFmtId="10" fontId="28" fillId="0" borderId="25" xfId="2" applyNumberFormat="1" applyFont="1" applyBorder="1" applyAlignment="1" applyProtection="1">
      <alignment horizontal="center" shrinkToFit="1"/>
      <protection hidden="1"/>
    </xf>
    <xf numFmtId="10" fontId="28" fillId="0" borderId="26" xfId="2" applyNumberFormat="1" applyFont="1" applyBorder="1" applyAlignment="1" applyProtection="1">
      <alignment horizontal="center" shrinkToFit="1"/>
      <protection hidden="1"/>
    </xf>
    <xf numFmtId="0" fontId="28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2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2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3" fontId="10" fillId="9" borderId="13" xfId="0" applyNumberFormat="1" applyFont="1" applyFill="1" applyBorder="1" applyAlignment="1" applyProtection="1">
      <alignment horizontal="center"/>
      <protection locked="0" hidden="1"/>
    </xf>
    <xf numFmtId="3" fontId="10" fillId="9" borderId="14" xfId="0" applyNumberFormat="1" applyFont="1" applyFill="1" applyBorder="1" applyAlignment="1" applyProtection="1">
      <alignment horizontal="center"/>
      <protection locked="0" hidden="1"/>
    </xf>
    <xf numFmtId="3" fontId="7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22" fillId="0" borderId="21" xfId="0" applyFont="1" applyBorder="1" applyAlignment="1" applyProtection="1">
      <alignment horizontal="right" vertical="center" wrapText="1"/>
      <protection hidden="1"/>
    </xf>
    <xf numFmtId="0" fontId="22" fillId="0" borderId="22" xfId="0" applyFont="1" applyBorder="1" applyAlignment="1" applyProtection="1">
      <alignment horizontal="right" vertical="center" wrapText="1"/>
      <protection hidden="1"/>
    </xf>
    <xf numFmtId="0" fontId="16" fillId="5" borderId="8" xfId="0" applyFont="1" applyFill="1" applyBorder="1" applyAlignment="1" applyProtection="1">
      <alignment horizontal="left"/>
      <protection locked="0"/>
    </xf>
    <xf numFmtId="0" fontId="16" fillId="5" borderId="9" xfId="0" applyFont="1" applyFill="1" applyBorder="1" applyAlignment="1" applyProtection="1">
      <alignment horizontal="left"/>
      <protection locked="0"/>
    </xf>
    <xf numFmtId="0" fontId="16" fillId="0" borderId="47" xfId="0" applyFont="1" applyBorder="1" applyAlignment="1" applyProtection="1">
      <alignment horizontal="left" vertical="center" wrapText="1"/>
      <protection hidden="1"/>
    </xf>
    <xf numFmtId="0" fontId="16" fillId="0" borderId="44" xfId="0" applyFont="1" applyBorder="1" applyAlignment="1" applyProtection="1">
      <alignment horizontal="left" vertical="center" wrapText="1"/>
      <protection hidden="1"/>
    </xf>
    <xf numFmtId="0" fontId="16" fillId="5" borderId="53" xfId="0" applyFont="1" applyFill="1" applyBorder="1" applyAlignment="1" applyProtection="1">
      <alignment horizontal="left"/>
      <protection locked="0"/>
    </xf>
    <xf numFmtId="0" fontId="16" fillId="5" borderId="54" xfId="0" applyFont="1" applyFill="1" applyBorder="1" applyAlignment="1" applyProtection="1">
      <alignment horizontal="left"/>
      <protection locked="0"/>
    </xf>
    <xf numFmtId="4" fontId="2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7" xfId="0" applyFont="1" applyFill="1" applyBorder="1" applyAlignment="1" applyProtection="1">
      <alignment horizontal="center" shrinkToFit="1"/>
      <protection locked="0"/>
    </xf>
    <xf numFmtId="0" fontId="16" fillId="5" borderId="8" xfId="0" applyFont="1" applyFill="1" applyBorder="1" applyAlignment="1" applyProtection="1">
      <alignment horizontal="center" shrinkToFit="1"/>
      <protection locked="0"/>
    </xf>
    <xf numFmtId="0" fontId="16" fillId="5" borderId="9" xfId="0" applyFont="1" applyFill="1" applyBorder="1" applyAlignment="1" applyProtection="1">
      <alignment horizontal="center" shrinkToFit="1"/>
      <protection locked="0"/>
    </xf>
    <xf numFmtId="0" fontId="16" fillId="5" borderId="16" xfId="0" applyFont="1" applyFill="1" applyBorder="1" applyAlignment="1" applyProtection="1">
      <alignment horizontal="left" shrinkToFit="1"/>
      <protection locked="0"/>
    </xf>
    <xf numFmtId="0" fontId="16" fillId="5" borderId="0" xfId="0" applyFont="1" applyFill="1" applyBorder="1" applyAlignment="1" applyProtection="1">
      <alignment horizontal="left" shrinkToFit="1"/>
      <protection locked="0"/>
    </xf>
    <xf numFmtId="0" fontId="16" fillId="5" borderId="17" xfId="0" applyFont="1" applyFill="1" applyBorder="1" applyAlignment="1" applyProtection="1">
      <alignment horizontal="left" shrinkToFit="1"/>
      <protection locked="0"/>
    </xf>
    <xf numFmtId="0" fontId="16" fillId="5" borderId="4" xfId="0" applyFont="1" applyFill="1" applyBorder="1" applyAlignment="1" applyProtection="1">
      <alignment horizontal="center" shrinkToFit="1"/>
      <protection locked="0"/>
    </xf>
    <xf numFmtId="0" fontId="16" fillId="5" borderId="5" xfId="0" applyFont="1" applyFill="1" applyBorder="1" applyAlignment="1" applyProtection="1">
      <alignment horizontal="center" shrinkToFit="1"/>
      <protection locked="0"/>
    </xf>
    <xf numFmtId="0" fontId="16" fillId="5" borderId="6" xfId="0" applyFont="1" applyFill="1" applyBorder="1" applyAlignment="1" applyProtection="1">
      <alignment horizontal="center" shrinkToFit="1"/>
      <protection locked="0"/>
    </xf>
    <xf numFmtId="0" fontId="28" fillId="5" borderId="0" xfId="0" applyFont="1" applyFill="1" applyAlignment="1" applyProtection="1">
      <alignment horizontal="center"/>
      <protection locked="0"/>
    </xf>
    <xf numFmtId="0" fontId="16" fillId="5" borderId="0" xfId="0" applyFont="1" applyFill="1" applyAlignment="1" applyProtection="1">
      <alignment shrinkToFit="1"/>
      <protection locked="0"/>
    </xf>
    <xf numFmtId="0" fontId="22" fillId="0" borderId="10" xfId="0" applyFont="1" applyFill="1" applyBorder="1" applyAlignment="1" applyProtection="1">
      <alignment horizontal="center" vertical="center" wrapText="1"/>
      <protection hidden="1"/>
    </xf>
    <xf numFmtId="0" fontId="22" fillId="0" borderId="11" xfId="0" applyFont="1" applyFill="1" applyBorder="1" applyAlignment="1" applyProtection="1">
      <alignment horizontal="center" vertical="center" wrapText="1"/>
      <protection hidden="1"/>
    </xf>
    <xf numFmtId="0" fontId="22" fillId="0" borderId="12" xfId="0" applyFont="1" applyFill="1" applyBorder="1" applyAlignment="1" applyProtection="1">
      <alignment horizontal="center" vertical="center" wrapText="1"/>
      <protection hidden="1"/>
    </xf>
    <xf numFmtId="0" fontId="35" fillId="2" borderId="33" xfId="0" applyFont="1" applyFill="1" applyBorder="1" applyAlignment="1" applyProtection="1">
      <alignment horizontal="left" shrinkToFit="1"/>
      <protection hidden="1"/>
    </xf>
    <xf numFmtId="0" fontId="35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33" fillId="2" borderId="34" xfId="0" applyFont="1" applyFill="1" applyBorder="1" applyAlignment="1" applyProtection="1">
      <alignment horizontal="left" shrinkToFit="1"/>
      <protection hidden="1"/>
    </xf>
    <xf numFmtId="14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7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7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7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7" fillId="5" borderId="22" xfId="2" applyNumberFormat="1" applyFont="1" applyFill="1" applyBorder="1" applyAlignment="1" applyProtection="1">
      <alignment horizontal="center" vertical="center" shrinkToFit="1"/>
      <protection locked="0"/>
    </xf>
    <xf numFmtId="10" fontId="7" fillId="5" borderId="23" xfId="2" applyNumberFormat="1" applyFont="1" applyFill="1" applyBorder="1" applyAlignment="1" applyProtection="1">
      <alignment horizontal="center" vertical="center" shrinkToFit="1"/>
      <protection locked="0"/>
    </xf>
    <xf numFmtId="0" fontId="22" fillId="0" borderId="24" xfId="0" applyFont="1" applyBorder="1" applyAlignment="1" applyProtection="1">
      <alignment horizontal="right" vertical="center" wrapText="1"/>
      <protection hidden="1"/>
    </xf>
    <xf numFmtId="0" fontId="22" fillId="0" borderId="25" xfId="0" applyFont="1" applyBorder="1" applyAlignment="1" applyProtection="1">
      <alignment horizontal="right" vertical="center" wrapText="1"/>
      <protection hidden="1"/>
    </xf>
    <xf numFmtId="0" fontId="16" fillId="0" borderId="4" xfId="0" applyFont="1" applyBorder="1" applyAlignment="1" applyProtection="1">
      <alignment horizontal="left" vertical="center" wrapText="1"/>
      <protection hidden="1"/>
    </xf>
    <xf numFmtId="0" fontId="16" fillId="0" borderId="5" xfId="0" applyFont="1" applyBorder="1" applyAlignment="1" applyProtection="1">
      <alignment horizontal="left" vertical="center" wrapText="1"/>
      <protection hidden="1"/>
    </xf>
    <xf numFmtId="14" fontId="7" fillId="5" borderId="5" xfId="0" applyNumberFormat="1" applyFont="1" applyFill="1" applyBorder="1" applyAlignment="1" applyProtection="1">
      <alignment horizontal="center"/>
      <protection locked="0"/>
    </xf>
    <xf numFmtId="14" fontId="7" fillId="5" borderId="4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3" fontId="32" fillId="5" borderId="22" xfId="0" applyNumberFormat="1" applyFont="1" applyFill="1" applyBorder="1" applyAlignment="1" applyProtection="1">
      <alignment horizontal="center" shrinkToFit="1"/>
      <protection locked="0"/>
    </xf>
    <xf numFmtId="10" fontId="28" fillId="0" borderId="22" xfId="2" applyNumberFormat="1" applyFont="1" applyBorder="1" applyAlignment="1" applyProtection="1">
      <alignment horizontal="center" shrinkToFit="1"/>
      <protection hidden="1"/>
    </xf>
    <xf numFmtId="10" fontId="28" fillId="0" borderId="23" xfId="2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8" fillId="0" borderId="22" xfId="0" applyFont="1" applyBorder="1" applyAlignment="1" applyProtection="1">
      <alignment horizontal="center" shrinkToFit="1"/>
      <protection hidden="1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7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7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36" fillId="0" borderId="28" xfId="0" applyFont="1" applyBorder="1" applyAlignment="1" applyProtection="1">
      <alignment horizontal="left" vertical="center" wrapText="1"/>
      <protection hidden="1"/>
    </xf>
    <xf numFmtId="0" fontId="36" fillId="0" borderId="29" xfId="0" applyFont="1" applyBorder="1" applyAlignment="1" applyProtection="1">
      <alignment horizontal="left" vertical="center" wrapText="1"/>
      <protection hidden="1"/>
    </xf>
    <xf numFmtId="3" fontId="7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7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2" fillId="5" borderId="25" xfId="0" applyNumberFormat="1" applyFont="1" applyFill="1" applyBorder="1" applyAlignment="1" applyProtection="1">
      <alignment horizontal="center" vertical="center" shrinkToFit="1"/>
      <protection locked="0"/>
    </xf>
    <xf numFmtId="164" fontId="14" fillId="0" borderId="22" xfId="1" applyFont="1" applyBorder="1" applyAlignment="1" applyProtection="1">
      <alignment horizontal="center" shrinkToFit="1"/>
      <protection hidden="1"/>
    </xf>
    <xf numFmtId="164" fontId="14" fillId="0" borderId="23" xfId="1" applyFont="1" applyBorder="1" applyAlignment="1" applyProtection="1">
      <alignment horizontal="center" shrinkToFit="1"/>
      <protection hidden="1"/>
    </xf>
    <xf numFmtId="0" fontId="28" fillId="0" borderId="26" xfId="0" applyFont="1" applyBorder="1" applyAlignment="1" applyProtection="1">
      <alignment horizontal="center" shrinkToFit="1"/>
      <protection hidden="1"/>
    </xf>
    <xf numFmtId="0" fontId="28" fillId="0" borderId="27" xfId="0" applyFont="1" applyBorder="1" applyAlignment="1" applyProtection="1">
      <alignment horizontal="center" shrinkToFit="1"/>
      <protection hidden="1"/>
    </xf>
    <xf numFmtId="0" fontId="28" fillId="0" borderId="8" xfId="0" applyFont="1" applyBorder="1" applyAlignment="1" applyProtection="1">
      <alignment horizontal="center" shrinkToFit="1"/>
      <protection hidden="1"/>
    </xf>
    <xf numFmtId="0" fontId="28" fillId="0" borderId="46" xfId="0" applyFont="1" applyBorder="1" applyAlignment="1" applyProtection="1">
      <alignment horizontal="center" shrinkToFit="1"/>
      <protection hidden="1"/>
    </xf>
    <xf numFmtId="0" fontId="28" fillId="0" borderId="23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3" fontId="7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7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22" xfId="0" applyNumberFormat="1" applyFont="1" applyBorder="1" applyAlignment="1" applyProtection="1">
      <alignment horizontal="center" shrinkToFit="1"/>
      <protection hidden="1"/>
    </xf>
    <xf numFmtId="3" fontId="7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7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8" fillId="0" borderId="25" xfId="0" applyNumberFormat="1" applyFont="1" applyBorder="1" applyAlignment="1" applyProtection="1">
      <alignment horizontal="center" shrinkToFit="1"/>
      <protection hidden="1"/>
    </xf>
    <xf numFmtId="3" fontId="34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4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21" xfId="0" applyFont="1" applyFill="1" applyBorder="1" applyAlignment="1" applyProtection="1">
      <alignment horizontal="left" shrinkToFit="1"/>
      <protection locked="0"/>
    </xf>
    <xf numFmtId="0" fontId="7" fillId="5" borderId="22" xfId="0" applyFont="1" applyFill="1" applyBorder="1" applyAlignment="1" applyProtection="1">
      <alignment horizontal="left" shrinkToFit="1"/>
      <protection locked="0"/>
    </xf>
    <xf numFmtId="0" fontId="7" fillId="5" borderId="36" xfId="0" applyFont="1" applyFill="1" applyBorder="1" applyAlignment="1" applyProtection="1">
      <alignment horizontal="left" shrinkToFit="1"/>
      <protection locked="0"/>
    </xf>
    <xf numFmtId="0" fontId="6" fillId="0" borderId="4" xfId="0" applyFont="1" applyBorder="1" applyAlignment="1" applyProtection="1">
      <alignment horizontal="left" wrapText="1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6" xfId="0" applyFont="1" applyBorder="1" applyAlignment="1" applyProtection="1">
      <alignment horizontal="left" wrapText="1"/>
      <protection hidden="1"/>
    </xf>
    <xf numFmtId="0" fontId="7" fillId="5" borderId="24" xfId="0" applyFont="1" applyFill="1" applyBorder="1" applyAlignment="1" applyProtection="1">
      <alignment horizontal="left" shrinkToFit="1"/>
      <protection locked="0"/>
    </xf>
    <xf numFmtId="0" fontId="7" fillId="5" borderId="25" xfId="0" applyFont="1" applyFill="1" applyBorder="1" applyAlignment="1" applyProtection="1">
      <alignment horizontal="left" shrinkToFit="1"/>
      <protection locked="0"/>
    </xf>
    <xf numFmtId="0" fontId="7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1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7" fillId="5" borderId="37" xfId="0" applyFont="1" applyFill="1" applyBorder="1" applyAlignment="1" applyProtection="1">
      <alignment horizontal="left" shrinkToFit="1"/>
      <protection locked="0"/>
    </xf>
    <xf numFmtId="0" fontId="7" fillId="5" borderId="38" xfId="0" applyFont="1" applyFill="1" applyBorder="1" applyAlignment="1" applyProtection="1">
      <alignment horizontal="left" shrinkToFit="1"/>
      <protection locked="0"/>
    </xf>
    <xf numFmtId="0" fontId="7" fillId="5" borderId="39" xfId="0" applyFont="1" applyFill="1" applyBorder="1" applyAlignment="1" applyProtection="1">
      <alignment horizontal="left" shrinkToFit="1"/>
      <protection locked="0"/>
    </xf>
    <xf numFmtId="0" fontId="2" fillId="0" borderId="55" xfId="0" applyFont="1" applyBorder="1" applyAlignment="1" applyProtection="1">
      <alignment horizontal="left"/>
      <protection hidden="1"/>
    </xf>
    <xf numFmtId="0" fontId="2" fillId="0" borderId="10" xfId="0" applyFont="1" applyBorder="1" applyAlignment="1" applyProtection="1">
      <alignment horizontal="left"/>
      <protection hidden="1"/>
    </xf>
    <xf numFmtId="0" fontId="2" fillId="0" borderId="55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3" fontId="4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4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9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9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9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10" xfId="0" applyFont="1" applyFill="1" applyBorder="1" applyAlignment="1" applyProtection="1">
      <alignment horizontal="center"/>
      <protection locked="0" hidden="1"/>
    </xf>
    <xf numFmtId="0" fontId="16" fillId="2" borderId="11" xfId="0" applyFont="1" applyFill="1" applyBorder="1" applyAlignment="1" applyProtection="1">
      <alignment horizontal="center"/>
      <protection locked="0" hidden="1"/>
    </xf>
    <xf numFmtId="0" fontId="6" fillId="0" borderId="7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0" fontId="6" fillId="0" borderId="9" xfId="0" applyFont="1" applyBorder="1" applyAlignment="1" applyProtection="1">
      <alignment horizontal="left" wrapText="1"/>
      <protection hidden="1"/>
    </xf>
    <xf numFmtId="0" fontId="28" fillId="5" borderId="32" xfId="0" applyFont="1" applyFill="1" applyBorder="1" applyAlignment="1" applyProtection="1">
      <alignment horizontal="center" shrinkToFit="1"/>
      <protection locked="0" hidden="1"/>
    </xf>
    <xf numFmtId="0" fontId="28" fillId="5" borderId="33" xfId="0" applyFont="1" applyFill="1" applyBorder="1" applyAlignment="1" applyProtection="1">
      <alignment horizontal="center" shrinkToFit="1"/>
      <protection locked="0" hidden="1"/>
    </xf>
  </cellXfs>
  <cellStyles count="3">
    <cellStyle name="Comma" xfId="1" builtinId="3"/>
    <cellStyle name="Normal" xfId="0" builtinId="0"/>
    <cellStyle name="Percent" xfId="2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63" t="s">
        <v>119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5"/>
      <c r="X2" s="2" t="s">
        <v>0</v>
      </c>
      <c r="Z2" s="30"/>
      <c r="AA2" s="30"/>
      <c r="AB2" s="160">
        <v>4</v>
      </c>
      <c r="AC2" s="161"/>
      <c r="AD2" s="160">
        <v>7</v>
      </c>
      <c r="AE2" s="161"/>
      <c r="AF2" s="160">
        <v>9</v>
      </c>
      <c r="AG2" s="162"/>
      <c r="AH2" s="161"/>
      <c r="AI2" s="160">
        <v>6</v>
      </c>
      <c r="AJ2" s="161"/>
      <c r="AK2" s="160">
        <v>9</v>
      </c>
      <c r="AL2" s="161"/>
      <c r="AM2" s="160">
        <v>4</v>
      </c>
      <c r="AN2" s="161"/>
      <c r="AO2" s="160">
        <v>8</v>
      </c>
      <c r="AP2" s="161"/>
      <c r="AQ2" s="160">
        <v>2</v>
      </c>
      <c r="AR2" s="161"/>
      <c r="AW2" s="30"/>
      <c r="AX2" s="2" t="s">
        <v>93</v>
      </c>
      <c r="AZ2" s="30"/>
      <c r="BA2" s="30"/>
      <c r="BB2" s="160">
        <v>2</v>
      </c>
      <c r="BC2" s="161"/>
      <c r="BD2" s="160">
        <v>0</v>
      </c>
      <c r="BE2" s="161"/>
      <c r="BF2" s="160">
        <v>2</v>
      </c>
      <c r="BG2" s="162"/>
      <c r="BH2" s="161"/>
      <c r="BI2" s="160">
        <v>4</v>
      </c>
      <c r="BJ2" s="161"/>
      <c r="BK2" s="160">
        <v>1</v>
      </c>
      <c r="BL2" s="161"/>
      <c r="BM2" s="160">
        <v>6</v>
      </c>
      <c r="BN2" s="161"/>
      <c r="BO2" s="160">
        <v>2</v>
      </c>
      <c r="BP2" s="161"/>
      <c r="BQ2" s="160">
        <v>8</v>
      </c>
      <c r="BR2" s="161"/>
      <c r="BS2" s="160">
        <v>7</v>
      </c>
      <c r="BT2" s="161"/>
      <c r="BU2" s="160">
        <v>7</v>
      </c>
      <c r="BV2" s="161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8" t="s">
        <v>205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8" t="s">
        <v>206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3">
      <c r="A14" s="11"/>
      <c r="B14" s="2" t="s">
        <v>83</v>
      </c>
      <c r="J14" s="105" t="s">
        <v>196</v>
      </c>
      <c r="K14" s="105"/>
      <c r="L14" s="105"/>
      <c r="M14" s="105"/>
      <c r="N14" s="105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3">
      <c r="A16" s="11"/>
      <c r="B16" s="188" t="s">
        <v>85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90"/>
      <c r="CA16" s="25"/>
      <c r="CB16" s="39" t="str">
        <f t="shared" si="3"/>
        <v>Riadok bude skrytý.</v>
      </c>
      <c r="CC16" s="33" t="s">
        <v>198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 hidden="1" x14ac:dyDescent="0.3">
      <c r="A17" s="11"/>
      <c r="B17" s="91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3"/>
      <c r="CA17" s="25"/>
      <c r="CB17" s="39" t="str">
        <f t="shared" si="3"/>
        <v>Riadok bude skrytý.</v>
      </c>
      <c r="CC17" s="33" t="s">
        <v>198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 hidden="1" x14ac:dyDescent="0.3">
      <c r="A18" s="11"/>
      <c r="B18" s="13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8"/>
      <c r="CA18" s="25"/>
      <c r="CB18" s="39" t="str">
        <f t="shared" si="3"/>
        <v>Riadok bude skrytý.</v>
      </c>
      <c r="CC18" s="33" t="s">
        <v>198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 hidden="1" x14ac:dyDescent="0.3">
      <c r="A19" s="11"/>
      <c r="B19" s="188" t="s">
        <v>86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9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3">
      <c r="A20" s="11"/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3">
      <c r="A21" s="11"/>
      <c r="B21" s="166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3">
      <c r="A22" s="11"/>
      <c r="B22" s="188" t="s">
        <v>84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9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3">
      <c r="A23" s="11"/>
      <c r="B23" s="418" t="s">
        <v>88</v>
      </c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296" t="str">
        <f>+IF(B23="nie","","Spoločnosť uvádza nasledujúce informácie:")</f>
        <v>Spoločnosť uvádza nasledujúce informácie:</v>
      </c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296"/>
      <c r="BD23" s="296"/>
      <c r="BE23" s="296"/>
      <c r="BF23" s="296"/>
      <c r="BG23" s="296"/>
      <c r="BH23" s="296"/>
      <c r="BI23" s="296"/>
      <c r="BJ23" s="296"/>
      <c r="BK23" s="296"/>
      <c r="BL23" s="296"/>
      <c r="BM23" s="296"/>
      <c r="BN23" s="296"/>
      <c r="BO23" s="296"/>
      <c r="BP23" s="296"/>
      <c r="BQ23" s="296"/>
      <c r="BR23" s="296"/>
      <c r="BS23" s="296"/>
      <c r="BT23" s="296"/>
      <c r="BU23" s="296"/>
      <c r="BV23" s="296"/>
      <c r="BW23" s="296"/>
      <c r="BX23" s="296"/>
      <c r="BY23" s="296"/>
      <c r="BZ23" s="29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3">
      <c r="A24" s="11"/>
      <c r="B24" s="30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1"/>
      <c r="AU24" s="301"/>
      <c r="AV24" s="301"/>
      <c r="AW24" s="301"/>
      <c r="AX24" s="301"/>
      <c r="AY24" s="301"/>
      <c r="AZ24" s="301"/>
      <c r="BA24" s="301"/>
      <c r="BB24" s="301"/>
      <c r="BC24" s="301"/>
      <c r="BD24" s="301"/>
      <c r="BE24" s="301"/>
      <c r="BF24" s="301"/>
      <c r="BG24" s="301"/>
      <c r="BH24" s="301"/>
      <c r="BI24" s="301"/>
      <c r="BJ24" s="301"/>
      <c r="BK24" s="301"/>
      <c r="BL24" s="301"/>
      <c r="BM24" s="301"/>
      <c r="BN24" s="301"/>
      <c r="BO24" s="301"/>
      <c r="BP24" s="301"/>
      <c r="BQ24" s="301"/>
      <c r="BR24" s="301"/>
      <c r="BS24" s="301"/>
      <c r="BT24" s="301"/>
      <c r="BU24" s="301"/>
      <c r="BV24" s="301"/>
      <c r="BW24" s="301"/>
      <c r="BX24" s="301"/>
      <c r="BY24" s="301"/>
      <c r="BZ24" s="30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3">
      <c r="A25" s="11"/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3">
      <c r="A26" s="11"/>
      <c r="B26" s="121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3">
      <c r="A27" s="11"/>
      <c r="B27" s="121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3">
      <c r="A28" s="11"/>
      <c r="B28" s="121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3">
      <c r="A29" s="11"/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3">
      <c r="A30" s="11"/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3">
      <c r="A31" s="11"/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3">
      <c r="A32" s="11"/>
      <c r="B32" s="121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3">
      <c r="A33" s="11"/>
      <c r="B33" s="121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3">
      <c r="A34" s="11"/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413" t="s">
        <v>35</v>
      </c>
      <c r="C38" s="414"/>
      <c r="D38" s="414"/>
      <c r="E38" s="414"/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4"/>
      <c r="AJ38" s="95">
        <v>2018</v>
      </c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98" t="s">
        <v>157</v>
      </c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98">
        <v>1</v>
      </c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10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3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3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3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3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3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3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3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3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3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3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3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3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3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3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3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3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3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3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3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3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3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82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4" t="s">
        <v>2</v>
      </c>
      <c r="P68" s="94"/>
      <c r="Q68" s="94"/>
      <c r="R68" s="94"/>
      <c r="S68" s="94"/>
      <c r="T68" s="9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3">
      <c r="A69" s="11"/>
      <c r="B69" s="2" t="str">
        <f>+IF(O68="nebola","Dôvod ukončenia trvania Spoločnosti:","")</f>
        <v/>
      </c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91" t="s">
        <v>194</v>
      </c>
      <c r="AJ71" s="291"/>
      <c r="AK71" s="291"/>
      <c r="AL71" s="291"/>
      <c r="AM71" s="291"/>
      <c r="AN71" s="29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3">
      <c r="A74" s="11"/>
      <c r="B74" s="194" t="s">
        <v>122</v>
      </c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6"/>
      <c r="AB74" s="194" t="s">
        <v>70</v>
      </c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6"/>
      <c r="BD74" s="293" t="s">
        <v>75</v>
      </c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3">
      <c r="A75" s="11"/>
      <c r="B75" s="197" t="s">
        <v>71</v>
      </c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9"/>
      <c r="AB75" s="288" t="s">
        <v>72</v>
      </c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90"/>
      <c r="BD75" s="288" t="s">
        <v>73</v>
      </c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9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3">
      <c r="A76" s="11"/>
      <c r="B76" s="121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3"/>
      <c r="AB76" s="216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8"/>
      <c r="BD76" s="216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3">
      <c r="A77" s="11"/>
      <c r="B77" s="121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3"/>
      <c r="AB77" s="216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8"/>
      <c r="BD77" s="216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3">
      <c r="A78" s="11"/>
      <c r="B78" s="121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3"/>
      <c r="AB78" s="216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8"/>
      <c r="BD78" s="216"/>
      <c r="BE78" s="217"/>
      <c r="BF78" s="217"/>
      <c r="BG78" s="217"/>
      <c r="BH78" s="217"/>
      <c r="BI78" s="217"/>
      <c r="BJ78" s="217"/>
      <c r="BK78" s="217"/>
      <c r="BL78" s="217"/>
      <c r="BM78" s="217"/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3">
      <c r="A79" s="11"/>
      <c r="B79" s="121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3"/>
      <c r="AB79" s="216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8"/>
      <c r="BD79" s="216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3">
      <c r="A80" s="11"/>
      <c r="B80" s="121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3"/>
      <c r="AB80" s="216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8"/>
      <c r="BD80" s="216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3">
      <c r="A81" s="11"/>
      <c r="B81" s="121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3"/>
      <c r="AB81" s="216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8"/>
      <c r="BD81" s="216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3">
      <c r="A82" s="11"/>
      <c r="B82" s="285"/>
      <c r="C82" s="286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7"/>
      <c r="AB82" s="216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8"/>
      <c r="BD82" s="216"/>
      <c r="BE82" s="217"/>
      <c r="BF82" s="217"/>
      <c r="BG82" s="217"/>
      <c r="BH82" s="217"/>
      <c r="BI82" s="217"/>
      <c r="BJ82" s="217"/>
      <c r="BK82" s="217"/>
      <c r="BL82" s="217"/>
      <c r="BM82" s="217"/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3">
      <c r="A83" s="11"/>
      <c r="B83" s="121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3"/>
      <c r="AB83" s="216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8"/>
      <c r="BD83" s="216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3">
      <c r="A84" s="11"/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8"/>
      <c r="AB84" s="282"/>
      <c r="AC84" s="283"/>
      <c r="AD84" s="283"/>
      <c r="AE84" s="283"/>
      <c r="AF84" s="283"/>
      <c r="AG84" s="283"/>
      <c r="AH84" s="283"/>
      <c r="AI84" s="283"/>
      <c r="AJ84" s="283"/>
      <c r="AK84" s="283"/>
      <c r="AL84" s="283"/>
      <c r="AM84" s="283"/>
      <c r="AN84" s="283"/>
      <c r="AO84" s="283"/>
      <c r="AP84" s="283"/>
      <c r="AQ84" s="283"/>
      <c r="AR84" s="283"/>
      <c r="AS84" s="283"/>
      <c r="AT84" s="283"/>
      <c r="AU84" s="283"/>
      <c r="AV84" s="283"/>
      <c r="AW84" s="283"/>
      <c r="AX84" s="283"/>
      <c r="AY84" s="283"/>
      <c r="AZ84" s="283"/>
      <c r="BA84" s="283"/>
      <c r="BB84" s="283"/>
      <c r="BC84" s="284"/>
      <c r="BD84" s="282"/>
      <c r="BE84" s="283"/>
      <c r="BF84" s="283"/>
      <c r="BG84" s="283"/>
      <c r="BH84" s="283"/>
      <c r="BI84" s="283"/>
      <c r="BJ84" s="283"/>
      <c r="BK84" s="283"/>
      <c r="BL84" s="283"/>
      <c r="BM84" s="283"/>
      <c r="BN84" s="283"/>
      <c r="BO84" s="283"/>
      <c r="BP84" s="283"/>
      <c r="BQ84" s="283"/>
      <c r="BR84" s="283"/>
      <c r="BS84" s="283"/>
      <c r="BT84" s="283"/>
      <c r="BU84" s="283"/>
      <c r="BV84" s="283"/>
      <c r="BW84" s="283"/>
      <c r="BX84" s="283"/>
      <c r="BY84" s="283"/>
      <c r="BZ84" s="28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3">
      <c r="A85" s="11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200"/>
      <c r="BN85" s="200"/>
      <c r="BO85" s="200"/>
      <c r="BP85" s="200"/>
      <c r="BQ85" s="200"/>
      <c r="BR85" s="200"/>
      <c r="BS85" s="200"/>
      <c r="BT85" s="200"/>
      <c r="BU85" s="200"/>
      <c r="BV85" s="200"/>
      <c r="BW85" s="200"/>
      <c r="BX85" s="200"/>
      <c r="BY85" s="200"/>
      <c r="BZ85" s="200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82</v>
      </c>
      <c r="C86" s="181" t="s">
        <v>172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292" t="s">
        <v>56</v>
      </c>
      <c r="C94" s="292"/>
      <c r="D94" s="292"/>
      <c r="E94" s="292"/>
      <c r="F94" s="292"/>
      <c r="G94" s="292"/>
      <c r="H94" s="292"/>
      <c r="I94" s="292"/>
      <c r="J94" s="292"/>
      <c r="K94" s="292"/>
      <c r="L94" s="292"/>
      <c r="M94" s="292"/>
      <c r="N94" s="292"/>
      <c r="O94" s="292"/>
      <c r="P94" s="292"/>
      <c r="Q94" s="292"/>
      <c r="R94" s="292"/>
      <c r="S94" s="292"/>
      <c r="T94" s="292"/>
      <c r="U94" s="292"/>
      <c r="V94" s="292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  <c r="AG94" s="292"/>
      <c r="AH94" s="292"/>
      <c r="AI94" s="292"/>
      <c r="AJ94" s="292"/>
      <c r="AK94" s="292"/>
      <c r="AL94" s="292"/>
      <c r="AM94" s="292"/>
      <c r="AN94" s="292"/>
      <c r="AO94" s="292"/>
      <c r="AP94" s="292"/>
      <c r="AQ94" s="292"/>
      <c r="AR94" s="292"/>
      <c r="AS94" s="292"/>
      <c r="AT94" s="292"/>
      <c r="AU94" s="292"/>
      <c r="AV94" s="292"/>
      <c r="AW94" s="292"/>
      <c r="AX94" s="292"/>
      <c r="AY94" s="292"/>
      <c r="AZ94" s="292"/>
      <c r="BA94" s="292"/>
      <c r="BB94" s="292"/>
      <c r="BC94" s="292"/>
      <c r="BD94" s="292"/>
      <c r="BE94" s="292"/>
      <c r="BF94" s="292"/>
      <c r="BG94" s="292"/>
      <c r="BH94" s="292"/>
      <c r="BI94" s="292"/>
      <c r="BJ94" s="292"/>
      <c r="BK94" s="292"/>
      <c r="BL94" s="292"/>
      <c r="BM94" s="292"/>
      <c r="BN94" s="292"/>
      <c r="BO94" s="292"/>
      <c r="BP94" s="292"/>
      <c r="BQ94" s="292"/>
      <c r="BR94" s="292"/>
      <c r="BS94" s="292"/>
      <c r="BT94" s="292"/>
      <c r="BU94" s="292"/>
      <c r="BV94" s="292"/>
      <c r="BW94" s="292"/>
      <c r="BX94" s="292"/>
      <c r="BY94" s="292"/>
      <c r="BZ94" s="29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9" t="s">
        <v>89</v>
      </c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6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3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3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3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3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3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3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3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3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3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3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3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3">
      <c r="A107" s="11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0"/>
      <c r="AZ107" s="200"/>
      <c r="BA107" s="200"/>
      <c r="BB107" s="200"/>
      <c r="BC107" s="200"/>
      <c r="BD107" s="200"/>
      <c r="BE107" s="200"/>
      <c r="BF107" s="200"/>
      <c r="BG107" s="200"/>
      <c r="BH107" s="200"/>
      <c r="BI107" s="200"/>
      <c r="BJ107" s="200"/>
      <c r="BK107" s="200"/>
      <c r="BL107" s="200"/>
      <c r="BM107" s="200"/>
      <c r="BN107" s="200"/>
      <c r="BO107" s="200"/>
      <c r="BP107" s="200"/>
      <c r="BQ107" s="200"/>
      <c r="BR107" s="200"/>
      <c r="BS107" s="200"/>
      <c r="BT107" s="200"/>
      <c r="BU107" s="200"/>
      <c r="BV107" s="200"/>
      <c r="BW107" s="200"/>
      <c r="BX107" s="200"/>
      <c r="BY107" s="200"/>
      <c r="BZ107" s="20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3">
      <c r="A109" s="11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0"/>
      <c r="AZ109" s="200"/>
      <c r="BA109" s="200"/>
      <c r="BB109" s="200"/>
      <c r="BC109" s="200"/>
      <c r="BD109" s="200"/>
      <c r="BE109" s="200"/>
      <c r="BF109" s="200"/>
      <c r="BG109" s="200"/>
      <c r="BH109" s="200"/>
      <c r="BI109" s="200"/>
      <c r="BJ109" s="200"/>
      <c r="BK109" s="200"/>
      <c r="BL109" s="200"/>
      <c r="BM109" s="200"/>
      <c r="BN109" s="200"/>
      <c r="BO109" s="200"/>
      <c r="BP109" s="200"/>
      <c r="BQ109" s="200"/>
      <c r="BR109" s="200"/>
      <c r="BS109" s="200"/>
      <c r="BT109" s="200"/>
      <c r="BU109" s="200"/>
      <c r="BV109" s="200"/>
      <c r="BW109" s="200"/>
      <c r="BX109" s="200"/>
      <c r="BY109" s="200"/>
      <c r="BZ109" s="20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3">
      <c r="A110" s="11"/>
      <c r="B110" s="182" t="s">
        <v>74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4"/>
      <c r="AU110" s="204" t="s">
        <v>11</v>
      </c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6"/>
      <c r="BF110" s="204" t="s">
        <v>12</v>
      </c>
      <c r="BG110" s="205"/>
      <c r="BH110" s="205"/>
      <c r="BI110" s="205"/>
      <c r="BJ110" s="205"/>
      <c r="BK110" s="205"/>
      <c r="BL110" s="205"/>
      <c r="BM110" s="205"/>
      <c r="BN110" s="205"/>
      <c r="BO110" s="205"/>
      <c r="BP110" s="206"/>
      <c r="BQ110" s="204" t="s">
        <v>55</v>
      </c>
      <c r="BR110" s="205"/>
      <c r="BS110" s="205"/>
      <c r="BT110" s="205"/>
      <c r="BU110" s="205"/>
      <c r="BV110" s="205"/>
      <c r="BW110" s="205"/>
      <c r="BX110" s="205"/>
      <c r="BY110" s="205"/>
      <c r="BZ110" s="20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3">
      <c r="A111" s="11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7"/>
      <c r="AU111" s="207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9"/>
      <c r="BF111" s="207"/>
      <c r="BG111" s="208"/>
      <c r="BH111" s="208"/>
      <c r="BI111" s="208"/>
      <c r="BJ111" s="208"/>
      <c r="BK111" s="208"/>
      <c r="BL111" s="208"/>
      <c r="BM111" s="208"/>
      <c r="BN111" s="208"/>
      <c r="BO111" s="208"/>
      <c r="BP111" s="209"/>
      <c r="BQ111" s="207"/>
      <c r="BR111" s="208"/>
      <c r="BS111" s="208"/>
      <c r="BT111" s="208"/>
      <c r="BU111" s="208"/>
      <c r="BV111" s="208"/>
      <c r="BW111" s="208"/>
      <c r="BX111" s="208"/>
      <c r="BY111" s="208"/>
      <c r="BZ111" s="20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3">
      <c r="A112" s="11"/>
      <c r="B112" s="197"/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9"/>
      <c r="AU112" s="201"/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3"/>
      <c r="BF112" s="201"/>
      <c r="BG112" s="202"/>
      <c r="BH112" s="202"/>
      <c r="BI112" s="202"/>
      <c r="BJ112" s="202"/>
      <c r="BK112" s="202"/>
      <c r="BL112" s="202"/>
      <c r="BM112" s="202"/>
      <c r="BN112" s="202"/>
      <c r="BO112" s="202"/>
      <c r="BP112" s="203"/>
      <c r="BQ112" s="222"/>
      <c r="BR112" s="223"/>
      <c r="BS112" s="223"/>
      <c r="BT112" s="223"/>
      <c r="BU112" s="223"/>
      <c r="BV112" s="223"/>
      <c r="BW112" s="223"/>
      <c r="BX112" s="223"/>
      <c r="BY112" s="223"/>
      <c r="BZ112" s="22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3">
      <c r="A113" s="11"/>
      <c r="B113" s="91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3"/>
      <c r="AU113" s="170"/>
      <c r="AV113" s="171"/>
      <c r="AW113" s="171"/>
      <c r="AX113" s="171"/>
      <c r="AY113" s="171"/>
      <c r="AZ113" s="171"/>
      <c r="BA113" s="171"/>
      <c r="BB113" s="171"/>
      <c r="BC113" s="171"/>
      <c r="BD113" s="171"/>
      <c r="BE113" s="172"/>
      <c r="BF113" s="173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5"/>
      <c r="BQ113" s="191"/>
      <c r="BR113" s="192"/>
      <c r="BS113" s="192"/>
      <c r="BT113" s="192"/>
      <c r="BU113" s="192"/>
      <c r="BV113" s="192"/>
      <c r="BW113" s="192"/>
      <c r="BX113" s="192"/>
      <c r="BY113" s="192"/>
      <c r="BZ113" s="19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3">
      <c r="A114" s="11"/>
      <c r="B114" s="91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3"/>
      <c r="AU114" s="170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2"/>
      <c r="BF114" s="173"/>
      <c r="BG114" s="174"/>
      <c r="BH114" s="174"/>
      <c r="BI114" s="174"/>
      <c r="BJ114" s="174"/>
      <c r="BK114" s="174"/>
      <c r="BL114" s="174"/>
      <c r="BM114" s="174"/>
      <c r="BN114" s="174"/>
      <c r="BO114" s="174"/>
      <c r="BP114" s="175"/>
      <c r="BQ114" s="191"/>
      <c r="BR114" s="192"/>
      <c r="BS114" s="192"/>
      <c r="BT114" s="192"/>
      <c r="BU114" s="192"/>
      <c r="BV114" s="192"/>
      <c r="BW114" s="192"/>
      <c r="BX114" s="192"/>
      <c r="BY114" s="192"/>
      <c r="BZ114" s="19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3">
      <c r="A115" s="11"/>
      <c r="B115" s="91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3"/>
      <c r="AU115" s="170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2"/>
      <c r="BF115" s="173"/>
      <c r="BG115" s="174"/>
      <c r="BH115" s="174"/>
      <c r="BI115" s="174"/>
      <c r="BJ115" s="174"/>
      <c r="BK115" s="174"/>
      <c r="BL115" s="174"/>
      <c r="BM115" s="174"/>
      <c r="BN115" s="174"/>
      <c r="BO115" s="174"/>
      <c r="BP115" s="175"/>
      <c r="BQ115" s="191"/>
      <c r="BR115" s="192"/>
      <c r="BS115" s="192"/>
      <c r="BT115" s="192"/>
      <c r="BU115" s="192"/>
      <c r="BV115" s="192"/>
      <c r="BW115" s="192"/>
      <c r="BX115" s="192"/>
      <c r="BY115" s="192"/>
      <c r="BZ115" s="19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3">
      <c r="A116" s="11"/>
      <c r="B116" s="91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3"/>
      <c r="AU116" s="170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2"/>
      <c r="BF116" s="173"/>
      <c r="BG116" s="174"/>
      <c r="BH116" s="174"/>
      <c r="BI116" s="174"/>
      <c r="BJ116" s="174"/>
      <c r="BK116" s="174"/>
      <c r="BL116" s="174"/>
      <c r="BM116" s="174"/>
      <c r="BN116" s="174"/>
      <c r="BO116" s="174"/>
      <c r="BP116" s="175"/>
      <c r="BQ116" s="191"/>
      <c r="BR116" s="192"/>
      <c r="BS116" s="192"/>
      <c r="BT116" s="192"/>
      <c r="BU116" s="192"/>
      <c r="BV116" s="192"/>
      <c r="BW116" s="192"/>
      <c r="BX116" s="192"/>
      <c r="BY116" s="192"/>
      <c r="BZ116" s="19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3">
      <c r="A117" s="11"/>
      <c r="B117" s="91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3"/>
      <c r="AU117" s="170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2"/>
      <c r="BF117" s="173"/>
      <c r="BG117" s="174"/>
      <c r="BH117" s="174"/>
      <c r="BI117" s="174"/>
      <c r="BJ117" s="174"/>
      <c r="BK117" s="174"/>
      <c r="BL117" s="174"/>
      <c r="BM117" s="174"/>
      <c r="BN117" s="174"/>
      <c r="BO117" s="174"/>
      <c r="BP117" s="175"/>
      <c r="BQ117" s="191"/>
      <c r="BR117" s="192"/>
      <c r="BS117" s="192"/>
      <c r="BT117" s="192"/>
      <c r="BU117" s="192"/>
      <c r="BV117" s="192"/>
      <c r="BW117" s="192"/>
      <c r="BX117" s="192"/>
      <c r="BY117" s="192"/>
      <c r="BZ117" s="19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3">
      <c r="A118" s="11"/>
      <c r="B118" s="91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3"/>
      <c r="AU118" s="170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2"/>
      <c r="BF118" s="173"/>
      <c r="BG118" s="174"/>
      <c r="BH118" s="174"/>
      <c r="BI118" s="174"/>
      <c r="BJ118" s="174"/>
      <c r="BK118" s="174"/>
      <c r="BL118" s="174"/>
      <c r="BM118" s="174"/>
      <c r="BN118" s="174"/>
      <c r="BO118" s="174"/>
      <c r="BP118" s="175"/>
      <c r="BQ118" s="191"/>
      <c r="BR118" s="192"/>
      <c r="BS118" s="192"/>
      <c r="BT118" s="192"/>
      <c r="BU118" s="192"/>
      <c r="BV118" s="192"/>
      <c r="BW118" s="192"/>
      <c r="BX118" s="192"/>
      <c r="BY118" s="192"/>
      <c r="BZ118" s="19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3">
      <c r="A119" s="11"/>
      <c r="B119" s="91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3"/>
      <c r="AU119" s="170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2"/>
      <c r="BF119" s="173"/>
      <c r="BG119" s="174"/>
      <c r="BH119" s="174"/>
      <c r="BI119" s="174"/>
      <c r="BJ119" s="174"/>
      <c r="BK119" s="174"/>
      <c r="BL119" s="174"/>
      <c r="BM119" s="174"/>
      <c r="BN119" s="174"/>
      <c r="BO119" s="174"/>
      <c r="BP119" s="175"/>
      <c r="BQ119" s="191"/>
      <c r="BR119" s="192"/>
      <c r="BS119" s="192"/>
      <c r="BT119" s="192"/>
      <c r="BU119" s="192"/>
      <c r="BV119" s="192"/>
      <c r="BW119" s="192"/>
      <c r="BX119" s="192"/>
      <c r="BY119" s="192"/>
      <c r="BZ119" s="19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3">
      <c r="A120" s="11"/>
      <c r="B120" s="91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3"/>
      <c r="AU120" s="170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2"/>
      <c r="BF120" s="173"/>
      <c r="BG120" s="174"/>
      <c r="BH120" s="174"/>
      <c r="BI120" s="174"/>
      <c r="BJ120" s="174"/>
      <c r="BK120" s="174"/>
      <c r="BL120" s="174"/>
      <c r="BM120" s="174"/>
      <c r="BN120" s="174"/>
      <c r="BO120" s="174"/>
      <c r="BP120" s="175"/>
      <c r="BQ120" s="191"/>
      <c r="BR120" s="192"/>
      <c r="BS120" s="192"/>
      <c r="BT120" s="192"/>
      <c r="BU120" s="192"/>
      <c r="BV120" s="192"/>
      <c r="BW120" s="192"/>
      <c r="BX120" s="192"/>
      <c r="BY120" s="192"/>
      <c r="BZ120" s="19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3">
      <c r="A121" s="11"/>
      <c r="B121" s="136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8"/>
      <c r="AU121" s="213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5"/>
      <c r="BF121" s="219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1"/>
      <c r="BQ121" s="210"/>
      <c r="BR121" s="211"/>
      <c r="BS121" s="211"/>
      <c r="BT121" s="211"/>
      <c r="BU121" s="211"/>
      <c r="BV121" s="211"/>
      <c r="BW121" s="211"/>
      <c r="BX121" s="211"/>
      <c r="BY121" s="211"/>
      <c r="BZ121" s="21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3">
      <c r="A122" s="11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200"/>
      <c r="BN122" s="200"/>
      <c r="BO122" s="200"/>
      <c r="BP122" s="200"/>
      <c r="BQ122" s="200"/>
      <c r="BR122" s="200"/>
      <c r="BS122" s="200"/>
      <c r="BT122" s="200"/>
      <c r="BU122" s="200"/>
      <c r="BV122" s="200"/>
      <c r="BW122" s="200"/>
      <c r="BX122" s="200"/>
      <c r="BY122" s="200"/>
      <c r="BZ122" s="20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9" t="s">
        <v>90</v>
      </c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3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3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3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3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3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3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3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3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3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3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3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3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3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3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3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3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3">
      <c r="A143" s="11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200"/>
      <c r="BO143" s="200"/>
      <c r="BP143" s="200"/>
      <c r="BQ143" s="200"/>
      <c r="BR143" s="200"/>
      <c r="BS143" s="200"/>
      <c r="BT143" s="200"/>
      <c r="BU143" s="200"/>
      <c r="BV143" s="200"/>
      <c r="BW143" s="200"/>
      <c r="BX143" s="200"/>
      <c r="BY143" s="200"/>
      <c r="BZ143" s="20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3">
      <c r="A145" s="11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0"/>
      <c r="AW145" s="200"/>
      <c r="AX145" s="200"/>
      <c r="AY145" s="200"/>
      <c r="AZ145" s="200"/>
      <c r="BA145" s="200"/>
      <c r="BB145" s="200"/>
      <c r="BC145" s="200"/>
      <c r="BD145" s="200"/>
      <c r="BE145" s="200"/>
      <c r="BF145" s="200"/>
      <c r="BG145" s="200"/>
      <c r="BH145" s="200"/>
      <c r="BI145" s="200"/>
      <c r="BJ145" s="200"/>
      <c r="BK145" s="200"/>
      <c r="BL145" s="200"/>
      <c r="BM145" s="200"/>
      <c r="BN145" s="200"/>
      <c r="BO145" s="200"/>
      <c r="BP145" s="200"/>
      <c r="BQ145" s="200"/>
      <c r="BR145" s="200"/>
      <c r="BS145" s="200"/>
      <c r="BT145" s="200"/>
      <c r="BU145" s="200"/>
      <c r="BV145" s="200"/>
      <c r="BW145" s="200"/>
      <c r="BX145" s="200"/>
      <c r="BY145" s="200"/>
      <c r="BZ145" s="20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3">
      <c r="A146" s="11"/>
      <c r="B146" s="182" t="s">
        <v>74</v>
      </c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4"/>
      <c r="AU146" s="204" t="s">
        <v>11</v>
      </c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6"/>
      <c r="BF146" s="204" t="s">
        <v>12</v>
      </c>
      <c r="BG146" s="205"/>
      <c r="BH146" s="205"/>
      <c r="BI146" s="205"/>
      <c r="BJ146" s="205"/>
      <c r="BK146" s="205"/>
      <c r="BL146" s="205"/>
      <c r="BM146" s="205"/>
      <c r="BN146" s="205"/>
      <c r="BO146" s="205"/>
      <c r="BP146" s="206"/>
      <c r="BQ146" s="204" t="s">
        <v>55</v>
      </c>
      <c r="BR146" s="205"/>
      <c r="BS146" s="205"/>
      <c r="BT146" s="205"/>
      <c r="BU146" s="205"/>
      <c r="BV146" s="205"/>
      <c r="BW146" s="205"/>
      <c r="BX146" s="205"/>
      <c r="BY146" s="205"/>
      <c r="BZ146" s="20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3">
      <c r="A147" s="11"/>
      <c r="B147" s="185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7"/>
      <c r="AU147" s="207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9"/>
      <c r="BF147" s="207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9"/>
      <c r="BQ147" s="207"/>
      <c r="BR147" s="208"/>
      <c r="BS147" s="208"/>
      <c r="BT147" s="208"/>
      <c r="BU147" s="208"/>
      <c r="BV147" s="208"/>
      <c r="BW147" s="208"/>
      <c r="BX147" s="208"/>
      <c r="BY147" s="208"/>
      <c r="BZ147" s="20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3">
      <c r="A148" s="11"/>
      <c r="B148" s="197"/>
      <c r="C148" s="198"/>
      <c r="D148" s="198"/>
      <c r="E148" s="198"/>
      <c r="F148" s="198"/>
      <c r="G148" s="198"/>
      <c r="H148" s="198"/>
      <c r="I148" s="198"/>
      <c r="J148" s="198"/>
      <c r="K148" s="198"/>
      <c r="L148" s="198"/>
      <c r="M148" s="198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198"/>
      <c r="Y148" s="198"/>
      <c r="Z148" s="198"/>
      <c r="AA148" s="198"/>
      <c r="AB148" s="198"/>
      <c r="AC148" s="198"/>
      <c r="AD148" s="198"/>
      <c r="AE148" s="198"/>
      <c r="AF148" s="198"/>
      <c r="AG148" s="198"/>
      <c r="AH148" s="198"/>
      <c r="AI148" s="198"/>
      <c r="AJ148" s="198"/>
      <c r="AK148" s="198"/>
      <c r="AL148" s="198"/>
      <c r="AM148" s="198"/>
      <c r="AN148" s="198"/>
      <c r="AO148" s="198"/>
      <c r="AP148" s="198"/>
      <c r="AQ148" s="198"/>
      <c r="AR148" s="198"/>
      <c r="AS148" s="198"/>
      <c r="AT148" s="199"/>
      <c r="AU148" s="201"/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3"/>
      <c r="BF148" s="201"/>
      <c r="BG148" s="202"/>
      <c r="BH148" s="202"/>
      <c r="BI148" s="202"/>
      <c r="BJ148" s="202"/>
      <c r="BK148" s="202"/>
      <c r="BL148" s="202"/>
      <c r="BM148" s="202"/>
      <c r="BN148" s="202"/>
      <c r="BO148" s="202"/>
      <c r="BP148" s="203"/>
      <c r="BQ148" s="222"/>
      <c r="BR148" s="223"/>
      <c r="BS148" s="223"/>
      <c r="BT148" s="223"/>
      <c r="BU148" s="223"/>
      <c r="BV148" s="223"/>
      <c r="BW148" s="223"/>
      <c r="BX148" s="223"/>
      <c r="BY148" s="223"/>
      <c r="BZ148" s="22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3">
      <c r="A149" s="11"/>
      <c r="B149" s="91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3"/>
      <c r="AU149" s="170"/>
      <c r="AV149" s="171"/>
      <c r="AW149" s="171"/>
      <c r="AX149" s="171"/>
      <c r="AY149" s="171"/>
      <c r="AZ149" s="171"/>
      <c r="BA149" s="171"/>
      <c r="BB149" s="171"/>
      <c r="BC149" s="171"/>
      <c r="BD149" s="171"/>
      <c r="BE149" s="172"/>
      <c r="BF149" s="173"/>
      <c r="BG149" s="174"/>
      <c r="BH149" s="174"/>
      <c r="BI149" s="174"/>
      <c r="BJ149" s="174"/>
      <c r="BK149" s="174"/>
      <c r="BL149" s="174"/>
      <c r="BM149" s="174"/>
      <c r="BN149" s="174"/>
      <c r="BO149" s="174"/>
      <c r="BP149" s="175"/>
      <c r="BQ149" s="191"/>
      <c r="BR149" s="192"/>
      <c r="BS149" s="192"/>
      <c r="BT149" s="192"/>
      <c r="BU149" s="192"/>
      <c r="BV149" s="192"/>
      <c r="BW149" s="192"/>
      <c r="BX149" s="192"/>
      <c r="BY149" s="192"/>
      <c r="BZ149" s="19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3">
      <c r="A150" s="11"/>
      <c r="B150" s="91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3"/>
      <c r="AU150" s="170"/>
      <c r="AV150" s="171"/>
      <c r="AW150" s="171"/>
      <c r="AX150" s="171"/>
      <c r="AY150" s="171"/>
      <c r="AZ150" s="171"/>
      <c r="BA150" s="171"/>
      <c r="BB150" s="171"/>
      <c r="BC150" s="171"/>
      <c r="BD150" s="171"/>
      <c r="BE150" s="172"/>
      <c r="BF150" s="173"/>
      <c r="BG150" s="174"/>
      <c r="BH150" s="174"/>
      <c r="BI150" s="174"/>
      <c r="BJ150" s="174"/>
      <c r="BK150" s="174"/>
      <c r="BL150" s="174"/>
      <c r="BM150" s="174"/>
      <c r="BN150" s="174"/>
      <c r="BO150" s="174"/>
      <c r="BP150" s="175"/>
      <c r="BQ150" s="191"/>
      <c r="BR150" s="192"/>
      <c r="BS150" s="192"/>
      <c r="BT150" s="192"/>
      <c r="BU150" s="192"/>
      <c r="BV150" s="192"/>
      <c r="BW150" s="192"/>
      <c r="BX150" s="192"/>
      <c r="BY150" s="192"/>
      <c r="BZ150" s="19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3">
      <c r="A151" s="11"/>
      <c r="B151" s="91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3"/>
      <c r="AU151" s="170"/>
      <c r="AV151" s="171"/>
      <c r="AW151" s="171"/>
      <c r="AX151" s="171"/>
      <c r="AY151" s="171"/>
      <c r="AZ151" s="171"/>
      <c r="BA151" s="171"/>
      <c r="BB151" s="171"/>
      <c r="BC151" s="171"/>
      <c r="BD151" s="171"/>
      <c r="BE151" s="172"/>
      <c r="BF151" s="173"/>
      <c r="BG151" s="174"/>
      <c r="BH151" s="174"/>
      <c r="BI151" s="174"/>
      <c r="BJ151" s="174"/>
      <c r="BK151" s="174"/>
      <c r="BL151" s="174"/>
      <c r="BM151" s="174"/>
      <c r="BN151" s="174"/>
      <c r="BO151" s="174"/>
      <c r="BP151" s="175"/>
      <c r="BQ151" s="191"/>
      <c r="BR151" s="192"/>
      <c r="BS151" s="192"/>
      <c r="BT151" s="192"/>
      <c r="BU151" s="192"/>
      <c r="BV151" s="192"/>
      <c r="BW151" s="192"/>
      <c r="BX151" s="192"/>
      <c r="BY151" s="192"/>
      <c r="BZ151" s="19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3">
      <c r="A152" s="11"/>
      <c r="B152" s="91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3"/>
      <c r="AU152" s="170"/>
      <c r="AV152" s="171"/>
      <c r="AW152" s="171"/>
      <c r="AX152" s="171"/>
      <c r="AY152" s="171"/>
      <c r="AZ152" s="171"/>
      <c r="BA152" s="171"/>
      <c r="BB152" s="171"/>
      <c r="BC152" s="171"/>
      <c r="BD152" s="171"/>
      <c r="BE152" s="172"/>
      <c r="BF152" s="173"/>
      <c r="BG152" s="174"/>
      <c r="BH152" s="174"/>
      <c r="BI152" s="174"/>
      <c r="BJ152" s="174"/>
      <c r="BK152" s="174"/>
      <c r="BL152" s="174"/>
      <c r="BM152" s="174"/>
      <c r="BN152" s="174"/>
      <c r="BO152" s="174"/>
      <c r="BP152" s="175"/>
      <c r="BQ152" s="191"/>
      <c r="BR152" s="192"/>
      <c r="BS152" s="192"/>
      <c r="BT152" s="192"/>
      <c r="BU152" s="192"/>
      <c r="BV152" s="192"/>
      <c r="BW152" s="192"/>
      <c r="BX152" s="192"/>
      <c r="BY152" s="192"/>
      <c r="BZ152" s="19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3">
      <c r="A153" s="11"/>
      <c r="B153" s="91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3"/>
      <c r="AU153" s="170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2"/>
      <c r="BF153" s="173"/>
      <c r="BG153" s="174"/>
      <c r="BH153" s="174"/>
      <c r="BI153" s="174"/>
      <c r="BJ153" s="174"/>
      <c r="BK153" s="174"/>
      <c r="BL153" s="174"/>
      <c r="BM153" s="174"/>
      <c r="BN153" s="174"/>
      <c r="BO153" s="174"/>
      <c r="BP153" s="175"/>
      <c r="BQ153" s="191"/>
      <c r="BR153" s="192"/>
      <c r="BS153" s="192"/>
      <c r="BT153" s="192"/>
      <c r="BU153" s="192"/>
      <c r="BV153" s="192"/>
      <c r="BW153" s="192"/>
      <c r="BX153" s="192"/>
      <c r="BY153" s="192"/>
      <c r="BZ153" s="19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3">
      <c r="A154" s="11"/>
      <c r="B154" s="91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3"/>
      <c r="AU154" s="170"/>
      <c r="AV154" s="171"/>
      <c r="AW154" s="171"/>
      <c r="AX154" s="171"/>
      <c r="AY154" s="171"/>
      <c r="AZ154" s="171"/>
      <c r="BA154" s="171"/>
      <c r="BB154" s="171"/>
      <c r="BC154" s="171"/>
      <c r="BD154" s="171"/>
      <c r="BE154" s="172"/>
      <c r="BF154" s="173"/>
      <c r="BG154" s="174"/>
      <c r="BH154" s="174"/>
      <c r="BI154" s="174"/>
      <c r="BJ154" s="174"/>
      <c r="BK154" s="174"/>
      <c r="BL154" s="174"/>
      <c r="BM154" s="174"/>
      <c r="BN154" s="174"/>
      <c r="BO154" s="174"/>
      <c r="BP154" s="175"/>
      <c r="BQ154" s="191"/>
      <c r="BR154" s="192"/>
      <c r="BS154" s="192"/>
      <c r="BT154" s="192"/>
      <c r="BU154" s="192"/>
      <c r="BV154" s="192"/>
      <c r="BW154" s="192"/>
      <c r="BX154" s="192"/>
      <c r="BY154" s="192"/>
      <c r="BZ154" s="19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3">
      <c r="A155" s="11"/>
      <c r="B155" s="91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3"/>
      <c r="AU155" s="170"/>
      <c r="AV155" s="171"/>
      <c r="AW155" s="171"/>
      <c r="AX155" s="171"/>
      <c r="AY155" s="171"/>
      <c r="AZ155" s="171"/>
      <c r="BA155" s="171"/>
      <c r="BB155" s="171"/>
      <c r="BC155" s="171"/>
      <c r="BD155" s="171"/>
      <c r="BE155" s="172"/>
      <c r="BF155" s="173"/>
      <c r="BG155" s="174"/>
      <c r="BH155" s="174"/>
      <c r="BI155" s="174"/>
      <c r="BJ155" s="174"/>
      <c r="BK155" s="174"/>
      <c r="BL155" s="174"/>
      <c r="BM155" s="174"/>
      <c r="BN155" s="174"/>
      <c r="BO155" s="174"/>
      <c r="BP155" s="175"/>
      <c r="BQ155" s="191"/>
      <c r="BR155" s="192"/>
      <c r="BS155" s="192"/>
      <c r="BT155" s="192"/>
      <c r="BU155" s="192"/>
      <c r="BV155" s="192"/>
      <c r="BW155" s="192"/>
      <c r="BX155" s="192"/>
      <c r="BY155" s="192"/>
      <c r="BZ155" s="19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3">
      <c r="A156" s="11"/>
      <c r="B156" s="91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3"/>
      <c r="AU156" s="170"/>
      <c r="AV156" s="171"/>
      <c r="AW156" s="171"/>
      <c r="AX156" s="171"/>
      <c r="AY156" s="171"/>
      <c r="AZ156" s="171"/>
      <c r="BA156" s="171"/>
      <c r="BB156" s="171"/>
      <c r="BC156" s="171"/>
      <c r="BD156" s="171"/>
      <c r="BE156" s="172"/>
      <c r="BF156" s="173"/>
      <c r="BG156" s="174"/>
      <c r="BH156" s="174"/>
      <c r="BI156" s="174"/>
      <c r="BJ156" s="174"/>
      <c r="BK156" s="174"/>
      <c r="BL156" s="174"/>
      <c r="BM156" s="174"/>
      <c r="BN156" s="174"/>
      <c r="BO156" s="174"/>
      <c r="BP156" s="175"/>
      <c r="BQ156" s="191"/>
      <c r="BR156" s="192"/>
      <c r="BS156" s="192"/>
      <c r="BT156" s="192"/>
      <c r="BU156" s="192"/>
      <c r="BV156" s="192"/>
      <c r="BW156" s="192"/>
      <c r="BX156" s="192"/>
      <c r="BY156" s="192"/>
      <c r="BZ156" s="19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3">
      <c r="A157" s="11"/>
      <c r="B157" s="136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8"/>
      <c r="AU157" s="213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5"/>
      <c r="BF157" s="219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1"/>
      <c r="BQ157" s="210"/>
      <c r="BR157" s="211"/>
      <c r="BS157" s="211"/>
      <c r="BT157" s="211"/>
      <c r="BU157" s="211"/>
      <c r="BV157" s="211"/>
      <c r="BW157" s="211"/>
      <c r="BX157" s="211"/>
      <c r="BY157" s="211"/>
      <c r="BZ157" s="21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82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3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3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3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3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3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3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3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3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3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3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3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3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3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3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3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3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3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3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3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3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3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3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3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3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3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3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3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3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3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3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3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3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3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3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3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82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9" t="s">
        <v>17</v>
      </c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69"/>
      <c r="AY204" s="169"/>
      <c r="AZ204" s="169"/>
      <c r="BA204" s="169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169"/>
      <c r="BM204" s="169"/>
      <c r="BN204" s="169"/>
      <c r="BO204" s="169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16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9" t="s">
        <v>18</v>
      </c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69"/>
      <c r="BN205" s="169"/>
      <c r="BO205" s="169"/>
      <c r="BP205" s="169"/>
      <c r="BQ205" s="169"/>
      <c r="BR205" s="169"/>
      <c r="BS205" s="169"/>
      <c r="BT205" s="169"/>
      <c r="BU205" s="169"/>
      <c r="BV205" s="169"/>
      <c r="BW205" s="169"/>
      <c r="BX205" s="169"/>
      <c r="BY205" s="169"/>
      <c r="BZ205" s="16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9" t="s">
        <v>19</v>
      </c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69"/>
      <c r="BN206" s="169"/>
      <c r="BO206" s="169"/>
      <c r="BP206" s="169"/>
      <c r="BQ206" s="169"/>
      <c r="BR206" s="169"/>
      <c r="BS206" s="169"/>
      <c r="BT206" s="169"/>
      <c r="BU206" s="169"/>
      <c r="BV206" s="169"/>
      <c r="BW206" s="169"/>
      <c r="BX206" s="169"/>
      <c r="BY206" s="169"/>
      <c r="BZ206" s="16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3">
      <c r="A207" s="11"/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69"/>
      <c r="BN207" s="169"/>
      <c r="BO207" s="169"/>
      <c r="BP207" s="169"/>
      <c r="BQ207" s="169"/>
      <c r="BR207" s="169"/>
      <c r="BS207" s="169"/>
      <c r="BT207" s="169"/>
      <c r="BU207" s="169"/>
      <c r="BV207" s="169"/>
      <c r="BW207" s="169"/>
      <c r="BX207" s="169"/>
      <c r="BY207" s="169"/>
      <c r="BZ207" s="16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3">
      <c r="A208" s="11"/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69"/>
      <c r="BN208" s="169"/>
      <c r="BO208" s="169"/>
      <c r="BP208" s="169"/>
      <c r="BQ208" s="169"/>
      <c r="BR208" s="169"/>
      <c r="BS208" s="169"/>
      <c r="BT208" s="169"/>
      <c r="BU208" s="169"/>
      <c r="BV208" s="169"/>
      <c r="BW208" s="169"/>
      <c r="BX208" s="169"/>
      <c r="BY208" s="169"/>
      <c r="BZ208" s="16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3">
      <c r="A209" s="11"/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  <c r="BN209" s="169"/>
      <c r="BO209" s="169"/>
      <c r="BP209" s="169"/>
      <c r="BQ209" s="169"/>
      <c r="BR209" s="169"/>
      <c r="BS209" s="169"/>
      <c r="BT209" s="169"/>
      <c r="BU209" s="169"/>
      <c r="BV209" s="169"/>
      <c r="BW209" s="169"/>
      <c r="BX209" s="169"/>
      <c r="BY209" s="169"/>
      <c r="BZ209" s="16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3">
      <c r="A210" s="11"/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69"/>
      <c r="BN210" s="169"/>
      <c r="BO210" s="169"/>
      <c r="BP210" s="169"/>
      <c r="BQ210" s="169"/>
      <c r="BR210" s="169"/>
      <c r="BS210" s="169"/>
      <c r="BT210" s="169"/>
      <c r="BU210" s="169"/>
      <c r="BV210" s="169"/>
      <c r="BW210" s="169"/>
      <c r="BX210" s="169"/>
      <c r="BY210" s="169"/>
      <c r="BZ210" s="16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3">
      <c r="A211" s="11"/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69"/>
      <c r="BN211" s="169"/>
      <c r="BO211" s="169"/>
      <c r="BP211" s="169"/>
      <c r="BQ211" s="169"/>
      <c r="BR211" s="169"/>
      <c r="BS211" s="169"/>
      <c r="BT211" s="169"/>
      <c r="BU211" s="169"/>
      <c r="BV211" s="169"/>
      <c r="BW211" s="169"/>
      <c r="BX211" s="169"/>
      <c r="BY211" s="169"/>
      <c r="BZ211" s="16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3">
      <c r="A212" s="11"/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69"/>
      <c r="BN212" s="169"/>
      <c r="BO212" s="169"/>
      <c r="BP212" s="169"/>
      <c r="BQ212" s="169"/>
      <c r="BR212" s="169"/>
      <c r="BS212" s="169"/>
      <c r="BT212" s="169"/>
      <c r="BU212" s="169"/>
      <c r="BV212" s="169"/>
      <c r="BW212" s="169"/>
      <c r="BX212" s="169"/>
      <c r="BY212" s="169"/>
      <c r="BZ212" s="16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3">
      <c r="A213" s="11"/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69"/>
      <c r="BN213" s="169"/>
      <c r="BO213" s="169"/>
      <c r="BP213" s="169"/>
      <c r="BQ213" s="169"/>
      <c r="BR213" s="169"/>
      <c r="BS213" s="169"/>
      <c r="BT213" s="169"/>
      <c r="BU213" s="169"/>
      <c r="BV213" s="169"/>
      <c r="BW213" s="169"/>
      <c r="BX213" s="169"/>
      <c r="BY213" s="169"/>
      <c r="BZ213" s="16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3">
      <c r="A214" s="11"/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169"/>
      <c r="AP214" s="169"/>
      <c r="AQ214" s="169"/>
      <c r="AR214" s="169"/>
      <c r="AS214" s="169"/>
      <c r="AT214" s="169"/>
      <c r="AU214" s="169"/>
      <c r="AV214" s="169"/>
      <c r="AW214" s="169"/>
      <c r="AX214" s="169"/>
      <c r="AY214" s="169"/>
      <c r="AZ214" s="169"/>
      <c r="BA214" s="169"/>
      <c r="BB214" s="169"/>
      <c r="BC214" s="169"/>
      <c r="BD214" s="169"/>
      <c r="BE214" s="169"/>
      <c r="BF214" s="169"/>
      <c r="BG214" s="169"/>
      <c r="BH214" s="169"/>
      <c r="BI214" s="169"/>
      <c r="BJ214" s="169"/>
      <c r="BK214" s="169"/>
      <c r="BL214" s="169"/>
      <c r="BM214" s="169"/>
      <c r="BN214" s="169"/>
      <c r="BO214" s="169"/>
      <c r="BP214" s="169"/>
      <c r="BQ214" s="169"/>
      <c r="BR214" s="169"/>
      <c r="BS214" s="169"/>
      <c r="BT214" s="169"/>
      <c r="BU214" s="169"/>
      <c r="BV214" s="169"/>
      <c r="BW214" s="169"/>
      <c r="BX214" s="169"/>
      <c r="BY214" s="169"/>
      <c r="BZ214" s="16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3">
      <c r="A215" s="11"/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69"/>
      <c r="AU215" s="169"/>
      <c r="AV215" s="169"/>
      <c r="AW215" s="169"/>
      <c r="AX215" s="169"/>
      <c r="AY215" s="169"/>
      <c r="AZ215" s="169"/>
      <c r="BA215" s="169"/>
      <c r="BB215" s="169"/>
      <c r="BC215" s="169"/>
      <c r="BD215" s="169"/>
      <c r="BE215" s="169"/>
      <c r="BF215" s="169"/>
      <c r="BG215" s="169"/>
      <c r="BH215" s="169"/>
      <c r="BI215" s="169"/>
      <c r="BJ215" s="169"/>
      <c r="BK215" s="169"/>
      <c r="BL215" s="169"/>
      <c r="BM215" s="169"/>
      <c r="BN215" s="169"/>
      <c r="BO215" s="169"/>
      <c r="BP215" s="169"/>
      <c r="BQ215" s="169"/>
      <c r="BR215" s="169"/>
      <c r="BS215" s="169"/>
      <c r="BT215" s="169"/>
      <c r="BU215" s="169"/>
      <c r="BV215" s="169"/>
      <c r="BW215" s="169"/>
      <c r="BX215" s="169"/>
      <c r="BY215" s="169"/>
      <c r="BZ215" s="16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3">
      <c r="A216" s="11"/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6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3">
      <c r="A217" s="11"/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69"/>
      <c r="AU217" s="169"/>
      <c r="AV217" s="169"/>
      <c r="AW217" s="169"/>
      <c r="AX217" s="169"/>
      <c r="AY217" s="169"/>
      <c r="AZ217" s="169"/>
      <c r="BA217" s="169"/>
      <c r="BB217" s="169"/>
      <c r="BC217" s="169"/>
      <c r="BD217" s="169"/>
      <c r="BE217" s="169"/>
      <c r="BF217" s="169"/>
      <c r="BG217" s="169"/>
      <c r="BH217" s="169"/>
      <c r="BI217" s="169"/>
      <c r="BJ217" s="169"/>
      <c r="BK217" s="169"/>
      <c r="BL217" s="169"/>
      <c r="BM217" s="169"/>
      <c r="BN217" s="169"/>
      <c r="BO217" s="169"/>
      <c r="BP217" s="169"/>
      <c r="BQ217" s="169"/>
      <c r="BR217" s="169"/>
      <c r="BS217" s="169"/>
      <c r="BT217" s="169"/>
      <c r="BU217" s="169"/>
      <c r="BV217" s="169"/>
      <c r="BW217" s="169"/>
      <c r="BX217" s="169"/>
      <c r="BY217" s="169"/>
      <c r="BZ217" s="16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3">
      <c r="A218" s="11"/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  <c r="AQ218" s="169"/>
      <c r="AR218" s="169"/>
      <c r="AS218" s="169"/>
      <c r="AT218" s="169"/>
      <c r="AU218" s="169"/>
      <c r="AV218" s="169"/>
      <c r="AW218" s="169"/>
      <c r="AX218" s="169"/>
      <c r="AY218" s="169"/>
      <c r="AZ218" s="169"/>
      <c r="BA218" s="169"/>
      <c r="BB218" s="169"/>
      <c r="BC218" s="169"/>
      <c r="BD218" s="169"/>
      <c r="BE218" s="169"/>
      <c r="BF218" s="169"/>
      <c r="BG218" s="169"/>
      <c r="BH218" s="169"/>
      <c r="BI218" s="169"/>
      <c r="BJ218" s="169"/>
      <c r="BK218" s="169"/>
      <c r="BL218" s="169"/>
      <c r="BM218" s="169"/>
      <c r="BN218" s="169"/>
      <c r="BO218" s="169"/>
      <c r="BP218" s="169"/>
      <c r="BQ218" s="169"/>
      <c r="BR218" s="169"/>
      <c r="BS218" s="169"/>
      <c r="BT218" s="169"/>
      <c r="BU218" s="169"/>
      <c r="BV218" s="169"/>
      <c r="BW218" s="169"/>
      <c r="BX218" s="169"/>
      <c r="BY218" s="169"/>
      <c r="BZ218" s="16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3">
      <c r="A219" s="11"/>
      <c r="B219" s="169"/>
      <c r="C219" s="169"/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  <c r="AQ219" s="169"/>
      <c r="AR219" s="169"/>
      <c r="AS219" s="169"/>
      <c r="AT219" s="169"/>
      <c r="AU219" s="169"/>
      <c r="AV219" s="169"/>
      <c r="AW219" s="169"/>
      <c r="AX219" s="169"/>
      <c r="AY219" s="169"/>
      <c r="AZ219" s="169"/>
      <c r="BA219" s="169"/>
      <c r="BB219" s="169"/>
      <c r="BC219" s="169"/>
      <c r="BD219" s="169"/>
      <c r="BE219" s="169"/>
      <c r="BF219" s="169"/>
      <c r="BG219" s="169"/>
      <c r="BH219" s="169"/>
      <c r="BI219" s="169"/>
      <c r="BJ219" s="169"/>
      <c r="BK219" s="169"/>
      <c r="BL219" s="169"/>
      <c r="BM219" s="169"/>
      <c r="BN219" s="169"/>
      <c r="BO219" s="169"/>
      <c r="BP219" s="169"/>
      <c r="BQ219" s="169"/>
      <c r="BR219" s="169"/>
      <c r="BS219" s="169"/>
      <c r="BT219" s="169"/>
      <c r="BU219" s="169"/>
      <c r="BV219" s="169"/>
      <c r="BW219" s="169"/>
      <c r="BX219" s="169"/>
      <c r="BY219" s="169"/>
      <c r="BZ219" s="16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3">
      <c r="A220" s="11"/>
      <c r="B220" s="169"/>
      <c r="C220" s="169"/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K220" s="169"/>
      <c r="AL220" s="169"/>
      <c r="AM220" s="169"/>
      <c r="AN220" s="169"/>
      <c r="AO220" s="169"/>
      <c r="AP220" s="169"/>
      <c r="AQ220" s="169"/>
      <c r="AR220" s="169"/>
      <c r="AS220" s="169"/>
      <c r="AT220" s="169"/>
      <c r="AU220" s="169"/>
      <c r="AV220" s="169"/>
      <c r="AW220" s="169"/>
      <c r="AX220" s="169"/>
      <c r="AY220" s="169"/>
      <c r="AZ220" s="169"/>
      <c r="BA220" s="169"/>
      <c r="BB220" s="169"/>
      <c r="BC220" s="169"/>
      <c r="BD220" s="169"/>
      <c r="BE220" s="169"/>
      <c r="BF220" s="169"/>
      <c r="BG220" s="169"/>
      <c r="BH220" s="169"/>
      <c r="BI220" s="169"/>
      <c r="BJ220" s="169"/>
      <c r="BK220" s="169"/>
      <c r="BL220" s="169"/>
      <c r="BM220" s="169"/>
      <c r="BN220" s="169"/>
      <c r="BO220" s="169"/>
      <c r="BP220" s="169"/>
      <c r="BQ220" s="169"/>
      <c r="BR220" s="169"/>
      <c r="BS220" s="169"/>
      <c r="BT220" s="169"/>
      <c r="BU220" s="169"/>
      <c r="BV220" s="169"/>
      <c r="BW220" s="169"/>
      <c r="BX220" s="169"/>
      <c r="BY220" s="169"/>
      <c r="BZ220" s="16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3">
      <c r="A221" s="11"/>
      <c r="B221" s="169"/>
      <c r="C221" s="169"/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/>
      <c r="O221" s="169"/>
      <c r="P221" s="169"/>
      <c r="Q221" s="169"/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K221" s="169"/>
      <c r="AL221" s="169"/>
      <c r="AM221" s="169"/>
      <c r="AN221" s="169"/>
      <c r="AO221" s="169"/>
      <c r="AP221" s="169"/>
      <c r="AQ221" s="169"/>
      <c r="AR221" s="169"/>
      <c r="AS221" s="169"/>
      <c r="AT221" s="169"/>
      <c r="AU221" s="169"/>
      <c r="AV221" s="169"/>
      <c r="AW221" s="169"/>
      <c r="AX221" s="169"/>
      <c r="AY221" s="169"/>
      <c r="AZ221" s="169"/>
      <c r="BA221" s="169"/>
      <c r="BB221" s="169"/>
      <c r="BC221" s="169"/>
      <c r="BD221" s="169"/>
      <c r="BE221" s="169"/>
      <c r="BF221" s="169"/>
      <c r="BG221" s="169"/>
      <c r="BH221" s="169"/>
      <c r="BI221" s="169"/>
      <c r="BJ221" s="169"/>
      <c r="BK221" s="169"/>
      <c r="BL221" s="169"/>
      <c r="BM221" s="169"/>
      <c r="BN221" s="169"/>
      <c r="BO221" s="169"/>
      <c r="BP221" s="169"/>
      <c r="BQ221" s="169"/>
      <c r="BR221" s="169"/>
      <c r="BS221" s="169"/>
      <c r="BT221" s="169"/>
      <c r="BU221" s="169"/>
      <c r="BV221" s="169"/>
      <c r="BW221" s="169"/>
      <c r="BX221" s="169"/>
      <c r="BY221" s="169"/>
      <c r="BZ221" s="16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3">
      <c r="A222" s="11"/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69"/>
      <c r="AT222" s="169"/>
      <c r="AU222" s="169"/>
      <c r="AV222" s="169"/>
      <c r="AW222" s="169"/>
      <c r="AX222" s="169"/>
      <c r="AY222" s="169"/>
      <c r="AZ222" s="169"/>
      <c r="BA222" s="169"/>
      <c r="BB222" s="169"/>
      <c r="BC222" s="169"/>
      <c r="BD222" s="169"/>
      <c r="BE222" s="169"/>
      <c r="BF222" s="169"/>
      <c r="BG222" s="169"/>
      <c r="BH222" s="169"/>
      <c r="BI222" s="169"/>
      <c r="BJ222" s="169"/>
      <c r="BK222" s="169"/>
      <c r="BL222" s="169"/>
      <c r="BM222" s="169"/>
      <c r="BN222" s="169"/>
      <c r="BO222" s="169"/>
      <c r="BP222" s="169"/>
      <c r="BQ222" s="169"/>
      <c r="BR222" s="169"/>
      <c r="BS222" s="169"/>
      <c r="BT222" s="169"/>
      <c r="BU222" s="169"/>
      <c r="BV222" s="169"/>
      <c r="BW222" s="169"/>
      <c r="BX222" s="169"/>
      <c r="BY222" s="169"/>
      <c r="BZ222" s="16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3">
      <c r="A223" s="11"/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169"/>
      <c r="AX223" s="169"/>
      <c r="AY223" s="169"/>
      <c r="AZ223" s="169"/>
      <c r="BA223" s="169"/>
      <c r="BB223" s="169"/>
      <c r="BC223" s="169"/>
      <c r="BD223" s="169"/>
      <c r="BE223" s="169"/>
      <c r="BF223" s="169"/>
      <c r="BG223" s="169"/>
      <c r="BH223" s="169"/>
      <c r="BI223" s="169"/>
      <c r="BJ223" s="169"/>
      <c r="BK223" s="169"/>
      <c r="BL223" s="169"/>
      <c r="BM223" s="169"/>
      <c r="BN223" s="169"/>
      <c r="BO223" s="169"/>
      <c r="BP223" s="169"/>
      <c r="BQ223" s="169"/>
      <c r="BR223" s="169"/>
      <c r="BS223" s="169"/>
      <c r="BT223" s="169"/>
      <c r="BU223" s="169"/>
      <c r="BV223" s="169"/>
      <c r="BW223" s="169"/>
      <c r="BX223" s="169"/>
      <c r="BY223" s="169"/>
      <c r="BZ223" s="16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82</v>
      </c>
      <c r="C225" s="181" t="s">
        <v>176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9" t="s">
        <v>59</v>
      </c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69"/>
      <c r="AU226" s="169"/>
      <c r="AV226" s="169"/>
      <c r="AW226" s="169"/>
      <c r="AX226" s="169"/>
      <c r="AY226" s="169"/>
      <c r="AZ226" s="169"/>
      <c r="BA226" s="169"/>
      <c r="BB226" s="169"/>
      <c r="BC226" s="169"/>
      <c r="BD226" s="169"/>
      <c r="BE226" s="169"/>
      <c r="BF226" s="169"/>
      <c r="BG226" s="169"/>
      <c r="BH226" s="169"/>
      <c r="BI226" s="169"/>
      <c r="BJ226" s="169"/>
      <c r="BK226" s="169"/>
      <c r="BL226" s="169"/>
      <c r="BM226" s="169"/>
      <c r="BN226" s="169"/>
      <c r="BO226" s="169"/>
      <c r="BP226" s="169"/>
      <c r="BQ226" s="169"/>
      <c r="BR226" s="169"/>
      <c r="BS226" s="169"/>
      <c r="BT226" s="169"/>
      <c r="BU226" s="169"/>
      <c r="BV226" s="169"/>
      <c r="BW226" s="169"/>
      <c r="BX226" s="169"/>
      <c r="BY226" s="169"/>
      <c r="BZ226" s="16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9" t="s">
        <v>60</v>
      </c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69"/>
      <c r="AT227" s="169"/>
      <c r="AU227" s="169"/>
      <c r="AV227" s="169"/>
      <c r="AW227" s="169"/>
      <c r="AX227" s="169"/>
      <c r="AY227" s="169"/>
      <c r="AZ227" s="169"/>
      <c r="BA227" s="169"/>
      <c r="BB227" s="169"/>
      <c r="BC227" s="169"/>
      <c r="BD227" s="169"/>
      <c r="BE227" s="169"/>
      <c r="BF227" s="169"/>
      <c r="BG227" s="169"/>
      <c r="BH227" s="169"/>
      <c r="BI227" s="169"/>
      <c r="BJ227" s="169"/>
      <c r="BK227" s="169"/>
      <c r="BL227" s="169"/>
      <c r="BM227" s="169"/>
      <c r="BN227" s="169"/>
      <c r="BO227" s="169"/>
      <c r="BP227" s="169"/>
      <c r="BQ227" s="169"/>
      <c r="BR227" s="169"/>
      <c r="BS227" s="169"/>
      <c r="BT227" s="169"/>
      <c r="BU227" s="169"/>
      <c r="BV227" s="169"/>
      <c r="BW227" s="169"/>
      <c r="BX227" s="169"/>
      <c r="BY227" s="169"/>
      <c r="BZ227" s="16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9" t="s">
        <v>80</v>
      </c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169"/>
      <c r="AY228" s="169"/>
      <c r="AZ228" s="169"/>
      <c r="BA228" s="169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169"/>
      <c r="BM228" s="169"/>
      <c r="BN228" s="169"/>
      <c r="BO228" s="169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16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9" t="s">
        <v>81</v>
      </c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69"/>
      <c r="AU229" s="169"/>
      <c r="AV229" s="169"/>
      <c r="AW229" s="169"/>
      <c r="AX229" s="169"/>
      <c r="AY229" s="169"/>
      <c r="AZ229" s="169"/>
      <c r="BA229" s="169"/>
      <c r="BB229" s="169"/>
      <c r="BC229" s="169"/>
      <c r="BD229" s="169"/>
      <c r="BE229" s="169"/>
      <c r="BF229" s="169"/>
      <c r="BG229" s="169"/>
      <c r="BH229" s="169"/>
      <c r="BI229" s="169"/>
      <c r="BJ229" s="169"/>
      <c r="BK229" s="169"/>
      <c r="BL229" s="169"/>
      <c r="BM229" s="169"/>
      <c r="BN229" s="169"/>
      <c r="BO229" s="169"/>
      <c r="BP229" s="169"/>
      <c r="BQ229" s="169"/>
      <c r="BR229" s="169"/>
      <c r="BS229" s="169"/>
      <c r="BT229" s="169"/>
      <c r="BU229" s="169"/>
      <c r="BV229" s="169"/>
      <c r="BW229" s="169"/>
      <c r="BX229" s="169"/>
      <c r="BY229" s="169"/>
      <c r="BZ229" s="16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3">
      <c r="A230" s="11"/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169"/>
      <c r="AX230" s="169"/>
      <c r="AY230" s="169"/>
      <c r="AZ230" s="169"/>
      <c r="BA230" s="169"/>
      <c r="BB230" s="169"/>
      <c r="BC230" s="169"/>
      <c r="BD230" s="169"/>
      <c r="BE230" s="169"/>
      <c r="BF230" s="169"/>
      <c r="BG230" s="169"/>
      <c r="BH230" s="169"/>
      <c r="BI230" s="169"/>
      <c r="BJ230" s="169"/>
      <c r="BK230" s="169"/>
      <c r="BL230" s="169"/>
      <c r="BM230" s="169"/>
      <c r="BN230" s="169"/>
      <c r="BO230" s="169"/>
      <c r="BP230" s="169"/>
      <c r="BQ230" s="169"/>
      <c r="BR230" s="169"/>
      <c r="BS230" s="169"/>
      <c r="BT230" s="169"/>
      <c r="BU230" s="169"/>
      <c r="BV230" s="169"/>
      <c r="BW230" s="169"/>
      <c r="BX230" s="169"/>
      <c r="BY230" s="169"/>
      <c r="BZ230" s="16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3">
      <c r="A231" s="11"/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169"/>
      <c r="AT231" s="169"/>
      <c r="AU231" s="169"/>
      <c r="AV231" s="169"/>
      <c r="AW231" s="169"/>
      <c r="AX231" s="169"/>
      <c r="AY231" s="169"/>
      <c r="AZ231" s="169"/>
      <c r="BA231" s="169"/>
      <c r="BB231" s="169"/>
      <c r="BC231" s="169"/>
      <c r="BD231" s="169"/>
      <c r="BE231" s="169"/>
      <c r="BF231" s="169"/>
      <c r="BG231" s="169"/>
      <c r="BH231" s="169"/>
      <c r="BI231" s="169"/>
      <c r="BJ231" s="169"/>
      <c r="BK231" s="169"/>
      <c r="BL231" s="169"/>
      <c r="BM231" s="169"/>
      <c r="BN231" s="169"/>
      <c r="BO231" s="169"/>
      <c r="BP231" s="169"/>
      <c r="BQ231" s="169"/>
      <c r="BR231" s="169"/>
      <c r="BS231" s="169"/>
      <c r="BT231" s="169"/>
      <c r="BU231" s="169"/>
      <c r="BV231" s="169"/>
      <c r="BW231" s="169"/>
      <c r="BX231" s="169"/>
      <c r="BY231" s="169"/>
      <c r="BZ231" s="16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3">
      <c r="A232" s="11"/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69"/>
      <c r="AU232" s="169"/>
      <c r="AV232" s="169"/>
      <c r="AW232" s="169"/>
      <c r="AX232" s="169"/>
      <c r="AY232" s="169"/>
      <c r="AZ232" s="169"/>
      <c r="BA232" s="169"/>
      <c r="BB232" s="169"/>
      <c r="BC232" s="169"/>
      <c r="BD232" s="169"/>
      <c r="BE232" s="169"/>
      <c r="BF232" s="169"/>
      <c r="BG232" s="169"/>
      <c r="BH232" s="169"/>
      <c r="BI232" s="169"/>
      <c r="BJ232" s="169"/>
      <c r="BK232" s="169"/>
      <c r="BL232" s="169"/>
      <c r="BM232" s="169"/>
      <c r="BN232" s="169"/>
      <c r="BO232" s="169"/>
      <c r="BP232" s="169"/>
      <c r="BQ232" s="169"/>
      <c r="BR232" s="169"/>
      <c r="BS232" s="169"/>
      <c r="BT232" s="169"/>
      <c r="BU232" s="169"/>
      <c r="BV232" s="169"/>
      <c r="BW232" s="169"/>
      <c r="BX232" s="169"/>
      <c r="BY232" s="169"/>
      <c r="BZ232" s="16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3">
      <c r="A233" s="11"/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69"/>
      <c r="AU233" s="169"/>
      <c r="AV233" s="169"/>
      <c r="AW233" s="169"/>
      <c r="AX233" s="169"/>
      <c r="AY233" s="169"/>
      <c r="AZ233" s="169"/>
      <c r="BA233" s="169"/>
      <c r="BB233" s="169"/>
      <c r="BC233" s="169"/>
      <c r="BD233" s="169"/>
      <c r="BE233" s="169"/>
      <c r="BF233" s="169"/>
      <c r="BG233" s="169"/>
      <c r="BH233" s="169"/>
      <c r="BI233" s="169"/>
      <c r="BJ233" s="169"/>
      <c r="BK233" s="169"/>
      <c r="BL233" s="169"/>
      <c r="BM233" s="169"/>
      <c r="BN233" s="169"/>
      <c r="BO233" s="169"/>
      <c r="BP233" s="169"/>
      <c r="BQ233" s="169"/>
      <c r="BR233" s="169"/>
      <c r="BS233" s="169"/>
      <c r="BT233" s="169"/>
      <c r="BU233" s="169"/>
      <c r="BV233" s="169"/>
      <c r="BW233" s="169"/>
      <c r="BX233" s="169"/>
      <c r="BY233" s="169"/>
      <c r="BZ233" s="16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3">
      <c r="A234" s="11"/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169"/>
      <c r="AT234" s="169"/>
      <c r="AU234" s="169"/>
      <c r="AV234" s="169"/>
      <c r="AW234" s="169"/>
      <c r="AX234" s="169"/>
      <c r="AY234" s="169"/>
      <c r="AZ234" s="169"/>
      <c r="BA234" s="169"/>
      <c r="BB234" s="169"/>
      <c r="BC234" s="169"/>
      <c r="BD234" s="169"/>
      <c r="BE234" s="169"/>
      <c r="BF234" s="169"/>
      <c r="BG234" s="169"/>
      <c r="BH234" s="169"/>
      <c r="BI234" s="169"/>
      <c r="BJ234" s="169"/>
      <c r="BK234" s="169"/>
      <c r="BL234" s="169"/>
      <c r="BM234" s="169"/>
      <c r="BN234" s="169"/>
      <c r="BO234" s="169"/>
      <c r="BP234" s="169"/>
      <c r="BQ234" s="169"/>
      <c r="BR234" s="169"/>
      <c r="BS234" s="169"/>
      <c r="BT234" s="169"/>
      <c r="BU234" s="169"/>
      <c r="BV234" s="169"/>
      <c r="BW234" s="169"/>
      <c r="BX234" s="169"/>
      <c r="BY234" s="169"/>
      <c r="BZ234" s="16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3">
      <c r="A235" s="11"/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169"/>
      <c r="AT235" s="169"/>
      <c r="AU235" s="169"/>
      <c r="AV235" s="169"/>
      <c r="AW235" s="169"/>
      <c r="AX235" s="169"/>
      <c r="AY235" s="169"/>
      <c r="AZ235" s="169"/>
      <c r="BA235" s="169"/>
      <c r="BB235" s="169"/>
      <c r="BC235" s="169"/>
      <c r="BD235" s="169"/>
      <c r="BE235" s="169"/>
      <c r="BF235" s="169"/>
      <c r="BG235" s="169"/>
      <c r="BH235" s="169"/>
      <c r="BI235" s="169"/>
      <c r="BJ235" s="169"/>
      <c r="BK235" s="169"/>
      <c r="BL235" s="169"/>
      <c r="BM235" s="169"/>
      <c r="BN235" s="169"/>
      <c r="BO235" s="169"/>
      <c r="BP235" s="169"/>
      <c r="BQ235" s="169"/>
      <c r="BR235" s="169"/>
      <c r="BS235" s="169"/>
      <c r="BT235" s="169"/>
      <c r="BU235" s="169"/>
      <c r="BV235" s="169"/>
      <c r="BW235" s="169"/>
      <c r="BX235" s="169"/>
      <c r="BY235" s="169"/>
      <c r="BZ235" s="16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3">
      <c r="A236" s="11"/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169"/>
      <c r="AX236" s="169"/>
      <c r="AY236" s="169"/>
      <c r="AZ236" s="169"/>
      <c r="BA236" s="169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6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3">
      <c r="A237" s="11"/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169"/>
      <c r="AT237" s="169"/>
      <c r="AU237" s="169"/>
      <c r="AV237" s="169"/>
      <c r="AW237" s="169"/>
      <c r="AX237" s="169"/>
      <c r="AY237" s="169"/>
      <c r="AZ237" s="169"/>
      <c r="BA237" s="169"/>
      <c r="BB237" s="169"/>
      <c r="BC237" s="169"/>
      <c r="BD237" s="169"/>
      <c r="BE237" s="169"/>
      <c r="BF237" s="169"/>
      <c r="BG237" s="169"/>
      <c r="BH237" s="169"/>
      <c r="BI237" s="169"/>
      <c r="BJ237" s="169"/>
      <c r="BK237" s="169"/>
      <c r="BL237" s="169"/>
      <c r="BM237" s="169"/>
      <c r="BN237" s="169"/>
      <c r="BO237" s="169"/>
      <c r="BP237" s="169"/>
      <c r="BQ237" s="169"/>
      <c r="BR237" s="169"/>
      <c r="BS237" s="169"/>
      <c r="BT237" s="169"/>
      <c r="BU237" s="169"/>
      <c r="BV237" s="169"/>
      <c r="BW237" s="169"/>
      <c r="BX237" s="169"/>
      <c r="BY237" s="169"/>
      <c r="BZ237" s="16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3">
      <c r="A238" s="11"/>
      <c r="B238" s="169"/>
      <c r="C238" s="169"/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  <c r="AQ238" s="169"/>
      <c r="AR238" s="169"/>
      <c r="AS238" s="169"/>
      <c r="AT238" s="169"/>
      <c r="AU238" s="169"/>
      <c r="AV238" s="169"/>
      <c r="AW238" s="169"/>
      <c r="AX238" s="169"/>
      <c r="AY238" s="169"/>
      <c r="AZ238" s="169"/>
      <c r="BA238" s="169"/>
      <c r="BB238" s="169"/>
      <c r="BC238" s="169"/>
      <c r="BD238" s="169"/>
      <c r="BE238" s="169"/>
      <c r="BF238" s="169"/>
      <c r="BG238" s="169"/>
      <c r="BH238" s="169"/>
      <c r="BI238" s="169"/>
      <c r="BJ238" s="169"/>
      <c r="BK238" s="169"/>
      <c r="BL238" s="169"/>
      <c r="BM238" s="169"/>
      <c r="BN238" s="169"/>
      <c r="BO238" s="169"/>
      <c r="BP238" s="169"/>
      <c r="BQ238" s="169"/>
      <c r="BR238" s="169"/>
      <c r="BS238" s="169"/>
      <c r="BT238" s="169"/>
      <c r="BU238" s="169"/>
      <c r="BV238" s="169"/>
      <c r="BW238" s="169"/>
      <c r="BX238" s="169"/>
      <c r="BY238" s="169"/>
      <c r="BZ238" s="16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3">
      <c r="A239" s="11"/>
      <c r="B239" s="169"/>
      <c r="C239" s="169"/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  <c r="AQ239" s="169"/>
      <c r="AR239" s="169"/>
      <c r="AS239" s="169"/>
      <c r="AT239" s="169"/>
      <c r="AU239" s="169"/>
      <c r="AV239" s="169"/>
      <c r="AW239" s="169"/>
      <c r="AX239" s="169"/>
      <c r="AY239" s="169"/>
      <c r="AZ239" s="169"/>
      <c r="BA239" s="169"/>
      <c r="BB239" s="169"/>
      <c r="BC239" s="169"/>
      <c r="BD239" s="169"/>
      <c r="BE239" s="169"/>
      <c r="BF239" s="169"/>
      <c r="BG239" s="169"/>
      <c r="BH239" s="169"/>
      <c r="BI239" s="169"/>
      <c r="BJ239" s="169"/>
      <c r="BK239" s="169"/>
      <c r="BL239" s="169"/>
      <c r="BM239" s="169"/>
      <c r="BN239" s="169"/>
      <c r="BO239" s="169"/>
      <c r="BP239" s="169"/>
      <c r="BQ239" s="169"/>
      <c r="BR239" s="169"/>
      <c r="BS239" s="169"/>
      <c r="BT239" s="169"/>
      <c r="BU239" s="169"/>
      <c r="BV239" s="169"/>
      <c r="BW239" s="169"/>
      <c r="BX239" s="169"/>
      <c r="BY239" s="169"/>
      <c r="BZ239" s="16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3">
      <c r="A240" s="11"/>
      <c r="B240" s="169"/>
      <c r="C240" s="169"/>
      <c r="D240" s="169"/>
      <c r="E240" s="169"/>
      <c r="F240" s="169"/>
      <c r="G240" s="169"/>
      <c r="H240" s="169"/>
      <c r="I240" s="169"/>
      <c r="J240" s="169"/>
      <c r="K240" s="169"/>
      <c r="L240" s="169"/>
      <c r="M240" s="169"/>
      <c r="N240" s="169"/>
      <c r="O240" s="169"/>
      <c r="P240" s="169"/>
      <c r="Q240" s="169"/>
      <c r="R240" s="169"/>
      <c r="S240" s="169"/>
      <c r="T240" s="169"/>
      <c r="U240" s="169"/>
      <c r="V240" s="169"/>
      <c r="W240" s="169"/>
      <c r="X240" s="169"/>
      <c r="Y240" s="169"/>
      <c r="Z240" s="169"/>
      <c r="AA240" s="169"/>
      <c r="AB240" s="169"/>
      <c r="AC240" s="169"/>
      <c r="AD240" s="169"/>
      <c r="AE240" s="169"/>
      <c r="AF240" s="169"/>
      <c r="AG240" s="169"/>
      <c r="AH240" s="169"/>
      <c r="AI240" s="169"/>
      <c r="AJ240" s="169"/>
      <c r="AK240" s="169"/>
      <c r="AL240" s="169"/>
      <c r="AM240" s="169"/>
      <c r="AN240" s="169"/>
      <c r="AO240" s="169"/>
      <c r="AP240" s="169"/>
      <c r="AQ240" s="169"/>
      <c r="AR240" s="169"/>
      <c r="AS240" s="169"/>
      <c r="AT240" s="169"/>
      <c r="AU240" s="169"/>
      <c r="AV240" s="169"/>
      <c r="AW240" s="169"/>
      <c r="AX240" s="169"/>
      <c r="AY240" s="169"/>
      <c r="AZ240" s="169"/>
      <c r="BA240" s="169"/>
      <c r="BB240" s="169"/>
      <c r="BC240" s="169"/>
      <c r="BD240" s="169"/>
      <c r="BE240" s="169"/>
      <c r="BF240" s="169"/>
      <c r="BG240" s="169"/>
      <c r="BH240" s="169"/>
      <c r="BI240" s="169"/>
      <c r="BJ240" s="169"/>
      <c r="BK240" s="169"/>
      <c r="BL240" s="169"/>
      <c r="BM240" s="169"/>
      <c r="BN240" s="169"/>
      <c r="BO240" s="169"/>
      <c r="BP240" s="169"/>
      <c r="BQ240" s="169"/>
      <c r="BR240" s="169"/>
      <c r="BS240" s="169"/>
      <c r="BT240" s="169"/>
      <c r="BU240" s="169"/>
      <c r="BV240" s="169"/>
      <c r="BW240" s="169"/>
      <c r="BX240" s="169"/>
      <c r="BY240" s="169"/>
      <c r="BZ240" s="16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3">
      <c r="A241" s="11"/>
      <c r="B241" s="169"/>
      <c r="C241" s="169"/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  <c r="AH241" s="169"/>
      <c r="AI241" s="169"/>
      <c r="AJ241" s="169"/>
      <c r="AK241" s="169"/>
      <c r="AL241" s="169"/>
      <c r="AM241" s="169"/>
      <c r="AN241" s="169"/>
      <c r="AO241" s="169"/>
      <c r="AP241" s="169"/>
      <c r="AQ241" s="169"/>
      <c r="AR241" s="169"/>
      <c r="AS241" s="169"/>
      <c r="AT241" s="169"/>
      <c r="AU241" s="169"/>
      <c r="AV241" s="169"/>
      <c r="AW241" s="169"/>
      <c r="AX241" s="169"/>
      <c r="AY241" s="169"/>
      <c r="AZ241" s="169"/>
      <c r="BA241" s="169"/>
      <c r="BB241" s="169"/>
      <c r="BC241" s="169"/>
      <c r="BD241" s="169"/>
      <c r="BE241" s="169"/>
      <c r="BF241" s="169"/>
      <c r="BG241" s="169"/>
      <c r="BH241" s="169"/>
      <c r="BI241" s="169"/>
      <c r="BJ241" s="169"/>
      <c r="BK241" s="169"/>
      <c r="BL241" s="169"/>
      <c r="BM241" s="169"/>
      <c r="BN241" s="169"/>
      <c r="BO241" s="169"/>
      <c r="BP241" s="169"/>
      <c r="BQ241" s="169"/>
      <c r="BR241" s="169"/>
      <c r="BS241" s="169"/>
      <c r="BT241" s="169"/>
      <c r="BU241" s="169"/>
      <c r="BV241" s="169"/>
      <c r="BW241" s="169"/>
      <c r="BX241" s="169"/>
      <c r="BY241" s="169"/>
      <c r="BZ241" s="16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3">
      <c r="A242" s="11"/>
      <c r="B242" s="169"/>
      <c r="C242" s="169"/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  <c r="AQ242" s="169"/>
      <c r="AR242" s="169"/>
      <c r="AS242" s="169"/>
      <c r="AT242" s="169"/>
      <c r="AU242" s="169"/>
      <c r="AV242" s="169"/>
      <c r="AW242" s="169"/>
      <c r="AX242" s="169"/>
      <c r="AY242" s="169"/>
      <c r="AZ242" s="169"/>
      <c r="BA242" s="169"/>
      <c r="BB242" s="169"/>
      <c r="BC242" s="169"/>
      <c r="BD242" s="169"/>
      <c r="BE242" s="169"/>
      <c r="BF242" s="169"/>
      <c r="BG242" s="169"/>
      <c r="BH242" s="169"/>
      <c r="BI242" s="169"/>
      <c r="BJ242" s="169"/>
      <c r="BK242" s="169"/>
      <c r="BL242" s="169"/>
      <c r="BM242" s="169"/>
      <c r="BN242" s="169"/>
      <c r="BO242" s="169"/>
      <c r="BP242" s="169"/>
      <c r="BQ242" s="169"/>
      <c r="BR242" s="169"/>
      <c r="BS242" s="169"/>
      <c r="BT242" s="169"/>
      <c r="BU242" s="169"/>
      <c r="BV242" s="169"/>
      <c r="BW242" s="169"/>
      <c r="BX242" s="169"/>
      <c r="BY242" s="169"/>
      <c r="BZ242" s="16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3">
      <c r="A243" s="11"/>
      <c r="B243" s="169"/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  <c r="AQ243" s="169"/>
      <c r="AR243" s="169"/>
      <c r="AS243" s="169"/>
      <c r="AT243" s="169"/>
      <c r="AU243" s="169"/>
      <c r="AV243" s="169"/>
      <c r="AW243" s="169"/>
      <c r="AX243" s="169"/>
      <c r="AY243" s="169"/>
      <c r="AZ243" s="169"/>
      <c r="BA243" s="169"/>
      <c r="BB243" s="169"/>
      <c r="BC243" s="169"/>
      <c r="BD243" s="169"/>
      <c r="BE243" s="169"/>
      <c r="BF243" s="169"/>
      <c r="BG243" s="169"/>
      <c r="BH243" s="169"/>
      <c r="BI243" s="169"/>
      <c r="BJ243" s="169"/>
      <c r="BK243" s="169"/>
      <c r="BL243" s="169"/>
      <c r="BM243" s="169"/>
      <c r="BN243" s="169"/>
      <c r="BO243" s="169"/>
      <c r="BP243" s="169"/>
      <c r="BQ243" s="169"/>
      <c r="BR243" s="169"/>
      <c r="BS243" s="169"/>
      <c r="BT243" s="169"/>
      <c r="BU243" s="169"/>
      <c r="BV243" s="169"/>
      <c r="BW243" s="169"/>
      <c r="BX243" s="169"/>
      <c r="BY243" s="169"/>
      <c r="BZ243" s="16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3">
      <c r="A244" s="11"/>
      <c r="B244" s="169"/>
      <c r="C244" s="169"/>
      <c r="D244" s="169"/>
      <c r="E244" s="169"/>
      <c r="F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169"/>
      <c r="AX244" s="169"/>
      <c r="AY244" s="169"/>
      <c r="AZ244" s="169"/>
      <c r="BA244" s="169"/>
      <c r="BB244" s="169"/>
      <c r="BC244" s="169"/>
      <c r="BD244" s="169"/>
      <c r="BE244" s="169"/>
      <c r="BF244" s="169"/>
      <c r="BG244" s="169"/>
      <c r="BH244" s="169"/>
      <c r="BI244" s="169"/>
      <c r="BJ244" s="169"/>
      <c r="BK244" s="169"/>
      <c r="BL244" s="169"/>
      <c r="BM244" s="169"/>
      <c r="BN244" s="169"/>
      <c r="BO244" s="169"/>
      <c r="BP244" s="169"/>
      <c r="BQ244" s="169"/>
      <c r="BR244" s="169"/>
      <c r="BS244" s="169"/>
      <c r="BT244" s="169"/>
      <c r="BU244" s="169"/>
      <c r="BV244" s="169"/>
      <c r="BW244" s="169"/>
      <c r="BX244" s="169"/>
      <c r="BY244" s="169"/>
      <c r="BZ244" s="16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3">
      <c r="A245" s="11"/>
      <c r="B245" s="169"/>
      <c r="C245" s="169"/>
      <c r="D245" s="169"/>
      <c r="E245" s="169"/>
      <c r="F245" s="169"/>
      <c r="G245" s="169"/>
      <c r="H245" s="169"/>
      <c r="I245" s="169"/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169"/>
      <c r="AX245" s="169"/>
      <c r="AY245" s="169"/>
      <c r="AZ245" s="169"/>
      <c r="BA245" s="169"/>
      <c r="BB245" s="169"/>
      <c r="BC245" s="169"/>
      <c r="BD245" s="169"/>
      <c r="BE245" s="169"/>
      <c r="BF245" s="169"/>
      <c r="BG245" s="169"/>
      <c r="BH245" s="169"/>
      <c r="BI245" s="169"/>
      <c r="BJ245" s="169"/>
      <c r="BK245" s="169"/>
      <c r="BL245" s="169"/>
      <c r="BM245" s="169"/>
      <c r="BN245" s="169"/>
      <c r="BO245" s="169"/>
      <c r="BP245" s="169"/>
      <c r="BQ245" s="169"/>
      <c r="BR245" s="169"/>
      <c r="BS245" s="169"/>
      <c r="BT245" s="169"/>
      <c r="BU245" s="169"/>
      <c r="BV245" s="169"/>
      <c r="BW245" s="169"/>
      <c r="BX245" s="169"/>
      <c r="BY245" s="169"/>
      <c r="BZ245" s="16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82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3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3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3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3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3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3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3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3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3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3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3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3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3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3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3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82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3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3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3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3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3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3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3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3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3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3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3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3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3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3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3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82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3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3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3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3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3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3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3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3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3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3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3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3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3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3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3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3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3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82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80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3">
      <c r="A320" s="11"/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169"/>
      <c r="AT320" s="169"/>
      <c r="AU320" s="169"/>
      <c r="AV320" s="169"/>
      <c r="AW320" s="169"/>
      <c r="AX320" s="169"/>
      <c r="AY320" s="169"/>
      <c r="AZ320" s="169"/>
      <c r="BA320" s="169"/>
      <c r="BB320" s="169"/>
      <c r="BC320" s="169"/>
      <c r="BD320" s="169"/>
      <c r="BE320" s="169"/>
      <c r="BF320" s="169"/>
      <c r="BG320" s="169"/>
      <c r="BH320" s="169"/>
      <c r="BI320" s="169"/>
      <c r="BJ320" s="169"/>
      <c r="BK320" s="169"/>
      <c r="BL320" s="169"/>
      <c r="BM320" s="169"/>
      <c r="BN320" s="169"/>
      <c r="BO320" s="169"/>
      <c r="BP320" s="169"/>
      <c r="BQ320" s="169"/>
      <c r="BR320" s="169"/>
      <c r="BS320" s="169"/>
      <c r="BT320" s="169"/>
      <c r="BU320" s="169"/>
      <c r="BV320" s="169"/>
      <c r="BW320" s="169"/>
      <c r="BX320" s="169"/>
      <c r="BY320" s="169"/>
      <c r="BZ320" s="16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3">
      <c r="A321" s="11"/>
      <c r="B321" s="169"/>
      <c r="C321" s="169"/>
      <c r="D321" s="169"/>
      <c r="E321" s="169"/>
      <c r="F321" s="169"/>
      <c r="G321" s="169"/>
      <c r="H321" s="169"/>
      <c r="I321" s="169"/>
      <c r="J321" s="169"/>
      <c r="K321" s="169"/>
      <c r="L321" s="169"/>
      <c r="M321" s="169"/>
      <c r="N321" s="169"/>
      <c r="O321" s="169"/>
      <c r="P321" s="169"/>
      <c r="Q321" s="169"/>
      <c r="R321" s="169"/>
      <c r="S321" s="169"/>
      <c r="T321" s="169"/>
      <c r="U321" s="169"/>
      <c r="V321" s="169"/>
      <c r="W321" s="169"/>
      <c r="X321" s="169"/>
      <c r="Y321" s="169"/>
      <c r="Z321" s="169"/>
      <c r="AA321" s="169"/>
      <c r="AB321" s="169"/>
      <c r="AC321" s="169"/>
      <c r="AD321" s="169"/>
      <c r="AE321" s="169"/>
      <c r="AF321" s="169"/>
      <c r="AG321" s="169"/>
      <c r="AH321" s="169"/>
      <c r="AI321" s="169"/>
      <c r="AJ321" s="169"/>
      <c r="AK321" s="169"/>
      <c r="AL321" s="169"/>
      <c r="AM321" s="169"/>
      <c r="AN321" s="169"/>
      <c r="AO321" s="169"/>
      <c r="AP321" s="169"/>
      <c r="AQ321" s="169"/>
      <c r="AR321" s="169"/>
      <c r="AS321" s="169"/>
      <c r="AT321" s="169"/>
      <c r="AU321" s="169"/>
      <c r="AV321" s="169"/>
      <c r="AW321" s="169"/>
      <c r="AX321" s="169"/>
      <c r="AY321" s="169"/>
      <c r="AZ321" s="169"/>
      <c r="BA321" s="169"/>
      <c r="BB321" s="169"/>
      <c r="BC321" s="169"/>
      <c r="BD321" s="169"/>
      <c r="BE321" s="169"/>
      <c r="BF321" s="169"/>
      <c r="BG321" s="169"/>
      <c r="BH321" s="169"/>
      <c r="BI321" s="169"/>
      <c r="BJ321" s="169"/>
      <c r="BK321" s="169"/>
      <c r="BL321" s="169"/>
      <c r="BM321" s="169"/>
      <c r="BN321" s="169"/>
      <c r="BO321" s="169"/>
      <c r="BP321" s="169"/>
      <c r="BQ321" s="169"/>
      <c r="BR321" s="169"/>
      <c r="BS321" s="169"/>
      <c r="BT321" s="169"/>
      <c r="BU321" s="169"/>
      <c r="BV321" s="169"/>
      <c r="BW321" s="169"/>
      <c r="BX321" s="169"/>
      <c r="BY321" s="169"/>
      <c r="BZ321" s="16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3">
      <c r="A322" s="11"/>
      <c r="B322" s="169"/>
      <c r="C322" s="169"/>
      <c r="D322" s="169"/>
      <c r="E322" s="169"/>
      <c r="F322" s="169"/>
      <c r="G322" s="169"/>
      <c r="H322" s="169"/>
      <c r="I322" s="169"/>
      <c r="J322" s="169"/>
      <c r="K322" s="169"/>
      <c r="L322" s="169"/>
      <c r="M322" s="169"/>
      <c r="N322" s="169"/>
      <c r="O322" s="169"/>
      <c r="P322" s="169"/>
      <c r="Q322" s="169"/>
      <c r="R322" s="169"/>
      <c r="S322" s="169"/>
      <c r="T322" s="169"/>
      <c r="U322" s="169"/>
      <c r="V322" s="169"/>
      <c r="W322" s="169"/>
      <c r="X322" s="169"/>
      <c r="Y322" s="169"/>
      <c r="Z322" s="169"/>
      <c r="AA322" s="169"/>
      <c r="AB322" s="169"/>
      <c r="AC322" s="169"/>
      <c r="AD322" s="169"/>
      <c r="AE322" s="169"/>
      <c r="AF322" s="169"/>
      <c r="AG322" s="169"/>
      <c r="AH322" s="169"/>
      <c r="AI322" s="169"/>
      <c r="AJ322" s="169"/>
      <c r="AK322" s="169"/>
      <c r="AL322" s="169"/>
      <c r="AM322" s="169"/>
      <c r="AN322" s="169"/>
      <c r="AO322" s="169"/>
      <c r="AP322" s="169"/>
      <c r="AQ322" s="169"/>
      <c r="AR322" s="169"/>
      <c r="AS322" s="169"/>
      <c r="AT322" s="169"/>
      <c r="AU322" s="169"/>
      <c r="AV322" s="169"/>
      <c r="AW322" s="169"/>
      <c r="AX322" s="169"/>
      <c r="AY322" s="169"/>
      <c r="AZ322" s="169"/>
      <c r="BA322" s="169"/>
      <c r="BB322" s="169"/>
      <c r="BC322" s="169"/>
      <c r="BD322" s="169"/>
      <c r="BE322" s="169"/>
      <c r="BF322" s="169"/>
      <c r="BG322" s="169"/>
      <c r="BH322" s="169"/>
      <c r="BI322" s="169"/>
      <c r="BJ322" s="169"/>
      <c r="BK322" s="169"/>
      <c r="BL322" s="169"/>
      <c r="BM322" s="169"/>
      <c r="BN322" s="169"/>
      <c r="BO322" s="169"/>
      <c r="BP322" s="169"/>
      <c r="BQ322" s="169"/>
      <c r="BR322" s="169"/>
      <c r="BS322" s="169"/>
      <c r="BT322" s="169"/>
      <c r="BU322" s="169"/>
      <c r="BV322" s="169"/>
      <c r="BW322" s="169"/>
      <c r="BX322" s="169"/>
      <c r="BY322" s="169"/>
      <c r="BZ322" s="16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3">
      <c r="A323" s="11"/>
      <c r="B323" s="169"/>
      <c r="C323" s="169"/>
      <c r="D323" s="169"/>
      <c r="E323" s="169"/>
      <c r="F323" s="169"/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  <c r="Q323" s="169"/>
      <c r="R323" s="169"/>
      <c r="S323" s="169"/>
      <c r="T323" s="169"/>
      <c r="U323" s="169"/>
      <c r="V323" s="169"/>
      <c r="W323" s="169"/>
      <c r="X323" s="169"/>
      <c r="Y323" s="169"/>
      <c r="Z323" s="169"/>
      <c r="AA323" s="169"/>
      <c r="AB323" s="169"/>
      <c r="AC323" s="169"/>
      <c r="AD323" s="169"/>
      <c r="AE323" s="169"/>
      <c r="AF323" s="169"/>
      <c r="AG323" s="169"/>
      <c r="AH323" s="169"/>
      <c r="AI323" s="169"/>
      <c r="AJ323" s="169"/>
      <c r="AK323" s="169"/>
      <c r="AL323" s="169"/>
      <c r="AM323" s="169"/>
      <c r="AN323" s="169"/>
      <c r="AO323" s="169"/>
      <c r="AP323" s="169"/>
      <c r="AQ323" s="169"/>
      <c r="AR323" s="169"/>
      <c r="AS323" s="169"/>
      <c r="AT323" s="169"/>
      <c r="AU323" s="169"/>
      <c r="AV323" s="169"/>
      <c r="AW323" s="169"/>
      <c r="AX323" s="169"/>
      <c r="AY323" s="169"/>
      <c r="AZ323" s="169"/>
      <c r="BA323" s="169"/>
      <c r="BB323" s="169"/>
      <c r="BC323" s="169"/>
      <c r="BD323" s="169"/>
      <c r="BE323" s="169"/>
      <c r="BF323" s="169"/>
      <c r="BG323" s="169"/>
      <c r="BH323" s="169"/>
      <c r="BI323" s="169"/>
      <c r="BJ323" s="169"/>
      <c r="BK323" s="169"/>
      <c r="BL323" s="169"/>
      <c r="BM323" s="169"/>
      <c r="BN323" s="169"/>
      <c r="BO323" s="169"/>
      <c r="BP323" s="169"/>
      <c r="BQ323" s="169"/>
      <c r="BR323" s="169"/>
      <c r="BS323" s="169"/>
      <c r="BT323" s="169"/>
      <c r="BU323" s="169"/>
      <c r="BV323" s="169"/>
      <c r="BW323" s="169"/>
      <c r="BX323" s="169"/>
      <c r="BY323" s="169"/>
      <c r="BZ323" s="16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3">
      <c r="A324" s="11"/>
      <c r="B324" s="169"/>
      <c r="C324" s="169"/>
      <c r="D324" s="169"/>
      <c r="E324" s="169"/>
      <c r="F324" s="169"/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  <c r="Q324" s="169"/>
      <c r="R324" s="169"/>
      <c r="S324" s="169"/>
      <c r="T324" s="169"/>
      <c r="U324" s="169"/>
      <c r="V324" s="169"/>
      <c r="W324" s="169"/>
      <c r="X324" s="169"/>
      <c r="Y324" s="169"/>
      <c r="Z324" s="169"/>
      <c r="AA324" s="169"/>
      <c r="AB324" s="169"/>
      <c r="AC324" s="169"/>
      <c r="AD324" s="169"/>
      <c r="AE324" s="169"/>
      <c r="AF324" s="169"/>
      <c r="AG324" s="169"/>
      <c r="AH324" s="169"/>
      <c r="AI324" s="169"/>
      <c r="AJ324" s="169"/>
      <c r="AK324" s="169"/>
      <c r="AL324" s="169"/>
      <c r="AM324" s="169"/>
      <c r="AN324" s="169"/>
      <c r="AO324" s="169"/>
      <c r="AP324" s="169"/>
      <c r="AQ324" s="169"/>
      <c r="AR324" s="169"/>
      <c r="AS324" s="169"/>
      <c r="AT324" s="169"/>
      <c r="AU324" s="169"/>
      <c r="AV324" s="169"/>
      <c r="AW324" s="169"/>
      <c r="AX324" s="169"/>
      <c r="AY324" s="169"/>
      <c r="AZ324" s="169"/>
      <c r="BA324" s="169"/>
      <c r="BB324" s="169"/>
      <c r="BC324" s="169"/>
      <c r="BD324" s="169"/>
      <c r="BE324" s="169"/>
      <c r="BF324" s="169"/>
      <c r="BG324" s="169"/>
      <c r="BH324" s="169"/>
      <c r="BI324" s="169"/>
      <c r="BJ324" s="169"/>
      <c r="BK324" s="169"/>
      <c r="BL324" s="169"/>
      <c r="BM324" s="169"/>
      <c r="BN324" s="169"/>
      <c r="BO324" s="169"/>
      <c r="BP324" s="169"/>
      <c r="BQ324" s="169"/>
      <c r="BR324" s="169"/>
      <c r="BS324" s="169"/>
      <c r="BT324" s="169"/>
      <c r="BU324" s="169"/>
      <c r="BV324" s="169"/>
      <c r="BW324" s="169"/>
      <c r="BX324" s="169"/>
      <c r="BY324" s="169"/>
      <c r="BZ324" s="16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3">
      <c r="A325" s="11"/>
      <c r="B325" s="169"/>
      <c r="C325" s="169"/>
      <c r="D325" s="169"/>
      <c r="E325" s="169"/>
      <c r="F325" s="169"/>
      <c r="G325" s="169"/>
      <c r="H325" s="169"/>
      <c r="I325" s="169"/>
      <c r="J325" s="169"/>
      <c r="K325" s="169"/>
      <c r="L325" s="169"/>
      <c r="M325" s="169"/>
      <c r="N325" s="169"/>
      <c r="O325" s="169"/>
      <c r="P325" s="169"/>
      <c r="Q325" s="169"/>
      <c r="R325" s="169"/>
      <c r="S325" s="169"/>
      <c r="T325" s="169"/>
      <c r="U325" s="169"/>
      <c r="V325" s="169"/>
      <c r="W325" s="169"/>
      <c r="X325" s="169"/>
      <c r="Y325" s="169"/>
      <c r="Z325" s="169"/>
      <c r="AA325" s="169"/>
      <c r="AB325" s="169"/>
      <c r="AC325" s="169"/>
      <c r="AD325" s="169"/>
      <c r="AE325" s="169"/>
      <c r="AF325" s="169"/>
      <c r="AG325" s="169"/>
      <c r="AH325" s="169"/>
      <c r="AI325" s="169"/>
      <c r="AJ325" s="169"/>
      <c r="AK325" s="169"/>
      <c r="AL325" s="169"/>
      <c r="AM325" s="169"/>
      <c r="AN325" s="169"/>
      <c r="AO325" s="169"/>
      <c r="AP325" s="169"/>
      <c r="AQ325" s="169"/>
      <c r="AR325" s="169"/>
      <c r="AS325" s="169"/>
      <c r="AT325" s="169"/>
      <c r="AU325" s="169"/>
      <c r="AV325" s="169"/>
      <c r="AW325" s="169"/>
      <c r="AX325" s="169"/>
      <c r="AY325" s="169"/>
      <c r="AZ325" s="169"/>
      <c r="BA325" s="169"/>
      <c r="BB325" s="169"/>
      <c r="BC325" s="169"/>
      <c r="BD325" s="169"/>
      <c r="BE325" s="169"/>
      <c r="BF325" s="169"/>
      <c r="BG325" s="169"/>
      <c r="BH325" s="169"/>
      <c r="BI325" s="169"/>
      <c r="BJ325" s="169"/>
      <c r="BK325" s="169"/>
      <c r="BL325" s="169"/>
      <c r="BM325" s="169"/>
      <c r="BN325" s="169"/>
      <c r="BO325" s="169"/>
      <c r="BP325" s="169"/>
      <c r="BQ325" s="169"/>
      <c r="BR325" s="169"/>
      <c r="BS325" s="169"/>
      <c r="BT325" s="169"/>
      <c r="BU325" s="169"/>
      <c r="BV325" s="169"/>
      <c r="BW325" s="169"/>
      <c r="BX325" s="169"/>
      <c r="BY325" s="169"/>
      <c r="BZ325" s="16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3">
      <c r="A326" s="11"/>
      <c r="B326" s="169"/>
      <c r="C326" s="169"/>
      <c r="D326" s="169"/>
      <c r="E326" s="169"/>
      <c r="F326" s="169"/>
      <c r="G326" s="169"/>
      <c r="H326" s="169"/>
      <c r="I326" s="169"/>
      <c r="J326" s="169"/>
      <c r="K326" s="169"/>
      <c r="L326" s="169"/>
      <c r="M326" s="169"/>
      <c r="N326" s="169"/>
      <c r="O326" s="169"/>
      <c r="P326" s="169"/>
      <c r="Q326" s="169"/>
      <c r="R326" s="169"/>
      <c r="S326" s="169"/>
      <c r="T326" s="169"/>
      <c r="U326" s="169"/>
      <c r="V326" s="169"/>
      <c r="W326" s="169"/>
      <c r="X326" s="169"/>
      <c r="Y326" s="169"/>
      <c r="Z326" s="169"/>
      <c r="AA326" s="169"/>
      <c r="AB326" s="169"/>
      <c r="AC326" s="169"/>
      <c r="AD326" s="169"/>
      <c r="AE326" s="169"/>
      <c r="AF326" s="169"/>
      <c r="AG326" s="169"/>
      <c r="AH326" s="169"/>
      <c r="AI326" s="169"/>
      <c r="AJ326" s="169"/>
      <c r="AK326" s="169"/>
      <c r="AL326" s="169"/>
      <c r="AM326" s="169"/>
      <c r="AN326" s="169"/>
      <c r="AO326" s="169"/>
      <c r="AP326" s="169"/>
      <c r="AQ326" s="169"/>
      <c r="AR326" s="169"/>
      <c r="AS326" s="169"/>
      <c r="AT326" s="169"/>
      <c r="AU326" s="169"/>
      <c r="AV326" s="169"/>
      <c r="AW326" s="169"/>
      <c r="AX326" s="169"/>
      <c r="AY326" s="169"/>
      <c r="AZ326" s="169"/>
      <c r="BA326" s="169"/>
      <c r="BB326" s="169"/>
      <c r="BC326" s="169"/>
      <c r="BD326" s="169"/>
      <c r="BE326" s="169"/>
      <c r="BF326" s="169"/>
      <c r="BG326" s="169"/>
      <c r="BH326" s="169"/>
      <c r="BI326" s="169"/>
      <c r="BJ326" s="169"/>
      <c r="BK326" s="169"/>
      <c r="BL326" s="169"/>
      <c r="BM326" s="169"/>
      <c r="BN326" s="169"/>
      <c r="BO326" s="169"/>
      <c r="BP326" s="169"/>
      <c r="BQ326" s="169"/>
      <c r="BR326" s="169"/>
      <c r="BS326" s="169"/>
      <c r="BT326" s="169"/>
      <c r="BU326" s="169"/>
      <c r="BV326" s="169"/>
      <c r="BW326" s="169"/>
      <c r="BX326" s="169"/>
      <c r="BY326" s="169"/>
      <c r="BZ326" s="16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3">
      <c r="A327" s="11"/>
      <c r="B327" s="169"/>
      <c r="C327" s="169"/>
      <c r="D327" s="169"/>
      <c r="E327" s="169"/>
      <c r="F327" s="169"/>
      <c r="G327" s="169"/>
      <c r="H327" s="169"/>
      <c r="I327" s="169"/>
      <c r="J327" s="169"/>
      <c r="K327" s="169"/>
      <c r="L327" s="169"/>
      <c r="M327" s="169"/>
      <c r="N327" s="169"/>
      <c r="O327" s="169"/>
      <c r="P327" s="169"/>
      <c r="Q327" s="169"/>
      <c r="R327" s="169"/>
      <c r="S327" s="169"/>
      <c r="T327" s="169"/>
      <c r="U327" s="169"/>
      <c r="V327" s="169"/>
      <c r="W327" s="169"/>
      <c r="X327" s="169"/>
      <c r="Y327" s="169"/>
      <c r="Z327" s="169"/>
      <c r="AA327" s="169"/>
      <c r="AB327" s="169"/>
      <c r="AC327" s="169"/>
      <c r="AD327" s="169"/>
      <c r="AE327" s="169"/>
      <c r="AF327" s="169"/>
      <c r="AG327" s="169"/>
      <c r="AH327" s="169"/>
      <c r="AI327" s="169"/>
      <c r="AJ327" s="169"/>
      <c r="AK327" s="169"/>
      <c r="AL327" s="169"/>
      <c r="AM327" s="169"/>
      <c r="AN327" s="169"/>
      <c r="AO327" s="169"/>
      <c r="AP327" s="169"/>
      <c r="AQ327" s="169"/>
      <c r="AR327" s="169"/>
      <c r="AS327" s="169"/>
      <c r="AT327" s="169"/>
      <c r="AU327" s="169"/>
      <c r="AV327" s="169"/>
      <c r="AW327" s="169"/>
      <c r="AX327" s="169"/>
      <c r="AY327" s="169"/>
      <c r="AZ327" s="169"/>
      <c r="BA327" s="169"/>
      <c r="BB327" s="169"/>
      <c r="BC327" s="169"/>
      <c r="BD327" s="169"/>
      <c r="BE327" s="169"/>
      <c r="BF327" s="169"/>
      <c r="BG327" s="169"/>
      <c r="BH327" s="169"/>
      <c r="BI327" s="169"/>
      <c r="BJ327" s="169"/>
      <c r="BK327" s="169"/>
      <c r="BL327" s="169"/>
      <c r="BM327" s="169"/>
      <c r="BN327" s="169"/>
      <c r="BO327" s="169"/>
      <c r="BP327" s="169"/>
      <c r="BQ327" s="169"/>
      <c r="BR327" s="169"/>
      <c r="BS327" s="169"/>
      <c r="BT327" s="169"/>
      <c r="BU327" s="169"/>
      <c r="BV327" s="169"/>
      <c r="BW327" s="169"/>
      <c r="BX327" s="169"/>
      <c r="BY327" s="169"/>
      <c r="BZ327" s="16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3">
      <c r="A328" s="11"/>
      <c r="B328" s="169"/>
      <c r="C328" s="169"/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/>
      <c r="P328" s="169"/>
      <c r="Q328" s="169"/>
      <c r="R328" s="169"/>
      <c r="S328" s="169"/>
      <c r="T328" s="169"/>
      <c r="U328" s="169"/>
      <c r="V328" s="169"/>
      <c r="W328" s="169"/>
      <c r="X328" s="169"/>
      <c r="Y328" s="169"/>
      <c r="Z328" s="169"/>
      <c r="AA328" s="169"/>
      <c r="AB328" s="169"/>
      <c r="AC328" s="169"/>
      <c r="AD328" s="169"/>
      <c r="AE328" s="169"/>
      <c r="AF328" s="169"/>
      <c r="AG328" s="169"/>
      <c r="AH328" s="169"/>
      <c r="AI328" s="169"/>
      <c r="AJ328" s="169"/>
      <c r="AK328" s="169"/>
      <c r="AL328" s="169"/>
      <c r="AM328" s="169"/>
      <c r="AN328" s="169"/>
      <c r="AO328" s="169"/>
      <c r="AP328" s="169"/>
      <c r="AQ328" s="169"/>
      <c r="AR328" s="169"/>
      <c r="AS328" s="169"/>
      <c r="AT328" s="169"/>
      <c r="AU328" s="169"/>
      <c r="AV328" s="169"/>
      <c r="AW328" s="169"/>
      <c r="AX328" s="169"/>
      <c r="AY328" s="169"/>
      <c r="AZ328" s="169"/>
      <c r="BA328" s="169"/>
      <c r="BB328" s="169"/>
      <c r="BC328" s="169"/>
      <c r="BD328" s="169"/>
      <c r="BE328" s="169"/>
      <c r="BF328" s="169"/>
      <c r="BG328" s="169"/>
      <c r="BH328" s="169"/>
      <c r="BI328" s="169"/>
      <c r="BJ328" s="169"/>
      <c r="BK328" s="169"/>
      <c r="BL328" s="169"/>
      <c r="BM328" s="169"/>
      <c r="BN328" s="169"/>
      <c r="BO328" s="169"/>
      <c r="BP328" s="169"/>
      <c r="BQ328" s="169"/>
      <c r="BR328" s="169"/>
      <c r="BS328" s="169"/>
      <c r="BT328" s="169"/>
      <c r="BU328" s="169"/>
      <c r="BV328" s="169"/>
      <c r="BW328" s="169"/>
      <c r="BX328" s="169"/>
      <c r="BY328" s="169"/>
      <c r="BZ328" s="16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3">
      <c r="A329" s="11"/>
      <c r="B329" s="169"/>
      <c r="C329" s="169"/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69"/>
      <c r="S329" s="169"/>
      <c r="T329" s="169"/>
      <c r="U329" s="169"/>
      <c r="V329" s="169"/>
      <c r="W329" s="169"/>
      <c r="X329" s="169"/>
      <c r="Y329" s="169"/>
      <c r="Z329" s="169"/>
      <c r="AA329" s="169"/>
      <c r="AB329" s="169"/>
      <c r="AC329" s="169"/>
      <c r="AD329" s="169"/>
      <c r="AE329" s="169"/>
      <c r="AF329" s="169"/>
      <c r="AG329" s="169"/>
      <c r="AH329" s="169"/>
      <c r="AI329" s="169"/>
      <c r="AJ329" s="169"/>
      <c r="AK329" s="169"/>
      <c r="AL329" s="169"/>
      <c r="AM329" s="169"/>
      <c r="AN329" s="169"/>
      <c r="AO329" s="169"/>
      <c r="AP329" s="169"/>
      <c r="AQ329" s="169"/>
      <c r="AR329" s="169"/>
      <c r="AS329" s="169"/>
      <c r="AT329" s="169"/>
      <c r="AU329" s="169"/>
      <c r="AV329" s="169"/>
      <c r="AW329" s="169"/>
      <c r="AX329" s="169"/>
      <c r="AY329" s="169"/>
      <c r="AZ329" s="169"/>
      <c r="BA329" s="169"/>
      <c r="BB329" s="169"/>
      <c r="BC329" s="169"/>
      <c r="BD329" s="169"/>
      <c r="BE329" s="169"/>
      <c r="BF329" s="169"/>
      <c r="BG329" s="169"/>
      <c r="BH329" s="169"/>
      <c r="BI329" s="169"/>
      <c r="BJ329" s="169"/>
      <c r="BK329" s="169"/>
      <c r="BL329" s="169"/>
      <c r="BM329" s="169"/>
      <c r="BN329" s="169"/>
      <c r="BO329" s="169"/>
      <c r="BP329" s="169"/>
      <c r="BQ329" s="169"/>
      <c r="BR329" s="169"/>
      <c r="BS329" s="169"/>
      <c r="BT329" s="169"/>
      <c r="BU329" s="169"/>
      <c r="BV329" s="169"/>
      <c r="BW329" s="169"/>
      <c r="BX329" s="169"/>
      <c r="BY329" s="169"/>
      <c r="BZ329" s="16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3">
      <c r="A330" s="11"/>
      <c r="B330" s="169"/>
      <c r="C330" s="169"/>
      <c r="D330" s="169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69"/>
      <c r="S330" s="169"/>
      <c r="T330" s="169"/>
      <c r="U330" s="169"/>
      <c r="V330" s="169"/>
      <c r="W330" s="169"/>
      <c r="X330" s="169"/>
      <c r="Y330" s="169"/>
      <c r="Z330" s="169"/>
      <c r="AA330" s="169"/>
      <c r="AB330" s="169"/>
      <c r="AC330" s="169"/>
      <c r="AD330" s="169"/>
      <c r="AE330" s="169"/>
      <c r="AF330" s="169"/>
      <c r="AG330" s="169"/>
      <c r="AH330" s="169"/>
      <c r="AI330" s="169"/>
      <c r="AJ330" s="169"/>
      <c r="AK330" s="169"/>
      <c r="AL330" s="169"/>
      <c r="AM330" s="169"/>
      <c r="AN330" s="169"/>
      <c r="AO330" s="169"/>
      <c r="AP330" s="169"/>
      <c r="AQ330" s="169"/>
      <c r="AR330" s="169"/>
      <c r="AS330" s="169"/>
      <c r="AT330" s="169"/>
      <c r="AU330" s="169"/>
      <c r="AV330" s="169"/>
      <c r="AW330" s="169"/>
      <c r="AX330" s="169"/>
      <c r="AY330" s="169"/>
      <c r="AZ330" s="169"/>
      <c r="BA330" s="169"/>
      <c r="BB330" s="169"/>
      <c r="BC330" s="169"/>
      <c r="BD330" s="169"/>
      <c r="BE330" s="169"/>
      <c r="BF330" s="169"/>
      <c r="BG330" s="169"/>
      <c r="BH330" s="169"/>
      <c r="BI330" s="169"/>
      <c r="BJ330" s="169"/>
      <c r="BK330" s="169"/>
      <c r="BL330" s="169"/>
      <c r="BM330" s="169"/>
      <c r="BN330" s="169"/>
      <c r="BO330" s="169"/>
      <c r="BP330" s="169"/>
      <c r="BQ330" s="169"/>
      <c r="BR330" s="169"/>
      <c r="BS330" s="169"/>
      <c r="BT330" s="169"/>
      <c r="BU330" s="169"/>
      <c r="BV330" s="169"/>
      <c r="BW330" s="169"/>
      <c r="BX330" s="169"/>
      <c r="BY330" s="169"/>
      <c r="BZ330" s="16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3">
      <c r="A331" s="11"/>
      <c r="B331" s="169"/>
      <c r="C331" s="169"/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/>
      <c r="P331" s="169"/>
      <c r="Q331" s="169"/>
      <c r="R331" s="169"/>
      <c r="S331" s="169"/>
      <c r="T331" s="169"/>
      <c r="U331" s="169"/>
      <c r="V331" s="169"/>
      <c r="W331" s="169"/>
      <c r="X331" s="169"/>
      <c r="Y331" s="169"/>
      <c r="Z331" s="169"/>
      <c r="AA331" s="169"/>
      <c r="AB331" s="169"/>
      <c r="AC331" s="169"/>
      <c r="AD331" s="169"/>
      <c r="AE331" s="169"/>
      <c r="AF331" s="169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  <c r="AQ331" s="169"/>
      <c r="AR331" s="169"/>
      <c r="AS331" s="169"/>
      <c r="AT331" s="169"/>
      <c r="AU331" s="169"/>
      <c r="AV331" s="169"/>
      <c r="AW331" s="169"/>
      <c r="AX331" s="169"/>
      <c r="AY331" s="169"/>
      <c r="AZ331" s="169"/>
      <c r="BA331" s="169"/>
      <c r="BB331" s="169"/>
      <c r="BC331" s="169"/>
      <c r="BD331" s="169"/>
      <c r="BE331" s="169"/>
      <c r="BF331" s="169"/>
      <c r="BG331" s="169"/>
      <c r="BH331" s="169"/>
      <c r="BI331" s="169"/>
      <c r="BJ331" s="169"/>
      <c r="BK331" s="169"/>
      <c r="BL331" s="169"/>
      <c r="BM331" s="169"/>
      <c r="BN331" s="169"/>
      <c r="BO331" s="169"/>
      <c r="BP331" s="169"/>
      <c r="BQ331" s="169"/>
      <c r="BR331" s="169"/>
      <c r="BS331" s="169"/>
      <c r="BT331" s="169"/>
      <c r="BU331" s="169"/>
      <c r="BV331" s="169"/>
      <c r="BW331" s="169"/>
      <c r="BX331" s="169"/>
      <c r="BY331" s="169"/>
      <c r="BZ331" s="16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3">
      <c r="A332" s="11"/>
      <c r="B332" s="169"/>
      <c r="C332" s="169"/>
      <c r="D332" s="169"/>
      <c r="E332" s="169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/>
      <c r="Q332" s="169"/>
      <c r="R332" s="169"/>
      <c r="S332" s="169"/>
      <c r="T332" s="169"/>
      <c r="U332" s="169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169"/>
      <c r="AT332" s="169"/>
      <c r="AU332" s="169"/>
      <c r="AV332" s="169"/>
      <c r="AW332" s="169"/>
      <c r="AX332" s="169"/>
      <c r="AY332" s="169"/>
      <c r="AZ332" s="169"/>
      <c r="BA332" s="169"/>
      <c r="BB332" s="169"/>
      <c r="BC332" s="169"/>
      <c r="BD332" s="169"/>
      <c r="BE332" s="169"/>
      <c r="BF332" s="169"/>
      <c r="BG332" s="169"/>
      <c r="BH332" s="169"/>
      <c r="BI332" s="169"/>
      <c r="BJ332" s="169"/>
      <c r="BK332" s="169"/>
      <c r="BL332" s="169"/>
      <c r="BM332" s="169"/>
      <c r="BN332" s="169"/>
      <c r="BO332" s="169"/>
      <c r="BP332" s="169"/>
      <c r="BQ332" s="169"/>
      <c r="BR332" s="169"/>
      <c r="BS332" s="169"/>
      <c r="BT332" s="169"/>
      <c r="BU332" s="169"/>
      <c r="BV332" s="169"/>
      <c r="BW332" s="169"/>
      <c r="BX332" s="169"/>
      <c r="BY332" s="169"/>
      <c r="BZ332" s="16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3">
      <c r="A333" s="11"/>
      <c r="B333" s="169"/>
      <c r="C333" s="169"/>
      <c r="D333" s="169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69"/>
      <c r="S333" s="169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169"/>
      <c r="AT333" s="169"/>
      <c r="AU333" s="169"/>
      <c r="AV333" s="169"/>
      <c r="AW333" s="169"/>
      <c r="AX333" s="169"/>
      <c r="AY333" s="169"/>
      <c r="AZ333" s="169"/>
      <c r="BA333" s="169"/>
      <c r="BB333" s="169"/>
      <c r="BC333" s="169"/>
      <c r="BD333" s="169"/>
      <c r="BE333" s="169"/>
      <c r="BF333" s="169"/>
      <c r="BG333" s="169"/>
      <c r="BH333" s="169"/>
      <c r="BI333" s="169"/>
      <c r="BJ333" s="169"/>
      <c r="BK333" s="169"/>
      <c r="BL333" s="169"/>
      <c r="BM333" s="169"/>
      <c r="BN333" s="169"/>
      <c r="BO333" s="169"/>
      <c r="BP333" s="169"/>
      <c r="BQ333" s="169"/>
      <c r="BR333" s="169"/>
      <c r="BS333" s="169"/>
      <c r="BT333" s="169"/>
      <c r="BU333" s="169"/>
      <c r="BV333" s="169"/>
      <c r="BW333" s="169"/>
      <c r="BX333" s="169"/>
      <c r="BY333" s="169"/>
      <c r="BZ333" s="16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3">
      <c r="A335" s="11"/>
      <c r="B335" s="57" t="s">
        <v>82</v>
      </c>
      <c r="C335" s="176" t="s">
        <v>94</v>
      </c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3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4" t="s">
        <v>195</v>
      </c>
      <c r="AF337" s="94"/>
      <c r="AG337" s="94"/>
      <c r="AH337" s="94"/>
      <c r="AI337" s="94"/>
      <c r="AJ337" s="94"/>
      <c r="AK337" s="94"/>
      <c r="AL337" s="94"/>
      <c r="AM337" s="94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3">
      <c r="A340" s="11"/>
      <c r="B340" s="124" t="s">
        <v>97</v>
      </c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6"/>
      <c r="AS340" s="128" t="s">
        <v>98</v>
      </c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/>
      <c r="BH340" s="129"/>
      <c r="BI340" s="129"/>
      <c r="BJ340" s="129"/>
      <c r="BK340" s="129"/>
      <c r="BL340" s="129"/>
      <c r="BM340" s="129"/>
      <c r="BN340" s="129"/>
      <c r="BO340" s="129"/>
      <c r="BP340" s="129"/>
      <c r="BQ340" s="129"/>
      <c r="BR340" s="129"/>
      <c r="BS340" s="129"/>
      <c r="BT340" s="129"/>
      <c r="BU340" s="129"/>
      <c r="BV340" s="129"/>
      <c r="BW340" s="129"/>
      <c r="BX340" s="129"/>
      <c r="BY340" s="129"/>
      <c r="BZ340" s="13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3">
      <c r="A341" s="11"/>
      <c r="B341" s="131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3"/>
      <c r="AS341" s="131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  <c r="BH341" s="132"/>
      <c r="BI341" s="132"/>
      <c r="BJ341" s="132"/>
      <c r="BK341" s="132"/>
      <c r="BL341" s="132"/>
      <c r="BM341" s="132"/>
      <c r="BN341" s="132"/>
      <c r="BO341" s="132"/>
      <c r="BP341" s="132"/>
      <c r="BQ341" s="132"/>
      <c r="BR341" s="132"/>
      <c r="BS341" s="132"/>
      <c r="BT341" s="132"/>
      <c r="BU341" s="132"/>
      <c r="BV341" s="132"/>
      <c r="BW341" s="132"/>
      <c r="BX341" s="132"/>
      <c r="BY341" s="132"/>
      <c r="BZ341" s="13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3">
      <c r="A342" s="11"/>
      <c r="B342" s="88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R342" s="127"/>
      <c r="AS342" s="88"/>
      <c r="AT342" s="89"/>
      <c r="AU342" s="89"/>
      <c r="AV342" s="89"/>
      <c r="AW342" s="89"/>
      <c r="AX342" s="89"/>
      <c r="AY342" s="89"/>
      <c r="AZ342" s="89"/>
      <c r="BA342" s="89"/>
      <c r="BB342" s="89"/>
      <c r="BC342" s="89"/>
      <c r="BD342" s="89"/>
      <c r="BE342" s="89"/>
      <c r="BF342" s="89"/>
      <c r="BG342" s="89"/>
      <c r="BH342" s="89"/>
      <c r="BI342" s="89"/>
      <c r="BJ342" s="89"/>
      <c r="BK342" s="89"/>
      <c r="BL342" s="89"/>
      <c r="BM342" s="89"/>
      <c r="BN342" s="89"/>
      <c r="BO342" s="89"/>
      <c r="BP342" s="89"/>
      <c r="BQ342" s="89"/>
      <c r="BR342" s="89"/>
      <c r="BS342" s="89"/>
      <c r="BT342" s="89"/>
      <c r="BU342" s="89"/>
      <c r="BV342" s="89"/>
      <c r="BW342" s="89"/>
      <c r="BX342" s="89"/>
      <c r="BY342" s="89"/>
      <c r="BZ342" s="9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3">
      <c r="A343" s="11"/>
      <c r="B343" s="88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R343" s="127"/>
      <c r="AS343" s="88"/>
      <c r="AT343" s="89"/>
      <c r="AU343" s="89"/>
      <c r="AV343" s="89"/>
      <c r="AW343" s="89"/>
      <c r="AX343" s="89"/>
      <c r="AY343" s="89"/>
      <c r="AZ343" s="89"/>
      <c r="BA343" s="89"/>
      <c r="BB343" s="89"/>
      <c r="BC343" s="89"/>
      <c r="BD343" s="89"/>
      <c r="BE343" s="89"/>
      <c r="BF343" s="89"/>
      <c r="BG343" s="89"/>
      <c r="BH343" s="89"/>
      <c r="BI343" s="89"/>
      <c r="BJ343" s="89"/>
      <c r="BK343" s="89"/>
      <c r="BL343" s="89"/>
      <c r="BM343" s="89"/>
      <c r="BN343" s="89"/>
      <c r="BO343" s="89"/>
      <c r="BP343" s="89"/>
      <c r="BQ343" s="89"/>
      <c r="BR343" s="89"/>
      <c r="BS343" s="89"/>
      <c r="BT343" s="89"/>
      <c r="BU343" s="89"/>
      <c r="BV343" s="89"/>
      <c r="BW343" s="89"/>
      <c r="BX343" s="89"/>
      <c r="BY343" s="89"/>
      <c r="BZ343" s="9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3">
      <c r="A344" s="11"/>
      <c r="B344" s="88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R344" s="127"/>
      <c r="AS344" s="88"/>
      <c r="AT344" s="89"/>
      <c r="AU344" s="89"/>
      <c r="AV344" s="89"/>
      <c r="AW344" s="89"/>
      <c r="AX344" s="89"/>
      <c r="AY344" s="89"/>
      <c r="AZ344" s="89"/>
      <c r="BA344" s="89"/>
      <c r="BB344" s="89"/>
      <c r="BC344" s="89"/>
      <c r="BD344" s="89"/>
      <c r="BE344" s="89"/>
      <c r="BF344" s="89"/>
      <c r="BG344" s="89"/>
      <c r="BH344" s="89"/>
      <c r="BI344" s="89"/>
      <c r="BJ344" s="89"/>
      <c r="BK344" s="89"/>
      <c r="BL344" s="89"/>
      <c r="BM344" s="89"/>
      <c r="BN344" s="89"/>
      <c r="BO344" s="89"/>
      <c r="BP344" s="89"/>
      <c r="BQ344" s="89"/>
      <c r="BR344" s="89"/>
      <c r="BS344" s="89"/>
      <c r="BT344" s="89"/>
      <c r="BU344" s="89"/>
      <c r="BV344" s="89"/>
      <c r="BW344" s="89"/>
      <c r="BX344" s="89"/>
      <c r="BY344" s="89"/>
      <c r="BZ344" s="9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3">
      <c r="A345" s="11"/>
      <c r="B345" s="88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R345" s="127"/>
      <c r="AS345" s="88"/>
      <c r="AT345" s="89"/>
      <c r="AU345" s="89"/>
      <c r="AV345" s="89"/>
      <c r="AW345" s="89"/>
      <c r="AX345" s="89"/>
      <c r="AY345" s="89"/>
      <c r="AZ345" s="89"/>
      <c r="BA345" s="89"/>
      <c r="BB345" s="89"/>
      <c r="BC345" s="89"/>
      <c r="BD345" s="89"/>
      <c r="BE345" s="89"/>
      <c r="BF345" s="89"/>
      <c r="BG345" s="89"/>
      <c r="BH345" s="89"/>
      <c r="BI345" s="89"/>
      <c r="BJ345" s="89"/>
      <c r="BK345" s="89"/>
      <c r="BL345" s="89"/>
      <c r="BM345" s="89"/>
      <c r="BN345" s="89"/>
      <c r="BO345" s="89"/>
      <c r="BP345" s="89"/>
      <c r="BQ345" s="89"/>
      <c r="BR345" s="89"/>
      <c r="BS345" s="89"/>
      <c r="BT345" s="89"/>
      <c r="BU345" s="89"/>
      <c r="BV345" s="89"/>
      <c r="BW345" s="89"/>
      <c r="BX345" s="89"/>
      <c r="BY345" s="89"/>
      <c r="BZ345" s="9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3">
      <c r="A346" s="11"/>
      <c r="B346" s="88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R346" s="127"/>
      <c r="AS346" s="88"/>
      <c r="AT346" s="89"/>
      <c r="AU346" s="89"/>
      <c r="AV346" s="89"/>
      <c r="AW346" s="89"/>
      <c r="AX346" s="89"/>
      <c r="AY346" s="89"/>
      <c r="AZ346" s="89"/>
      <c r="BA346" s="89"/>
      <c r="BB346" s="89"/>
      <c r="BC346" s="89"/>
      <c r="BD346" s="89"/>
      <c r="BE346" s="89"/>
      <c r="BF346" s="89"/>
      <c r="BG346" s="89"/>
      <c r="BH346" s="89"/>
      <c r="BI346" s="89"/>
      <c r="BJ346" s="89"/>
      <c r="BK346" s="89"/>
      <c r="BL346" s="89"/>
      <c r="BM346" s="89"/>
      <c r="BN346" s="89"/>
      <c r="BO346" s="89"/>
      <c r="BP346" s="89"/>
      <c r="BQ346" s="89"/>
      <c r="BR346" s="89"/>
      <c r="BS346" s="89"/>
      <c r="BT346" s="89"/>
      <c r="BU346" s="89"/>
      <c r="BV346" s="89"/>
      <c r="BW346" s="89"/>
      <c r="BX346" s="89"/>
      <c r="BY346" s="89"/>
      <c r="BZ346" s="9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3">
      <c r="A347" s="11"/>
      <c r="B347" s="88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R347" s="127"/>
      <c r="AS347" s="88"/>
      <c r="AT347" s="89"/>
      <c r="AU347" s="89"/>
      <c r="AV347" s="89"/>
      <c r="AW347" s="89"/>
      <c r="AX347" s="89"/>
      <c r="AY347" s="89"/>
      <c r="AZ347" s="89"/>
      <c r="BA347" s="89"/>
      <c r="BB347" s="89"/>
      <c r="BC347" s="89"/>
      <c r="BD347" s="89"/>
      <c r="BE347" s="89"/>
      <c r="BF347" s="89"/>
      <c r="BG347" s="89"/>
      <c r="BH347" s="89"/>
      <c r="BI347" s="89"/>
      <c r="BJ347" s="89"/>
      <c r="BK347" s="89"/>
      <c r="BL347" s="89"/>
      <c r="BM347" s="89"/>
      <c r="BN347" s="89"/>
      <c r="BO347" s="89"/>
      <c r="BP347" s="89"/>
      <c r="BQ347" s="89"/>
      <c r="BR347" s="89"/>
      <c r="BS347" s="89"/>
      <c r="BT347" s="89"/>
      <c r="BU347" s="89"/>
      <c r="BV347" s="89"/>
      <c r="BW347" s="89"/>
      <c r="BX347" s="89"/>
      <c r="BY347" s="89"/>
      <c r="BZ347" s="9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3">
      <c r="A348" s="11"/>
      <c r="B348" s="88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R348" s="127"/>
      <c r="AS348" s="88"/>
      <c r="AT348" s="89"/>
      <c r="AU348" s="89"/>
      <c r="AV348" s="89"/>
      <c r="AW348" s="89"/>
      <c r="AX348" s="89"/>
      <c r="AY348" s="89"/>
      <c r="AZ348" s="89"/>
      <c r="BA348" s="89"/>
      <c r="BB348" s="89"/>
      <c r="BC348" s="89"/>
      <c r="BD348" s="89"/>
      <c r="BE348" s="89"/>
      <c r="BF348" s="89"/>
      <c r="BG348" s="89"/>
      <c r="BH348" s="89"/>
      <c r="BI348" s="89"/>
      <c r="BJ348" s="89"/>
      <c r="BK348" s="89"/>
      <c r="BL348" s="89"/>
      <c r="BM348" s="89"/>
      <c r="BN348" s="89"/>
      <c r="BO348" s="89"/>
      <c r="BP348" s="89"/>
      <c r="BQ348" s="89"/>
      <c r="BR348" s="89"/>
      <c r="BS348" s="89"/>
      <c r="BT348" s="89"/>
      <c r="BU348" s="89"/>
      <c r="BV348" s="89"/>
      <c r="BW348" s="89"/>
      <c r="BX348" s="89"/>
      <c r="BY348" s="89"/>
      <c r="BZ348" s="9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3">
      <c r="A349" s="11"/>
      <c r="B349" s="88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R349" s="127"/>
      <c r="AS349" s="88"/>
      <c r="AT349" s="89"/>
      <c r="AU349" s="89"/>
      <c r="AV349" s="89"/>
      <c r="AW349" s="89"/>
      <c r="AX349" s="89"/>
      <c r="AY349" s="89"/>
      <c r="AZ349" s="89"/>
      <c r="BA349" s="89"/>
      <c r="BB349" s="89"/>
      <c r="BC349" s="89"/>
      <c r="BD349" s="89"/>
      <c r="BE349" s="89"/>
      <c r="BF349" s="89"/>
      <c r="BG349" s="89"/>
      <c r="BH349" s="89"/>
      <c r="BI349" s="89"/>
      <c r="BJ349" s="89"/>
      <c r="BK349" s="89"/>
      <c r="BL349" s="89"/>
      <c r="BM349" s="89"/>
      <c r="BN349" s="89"/>
      <c r="BO349" s="89"/>
      <c r="BP349" s="89"/>
      <c r="BQ349" s="89"/>
      <c r="BR349" s="89"/>
      <c r="BS349" s="89"/>
      <c r="BT349" s="89"/>
      <c r="BU349" s="89"/>
      <c r="BV349" s="89"/>
      <c r="BW349" s="89"/>
      <c r="BX349" s="89"/>
      <c r="BY349" s="89"/>
      <c r="BZ349" s="9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3">
      <c r="A350" s="11"/>
      <c r="B350" s="101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4"/>
      <c r="AS350" s="101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  <c r="BH350" s="102"/>
      <c r="BI350" s="102"/>
      <c r="BJ350" s="102"/>
      <c r="BK350" s="102"/>
      <c r="BL350" s="102"/>
      <c r="BM350" s="102"/>
      <c r="BN350" s="102"/>
      <c r="BO350" s="102"/>
      <c r="BP350" s="102"/>
      <c r="BQ350" s="102"/>
      <c r="BR350" s="102"/>
      <c r="BS350" s="102"/>
      <c r="BT350" s="102"/>
      <c r="BU350" s="102"/>
      <c r="BV350" s="102"/>
      <c r="BW350" s="102"/>
      <c r="BX350" s="102"/>
      <c r="BY350" s="102"/>
      <c r="BZ350" s="10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5" t="s">
        <v>34</v>
      </c>
      <c r="K356" s="105"/>
      <c r="L356" s="105"/>
      <c r="M356" s="105"/>
      <c r="N356" s="105"/>
      <c r="O356" s="105"/>
      <c r="P356" s="105"/>
      <c r="Q356" s="105"/>
      <c r="R356" s="105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3">
      <c r="A358" s="11"/>
      <c r="B358" s="68" t="s">
        <v>22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3">
      <c r="A359" s="11"/>
      <c r="B359" s="68" t="s">
        <v>199</v>
      </c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3">
      <c r="A360" s="11"/>
      <c r="B360" s="68" t="s">
        <v>200</v>
      </c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hidden="1" x14ac:dyDescent="0.3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3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3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3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3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3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3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3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3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3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3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3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3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3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3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3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3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 x14ac:dyDescent="0.3">
      <c r="A381" s="11"/>
      <c r="B381" s="394" t="s">
        <v>35</v>
      </c>
      <c r="C381" s="394"/>
      <c r="D381" s="394"/>
      <c r="E381" s="394"/>
      <c r="F381" s="394"/>
      <c r="G381" s="394"/>
      <c r="H381" s="394"/>
      <c r="I381" s="394"/>
      <c r="J381" s="394"/>
      <c r="K381" s="394"/>
      <c r="L381" s="394"/>
      <c r="M381" s="394"/>
      <c r="N381" s="394"/>
      <c r="O381" s="394"/>
      <c r="P381" s="394"/>
      <c r="Q381" s="394"/>
      <c r="R381" s="394"/>
      <c r="S381" s="394"/>
      <c r="T381" s="394"/>
      <c r="U381" s="394"/>
      <c r="V381" s="394"/>
      <c r="W381" s="394"/>
      <c r="X381" s="394"/>
      <c r="Y381" s="394"/>
      <c r="Z381" s="394"/>
      <c r="AA381" s="394"/>
      <c r="AB381" s="113" t="s">
        <v>99</v>
      </c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 x14ac:dyDescent="0.3">
      <c r="A382" s="11"/>
      <c r="B382" s="394"/>
      <c r="C382" s="394"/>
      <c r="D382" s="394"/>
      <c r="E382" s="394"/>
      <c r="F382" s="394"/>
      <c r="G382" s="394"/>
      <c r="H382" s="394"/>
      <c r="I382" s="394"/>
      <c r="J382" s="394"/>
      <c r="K382" s="394"/>
      <c r="L382" s="394"/>
      <c r="M382" s="394"/>
      <c r="N382" s="394"/>
      <c r="O382" s="394"/>
      <c r="P382" s="394"/>
      <c r="Q382" s="394"/>
      <c r="R382" s="394"/>
      <c r="S382" s="394"/>
      <c r="T382" s="394"/>
      <c r="U382" s="394"/>
      <c r="V382" s="394"/>
      <c r="W382" s="394"/>
      <c r="X382" s="394"/>
      <c r="Y382" s="394"/>
      <c r="Z382" s="394"/>
      <c r="AA382" s="394"/>
      <c r="AB382" s="116">
        <f>+AJ38</f>
        <v>2018</v>
      </c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  <c r="AT382" s="117"/>
      <c r="AU382" s="117"/>
      <c r="AV382" s="117"/>
      <c r="AW382" s="117"/>
      <c r="AX382" s="117"/>
      <c r="AY382" s="117"/>
      <c r="AZ382" s="117"/>
      <c r="BA382" s="117"/>
      <c r="BB382" s="117"/>
      <c r="BC382" s="117"/>
      <c r="BD382" s="117"/>
      <c r="BE382" s="117"/>
      <c r="BF382" s="117"/>
      <c r="BG382" s="117"/>
      <c r="BH382" s="117"/>
      <c r="BI382" s="117"/>
      <c r="BJ382" s="117"/>
      <c r="BK382" s="117"/>
      <c r="BL382" s="117"/>
      <c r="BM382" s="117"/>
      <c r="BN382" s="117"/>
      <c r="BO382" s="117"/>
      <c r="BP382" s="117"/>
      <c r="BQ382" s="117"/>
      <c r="BR382" s="117"/>
      <c r="BS382" s="117"/>
      <c r="BT382" s="117"/>
      <c r="BU382" s="117"/>
      <c r="BV382" s="117"/>
      <c r="BW382" s="117"/>
      <c r="BX382" s="117"/>
      <c r="BY382" s="117"/>
      <c r="BZ382" s="11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 x14ac:dyDescent="0.3">
      <c r="A383" s="11"/>
      <c r="B383" s="392" t="s">
        <v>39</v>
      </c>
      <c r="C383" s="392"/>
      <c r="D383" s="392"/>
      <c r="E383" s="392"/>
      <c r="F383" s="392"/>
      <c r="G383" s="392"/>
      <c r="H383" s="392"/>
      <c r="I383" s="392"/>
      <c r="J383" s="392"/>
      <c r="K383" s="392"/>
      <c r="L383" s="392"/>
      <c r="M383" s="392"/>
      <c r="N383" s="392"/>
      <c r="O383" s="392"/>
      <c r="P383" s="392"/>
      <c r="Q383" s="392"/>
      <c r="R383" s="392"/>
      <c r="S383" s="392"/>
      <c r="T383" s="392"/>
      <c r="U383" s="392"/>
      <c r="V383" s="392"/>
      <c r="W383" s="392"/>
      <c r="X383" s="392"/>
      <c r="Y383" s="392"/>
      <c r="Z383" s="392"/>
      <c r="AA383" s="393"/>
      <c r="AB383" s="75">
        <f>+SUM(AB384:BA385)</f>
        <v>0</v>
      </c>
      <c r="AC383" s="76"/>
      <c r="AD383" s="76"/>
      <c r="AE383" s="76"/>
      <c r="AF383" s="76"/>
      <c r="AG383" s="76"/>
      <c r="AH383" s="76"/>
      <c r="AI383" s="76"/>
      <c r="AJ383" s="76"/>
      <c r="AK383" s="76"/>
      <c r="AL383" s="76"/>
      <c r="AM383" s="76"/>
      <c r="AN383" s="76"/>
      <c r="AO383" s="76"/>
      <c r="AP383" s="76"/>
      <c r="AQ383" s="76"/>
      <c r="AR383" s="76"/>
      <c r="AS383" s="76"/>
      <c r="AT383" s="76"/>
      <c r="AU383" s="76"/>
      <c r="AV383" s="76"/>
      <c r="AW383" s="76"/>
      <c r="AX383" s="76"/>
      <c r="AY383" s="76"/>
      <c r="AZ383" s="76"/>
      <c r="BA383" s="76"/>
      <c r="BB383" s="76"/>
      <c r="BC383" s="76"/>
      <c r="BD383" s="76"/>
      <c r="BE383" s="76"/>
      <c r="BF383" s="76"/>
      <c r="BG383" s="76"/>
      <c r="BH383" s="76"/>
      <c r="BI383" s="76"/>
      <c r="BJ383" s="76"/>
      <c r="BK383" s="76"/>
      <c r="BL383" s="76"/>
      <c r="BM383" s="76"/>
      <c r="BN383" s="76"/>
      <c r="BO383" s="76"/>
      <c r="BP383" s="76"/>
      <c r="BQ383" s="76"/>
      <c r="BR383" s="76"/>
      <c r="BS383" s="76"/>
      <c r="BT383" s="76"/>
      <c r="BU383" s="76"/>
      <c r="BV383" s="76"/>
      <c r="BW383" s="76"/>
      <c r="BX383" s="76"/>
      <c r="BY383" s="76"/>
      <c r="BZ383" s="7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 x14ac:dyDescent="0.3">
      <c r="A384" s="11"/>
      <c r="B384" s="177" t="s">
        <v>92</v>
      </c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9"/>
      <c r="AB384" s="69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1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 x14ac:dyDescent="0.3">
      <c r="A385" s="11"/>
      <c r="B385" s="109" t="s">
        <v>38</v>
      </c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  <c r="AA385" s="111"/>
      <c r="AB385" s="72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4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3">
      <c r="A387" s="11"/>
      <c r="B387" s="2" t="s">
        <v>36</v>
      </c>
      <c r="J387" s="105" t="s">
        <v>158</v>
      </c>
      <c r="K387" s="105"/>
      <c r="L387" s="105"/>
      <c r="M387" s="105"/>
      <c r="N387" s="10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3">
      <c r="A390" s="11"/>
      <c r="B390" s="395" t="s">
        <v>37</v>
      </c>
      <c r="C390" s="396"/>
      <c r="D390" s="396"/>
      <c r="E390" s="396"/>
      <c r="F390" s="396"/>
      <c r="G390" s="396"/>
      <c r="H390" s="396"/>
      <c r="I390" s="396"/>
      <c r="J390" s="396"/>
      <c r="K390" s="396"/>
      <c r="L390" s="396"/>
      <c r="M390" s="396"/>
      <c r="N390" s="396"/>
      <c r="O390" s="396"/>
      <c r="P390" s="396"/>
      <c r="Q390" s="396"/>
      <c r="R390" s="396"/>
      <c r="S390" s="396"/>
      <c r="T390" s="396"/>
      <c r="U390" s="396"/>
      <c r="V390" s="396"/>
      <c r="W390" s="396"/>
      <c r="X390" s="396"/>
      <c r="Y390" s="396"/>
      <c r="Z390" s="396"/>
      <c r="AA390" s="396"/>
      <c r="AB390" s="397"/>
      <c r="AC390" s="401">
        <f>+AJ38</f>
        <v>2018</v>
      </c>
      <c r="AD390" s="402"/>
      <c r="AE390" s="402"/>
      <c r="AF390" s="402"/>
      <c r="AG390" s="402"/>
      <c r="AH390" s="402"/>
      <c r="AI390" s="402"/>
      <c r="AJ390" s="402"/>
      <c r="AK390" s="402"/>
      <c r="AL390" s="402"/>
      <c r="AM390" s="402"/>
      <c r="AN390" s="402"/>
      <c r="AO390" s="402"/>
      <c r="AP390" s="402"/>
      <c r="AQ390" s="402"/>
      <c r="AR390" s="402"/>
      <c r="AS390" s="402"/>
      <c r="AT390" s="402"/>
      <c r="AU390" s="402"/>
      <c r="AV390" s="402"/>
      <c r="AW390" s="402"/>
      <c r="AX390" s="402"/>
      <c r="AY390" s="402"/>
      <c r="AZ390" s="402"/>
      <c r="BA390" s="402"/>
      <c r="BB390" s="402"/>
      <c r="BC390" s="402"/>
      <c r="BD390" s="402"/>
      <c r="BE390" s="402"/>
      <c r="BF390" s="402"/>
      <c r="BG390" s="402"/>
      <c r="BH390" s="402"/>
      <c r="BI390" s="402"/>
      <c r="BJ390" s="402"/>
      <c r="BK390" s="402"/>
      <c r="BL390" s="402"/>
      <c r="BM390" s="402"/>
      <c r="BN390" s="402"/>
      <c r="BO390" s="402"/>
      <c r="BP390" s="402"/>
      <c r="BQ390" s="402"/>
      <c r="BR390" s="402"/>
      <c r="BS390" s="402"/>
      <c r="BT390" s="402"/>
      <c r="BU390" s="402"/>
      <c r="BV390" s="402"/>
      <c r="BW390" s="402"/>
      <c r="BX390" s="402"/>
      <c r="BY390" s="402"/>
      <c r="BZ390" s="403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3">
      <c r="A391" s="11"/>
      <c r="B391" s="398"/>
      <c r="C391" s="399"/>
      <c r="D391" s="399"/>
      <c r="E391" s="399"/>
      <c r="F391" s="399"/>
      <c r="G391" s="399"/>
      <c r="H391" s="399"/>
      <c r="I391" s="399"/>
      <c r="J391" s="399"/>
      <c r="K391" s="399"/>
      <c r="L391" s="399"/>
      <c r="M391" s="399"/>
      <c r="N391" s="399"/>
      <c r="O391" s="399"/>
      <c r="P391" s="399"/>
      <c r="Q391" s="399"/>
      <c r="R391" s="399"/>
      <c r="S391" s="399"/>
      <c r="T391" s="399"/>
      <c r="U391" s="399"/>
      <c r="V391" s="399"/>
      <c r="W391" s="399"/>
      <c r="X391" s="399"/>
      <c r="Y391" s="399"/>
      <c r="Z391" s="399"/>
      <c r="AA391" s="399"/>
      <c r="AB391" s="400"/>
      <c r="AC391" s="404" t="s">
        <v>91</v>
      </c>
      <c r="AD391" s="405"/>
      <c r="AE391" s="405"/>
      <c r="AF391" s="405"/>
      <c r="AG391" s="405"/>
      <c r="AH391" s="405"/>
      <c r="AI391" s="405"/>
      <c r="AJ391" s="405"/>
      <c r="AK391" s="405"/>
      <c r="AL391" s="405"/>
      <c r="AM391" s="405"/>
      <c r="AN391" s="405"/>
      <c r="AO391" s="405"/>
      <c r="AP391" s="405"/>
      <c r="AQ391" s="405"/>
      <c r="AR391" s="405"/>
      <c r="AS391" s="405"/>
      <c r="AT391" s="405"/>
      <c r="AU391" s="405"/>
      <c r="AV391" s="405"/>
      <c r="AW391" s="405"/>
      <c r="AX391" s="405"/>
      <c r="AY391" s="405"/>
      <c r="AZ391" s="405"/>
      <c r="BA391" s="405"/>
      <c r="BB391" s="406"/>
      <c r="BC391" s="382" t="s">
        <v>103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3">
      <c r="A392" s="11"/>
      <c r="B392" s="376" t="s">
        <v>101</v>
      </c>
      <c r="C392" s="377"/>
      <c r="D392" s="377"/>
      <c r="E392" s="377"/>
      <c r="F392" s="377"/>
      <c r="G392" s="377"/>
      <c r="H392" s="377"/>
      <c r="I392" s="377"/>
      <c r="J392" s="377"/>
      <c r="K392" s="377"/>
      <c r="L392" s="377"/>
      <c r="M392" s="377"/>
      <c r="N392" s="377"/>
      <c r="O392" s="377"/>
      <c r="P392" s="377"/>
      <c r="Q392" s="377"/>
      <c r="R392" s="377"/>
      <c r="S392" s="377"/>
      <c r="T392" s="377"/>
      <c r="U392" s="377"/>
      <c r="V392" s="377"/>
      <c r="W392" s="377"/>
      <c r="X392" s="377"/>
      <c r="Y392" s="377"/>
      <c r="Z392" s="377"/>
      <c r="AA392" s="377"/>
      <c r="AB392" s="378"/>
      <c r="AC392" s="69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1"/>
      <c r="BC392" s="69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1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3">
      <c r="A393" s="11"/>
      <c r="B393" s="415" t="s">
        <v>102</v>
      </c>
      <c r="C393" s="416"/>
      <c r="D393" s="416"/>
      <c r="E393" s="416"/>
      <c r="F393" s="416"/>
      <c r="G393" s="416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  <c r="T393" s="416"/>
      <c r="U393" s="416"/>
      <c r="V393" s="416"/>
      <c r="W393" s="416"/>
      <c r="X393" s="416"/>
      <c r="Y393" s="416"/>
      <c r="Z393" s="416"/>
      <c r="AA393" s="416"/>
      <c r="AB393" s="417"/>
      <c r="AC393" s="410" t="s">
        <v>1</v>
      </c>
      <c r="AD393" s="411"/>
      <c r="AE393" s="411"/>
      <c r="AF393" s="411"/>
      <c r="AG393" s="411"/>
      <c r="AH393" s="411"/>
      <c r="AI393" s="411"/>
      <c r="AJ393" s="411"/>
      <c r="AK393" s="411"/>
      <c r="AL393" s="411"/>
      <c r="AM393" s="411"/>
      <c r="AN393" s="411"/>
      <c r="AO393" s="411"/>
      <c r="AP393" s="411"/>
      <c r="AQ393" s="411"/>
      <c r="AR393" s="411"/>
      <c r="AS393" s="411"/>
      <c r="AT393" s="411"/>
      <c r="AU393" s="411"/>
      <c r="AV393" s="411"/>
      <c r="AW393" s="411"/>
      <c r="AX393" s="411"/>
      <c r="AY393" s="411"/>
      <c r="AZ393" s="411"/>
      <c r="BA393" s="411"/>
      <c r="BB393" s="412"/>
      <c r="BC393" s="72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4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3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3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3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3">
      <c r="A397" s="11"/>
      <c r="B397" s="2" t="s">
        <v>36</v>
      </c>
      <c r="J397" s="105" t="s">
        <v>201</v>
      </c>
      <c r="K397" s="105"/>
      <c r="L397" s="105"/>
      <c r="M397" s="105"/>
      <c r="N397" s="105"/>
      <c r="O397" s="105"/>
      <c r="P397" s="105"/>
      <c r="Q397" s="105"/>
      <c r="R397" s="105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3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3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3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3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3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3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3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3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3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3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3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3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3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3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3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3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3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3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3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3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3">
      <c r="A422" s="11"/>
      <c r="B422" s="386" t="s">
        <v>125</v>
      </c>
      <c r="C422" s="387"/>
      <c r="D422" s="387"/>
      <c r="E422" s="387"/>
      <c r="F422" s="387"/>
      <c r="G422" s="387"/>
      <c r="H422" s="387"/>
      <c r="I422" s="387"/>
      <c r="J422" s="387"/>
      <c r="K422" s="387"/>
      <c r="L422" s="387"/>
      <c r="M422" s="387"/>
      <c r="N422" s="387"/>
      <c r="O422" s="387"/>
      <c r="P422" s="387"/>
      <c r="Q422" s="387"/>
      <c r="R422" s="387"/>
      <c r="S422" s="387"/>
      <c r="T422" s="387"/>
      <c r="U422" s="387"/>
      <c r="V422" s="387"/>
      <c r="W422" s="387"/>
      <c r="X422" s="387"/>
      <c r="Y422" s="387"/>
      <c r="Z422" s="387"/>
      <c r="AA422" s="387"/>
      <c r="AB422" s="387"/>
      <c r="AC422" s="387"/>
      <c r="AD422" s="387"/>
      <c r="AE422" s="387"/>
      <c r="AF422" s="387"/>
      <c r="AG422" s="387"/>
      <c r="AH422" s="387"/>
      <c r="AI422" s="387"/>
      <c r="AJ422" s="387"/>
      <c r="AK422" s="387"/>
      <c r="AL422" s="388"/>
      <c r="AM422" s="106" t="s">
        <v>126</v>
      </c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  <c r="AY422" s="107"/>
      <c r="AZ422" s="107"/>
      <c r="BA422" s="107"/>
      <c r="BB422" s="107"/>
      <c r="BC422" s="107"/>
      <c r="BD422" s="107"/>
      <c r="BE422" s="107"/>
      <c r="BF422" s="108"/>
      <c r="BG422" s="112" t="s">
        <v>127</v>
      </c>
      <c r="BH422" s="107"/>
      <c r="BI422" s="107"/>
      <c r="BJ422" s="107"/>
      <c r="BK422" s="107"/>
      <c r="BL422" s="107"/>
      <c r="BM422" s="107"/>
      <c r="BN422" s="107"/>
      <c r="BO422" s="107"/>
      <c r="BP422" s="107"/>
      <c r="BQ422" s="107"/>
      <c r="BR422" s="107"/>
      <c r="BS422" s="107"/>
      <c r="BT422" s="107"/>
      <c r="BU422" s="107"/>
      <c r="BV422" s="107"/>
      <c r="BW422" s="107"/>
      <c r="BX422" s="107"/>
      <c r="BY422" s="107"/>
      <c r="BZ422" s="10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3">
      <c r="A423" s="11"/>
      <c r="B423" s="389"/>
      <c r="C423" s="390"/>
      <c r="D423" s="390"/>
      <c r="E423" s="390"/>
      <c r="F423" s="390"/>
      <c r="G423" s="390"/>
      <c r="H423" s="390"/>
      <c r="I423" s="390"/>
      <c r="J423" s="390"/>
      <c r="K423" s="390"/>
      <c r="L423" s="390"/>
      <c r="M423" s="390"/>
      <c r="N423" s="390"/>
      <c r="O423" s="390"/>
      <c r="P423" s="390"/>
      <c r="Q423" s="390"/>
      <c r="R423" s="390"/>
      <c r="S423" s="390"/>
      <c r="T423" s="390"/>
      <c r="U423" s="390"/>
      <c r="V423" s="390"/>
      <c r="W423" s="390"/>
      <c r="X423" s="390"/>
      <c r="Y423" s="390"/>
      <c r="Z423" s="390"/>
      <c r="AA423" s="390"/>
      <c r="AB423" s="390"/>
      <c r="AC423" s="390"/>
      <c r="AD423" s="390"/>
      <c r="AE423" s="390"/>
      <c r="AF423" s="390"/>
      <c r="AG423" s="390"/>
      <c r="AH423" s="390"/>
      <c r="AI423" s="390"/>
      <c r="AJ423" s="390"/>
      <c r="AK423" s="390"/>
      <c r="AL423" s="391"/>
      <c r="AM423" s="407"/>
      <c r="AN423" s="408"/>
      <c r="AO423" s="408"/>
      <c r="AP423" s="408"/>
      <c r="AQ423" s="408"/>
      <c r="AR423" s="408"/>
      <c r="AS423" s="408"/>
      <c r="AT423" s="408"/>
      <c r="AU423" s="408"/>
      <c r="AV423" s="408"/>
      <c r="AW423" s="408"/>
      <c r="AX423" s="408"/>
      <c r="AY423" s="408"/>
      <c r="AZ423" s="408"/>
      <c r="BA423" s="408"/>
      <c r="BB423" s="408"/>
      <c r="BC423" s="408"/>
      <c r="BD423" s="408"/>
      <c r="BE423" s="408"/>
      <c r="BF423" s="409"/>
      <c r="BG423" s="142"/>
      <c r="BH423" s="119"/>
      <c r="BI423" s="119"/>
      <c r="BJ423" s="119"/>
      <c r="BK423" s="119"/>
      <c r="BL423" s="119"/>
      <c r="BM423" s="119"/>
      <c r="BN423" s="119"/>
      <c r="BO423" s="119"/>
      <c r="BP423" s="119"/>
      <c r="BQ423" s="119"/>
      <c r="BR423" s="119"/>
      <c r="BS423" s="119"/>
      <c r="BT423" s="119"/>
      <c r="BU423" s="119"/>
      <c r="BV423" s="119"/>
      <c r="BW423" s="119"/>
      <c r="BX423" s="119"/>
      <c r="BY423" s="119"/>
      <c r="BZ423" s="120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3">
      <c r="A424" s="11"/>
      <c r="B424" s="373"/>
      <c r="C424" s="374"/>
      <c r="D424" s="374"/>
      <c r="E424" s="374"/>
      <c r="F424" s="374"/>
      <c r="G424" s="374"/>
      <c r="H424" s="374"/>
      <c r="I424" s="374"/>
      <c r="J424" s="374"/>
      <c r="K424" s="374"/>
      <c r="L424" s="374"/>
      <c r="M424" s="374"/>
      <c r="N424" s="374"/>
      <c r="O424" s="374"/>
      <c r="P424" s="374"/>
      <c r="Q424" s="374"/>
      <c r="R424" s="374"/>
      <c r="S424" s="374"/>
      <c r="T424" s="374"/>
      <c r="U424" s="374"/>
      <c r="V424" s="374"/>
      <c r="W424" s="374"/>
      <c r="X424" s="374"/>
      <c r="Y424" s="374"/>
      <c r="Z424" s="374"/>
      <c r="AA424" s="374"/>
      <c r="AB424" s="374"/>
      <c r="AC424" s="374"/>
      <c r="AD424" s="374"/>
      <c r="AE424" s="374"/>
      <c r="AF424" s="374"/>
      <c r="AG424" s="374"/>
      <c r="AH424" s="374"/>
      <c r="AI424" s="374"/>
      <c r="AJ424" s="374"/>
      <c r="AK424" s="374"/>
      <c r="AL424" s="375"/>
      <c r="AM424" s="366"/>
      <c r="AN424" s="367"/>
      <c r="AO424" s="367"/>
      <c r="AP424" s="367"/>
      <c r="AQ424" s="367"/>
      <c r="AR424" s="367"/>
      <c r="AS424" s="367"/>
      <c r="AT424" s="367"/>
      <c r="AU424" s="367"/>
      <c r="AV424" s="367"/>
      <c r="AW424" s="367"/>
      <c r="AX424" s="367"/>
      <c r="AY424" s="367"/>
      <c r="AZ424" s="367"/>
      <c r="BA424" s="367"/>
      <c r="BB424" s="367"/>
      <c r="BC424" s="367"/>
      <c r="BD424" s="367"/>
      <c r="BE424" s="367"/>
      <c r="BF424" s="368"/>
      <c r="BG424" s="141"/>
      <c r="BH424" s="139"/>
      <c r="BI424" s="139"/>
      <c r="BJ424" s="139"/>
      <c r="BK424" s="139"/>
      <c r="BL424" s="139"/>
      <c r="BM424" s="139"/>
      <c r="BN424" s="139"/>
      <c r="BO424" s="139"/>
      <c r="BP424" s="139"/>
      <c r="BQ424" s="139"/>
      <c r="BR424" s="139"/>
      <c r="BS424" s="139"/>
      <c r="BT424" s="139"/>
      <c r="BU424" s="139"/>
      <c r="BV424" s="139"/>
      <c r="BW424" s="139"/>
      <c r="BX424" s="139"/>
      <c r="BY424" s="139"/>
      <c r="BZ424" s="14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3">
      <c r="A425" s="11"/>
      <c r="B425" s="373"/>
      <c r="C425" s="374"/>
      <c r="D425" s="374"/>
      <c r="E425" s="374"/>
      <c r="F425" s="374"/>
      <c r="G425" s="374"/>
      <c r="H425" s="374"/>
      <c r="I425" s="374"/>
      <c r="J425" s="374"/>
      <c r="K425" s="374"/>
      <c r="L425" s="374"/>
      <c r="M425" s="374"/>
      <c r="N425" s="374"/>
      <c r="O425" s="374"/>
      <c r="P425" s="374"/>
      <c r="Q425" s="374"/>
      <c r="R425" s="374"/>
      <c r="S425" s="374"/>
      <c r="T425" s="374"/>
      <c r="U425" s="374"/>
      <c r="V425" s="374"/>
      <c r="W425" s="374"/>
      <c r="X425" s="374"/>
      <c r="Y425" s="374"/>
      <c r="Z425" s="374"/>
      <c r="AA425" s="374"/>
      <c r="AB425" s="374"/>
      <c r="AC425" s="374"/>
      <c r="AD425" s="374"/>
      <c r="AE425" s="374"/>
      <c r="AF425" s="374"/>
      <c r="AG425" s="374"/>
      <c r="AH425" s="374"/>
      <c r="AI425" s="374"/>
      <c r="AJ425" s="374"/>
      <c r="AK425" s="374"/>
      <c r="AL425" s="375"/>
      <c r="AM425" s="366"/>
      <c r="AN425" s="367"/>
      <c r="AO425" s="367"/>
      <c r="AP425" s="367"/>
      <c r="AQ425" s="367"/>
      <c r="AR425" s="367"/>
      <c r="AS425" s="367"/>
      <c r="AT425" s="367"/>
      <c r="AU425" s="367"/>
      <c r="AV425" s="367"/>
      <c r="AW425" s="367"/>
      <c r="AX425" s="367"/>
      <c r="AY425" s="367"/>
      <c r="AZ425" s="367"/>
      <c r="BA425" s="367"/>
      <c r="BB425" s="367"/>
      <c r="BC425" s="367"/>
      <c r="BD425" s="367"/>
      <c r="BE425" s="367"/>
      <c r="BF425" s="368"/>
      <c r="BG425" s="141"/>
      <c r="BH425" s="139"/>
      <c r="BI425" s="139"/>
      <c r="BJ425" s="139"/>
      <c r="BK425" s="139"/>
      <c r="BL425" s="139"/>
      <c r="BM425" s="139"/>
      <c r="BN425" s="139"/>
      <c r="BO425" s="139"/>
      <c r="BP425" s="139"/>
      <c r="BQ425" s="139"/>
      <c r="BR425" s="139"/>
      <c r="BS425" s="139"/>
      <c r="BT425" s="139"/>
      <c r="BU425" s="139"/>
      <c r="BV425" s="139"/>
      <c r="BW425" s="139"/>
      <c r="BX425" s="139"/>
      <c r="BY425" s="139"/>
      <c r="BZ425" s="14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3">
      <c r="A426" s="11"/>
      <c r="B426" s="373"/>
      <c r="C426" s="374"/>
      <c r="D426" s="374"/>
      <c r="E426" s="374"/>
      <c r="F426" s="374"/>
      <c r="G426" s="374"/>
      <c r="H426" s="374"/>
      <c r="I426" s="374"/>
      <c r="J426" s="374"/>
      <c r="K426" s="374"/>
      <c r="L426" s="374"/>
      <c r="M426" s="374"/>
      <c r="N426" s="374"/>
      <c r="O426" s="374"/>
      <c r="P426" s="374"/>
      <c r="Q426" s="374"/>
      <c r="R426" s="374"/>
      <c r="S426" s="374"/>
      <c r="T426" s="374"/>
      <c r="U426" s="374"/>
      <c r="V426" s="374"/>
      <c r="W426" s="374"/>
      <c r="X426" s="374"/>
      <c r="Y426" s="374"/>
      <c r="Z426" s="374"/>
      <c r="AA426" s="374"/>
      <c r="AB426" s="374"/>
      <c r="AC426" s="374"/>
      <c r="AD426" s="374"/>
      <c r="AE426" s="374"/>
      <c r="AF426" s="374"/>
      <c r="AG426" s="374"/>
      <c r="AH426" s="374"/>
      <c r="AI426" s="374"/>
      <c r="AJ426" s="374"/>
      <c r="AK426" s="374"/>
      <c r="AL426" s="375"/>
      <c r="AM426" s="366"/>
      <c r="AN426" s="367"/>
      <c r="AO426" s="367"/>
      <c r="AP426" s="367"/>
      <c r="AQ426" s="367"/>
      <c r="AR426" s="367"/>
      <c r="AS426" s="367"/>
      <c r="AT426" s="367"/>
      <c r="AU426" s="367"/>
      <c r="AV426" s="367"/>
      <c r="AW426" s="367"/>
      <c r="AX426" s="367"/>
      <c r="AY426" s="367"/>
      <c r="AZ426" s="367"/>
      <c r="BA426" s="367"/>
      <c r="BB426" s="367"/>
      <c r="BC426" s="367"/>
      <c r="BD426" s="367"/>
      <c r="BE426" s="367"/>
      <c r="BF426" s="368"/>
      <c r="BG426" s="141"/>
      <c r="BH426" s="139"/>
      <c r="BI426" s="139"/>
      <c r="BJ426" s="139"/>
      <c r="BK426" s="139"/>
      <c r="BL426" s="139"/>
      <c r="BM426" s="139"/>
      <c r="BN426" s="139"/>
      <c r="BO426" s="139"/>
      <c r="BP426" s="139"/>
      <c r="BQ426" s="139"/>
      <c r="BR426" s="139"/>
      <c r="BS426" s="139"/>
      <c r="BT426" s="139"/>
      <c r="BU426" s="139"/>
      <c r="BV426" s="139"/>
      <c r="BW426" s="139"/>
      <c r="BX426" s="139"/>
      <c r="BY426" s="139"/>
      <c r="BZ426" s="14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3">
      <c r="A427" s="11"/>
      <c r="B427" s="373"/>
      <c r="C427" s="374"/>
      <c r="D427" s="374"/>
      <c r="E427" s="374"/>
      <c r="F427" s="374"/>
      <c r="G427" s="374"/>
      <c r="H427" s="374"/>
      <c r="I427" s="374"/>
      <c r="J427" s="374"/>
      <c r="K427" s="374"/>
      <c r="L427" s="374"/>
      <c r="M427" s="374"/>
      <c r="N427" s="374"/>
      <c r="O427" s="374"/>
      <c r="P427" s="374"/>
      <c r="Q427" s="374"/>
      <c r="R427" s="374"/>
      <c r="S427" s="374"/>
      <c r="T427" s="374"/>
      <c r="U427" s="374"/>
      <c r="V427" s="374"/>
      <c r="W427" s="374"/>
      <c r="X427" s="374"/>
      <c r="Y427" s="374"/>
      <c r="Z427" s="374"/>
      <c r="AA427" s="374"/>
      <c r="AB427" s="374"/>
      <c r="AC427" s="374"/>
      <c r="AD427" s="374"/>
      <c r="AE427" s="374"/>
      <c r="AF427" s="374"/>
      <c r="AG427" s="374"/>
      <c r="AH427" s="374"/>
      <c r="AI427" s="374"/>
      <c r="AJ427" s="374"/>
      <c r="AK427" s="374"/>
      <c r="AL427" s="375"/>
      <c r="AM427" s="366"/>
      <c r="AN427" s="367"/>
      <c r="AO427" s="367"/>
      <c r="AP427" s="367"/>
      <c r="AQ427" s="367"/>
      <c r="AR427" s="367"/>
      <c r="AS427" s="367"/>
      <c r="AT427" s="367"/>
      <c r="AU427" s="367"/>
      <c r="AV427" s="367"/>
      <c r="AW427" s="367"/>
      <c r="AX427" s="367"/>
      <c r="AY427" s="367"/>
      <c r="AZ427" s="367"/>
      <c r="BA427" s="367"/>
      <c r="BB427" s="367"/>
      <c r="BC427" s="367"/>
      <c r="BD427" s="367"/>
      <c r="BE427" s="367"/>
      <c r="BF427" s="368"/>
      <c r="BG427" s="141"/>
      <c r="BH427" s="139"/>
      <c r="BI427" s="139"/>
      <c r="BJ427" s="139"/>
      <c r="BK427" s="139"/>
      <c r="BL427" s="139"/>
      <c r="BM427" s="139"/>
      <c r="BN427" s="139"/>
      <c r="BO427" s="139"/>
      <c r="BP427" s="139"/>
      <c r="BQ427" s="139"/>
      <c r="BR427" s="139"/>
      <c r="BS427" s="139"/>
      <c r="BT427" s="139"/>
      <c r="BU427" s="139"/>
      <c r="BV427" s="139"/>
      <c r="BW427" s="139"/>
      <c r="BX427" s="139"/>
      <c r="BY427" s="139"/>
      <c r="BZ427" s="14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3">
      <c r="A428" s="11"/>
      <c r="B428" s="373"/>
      <c r="C428" s="374"/>
      <c r="D428" s="374"/>
      <c r="E428" s="374"/>
      <c r="F428" s="374"/>
      <c r="G428" s="374"/>
      <c r="H428" s="374"/>
      <c r="I428" s="374"/>
      <c r="J428" s="374"/>
      <c r="K428" s="374"/>
      <c r="L428" s="374"/>
      <c r="M428" s="374"/>
      <c r="N428" s="374"/>
      <c r="O428" s="374"/>
      <c r="P428" s="374"/>
      <c r="Q428" s="374"/>
      <c r="R428" s="374"/>
      <c r="S428" s="374"/>
      <c r="T428" s="374"/>
      <c r="U428" s="374"/>
      <c r="V428" s="374"/>
      <c r="W428" s="374"/>
      <c r="X428" s="374"/>
      <c r="Y428" s="374"/>
      <c r="Z428" s="374"/>
      <c r="AA428" s="374"/>
      <c r="AB428" s="374"/>
      <c r="AC428" s="374"/>
      <c r="AD428" s="374"/>
      <c r="AE428" s="374"/>
      <c r="AF428" s="374"/>
      <c r="AG428" s="374"/>
      <c r="AH428" s="374"/>
      <c r="AI428" s="374"/>
      <c r="AJ428" s="374"/>
      <c r="AK428" s="374"/>
      <c r="AL428" s="375"/>
      <c r="AM428" s="366"/>
      <c r="AN428" s="367"/>
      <c r="AO428" s="367"/>
      <c r="AP428" s="367"/>
      <c r="AQ428" s="367"/>
      <c r="AR428" s="367"/>
      <c r="AS428" s="367"/>
      <c r="AT428" s="367"/>
      <c r="AU428" s="367"/>
      <c r="AV428" s="367"/>
      <c r="AW428" s="367"/>
      <c r="AX428" s="367"/>
      <c r="AY428" s="367"/>
      <c r="AZ428" s="367"/>
      <c r="BA428" s="367"/>
      <c r="BB428" s="367"/>
      <c r="BC428" s="367"/>
      <c r="BD428" s="367"/>
      <c r="BE428" s="367"/>
      <c r="BF428" s="368"/>
      <c r="BG428" s="141"/>
      <c r="BH428" s="139"/>
      <c r="BI428" s="139"/>
      <c r="BJ428" s="139"/>
      <c r="BK428" s="139"/>
      <c r="BL428" s="139"/>
      <c r="BM428" s="139"/>
      <c r="BN428" s="139"/>
      <c r="BO428" s="139"/>
      <c r="BP428" s="139"/>
      <c r="BQ428" s="139"/>
      <c r="BR428" s="139"/>
      <c r="BS428" s="139"/>
      <c r="BT428" s="139"/>
      <c r="BU428" s="139"/>
      <c r="BV428" s="139"/>
      <c r="BW428" s="139"/>
      <c r="BX428" s="139"/>
      <c r="BY428" s="139"/>
      <c r="BZ428" s="14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3">
      <c r="A429" s="11"/>
      <c r="B429" s="373"/>
      <c r="C429" s="374"/>
      <c r="D429" s="374"/>
      <c r="E429" s="374"/>
      <c r="F429" s="374"/>
      <c r="G429" s="374"/>
      <c r="H429" s="374"/>
      <c r="I429" s="374"/>
      <c r="J429" s="374"/>
      <c r="K429" s="374"/>
      <c r="L429" s="374"/>
      <c r="M429" s="374"/>
      <c r="N429" s="374"/>
      <c r="O429" s="374"/>
      <c r="P429" s="374"/>
      <c r="Q429" s="374"/>
      <c r="R429" s="374"/>
      <c r="S429" s="374"/>
      <c r="T429" s="374"/>
      <c r="U429" s="374"/>
      <c r="V429" s="374"/>
      <c r="W429" s="374"/>
      <c r="X429" s="374"/>
      <c r="Y429" s="374"/>
      <c r="Z429" s="374"/>
      <c r="AA429" s="374"/>
      <c r="AB429" s="374"/>
      <c r="AC429" s="374"/>
      <c r="AD429" s="374"/>
      <c r="AE429" s="374"/>
      <c r="AF429" s="374"/>
      <c r="AG429" s="374"/>
      <c r="AH429" s="374"/>
      <c r="AI429" s="374"/>
      <c r="AJ429" s="374"/>
      <c r="AK429" s="374"/>
      <c r="AL429" s="375"/>
      <c r="AM429" s="366"/>
      <c r="AN429" s="367"/>
      <c r="AO429" s="367"/>
      <c r="AP429" s="367"/>
      <c r="AQ429" s="367"/>
      <c r="AR429" s="367"/>
      <c r="AS429" s="367"/>
      <c r="AT429" s="367"/>
      <c r="AU429" s="367"/>
      <c r="AV429" s="367"/>
      <c r="AW429" s="367"/>
      <c r="AX429" s="367"/>
      <c r="AY429" s="367"/>
      <c r="AZ429" s="367"/>
      <c r="BA429" s="367"/>
      <c r="BB429" s="367"/>
      <c r="BC429" s="367"/>
      <c r="BD429" s="367"/>
      <c r="BE429" s="367"/>
      <c r="BF429" s="368"/>
      <c r="BG429" s="141"/>
      <c r="BH429" s="139"/>
      <c r="BI429" s="139"/>
      <c r="BJ429" s="139"/>
      <c r="BK429" s="139"/>
      <c r="BL429" s="139"/>
      <c r="BM429" s="139"/>
      <c r="BN429" s="139"/>
      <c r="BO429" s="139"/>
      <c r="BP429" s="139"/>
      <c r="BQ429" s="139"/>
      <c r="BR429" s="139"/>
      <c r="BS429" s="139"/>
      <c r="BT429" s="139"/>
      <c r="BU429" s="139"/>
      <c r="BV429" s="139"/>
      <c r="BW429" s="139"/>
      <c r="BX429" s="139"/>
      <c r="BY429" s="139"/>
      <c r="BZ429" s="14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3">
      <c r="A430" s="11"/>
      <c r="B430" s="373"/>
      <c r="C430" s="374"/>
      <c r="D430" s="374"/>
      <c r="E430" s="374"/>
      <c r="F430" s="374"/>
      <c r="G430" s="374"/>
      <c r="H430" s="374"/>
      <c r="I430" s="374"/>
      <c r="J430" s="374"/>
      <c r="K430" s="374"/>
      <c r="L430" s="374"/>
      <c r="M430" s="374"/>
      <c r="N430" s="374"/>
      <c r="O430" s="374"/>
      <c r="P430" s="374"/>
      <c r="Q430" s="374"/>
      <c r="R430" s="374"/>
      <c r="S430" s="374"/>
      <c r="T430" s="374"/>
      <c r="U430" s="374"/>
      <c r="V430" s="374"/>
      <c r="W430" s="374"/>
      <c r="X430" s="374"/>
      <c r="Y430" s="374"/>
      <c r="Z430" s="374"/>
      <c r="AA430" s="374"/>
      <c r="AB430" s="374"/>
      <c r="AC430" s="374"/>
      <c r="AD430" s="374"/>
      <c r="AE430" s="374"/>
      <c r="AF430" s="374"/>
      <c r="AG430" s="374"/>
      <c r="AH430" s="374"/>
      <c r="AI430" s="374"/>
      <c r="AJ430" s="374"/>
      <c r="AK430" s="374"/>
      <c r="AL430" s="375"/>
      <c r="AM430" s="366"/>
      <c r="AN430" s="367"/>
      <c r="AO430" s="367"/>
      <c r="AP430" s="367"/>
      <c r="AQ430" s="367"/>
      <c r="AR430" s="367"/>
      <c r="AS430" s="367"/>
      <c r="AT430" s="367"/>
      <c r="AU430" s="367"/>
      <c r="AV430" s="367"/>
      <c r="AW430" s="367"/>
      <c r="AX430" s="367"/>
      <c r="AY430" s="367"/>
      <c r="AZ430" s="367"/>
      <c r="BA430" s="367"/>
      <c r="BB430" s="367"/>
      <c r="BC430" s="367"/>
      <c r="BD430" s="367"/>
      <c r="BE430" s="367"/>
      <c r="BF430" s="368"/>
      <c r="BG430" s="141"/>
      <c r="BH430" s="139"/>
      <c r="BI430" s="139"/>
      <c r="BJ430" s="139"/>
      <c r="BK430" s="139"/>
      <c r="BL430" s="139"/>
      <c r="BM430" s="139"/>
      <c r="BN430" s="139"/>
      <c r="BO430" s="139"/>
      <c r="BP430" s="139"/>
      <c r="BQ430" s="139"/>
      <c r="BR430" s="139"/>
      <c r="BS430" s="139"/>
      <c r="BT430" s="139"/>
      <c r="BU430" s="139"/>
      <c r="BV430" s="139"/>
      <c r="BW430" s="139"/>
      <c r="BX430" s="139"/>
      <c r="BY430" s="139"/>
      <c r="BZ430" s="14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3">
      <c r="A431" s="11"/>
      <c r="B431" s="373"/>
      <c r="C431" s="374"/>
      <c r="D431" s="374"/>
      <c r="E431" s="374"/>
      <c r="F431" s="374"/>
      <c r="G431" s="374"/>
      <c r="H431" s="374"/>
      <c r="I431" s="374"/>
      <c r="J431" s="374"/>
      <c r="K431" s="374"/>
      <c r="L431" s="374"/>
      <c r="M431" s="374"/>
      <c r="N431" s="374"/>
      <c r="O431" s="374"/>
      <c r="P431" s="374"/>
      <c r="Q431" s="374"/>
      <c r="R431" s="374"/>
      <c r="S431" s="374"/>
      <c r="T431" s="374"/>
      <c r="U431" s="374"/>
      <c r="V431" s="374"/>
      <c r="W431" s="374"/>
      <c r="X431" s="374"/>
      <c r="Y431" s="374"/>
      <c r="Z431" s="374"/>
      <c r="AA431" s="374"/>
      <c r="AB431" s="374"/>
      <c r="AC431" s="374"/>
      <c r="AD431" s="374"/>
      <c r="AE431" s="374"/>
      <c r="AF431" s="374"/>
      <c r="AG431" s="374"/>
      <c r="AH431" s="374"/>
      <c r="AI431" s="374"/>
      <c r="AJ431" s="374"/>
      <c r="AK431" s="374"/>
      <c r="AL431" s="375"/>
      <c r="AM431" s="366"/>
      <c r="AN431" s="367"/>
      <c r="AO431" s="367"/>
      <c r="AP431" s="367"/>
      <c r="AQ431" s="367"/>
      <c r="AR431" s="367"/>
      <c r="AS431" s="367"/>
      <c r="AT431" s="367"/>
      <c r="AU431" s="367"/>
      <c r="AV431" s="367"/>
      <c r="AW431" s="367"/>
      <c r="AX431" s="367"/>
      <c r="AY431" s="367"/>
      <c r="AZ431" s="367"/>
      <c r="BA431" s="367"/>
      <c r="BB431" s="367"/>
      <c r="BC431" s="367"/>
      <c r="BD431" s="367"/>
      <c r="BE431" s="367"/>
      <c r="BF431" s="368"/>
      <c r="BG431" s="141"/>
      <c r="BH431" s="139"/>
      <c r="BI431" s="139"/>
      <c r="BJ431" s="139"/>
      <c r="BK431" s="139"/>
      <c r="BL431" s="139"/>
      <c r="BM431" s="139"/>
      <c r="BN431" s="139"/>
      <c r="BO431" s="139"/>
      <c r="BP431" s="139"/>
      <c r="BQ431" s="139"/>
      <c r="BR431" s="139"/>
      <c r="BS431" s="139"/>
      <c r="BT431" s="139"/>
      <c r="BU431" s="139"/>
      <c r="BV431" s="139"/>
      <c r="BW431" s="139"/>
      <c r="BX431" s="139"/>
      <c r="BY431" s="139"/>
      <c r="BZ431" s="14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3">
      <c r="A432" s="11"/>
      <c r="B432" s="379"/>
      <c r="C432" s="380"/>
      <c r="D432" s="380"/>
      <c r="E432" s="380"/>
      <c r="F432" s="380"/>
      <c r="G432" s="380"/>
      <c r="H432" s="380"/>
      <c r="I432" s="380"/>
      <c r="J432" s="380"/>
      <c r="K432" s="380"/>
      <c r="L432" s="380"/>
      <c r="M432" s="380"/>
      <c r="N432" s="380"/>
      <c r="O432" s="380"/>
      <c r="P432" s="380"/>
      <c r="Q432" s="380"/>
      <c r="R432" s="380"/>
      <c r="S432" s="380"/>
      <c r="T432" s="380"/>
      <c r="U432" s="380"/>
      <c r="V432" s="380"/>
      <c r="W432" s="380"/>
      <c r="X432" s="380"/>
      <c r="Y432" s="380"/>
      <c r="Z432" s="380"/>
      <c r="AA432" s="380"/>
      <c r="AB432" s="380"/>
      <c r="AC432" s="380"/>
      <c r="AD432" s="380"/>
      <c r="AE432" s="380"/>
      <c r="AF432" s="380"/>
      <c r="AG432" s="380"/>
      <c r="AH432" s="380"/>
      <c r="AI432" s="380"/>
      <c r="AJ432" s="380"/>
      <c r="AK432" s="380"/>
      <c r="AL432" s="381"/>
      <c r="AM432" s="370"/>
      <c r="AN432" s="371"/>
      <c r="AO432" s="371"/>
      <c r="AP432" s="371"/>
      <c r="AQ432" s="371"/>
      <c r="AR432" s="371"/>
      <c r="AS432" s="371"/>
      <c r="AT432" s="371"/>
      <c r="AU432" s="371"/>
      <c r="AV432" s="371"/>
      <c r="AW432" s="371"/>
      <c r="AX432" s="371"/>
      <c r="AY432" s="371"/>
      <c r="AZ432" s="371"/>
      <c r="BA432" s="371"/>
      <c r="BB432" s="371"/>
      <c r="BC432" s="371"/>
      <c r="BD432" s="371"/>
      <c r="BE432" s="371"/>
      <c r="BF432" s="372"/>
      <c r="BG432" s="151"/>
      <c r="BH432" s="152"/>
      <c r="BI432" s="152"/>
      <c r="BJ432" s="152"/>
      <c r="BK432" s="152"/>
      <c r="BL432" s="152"/>
      <c r="BM432" s="152"/>
      <c r="BN432" s="152"/>
      <c r="BO432" s="152"/>
      <c r="BP432" s="152"/>
      <c r="BQ432" s="152"/>
      <c r="BR432" s="152"/>
      <c r="BS432" s="152"/>
      <c r="BT432" s="152"/>
      <c r="BU432" s="152"/>
      <c r="BV432" s="152"/>
      <c r="BW432" s="152"/>
      <c r="BX432" s="152"/>
      <c r="BY432" s="152"/>
      <c r="BZ432" s="153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3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3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3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3">
      <c r="A436" s="11"/>
      <c r="B436" s="2" t="s">
        <v>36</v>
      </c>
      <c r="J436" s="105" t="s">
        <v>202</v>
      </c>
      <c r="K436" s="105"/>
      <c r="L436" s="105"/>
      <c r="M436" s="105"/>
      <c r="N436" s="105"/>
      <c r="O436" s="105"/>
      <c r="P436" s="105"/>
      <c r="Q436" s="105"/>
      <c r="R436" s="10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3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3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3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3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3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3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3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3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3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3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3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3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3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3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3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3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3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3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3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3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3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3">
      <c r="A461" s="11"/>
      <c r="B461" s="254" t="s">
        <v>134</v>
      </c>
      <c r="C461" s="255"/>
      <c r="D461" s="255"/>
      <c r="E461" s="255"/>
      <c r="F461" s="255"/>
      <c r="G461" s="255"/>
      <c r="H461" s="255"/>
      <c r="I461" s="255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  <c r="AD461" s="255"/>
      <c r="AE461" s="255"/>
      <c r="AF461" s="255"/>
      <c r="AG461" s="255"/>
      <c r="AH461" s="255"/>
      <c r="AI461" s="255"/>
      <c r="AJ461" s="255"/>
      <c r="AK461" s="255"/>
      <c r="AL461" s="255"/>
      <c r="AM461" s="255"/>
      <c r="AN461" s="255"/>
      <c r="AO461" s="255"/>
      <c r="AP461" s="255"/>
      <c r="AQ461" s="255"/>
      <c r="AR461" s="255"/>
      <c r="AS461" s="255"/>
      <c r="AT461" s="255"/>
      <c r="AU461" s="255"/>
      <c r="AV461" s="255"/>
      <c r="AW461" s="255"/>
      <c r="AX461" s="255"/>
      <c r="AY461" s="255"/>
      <c r="AZ461" s="255"/>
      <c r="BA461" s="255"/>
      <c r="BB461" s="255"/>
      <c r="BC461" s="255"/>
      <c r="BD461" s="255"/>
      <c r="BE461" s="255"/>
      <c r="BF461" s="255"/>
      <c r="BG461" s="255"/>
      <c r="BH461" s="255"/>
      <c r="BI461" s="255"/>
      <c r="BJ461" s="255"/>
      <c r="BK461" s="255"/>
      <c r="BL461" s="255"/>
      <c r="BM461" s="255"/>
      <c r="BN461" s="255"/>
      <c r="BO461" s="255"/>
      <c r="BP461" s="255"/>
      <c r="BQ461" s="255"/>
      <c r="BR461" s="255"/>
      <c r="BS461" s="255"/>
      <c r="BT461" s="255"/>
      <c r="BU461" s="255"/>
      <c r="BV461" s="255"/>
      <c r="BW461" s="255"/>
      <c r="BX461" s="255"/>
      <c r="BY461" s="255"/>
      <c r="BZ461" s="25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3">
      <c r="A462" s="11"/>
      <c r="B462" s="369" t="s">
        <v>130</v>
      </c>
      <c r="C462" s="339"/>
      <c r="D462" s="339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 t="s">
        <v>129</v>
      </c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337" t="s">
        <v>131</v>
      </c>
      <c r="AG462" s="337"/>
      <c r="AH462" s="337"/>
      <c r="AI462" s="337"/>
      <c r="AJ462" s="337"/>
      <c r="AK462" s="337"/>
      <c r="AL462" s="337"/>
      <c r="AM462" s="337"/>
      <c r="AN462" s="337"/>
      <c r="AO462" s="337"/>
      <c r="AP462" s="337"/>
      <c r="AQ462" s="337"/>
      <c r="AR462" s="337"/>
      <c r="AS462" s="337"/>
      <c r="AT462" s="337"/>
      <c r="AU462" s="337"/>
      <c r="AV462" s="337"/>
      <c r="AW462" s="337" t="s">
        <v>132</v>
      </c>
      <c r="AX462" s="337"/>
      <c r="AY462" s="337"/>
      <c r="AZ462" s="337"/>
      <c r="BA462" s="337"/>
      <c r="BB462" s="337"/>
      <c r="BC462" s="337"/>
      <c r="BD462" s="337"/>
      <c r="BE462" s="337"/>
      <c r="BF462" s="337"/>
      <c r="BG462" s="337"/>
      <c r="BH462" s="337"/>
      <c r="BI462" s="337"/>
      <c r="BJ462" s="337"/>
      <c r="BK462" s="337"/>
      <c r="BL462" s="337"/>
      <c r="BM462" s="337"/>
      <c r="BN462" s="337"/>
      <c r="BO462" s="349" t="s">
        <v>133</v>
      </c>
      <c r="BP462" s="349"/>
      <c r="BQ462" s="349"/>
      <c r="BR462" s="349"/>
      <c r="BS462" s="349"/>
      <c r="BT462" s="349"/>
      <c r="BU462" s="349"/>
      <c r="BV462" s="349"/>
      <c r="BW462" s="349"/>
      <c r="BX462" s="349"/>
      <c r="BY462" s="349"/>
      <c r="BZ462" s="35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3">
      <c r="A463" s="11"/>
      <c r="B463" s="360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361"/>
      <c r="R463" s="361"/>
      <c r="S463" s="361"/>
      <c r="T463" s="361"/>
      <c r="U463" s="361"/>
      <c r="V463" s="361"/>
      <c r="W463" s="361"/>
      <c r="X463" s="361"/>
      <c r="Y463" s="361"/>
      <c r="Z463" s="361"/>
      <c r="AA463" s="361"/>
      <c r="AB463" s="361"/>
      <c r="AC463" s="361"/>
      <c r="AD463" s="361"/>
      <c r="AE463" s="361"/>
      <c r="AF463" s="362" t="str">
        <f t="shared" ref="AF463:AF472" si="76">+IF(B463="","",ROUND(B463*Q463,2))</f>
        <v/>
      </c>
      <c r="AG463" s="362"/>
      <c r="AH463" s="362"/>
      <c r="AI463" s="362"/>
      <c r="AJ463" s="362"/>
      <c r="AK463" s="362"/>
      <c r="AL463" s="362"/>
      <c r="AM463" s="362"/>
      <c r="AN463" s="362"/>
      <c r="AO463" s="362"/>
      <c r="AP463" s="362"/>
      <c r="AQ463" s="362"/>
      <c r="AR463" s="362"/>
      <c r="AS463" s="362"/>
      <c r="AT463" s="362"/>
      <c r="AU463" s="362"/>
      <c r="AV463" s="362"/>
      <c r="AW463" s="320"/>
      <c r="AX463" s="320"/>
      <c r="AY463" s="320"/>
      <c r="AZ463" s="320"/>
      <c r="BA463" s="320"/>
      <c r="BB463" s="320"/>
      <c r="BC463" s="320"/>
      <c r="BD463" s="320"/>
      <c r="BE463" s="320"/>
      <c r="BF463" s="320"/>
      <c r="BG463" s="320"/>
      <c r="BH463" s="320"/>
      <c r="BI463" s="320"/>
      <c r="BJ463" s="320"/>
      <c r="BK463" s="320"/>
      <c r="BL463" s="320"/>
      <c r="BM463" s="320"/>
      <c r="BN463" s="320"/>
      <c r="BO463" s="321" t="str">
        <f t="shared" ref="BO463:BO472" si="77">+IF(AF463="","",IF(AW463="","",IF(ROUND(AF463/AW463,4)&gt;100%,"chyba",ROUND(AF463/AW463,4))))</f>
        <v/>
      </c>
      <c r="BP463" s="321"/>
      <c r="BQ463" s="321"/>
      <c r="BR463" s="321"/>
      <c r="BS463" s="321"/>
      <c r="BT463" s="321"/>
      <c r="BU463" s="321"/>
      <c r="BV463" s="321"/>
      <c r="BW463" s="321"/>
      <c r="BX463" s="321"/>
      <c r="BY463" s="321"/>
      <c r="BZ463" s="32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3">
      <c r="A464" s="11"/>
      <c r="B464" s="360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361"/>
      <c r="R464" s="361"/>
      <c r="S464" s="361"/>
      <c r="T464" s="361"/>
      <c r="U464" s="361"/>
      <c r="V464" s="361"/>
      <c r="W464" s="361"/>
      <c r="X464" s="361"/>
      <c r="Y464" s="361"/>
      <c r="Z464" s="361"/>
      <c r="AA464" s="361"/>
      <c r="AB464" s="361"/>
      <c r="AC464" s="361"/>
      <c r="AD464" s="361"/>
      <c r="AE464" s="361"/>
      <c r="AF464" s="362" t="str">
        <f t="shared" si="76"/>
        <v/>
      </c>
      <c r="AG464" s="362"/>
      <c r="AH464" s="362"/>
      <c r="AI464" s="362"/>
      <c r="AJ464" s="362"/>
      <c r="AK464" s="362"/>
      <c r="AL464" s="362"/>
      <c r="AM464" s="362"/>
      <c r="AN464" s="362"/>
      <c r="AO464" s="362"/>
      <c r="AP464" s="362"/>
      <c r="AQ464" s="362"/>
      <c r="AR464" s="362"/>
      <c r="AS464" s="362"/>
      <c r="AT464" s="362"/>
      <c r="AU464" s="362"/>
      <c r="AV464" s="362"/>
      <c r="AW464" s="320"/>
      <c r="AX464" s="320"/>
      <c r="AY464" s="320"/>
      <c r="AZ464" s="320"/>
      <c r="BA464" s="320"/>
      <c r="BB464" s="320"/>
      <c r="BC464" s="320"/>
      <c r="BD464" s="320"/>
      <c r="BE464" s="320"/>
      <c r="BF464" s="320"/>
      <c r="BG464" s="320"/>
      <c r="BH464" s="320"/>
      <c r="BI464" s="320"/>
      <c r="BJ464" s="320"/>
      <c r="BK464" s="320"/>
      <c r="BL464" s="320"/>
      <c r="BM464" s="320"/>
      <c r="BN464" s="320"/>
      <c r="BO464" s="321" t="str">
        <f t="shared" si="77"/>
        <v/>
      </c>
      <c r="BP464" s="321"/>
      <c r="BQ464" s="321"/>
      <c r="BR464" s="321"/>
      <c r="BS464" s="321"/>
      <c r="BT464" s="321"/>
      <c r="BU464" s="321"/>
      <c r="BV464" s="321"/>
      <c r="BW464" s="321"/>
      <c r="BX464" s="321"/>
      <c r="BY464" s="321"/>
      <c r="BZ464" s="32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3">
      <c r="A465" s="11"/>
      <c r="B465" s="360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361"/>
      <c r="R465" s="361"/>
      <c r="S465" s="361"/>
      <c r="T465" s="361"/>
      <c r="U465" s="361"/>
      <c r="V465" s="361"/>
      <c r="W465" s="361"/>
      <c r="X465" s="361"/>
      <c r="Y465" s="361"/>
      <c r="Z465" s="361"/>
      <c r="AA465" s="361"/>
      <c r="AB465" s="361"/>
      <c r="AC465" s="361"/>
      <c r="AD465" s="361"/>
      <c r="AE465" s="361"/>
      <c r="AF465" s="362" t="str">
        <f t="shared" si="76"/>
        <v/>
      </c>
      <c r="AG465" s="362"/>
      <c r="AH465" s="362"/>
      <c r="AI465" s="362"/>
      <c r="AJ465" s="362"/>
      <c r="AK465" s="362"/>
      <c r="AL465" s="362"/>
      <c r="AM465" s="362"/>
      <c r="AN465" s="362"/>
      <c r="AO465" s="362"/>
      <c r="AP465" s="362"/>
      <c r="AQ465" s="362"/>
      <c r="AR465" s="362"/>
      <c r="AS465" s="362"/>
      <c r="AT465" s="362"/>
      <c r="AU465" s="362"/>
      <c r="AV465" s="362"/>
      <c r="AW465" s="320"/>
      <c r="AX465" s="320"/>
      <c r="AY465" s="320"/>
      <c r="AZ465" s="320"/>
      <c r="BA465" s="320"/>
      <c r="BB465" s="320"/>
      <c r="BC465" s="320"/>
      <c r="BD465" s="320"/>
      <c r="BE465" s="320"/>
      <c r="BF465" s="320"/>
      <c r="BG465" s="320"/>
      <c r="BH465" s="320"/>
      <c r="BI465" s="320"/>
      <c r="BJ465" s="320"/>
      <c r="BK465" s="320"/>
      <c r="BL465" s="320"/>
      <c r="BM465" s="320"/>
      <c r="BN465" s="320"/>
      <c r="BO465" s="321" t="str">
        <f t="shared" si="77"/>
        <v/>
      </c>
      <c r="BP465" s="321"/>
      <c r="BQ465" s="321"/>
      <c r="BR465" s="321"/>
      <c r="BS465" s="321"/>
      <c r="BT465" s="321"/>
      <c r="BU465" s="321"/>
      <c r="BV465" s="321"/>
      <c r="BW465" s="321"/>
      <c r="BX465" s="321"/>
      <c r="BY465" s="321"/>
      <c r="BZ465" s="32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3">
      <c r="A466" s="11"/>
      <c r="B466" s="360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361"/>
      <c r="R466" s="361"/>
      <c r="S466" s="361"/>
      <c r="T466" s="361"/>
      <c r="U466" s="361"/>
      <c r="V466" s="361"/>
      <c r="W466" s="361"/>
      <c r="X466" s="361"/>
      <c r="Y466" s="361"/>
      <c r="Z466" s="361"/>
      <c r="AA466" s="361"/>
      <c r="AB466" s="361"/>
      <c r="AC466" s="361"/>
      <c r="AD466" s="361"/>
      <c r="AE466" s="361"/>
      <c r="AF466" s="362" t="str">
        <f t="shared" si="76"/>
        <v/>
      </c>
      <c r="AG466" s="362"/>
      <c r="AH466" s="362"/>
      <c r="AI466" s="362"/>
      <c r="AJ466" s="362"/>
      <c r="AK466" s="362"/>
      <c r="AL466" s="362"/>
      <c r="AM466" s="362"/>
      <c r="AN466" s="362"/>
      <c r="AO466" s="362"/>
      <c r="AP466" s="362"/>
      <c r="AQ466" s="362"/>
      <c r="AR466" s="362"/>
      <c r="AS466" s="362"/>
      <c r="AT466" s="362"/>
      <c r="AU466" s="362"/>
      <c r="AV466" s="362"/>
      <c r="AW466" s="320"/>
      <c r="AX466" s="320"/>
      <c r="AY466" s="320"/>
      <c r="AZ466" s="320"/>
      <c r="BA466" s="320"/>
      <c r="BB466" s="320"/>
      <c r="BC466" s="320"/>
      <c r="BD466" s="320"/>
      <c r="BE466" s="320"/>
      <c r="BF466" s="320"/>
      <c r="BG466" s="320"/>
      <c r="BH466" s="320"/>
      <c r="BI466" s="320"/>
      <c r="BJ466" s="320"/>
      <c r="BK466" s="320"/>
      <c r="BL466" s="320"/>
      <c r="BM466" s="320"/>
      <c r="BN466" s="320"/>
      <c r="BO466" s="321" t="str">
        <f t="shared" si="77"/>
        <v/>
      </c>
      <c r="BP466" s="321"/>
      <c r="BQ466" s="321"/>
      <c r="BR466" s="321"/>
      <c r="BS466" s="321"/>
      <c r="BT466" s="321"/>
      <c r="BU466" s="321"/>
      <c r="BV466" s="321"/>
      <c r="BW466" s="321"/>
      <c r="BX466" s="321"/>
      <c r="BY466" s="321"/>
      <c r="BZ466" s="32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3">
      <c r="A467" s="11"/>
      <c r="B467" s="360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361"/>
      <c r="R467" s="361"/>
      <c r="S467" s="361"/>
      <c r="T467" s="361"/>
      <c r="U467" s="361"/>
      <c r="V467" s="361"/>
      <c r="W467" s="361"/>
      <c r="X467" s="361"/>
      <c r="Y467" s="361"/>
      <c r="Z467" s="361"/>
      <c r="AA467" s="361"/>
      <c r="AB467" s="361"/>
      <c r="AC467" s="361"/>
      <c r="AD467" s="361"/>
      <c r="AE467" s="361"/>
      <c r="AF467" s="362" t="str">
        <f t="shared" si="76"/>
        <v/>
      </c>
      <c r="AG467" s="362"/>
      <c r="AH467" s="362"/>
      <c r="AI467" s="362"/>
      <c r="AJ467" s="362"/>
      <c r="AK467" s="362"/>
      <c r="AL467" s="362"/>
      <c r="AM467" s="362"/>
      <c r="AN467" s="362"/>
      <c r="AO467" s="362"/>
      <c r="AP467" s="362"/>
      <c r="AQ467" s="362"/>
      <c r="AR467" s="362"/>
      <c r="AS467" s="362"/>
      <c r="AT467" s="362"/>
      <c r="AU467" s="362"/>
      <c r="AV467" s="362"/>
      <c r="AW467" s="320"/>
      <c r="AX467" s="320"/>
      <c r="AY467" s="320"/>
      <c r="AZ467" s="320"/>
      <c r="BA467" s="320"/>
      <c r="BB467" s="320"/>
      <c r="BC467" s="320"/>
      <c r="BD467" s="320"/>
      <c r="BE467" s="320"/>
      <c r="BF467" s="320"/>
      <c r="BG467" s="320"/>
      <c r="BH467" s="320"/>
      <c r="BI467" s="320"/>
      <c r="BJ467" s="320"/>
      <c r="BK467" s="320"/>
      <c r="BL467" s="320"/>
      <c r="BM467" s="320"/>
      <c r="BN467" s="320"/>
      <c r="BO467" s="321" t="str">
        <f t="shared" si="77"/>
        <v/>
      </c>
      <c r="BP467" s="321"/>
      <c r="BQ467" s="321"/>
      <c r="BR467" s="321"/>
      <c r="BS467" s="321"/>
      <c r="BT467" s="321"/>
      <c r="BU467" s="321"/>
      <c r="BV467" s="321"/>
      <c r="BW467" s="321"/>
      <c r="BX467" s="321"/>
      <c r="BY467" s="321"/>
      <c r="BZ467" s="32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3">
      <c r="A468" s="11"/>
      <c r="B468" s="360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361"/>
      <c r="R468" s="361"/>
      <c r="S468" s="361"/>
      <c r="T468" s="361"/>
      <c r="U468" s="361"/>
      <c r="V468" s="361"/>
      <c r="W468" s="361"/>
      <c r="X468" s="361"/>
      <c r="Y468" s="361"/>
      <c r="Z468" s="361"/>
      <c r="AA468" s="361"/>
      <c r="AB468" s="361"/>
      <c r="AC468" s="361"/>
      <c r="AD468" s="361"/>
      <c r="AE468" s="361"/>
      <c r="AF468" s="362" t="str">
        <f t="shared" si="76"/>
        <v/>
      </c>
      <c r="AG468" s="362"/>
      <c r="AH468" s="362"/>
      <c r="AI468" s="362"/>
      <c r="AJ468" s="362"/>
      <c r="AK468" s="362"/>
      <c r="AL468" s="362"/>
      <c r="AM468" s="362"/>
      <c r="AN468" s="362"/>
      <c r="AO468" s="362"/>
      <c r="AP468" s="362"/>
      <c r="AQ468" s="362"/>
      <c r="AR468" s="362"/>
      <c r="AS468" s="362"/>
      <c r="AT468" s="362"/>
      <c r="AU468" s="362"/>
      <c r="AV468" s="362"/>
      <c r="AW468" s="320"/>
      <c r="AX468" s="320"/>
      <c r="AY468" s="320"/>
      <c r="AZ468" s="320"/>
      <c r="BA468" s="320"/>
      <c r="BB468" s="320"/>
      <c r="BC468" s="320"/>
      <c r="BD468" s="320"/>
      <c r="BE468" s="320"/>
      <c r="BF468" s="320"/>
      <c r="BG468" s="320"/>
      <c r="BH468" s="320"/>
      <c r="BI468" s="320"/>
      <c r="BJ468" s="320"/>
      <c r="BK468" s="320"/>
      <c r="BL468" s="320"/>
      <c r="BM468" s="320"/>
      <c r="BN468" s="320"/>
      <c r="BO468" s="321" t="str">
        <f t="shared" si="77"/>
        <v/>
      </c>
      <c r="BP468" s="321"/>
      <c r="BQ468" s="321"/>
      <c r="BR468" s="321"/>
      <c r="BS468" s="321"/>
      <c r="BT468" s="321"/>
      <c r="BU468" s="321"/>
      <c r="BV468" s="321"/>
      <c r="BW468" s="321"/>
      <c r="BX468" s="321"/>
      <c r="BY468" s="321"/>
      <c r="BZ468" s="32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3">
      <c r="A469" s="11"/>
      <c r="B469" s="360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361"/>
      <c r="R469" s="361"/>
      <c r="S469" s="361"/>
      <c r="T469" s="361"/>
      <c r="U469" s="361"/>
      <c r="V469" s="361"/>
      <c r="W469" s="361"/>
      <c r="X469" s="361"/>
      <c r="Y469" s="361"/>
      <c r="Z469" s="361"/>
      <c r="AA469" s="361"/>
      <c r="AB469" s="361"/>
      <c r="AC469" s="361"/>
      <c r="AD469" s="361"/>
      <c r="AE469" s="361"/>
      <c r="AF469" s="362" t="str">
        <f t="shared" si="76"/>
        <v/>
      </c>
      <c r="AG469" s="362"/>
      <c r="AH469" s="362"/>
      <c r="AI469" s="362"/>
      <c r="AJ469" s="362"/>
      <c r="AK469" s="362"/>
      <c r="AL469" s="362"/>
      <c r="AM469" s="362"/>
      <c r="AN469" s="362"/>
      <c r="AO469" s="362"/>
      <c r="AP469" s="362"/>
      <c r="AQ469" s="362"/>
      <c r="AR469" s="362"/>
      <c r="AS469" s="362"/>
      <c r="AT469" s="362"/>
      <c r="AU469" s="362"/>
      <c r="AV469" s="362"/>
      <c r="AW469" s="320"/>
      <c r="AX469" s="320"/>
      <c r="AY469" s="320"/>
      <c r="AZ469" s="320"/>
      <c r="BA469" s="320"/>
      <c r="BB469" s="320"/>
      <c r="BC469" s="320"/>
      <c r="BD469" s="320"/>
      <c r="BE469" s="320"/>
      <c r="BF469" s="320"/>
      <c r="BG469" s="320"/>
      <c r="BH469" s="320"/>
      <c r="BI469" s="320"/>
      <c r="BJ469" s="320"/>
      <c r="BK469" s="320"/>
      <c r="BL469" s="320"/>
      <c r="BM469" s="320"/>
      <c r="BN469" s="320"/>
      <c r="BO469" s="321" t="str">
        <f t="shared" si="77"/>
        <v/>
      </c>
      <c r="BP469" s="321"/>
      <c r="BQ469" s="321"/>
      <c r="BR469" s="321"/>
      <c r="BS469" s="321"/>
      <c r="BT469" s="321"/>
      <c r="BU469" s="321"/>
      <c r="BV469" s="321"/>
      <c r="BW469" s="321"/>
      <c r="BX469" s="321"/>
      <c r="BY469" s="321"/>
      <c r="BZ469" s="32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3">
      <c r="A470" s="11"/>
      <c r="B470" s="360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361"/>
      <c r="R470" s="361"/>
      <c r="S470" s="361"/>
      <c r="T470" s="361"/>
      <c r="U470" s="361"/>
      <c r="V470" s="361"/>
      <c r="W470" s="361"/>
      <c r="X470" s="361"/>
      <c r="Y470" s="361"/>
      <c r="Z470" s="361"/>
      <c r="AA470" s="361"/>
      <c r="AB470" s="361"/>
      <c r="AC470" s="361"/>
      <c r="AD470" s="361"/>
      <c r="AE470" s="361"/>
      <c r="AF470" s="362" t="str">
        <f t="shared" si="76"/>
        <v/>
      </c>
      <c r="AG470" s="362"/>
      <c r="AH470" s="362"/>
      <c r="AI470" s="362"/>
      <c r="AJ470" s="362"/>
      <c r="AK470" s="362"/>
      <c r="AL470" s="362"/>
      <c r="AM470" s="362"/>
      <c r="AN470" s="362"/>
      <c r="AO470" s="362"/>
      <c r="AP470" s="362"/>
      <c r="AQ470" s="362"/>
      <c r="AR470" s="362"/>
      <c r="AS470" s="362"/>
      <c r="AT470" s="362"/>
      <c r="AU470" s="362"/>
      <c r="AV470" s="362"/>
      <c r="AW470" s="320"/>
      <c r="AX470" s="320"/>
      <c r="AY470" s="320"/>
      <c r="AZ470" s="320"/>
      <c r="BA470" s="320"/>
      <c r="BB470" s="320"/>
      <c r="BC470" s="320"/>
      <c r="BD470" s="320"/>
      <c r="BE470" s="320"/>
      <c r="BF470" s="320"/>
      <c r="BG470" s="320"/>
      <c r="BH470" s="320"/>
      <c r="BI470" s="320"/>
      <c r="BJ470" s="320"/>
      <c r="BK470" s="320"/>
      <c r="BL470" s="320"/>
      <c r="BM470" s="320"/>
      <c r="BN470" s="320"/>
      <c r="BO470" s="321" t="str">
        <f t="shared" si="77"/>
        <v/>
      </c>
      <c r="BP470" s="321"/>
      <c r="BQ470" s="321"/>
      <c r="BR470" s="321"/>
      <c r="BS470" s="321"/>
      <c r="BT470" s="321"/>
      <c r="BU470" s="321"/>
      <c r="BV470" s="321"/>
      <c r="BW470" s="321"/>
      <c r="BX470" s="321"/>
      <c r="BY470" s="321"/>
      <c r="BZ470" s="32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3">
      <c r="A471" s="11"/>
      <c r="B471" s="360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361"/>
      <c r="R471" s="361"/>
      <c r="S471" s="361"/>
      <c r="T471" s="361"/>
      <c r="U471" s="361"/>
      <c r="V471" s="361"/>
      <c r="W471" s="361"/>
      <c r="X471" s="361"/>
      <c r="Y471" s="361"/>
      <c r="Z471" s="361"/>
      <c r="AA471" s="361"/>
      <c r="AB471" s="361"/>
      <c r="AC471" s="361"/>
      <c r="AD471" s="361"/>
      <c r="AE471" s="361"/>
      <c r="AF471" s="362" t="str">
        <f t="shared" si="76"/>
        <v/>
      </c>
      <c r="AG471" s="362"/>
      <c r="AH471" s="362"/>
      <c r="AI471" s="362"/>
      <c r="AJ471" s="362"/>
      <c r="AK471" s="362"/>
      <c r="AL471" s="362"/>
      <c r="AM471" s="362"/>
      <c r="AN471" s="362"/>
      <c r="AO471" s="362"/>
      <c r="AP471" s="362"/>
      <c r="AQ471" s="362"/>
      <c r="AR471" s="362"/>
      <c r="AS471" s="362"/>
      <c r="AT471" s="362"/>
      <c r="AU471" s="362"/>
      <c r="AV471" s="362"/>
      <c r="AW471" s="320"/>
      <c r="AX471" s="320"/>
      <c r="AY471" s="320"/>
      <c r="AZ471" s="320"/>
      <c r="BA471" s="320"/>
      <c r="BB471" s="320"/>
      <c r="BC471" s="320"/>
      <c r="BD471" s="320"/>
      <c r="BE471" s="320"/>
      <c r="BF471" s="320"/>
      <c r="BG471" s="320"/>
      <c r="BH471" s="320"/>
      <c r="BI471" s="320"/>
      <c r="BJ471" s="320"/>
      <c r="BK471" s="320"/>
      <c r="BL471" s="320"/>
      <c r="BM471" s="320"/>
      <c r="BN471" s="320"/>
      <c r="BO471" s="321" t="str">
        <f t="shared" si="77"/>
        <v/>
      </c>
      <c r="BP471" s="321"/>
      <c r="BQ471" s="321"/>
      <c r="BR471" s="321"/>
      <c r="BS471" s="321"/>
      <c r="BT471" s="321"/>
      <c r="BU471" s="321"/>
      <c r="BV471" s="321"/>
      <c r="BW471" s="321"/>
      <c r="BX471" s="321"/>
      <c r="BY471" s="321"/>
      <c r="BZ471" s="32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3">
      <c r="A472" s="11"/>
      <c r="B472" s="363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364"/>
      <c r="R472" s="364"/>
      <c r="S472" s="364"/>
      <c r="T472" s="364"/>
      <c r="U472" s="364"/>
      <c r="V472" s="364"/>
      <c r="W472" s="364"/>
      <c r="X472" s="364"/>
      <c r="Y472" s="364"/>
      <c r="Z472" s="364"/>
      <c r="AA472" s="364"/>
      <c r="AB472" s="364"/>
      <c r="AC472" s="364"/>
      <c r="AD472" s="364"/>
      <c r="AE472" s="364"/>
      <c r="AF472" s="365" t="str">
        <f t="shared" si="76"/>
        <v/>
      </c>
      <c r="AG472" s="365"/>
      <c r="AH472" s="365"/>
      <c r="AI472" s="365"/>
      <c r="AJ472" s="365"/>
      <c r="AK472" s="365"/>
      <c r="AL472" s="365"/>
      <c r="AM472" s="365"/>
      <c r="AN472" s="365"/>
      <c r="AO472" s="365"/>
      <c r="AP472" s="365"/>
      <c r="AQ472" s="365"/>
      <c r="AR472" s="365"/>
      <c r="AS472" s="365"/>
      <c r="AT472" s="365"/>
      <c r="AU472" s="365"/>
      <c r="AV472" s="365"/>
      <c r="AW472" s="234"/>
      <c r="AX472" s="234"/>
      <c r="AY472" s="234"/>
      <c r="AZ472" s="234"/>
      <c r="BA472" s="234"/>
      <c r="BB472" s="234"/>
      <c r="BC472" s="234"/>
      <c r="BD472" s="234"/>
      <c r="BE472" s="234"/>
      <c r="BF472" s="234"/>
      <c r="BG472" s="234"/>
      <c r="BH472" s="234"/>
      <c r="BI472" s="234"/>
      <c r="BJ472" s="234"/>
      <c r="BK472" s="234"/>
      <c r="BL472" s="234"/>
      <c r="BM472" s="234"/>
      <c r="BN472" s="234"/>
      <c r="BO472" s="235" t="str">
        <f t="shared" si="77"/>
        <v/>
      </c>
      <c r="BP472" s="235"/>
      <c r="BQ472" s="235"/>
      <c r="BR472" s="235"/>
      <c r="BS472" s="235"/>
      <c r="BT472" s="235"/>
      <c r="BU472" s="235"/>
      <c r="BV472" s="235"/>
      <c r="BW472" s="235"/>
      <c r="BX472" s="235"/>
      <c r="BY472" s="235"/>
      <c r="BZ472" s="23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3">
      <c r="A473" s="11"/>
      <c r="B473" s="254" t="s">
        <v>135</v>
      </c>
      <c r="C473" s="255"/>
      <c r="D473" s="255"/>
      <c r="E473" s="255"/>
      <c r="F473" s="255"/>
      <c r="G473" s="255"/>
      <c r="H473" s="255"/>
      <c r="I473" s="255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  <c r="AD473" s="255"/>
      <c r="AE473" s="255"/>
      <c r="AF473" s="255"/>
      <c r="AG473" s="255"/>
      <c r="AH473" s="255"/>
      <c r="AI473" s="255"/>
      <c r="AJ473" s="255"/>
      <c r="AK473" s="255"/>
      <c r="AL473" s="255"/>
      <c r="AM473" s="255"/>
      <c r="AN473" s="255"/>
      <c r="AO473" s="255"/>
      <c r="AP473" s="255"/>
      <c r="AQ473" s="255"/>
      <c r="AR473" s="255"/>
      <c r="AS473" s="255"/>
      <c r="AT473" s="255"/>
      <c r="AU473" s="255"/>
      <c r="AV473" s="255"/>
      <c r="AW473" s="255"/>
      <c r="AX473" s="255"/>
      <c r="AY473" s="255"/>
      <c r="AZ473" s="255"/>
      <c r="BA473" s="255"/>
      <c r="BB473" s="255"/>
      <c r="BC473" s="255"/>
      <c r="BD473" s="255"/>
      <c r="BE473" s="255"/>
      <c r="BF473" s="255"/>
      <c r="BG473" s="255"/>
      <c r="BH473" s="255"/>
      <c r="BI473" s="255"/>
      <c r="BJ473" s="255"/>
      <c r="BK473" s="255"/>
      <c r="BL473" s="255"/>
      <c r="BM473" s="255"/>
      <c r="BN473" s="255"/>
      <c r="BO473" s="255"/>
      <c r="BP473" s="255"/>
      <c r="BQ473" s="255"/>
      <c r="BR473" s="255"/>
      <c r="BS473" s="255"/>
      <c r="BT473" s="255"/>
      <c r="BU473" s="255"/>
      <c r="BV473" s="255"/>
      <c r="BW473" s="255"/>
      <c r="BX473" s="255"/>
      <c r="BY473" s="255"/>
      <c r="BZ473" s="25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3">
      <c r="A474" s="11"/>
      <c r="B474" s="369" t="s">
        <v>130</v>
      </c>
      <c r="C474" s="339"/>
      <c r="D474" s="339"/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 t="s">
        <v>129</v>
      </c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337" t="s">
        <v>131</v>
      </c>
      <c r="AG474" s="337"/>
      <c r="AH474" s="337"/>
      <c r="AI474" s="337"/>
      <c r="AJ474" s="337"/>
      <c r="AK474" s="337"/>
      <c r="AL474" s="337"/>
      <c r="AM474" s="337"/>
      <c r="AN474" s="337"/>
      <c r="AO474" s="337"/>
      <c r="AP474" s="337"/>
      <c r="AQ474" s="337"/>
      <c r="AR474" s="337"/>
      <c r="AS474" s="337"/>
      <c r="AT474" s="337"/>
      <c r="AU474" s="337"/>
      <c r="AV474" s="337"/>
      <c r="AW474" s="337" t="s">
        <v>132</v>
      </c>
      <c r="AX474" s="337"/>
      <c r="AY474" s="337"/>
      <c r="AZ474" s="337"/>
      <c r="BA474" s="337"/>
      <c r="BB474" s="337"/>
      <c r="BC474" s="337"/>
      <c r="BD474" s="337"/>
      <c r="BE474" s="337"/>
      <c r="BF474" s="337"/>
      <c r="BG474" s="337"/>
      <c r="BH474" s="337"/>
      <c r="BI474" s="337"/>
      <c r="BJ474" s="337"/>
      <c r="BK474" s="337"/>
      <c r="BL474" s="337"/>
      <c r="BM474" s="337"/>
      <c r="BN474" s="337"/>
      <c r="BO474" s="349" t="s">
        <v>133</v>
      </c>
      <c r="BP474" s="349"/>
      <c r="BQ474" s="349"/>
      <c r="BR474" s="349"/>
      <c r="BS474" s="349"/>
      <c r="BT474" s="349"/>
      <c r="BU474" s="349"/>
      <c r="BV474" s="349"/>
      <c r="BW474" s="349"/>
      <c r="BX474" s="349"/>
      <c r="BY474" s="349"/>
      <c r="BZ474" s="35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3">
      <c r="A475" s="11"/>
      <c r="B475" s="360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361"/>
      <c r="R475" s="361"/>
      <c r="S475" s="361"/>
      <c r="T475" s="361"/>
      <c r="U475" s="361"/>
      <c r="V475" s="361"/>
      <c r="W475" s="361"/>
      <c r="X475" s="361"/>
      <c r="Y475" s="361"/>
      <c r="Z475" s="361"/>
      <c r="AA475" s="361"/>
      <c r="AB475" s="361"/>
      <c r="AC475" s="361"/>
      <c r="AD475" s="361"/>
      <c r="AE475" s="361"/>
      <c r="AF475" s="362" t="str">
        <f t="shared" ref="AF475:AF484" si="81">+IF(B475="","",ROUND(B475*Q475,2))</f>
        <v/>
      </c>
      <c r="AG475" s="362"/>
      <c r="AH475" s="362"/>
      <c r="AI475" s="362"/>
      <c r="AJ475" s="362"/>
      <c r="AK475" s="362"/>
      <c r="AL475" s="362"/>
      <c r="AM475" s="362"/>
      <c r="AN475" s="362"/>
      <c r="AO475" s="362"/>
      <c r="AP475" s="362"/>
      <c r="AQ475" s="362"/>
      <c r="AR475" s="362"/>
      <c r="AS475" s="362"/>
      <c r="AT475" s="362"/>
      <c r="AU475" s="362"/>
      <c r="AV475" s="362"/>
      <c r="AW475" s="320"/>
      <c r="AX475" s="320"/>
      <c r="AY475" s="320"/>
      <c r="AZ475" s="320"/>
      <c r="BA475" s="320"/>
      <c r="BB475" s="320"/>
      <c r="BC475" s="320"/>
      <c r="BD475" s="320"/>
      <c r="BE475" s="320"/>
      <c r="BF475" s="320"/>
      <c r="BG475" s="320"/>
      <c r="BH475" s="320"/>
      <c r="BI475" s="320"/>
      <c r="BJ475" s="320"/>
      <c r="BK475" s="320"/>
      <c r="BL475" s="320"/>
      <c r="BM475" s="320"/>
      <c r="BN475" s="320"/>
      <c r="BO475" s="321" t="str">
        <f t="shared" ref="BO475:BO484" si="82">+IF(AF475="","",IF(AW475="","",IF(ROUND(AF475/AW475,4)&gt;100%,"chyba",ROUND(AF475/AW475,4))))</f>
        <v/>
      </c>
      <c r="BP475" s="321"/>
      <c r="BQ475" s="321"/>
      <c r="BR475" s="321"/>
      <c r="BS475" s="321"/>
      <c r="BT475" s="321"/>
      <c r="BU475" s="321"/>
      <c r="BV475" s="321"/>
      <c r="BW475" s="321"/>
      <c r="BX475" s="321"/>
      <c r="BY475" s="321"/>
      <c r="BZ475" s="32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3">
      <c r="A476" s="11"/>
      <c r="B476" s="360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361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361"/>
      <c r="AC476" s="361"/>
      <c r="AD476" s="361"/>
      <c r="AE476" s="361"/>
      <c r="AF476" s="362" t="str">
        <f t="shared" si="81"/>
        <v/>
      </c>
      <c r="AG476" s="362"/>
      <c r="AH476" s="362"/>
      <c r="AI476" s="362"/>
      <c r="AJ476" s="362"/>
      <c r="AK476" s="362"/>
      <c r="AL476" s="362"/>
      <c r="AM476" s="362"/>
      <c r="AN476" s="362"/>
      <c r="AO476" s="362"/>
      <c r="AP476" s="362"/>
      <c r="AQ476" s="362"/>
      <c r="AR476" s="362"/>
      <c r="AS476" s="362"/>
      <c r="AT476" s="362"/>
      <c r="AU476" s="362"/>
      <c r="AV476" s="362"/>
      <c r="AW476" s="320"/>
      <c r="AX476" s="320"/>
      <c r="AY476" s="320"/>
      <c r="AZ476" s="320"/>
      <c r="BA476" s="320"/>
      <c r="BB476" s="320"/>
      <c r="BC476" s="320"/>
      <c r="BD476" s="320"/>
      <c r="BE476" s="320"/>
      <c r="BF476" s="320"/>
      <c r="BG476" s="320"/>
      <c r="BH476" s="320"/>
      <c r="BI476" s="320"/>
      <c r="BJ476" s="320"/>
      <c r="BK476" s="320"/>
      <c r="BL476" s="320"/>
      <c r="BM476" s="320"/>
      <c r="BN476" s="320"/>
      <c r="BO476" s="321" t="str">
        <f t="shared" si="82"/>
        <v/>
      </c>
      <c r="BP476" s="321"/>
      <c r="BQ476" s="321"/>
      <c r="BR476" s="321"/>
      <c r="BS476" s="321"/>
      <c r="BT476" s="321"/>
      <c r="BU476" s="321"/>
      <c r="BV476" s="321"/>
      <c r="BW476" s="321"/>
      <c r="BX476" s="321"/>
      <c r="BY476" s="321"/>
      <c r="BZ476" s="32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3">
      <c r="A477" s="11"/>
      <c r="B477" s="360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361"/>
      <c r="R477" s="361"/>
      <c r="S477" s="361"/>
      <c r="T477" s="361"/>
      <c r="U477" s="361"/>
      <c r="V477" s="361"/>
      <c r="W477" s="361"/>
      <c r="X477" s="361"/>
      <c r="Y477" s="361"/>
      <c r="Z477" s="361"/>
      <c r="AA477" s="361"/>
      <c r="AB477" s="361"/>
      <c r="AC477" s="361"/>
      <c r="AD477" s="361"/>
      <c r="AE477" s="361"/>
      <c r="AF477" s="362" t="str">
        <f t="shared" si="81"/>
        <v/>
      </c>
      <c r="AG477" s="362"/>
      <c r="AH477" s="362"/>
      <c r="AI477" s="362"/>
      <c r="AJ477" s="362"/>
      <c r="AK477" s="362"/>
      <c r="AL477" s="362"/>
      <c r="AM477" s="362"/>
      <c r="AN477" s="362"/>
      <c r="AO477" s="362"/>
      <c r="AP477" s="362"/>
      <c r="AQ477" s="362"/>
      <c r="AR477" s="362"/>
      <c r="AS477" s="362"/>
      <c r="AT477" s="362"/>
      <c r="AU477" s="362"/>
      <c r="AV477" s="362"/>
      <c r="AW477" s="320"/>
      <c r="AX477" s="320"/>
      <c r="AY477" s="320"/>
      <c r="AZ477" s="320"/>
      <c r="BA477" s="320"/>
      <c r="BB477" s="320"/>
      <c r="BC477" s="320"/>
      <c r="BD477" s="320"/>
      <c r="BE477" s="320"/>
      <c r="BF477" s="320"/>
      <c r="BG477" s="320"/>
      <c r="BH477" s="320"/>
      <c r="BI477" s="320"/>
      <c r="BJ477" s="320"/>
      <c r="BK477" s="320"/>
      <c r="BL477" s="320"/>
      <c r="BM477" s="320"/>
      <c r="BN477" s="320"/>
      <c r="BO477" s="321" t="str">
        <f t="shared" si="82"/>
        <v/>
      </c>
      <c r="BP477" s="321"/>
      <c r="BQ477" s="321"/>
      <c r="BR477" s="321"/>
      <c r="BS477" s="321"/>
      <c r="BT477" s="321"/>
      <c r="BU477" s="321"/>
      <c r="BV477" s="321"/>
      <c r="BW477" s="321"/>
      <c r="BX477" s="321"/>
      <c r="BY477" s="321"/>
      <c r="BZ477" s="32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3">
      <c r="A478" s="11"/>
      <c r="B478" s="360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361"/>
      <c r="R478" s="361"/>
      <c r="S478" s="361"/>
      <c r="T478" s="361"/>
      <c r="U478" s="361"/>
      <c r="V478" s="361"/>
      <c r="W478" s="361"/>
      <c r="X478" s="361"/>
      <c r="Y478" s="361"/>
      <c r="Z478" s="361"/>
      <c r="AA478" s="361"/>
      <c r="AB478" s="361"/>
      <c r="AC478" s="361"/>
      <c r="AD478" s="361"/>
      <c r="AE478" s="361"/>
      <c r="AF478" s="362" t="str">
        <f t="shared" si="81"/>
        <v/>
      </c>
      <c r="AG478" s="362"/>
      <c r="AH478" s="362"/>
      <c r="AI478" s="362"/>
      <c r="AJ478" s="362"/>
      <c r="AK478" s="362"/>
      <c r="AL478" s="362"/>
      <c r="AM478" s="362"/>
      <c r="AN478" s="362"/>
      <c r="AO478" s="362"/>
      <c r="AP478" s="362"/>
      <c r="AQ478" s="362"/>
      <c r="AR478" s="362"/>
      <c r="AS478" s="362"/>
      <c r="AT478" s="362"/>
      <c r="AU478" s="362"/>
      <c r="AV478" s="362"/>
      <c r="AW478" s="320"/>
      <c r="AX478" s="320"/>
      <c r="AY478" s="320"/>
      <c r="AZ478" s="320"/>
      <c r="BA478" s="320"/>
      <c r="BB478" s="320"/>
      <c r="BC478" s="320"/>
      <c r="BD478" s="320"/>
      <c r="BE478" s="320"/>
      <c r="BF478" s="320"/>
      <c r="BG478" s="320"/>
      <c r="BH478" s="320"/>
      <c r="BI478" s="320"/>
      <c r="BJ478" s="320"/>
      <c r="BK478" s="320"/>
      <c r="BL478" s="320"/>
      <c r="BM478" s="320"/>
      <c r="BN478" s="320"/>
      <c r="BO478" s="321" t="str">
        <f t="shared" si="82"/>
        <v/>
      </c>
      <c r="BP478" s="321"/>
      <c r="BQ478" s="321"/>
      <c r="BR478" s="321"/>
      <c r="BS478" s="321"/>
      <c r="BT478" s="321"/>
      <c r="BU478" s="321"/>
      <c r="BV478" s="321"/>
      <c r="BW478" s="321"/>
      <c r="BX478" s="321"/>
      <c r="BY478" s="321"/>
      <c r="BZ478" s="32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3">
      <c r="A479" s="11"/>
      <c r="B479" s="360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361"/>
      <c r="R479" s="361"/>
      <c r="S479" s="361"/>
      <c r="T479" s="361"/>
      <c r="U479" s="361"/>
      <c r="V479" s="361"/>
      <c r="W479" s="361"/>
      <c r="X479" s="361"/>
      <c r="Y479" s="361"/>
      <c r="Z479" s="361"/>
      <c r="AA479" s="361"/>
      <c r="AB479" s="361"/>
      <c r="AC479" s="361"/>
      <c r="AD479" s="361"/>
      <c r="AE479" s="361"/>
      <c r="AF479" s="362" t="str">
        <f t="shared" si="81"/>
        <v/>
      </c>
      <c r="AG479" s="362"/>
      <c r="AH479" s="362"/>
      <c r="AI479" s="362"/>
      <c r="AJ479" s="362"/>
      <c r="AK479" s="362"/>
      <c r="AL479" s="362"/>
      <c r="AM479" s="362"/>
      <c r="AN479" s="362"/>
      <c r="AO479" s="362"/>
      <c r="AP479" s="362"/>
      <c r="AQ479" s="362"/>
      <c r="AR479" s="362"/>
      <c r="AS479" s="362"/>
      <c r="AT479" s="362"/>
      <c r="AU479" s="362"/>
      <c r="AV479" s="362"/>
      <c r="AW479" s="320"/>
      <c r="AX479" s="320"/>
      <c r="AY479" s="320"/>
      <c r="AZ479" s="320"/>
      <c r="BA479" s="320"/>
      <c r="BB479" s="320"/>
      <c r="BC479" s="320"/>
      <c r="BD479" s="320"/>
      <c r="BE479" s="320"/>
      <c r="BF479" s="320"/>
      <c r="BG479" s="320"/>
      <c r="BH479" s="320"/>
      <c r="BI479" s="320"/>
      <c r="BJ479" s="320"/>
      <c r="BK479" s="320"/>
      <c r="BL479" s="320"/>
      <c r="BM479" s="320"/>
      <c r="BN479" s="320"/>
      <c r="BO479" s="321" t="str">
        <f t="shared" si="82"/>
        <v/>
      </c>
      <c r="BP479" s="321"/>
      <c r="BQ479" s="321"/>
      <c r="BR479" s="321"/>
      <c r="BS479" s="321"/>
      <c r="BT479" s="321"/>
      <c r="BU479" s="321"/>
      <c r="BV479" s="321"/>
      <c r="BW479" s="321"/>
      <c r="BX479" s="321"/>
      <c r="BY479" s="321"/>
      <c r="BZ479" s="32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3">
      <c r="A480" s="11"/>
      <c r="B480" s="360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361"/>
      <c r="R480" s="361"/>
      <c r="S480" s="361"/>
      <c r="T480" s="361"/>
      <c r="U480" s="361"/>
      <c r="V480" s="361"/>
      <c r="W480" s="361"/>
      <c r="X480" s="361"/>
      <c r="Y480" s="361"/>
      <c r="Z480" s="361"/>
      <c r="AA480" s="361"/>
      <c r="AB480" s="361"/>
      <c r="AC480" s="361"/>
      <c r="AD480" s="361"/>
      <c r="AE480" s="361"/>
      <c r="AF480" s="362" t="str">
        <f t="shared" si="81"/>
        <v/>
      </c>
      <c r="AG480" s="362"/>
      <c r="AH480" s="362"/>
      <c r="AI480" s="362"/>
      <c r="AJ480" s="362"/>
      <c r="AK480" s="362"/>
      <c r="AL480" s="362"/>
      <c r="AM480" s="362"/>
      <c r="AN480" s="362"/>
      <c r="AO480" s="362"/>
      <c r="AP480" s="362"/>
      <c r="AQ480" s="362"/>
      <c r="AR480" s="362"/>
      <c r="AS480" s="362"/>
      <c r="AT480" s="362"/>
      <c r="AU480" s="362"/>
      <c r="AV480" s="362"/>
      <c r="AW480" s="320"/>
      <c r="AX480" s="320"/>
      <c r="AY480" s="320"/>
      <c r="AZ480" s="320"/>
      <c r="BA480" s="320"/>
      <c r="BB480" s="320"/>
      <c r="BC480" s="320"/>
      <c r="BD480" s="320"/>
      <c r="BE480" s="320"/>
      <c r="BF480" s="320"/>
      <c r="BG480" s="320"/>
      <c r="BH480" s="320"/>
      <c r="BI480" s="320"/>
      <c r="BJ480" s="320"/>
      <c r="BK480" s="320"/>
      <c r="BL480" s="320"/>
      <c r="BM480" s="320"/>
      <c r="BN480" s="320"/>
      <c r="BO480" s="321" t="str">
        <f t="shared" si="82"/>
        <v/>
      </c>
      <c r="BP480" s="321"/>
      <c r="BQ480" s="321"/>
      <c r="BR480" s="321"/>
      <c r="BS480" s="321"/>
      <c r="BT480" s="321"/>
      <c r="BU480" s="321"/>
      <c r="BV480" s="321"/>
      <c r="BW480" s="321"/>
      <c r="BX480" s="321"/>
      <c r="BY480" s="321"/>
      <c r="BZ480" s="32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3">
      <c r="A481" s="11"/>
      <c r="B481" s="360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361"/>
      <c r="R481" s="361"/>
      <c r="S481" s="361"/>
      <c r="T481" s="361"/>
      <c r="U481" s="361"/>
      <c r="V481" s="361"/>
      <c r="W481" s="361"/>
      <c r="X481" s="361"/>
      <c r="Y481" s="361"/>
      <c r="Z481" s="361"/>
      <c r="AA481" s="361"/>
      <c r="AB481" s="361"/>
      <c r="AC481" s="361"/>
      <c r="AD481" s="361"/>
      <c r="AE481" s="361"/>
      <c r="AF481" s="362" t="str">
        <f t="shared" si="81"/>
        <v/>
      </c>
      <c r="AG481" s="362"/>
      <c r="AH481" s="362"/>
      <c r="AI481" s="362"/>
      <c r="AJ481" s="362"/>
      <c r="AK481" s="362"/>
      <c r="AL481" s="362"/>
      <c r="AM481" s="362"/>
      <c r="AN481" s="362"/>
      <c r="AO481" s="362"/>
      <c r="AP481" s="362"/>
      <c r="AQ481" s="362"/>
      <c r="AR481" s="362"/>
      <c r="AS481" s="362"/>
      <c r="AT481" s="362"/>
      <c r="AU481" s="362"/>
      <c r="AV481" s="362"/>
      <c r="AW481" s="320"/>
      <c r="AX481" s="320"/>
      <c r="AY481" s="320"/>
      <c r="AZ481" s="320"/>
      <c r="BA481" s="320"/>
      <c r="BB481" s="320"/>
      <c r="BC481" s="320"/>
      <c r="BD481" s="320"/>
      <c r="BE481" s="320"/>
      <c r="BF481" s="320"/>
      <c r="BG481" s="320"/>
      <c r="BH481" s="320"/>
      <c r="BI481" s="320"/>
      <c r="BJ481" s="320"/>
      <c r="BK481" s="320"/>
      <c r="BL481" s="320"/>
      <c r="BM481" s="320"/>
      <c r="BN481" s="320"/>
      <c r="BO481" s="321" t="str">
        <f t="shared" si="82"/>
        <v/>
      </c>
      <c r="BP481" s="321"/>
      <c r="BQ481" s="321"/>
      <c r="BR481" s="321"/>
      <c r="BS481" s="321"/>
      <c r="BT481" s="321"/>
      <c r="BU481" s="321"/>
      <c r="BV481" s="321"/>
      <c r="BW481" s="321"/>
      <c r="BX481" s="321"/>
      <c r="BY481" s="321"/>
      <c r="BZ481" s="32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3">
      <c r="A482" s="11"/>
      <c r="B482" s="360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361"/>
      <c r="R482" s="361"/>
      <c r="S482" s="361"/>
      <c r="T482" s="361"/>
      <c r="U482" s="361"/>
      <c r="V482" s="361"/>
      <c r="W482" s="361"/>
      <c r="X482" s="361"/>
      <c r="Y482" s="361"/>
      <c r="Z482" s="361"/>
      <c r="AA482" s="361"/>
      <c r="AB482" s="361"/>
      <c r="AC482" s="361"/>
      <c r="AD482" s="361"/>
      <c r="AE482" s="361"/>
      <c r="AF482" s="362" t="str">
        <f t="shared" si="81"/>
        <v/>
      </c>
      <c r="AG482" s="362"/>
      <c r="AH482" s="362"/>
      <c r="AI482" s="362"/>
      <c r="AJ482" s="362"/>
      <c r="AK482" s="362"/>
      <c r="AL482" s="362"/>
      <c r="AM482" s="362"/>
      <c r="AN482" s="362"/>
      <c r="AO482" s="362"/>
      <c r="AP482" s="362"/>
      <c r="AQ482" s="362"/>
      <c r="AR482" s="362"/>
      <c r="AS482" s="362"/>
      <c r="AT482" s="362"/>
      <c r="AU482" s="362"/>
      <c r="AV482" s="362"/>
      <c r="AW482" s="320"/>
      <c r="AX482" s="320"/>
      <c r="AY482" s="320"/>
      <c r="AZ482" s="320"/>
      <c r="BA482" s="320"/>
      <c r="BB482" s="320"/>
      <c r="BC482" s="320"/>
      <c r="BD482" s="320"/>
      <c r="BE482" s="320"/>
      <c r="BF482" s="320"/>
      <c r="BG482" s="320"/>
      <c r="BH482" s="320"/>
      <c r="BI482" s="320"/>
      <c r="BJ482" s="320"/>
      <c r="BK482" s="320"/>
      <c r="BL482" s="320"/>
      <c r="BM482" s="320"/>
      <c r="BN482" s="320"/>
      <c r="BO482" s="321" t="str">
        <f t="shared" si="82"/>
        <v/>
      </c>
      <c r="BP482" s="321"/>
      <c r="BQ482" s="321"/>
      <c r="BR482" s="321"/>
      <c r="BS482" s="321"/>
      <c r="BT482" s="321"/>
      <c r="BU482" s="321"/>
      <c r="BV482" s="321"/>
      <c r="BW482" s="321"/>
      <c r="BX482" s="321"/>
      <c r="BY482" s="321"/>
      <c r="BZ482" s="32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3">
      <c r="A483" s="11"/>
      <c r="B483" s="360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361"/>
      <c r="R483" s="361"/>
      <c r="S483" s="361"/>
      <c r="T483" s="361"/>
      <c r="U483" s="361"/>
      <c r="V483" s="361"/>
      <c r="W483" s="361"/>
      <c r="X483" s="361"/>
      <c r="Y483" s="361"/>
      <c r="Z483" s="361"/>
      <c r="AA483" s="361"/>
      <c r="AB483" s="361"/>
      <c r="AC483" s="361"/>
      <c r="AD483" s="361"/>
      <c r="AE483" s="361"/>
      <c r="AF483" s="362" t="str">
        <f t="shared" si="81"/>
        <v/>
      </c>
      <c r="AG483" s="362"/>
      <c r="AH483" s="362"/>
      <c r="AI483" s="362"/>
      <c r="AJ483" s="362"/>
      <c r="AK483" s="362"/>
      <c r="AL483" s="362"/>
      <c r="AM483" s="362"/>
      <c r="AN483" s="362"/>
      <c r="AO483" s="362"/>
      <c r="AP483" s="362"/>
      <c r="AQ483" s="362"/>
      <c r="AR483" s="362"/>
      <c r="AS483" s="362"/>
      <c r="AT483" s="362"/>
      <c r="AU483" s="362"/>
      <c r="AV483" s="362"/>
      <c r="AW483" s="320"/>
      <c r="AX483" s="320"/>
      <c r="AY483" s="320"/>
      <c r="AZ483" s="320"/>
      <c r="BA483" s="320"/>
      <c r="BB483" s="320"/>
      <c r="BC483" s="320"/>
      <c r="BD483" s="320"/>
      <c r="BE483" s="320"/>
      <c r="BF483" s="320"/>
      <c r="BG483" s="320"/>
      <c r="BH483" s="320"/>
      <c r="BI483" s="320"/>
      <c r="BJ483" s="320"/>
      <c r="BK483" s="320"/>
      <c r="BL483" s="320"/>
      <c r="BM483" s="320"/>
      <c r="BN483" s="320"/>
      <c r="BO483" s="321" t="str">
        <f t="shared" si="82"/>
        <v/>
      </c>
      <c r="BP483" s="321"/>
      <c r="BQ483" s="321"/>
      <c r="BR483" s="321"/>
      <c r="BS483" s="321"/>
      <c r="BT483" s="321"/>
      <c r="BU483" s="321"/>
      <c r="BV483" s="321"/>
      <c r="BW483" s="321"/>
      <c r="BX483" s="321"/>
      <c r="BY483" s="321"/>
      <c r="BZ483" s="32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3">
      <c r="A484" s="11"/>
      <c r="B484" s="363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364"/>
      <c r="R484" s="364"/>
      <c r="S484" s="364"/>
      <c r="T484" s="364"/>
      <c r="U484" s="364"/>
      <c r="V484" s="364"/>
      <c r="W484" s="364"/>
      <c r="X484" s="364"/>
      <c r="Y484" s="364"/>
      <c r="Z484" s="364"/>
      <c r="AA484" s="364"/>
      <c r="AB484" s="364"/>
      <c r="AC484" s="364"/>
      <c r="AD484" s="364"/>
      <c r="AE484" s="364"/>
      <c r="AF484" s="365" t="str">
        <f t="shared" si="81"/>
        <v/>
      </c>
      <c r="AG484" s="365"/>
      <c r="AH484" s="365"/>
      <c r="AI484" s="365"/>
      <c r="AJ484" s="365"/>
      <c r="AK484" s="365"/>
      <c r="AL484" s="365"/>
      <c r="AM484" s="365"/>
      <c r="AN484" s="365"/>
      <c r="AO484" s="365"/>
      <c r="AP484" s="365"/>
      <c r="AQ484" s="365"/>
      <c r="AR484" s="365"/>
      <c r="AS484" s="365"/>
      <c r="AT484" s="365"/>
      <c r="AU484" s="365"/>
      <c r="AV484" s="365"/>
      <c r="AW484" s="234"/>
      <c r="AX484" s="234"/>
      <c r="AY484" s="234"/>
      <c r="AZ484" s="234"/>
      <c r="BA484" s="234"/>
      <c r="BB484" s="234"/>
      <c r="BC484" s="234"/>
      <c r="BD484" s="234"/>
      <c r="BE484" s="234"/>
      <c r="BF484" s="234"/>
      <c r="BG484" s="234"/>
      <c r="BH484" s="234"/>
      <c r="BI484" s="234"/>
      <c r="BJ484" s="234"/>
      <c r="BK484" s="234"/>
      <c r="BL484" s="234"/>
      <c r="BM484" s="234"/>
      <c r="BN484" s="234"/>
      <c r="BO484" s="235" t="str">
        <f t="shared" si="82"/>
        <v/>
      </c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3">
      <c r="A485" s="11"/>
      <c r="B485" s="254" t="s">
        <v>137</v>
      </c>
      <c r="C485" s="255"/>
      <c r="D485" s="255"/>
      <c r="E485" s="255"/>
      <c r="F485" s="255"/>
      <c r="G485" s="255"/>
      <c r="H485" s="255"/>
      <c r="I485" s="255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  <c r="AD485" s="255"/>
      <c r="AE485" s="255"/>
      <c r="AF485" s="255"/>
      <c r="AG485" s="255"/>
      <c r="AH485" s="255"/>
      <c r="AI485" s="255"/>
      <c r="AJ485" s="255"/>
      <c r="AK485" s="255"/>
      <c r="AL485" s="255"/>
      <c r="AM485" s="255"/>
      <c r="AN485" s="255"/>
      <c r="AO485" s="255"/>
      <c r="AP485" s="255"/>
      <c r="AQ485" s="255"/>
      <c r="AR485" s="255"/>
      <c r="AS485" s="255"/>
      <c r="AT485" s="255"/>
      <c r="AU485" s="255"/>
      <c r="AV485" s="255"/>
      <c r="AW485" s="255"/>
      <c r="AX485" s="255"/>
      <c r="AY485" s="255"/>
      <c r="AZ485" s="255"/>
      <c r="BA485" s="255"/>
      <c r="BB485" s="255"/>
      <c r="BC485" s="255"/>
      <c r="BD485" s="255"/>
      <c r="BE485" s="255"/>
      <c r="BF485" s="255"/>
      <c r="BG485" s="255"/>
      <c r="BH485" s="255"/>
      <c r="BI485" s="255"/>
      <c r="BJ485" s="255"/>
      <c r="BK485" s="255"/>
      <c r="BL485" s="255"/>
      <c r="BM485" s="255"/>
      <c r="BN485" s="255"/>
      <c r="BO485" s="255"/>
      <c r="BP485" s="255"/>
      <c r="BQ485" s="255"/>
      <c r="BR485" s="255"/>
      <c r="BS485" s="255"/>
      <c r="BT485" s="255"/>
      <c r="BU485" s="255"/>
      <c r="BV485" s="255"/>
      <c r="BW485" s="255"/>
      <c r="BX485" s="255"/>
      <c r="BY485" s="255"/>
      <c r="BZ485" s="25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3">
      <c r="A486" s="11"/>
      <c r="B486" s="369" t="s">
        <v>130</v>
      </c>
      <c r="C486" s="339"/>
      <c r="D486" s="339"/>
      <c r="E486" s="339"/>
      <c r="F486" s="339"/>
      <c r="G486" s="339"/>
      <c r="H486" s="339"/>
      <c r="I486" s="339"/>
      <c r="J486" s="339"/>
      <c r="K486" s="339"/>
      <c r="L486" s="339"/>
      <c r="M486" s="339" t="s">
        <v>136</v>
      </c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40" t="s">
        <v>131</v>
      </c>
      <c r="AC486" s="341"/>
      <c r="AD486" s="341"/>
      <c r="AE486" s="341"/>
      <c r="AF486" s="341"/>
      <c r="AG486" s="341"/>
      <c r="AH486" s="341"/>
      <c r="AI486" s="341"/>
      <c r="AJ486" s="341"/>
      <c r="AK486" s="341"/>
      <c r="AL486" s="341"/>
      <c r="AM486" s="341"/>
      <c r="AN486" s="342"/>
      <c r="AO486" s="339" t="s">
        <v>130</v>
      </c>
      <c r="AP486" s="339"/>
      <c r="AQ486" s="339"/>
      <c r="AR486" s="339"/>
      <c r="AS486" s="339"/>
      <c r="AT486" s="339"/>
      <c r="AU486" s="339"/>
      <c r="AV486" s="339"/>
      <c r="AW486" s="339"/>
      <c r="AX486" s="339"/>
      <c r="AY486" s="339"/>
      <c r="AZ486" s="339" t="s">
        <v>138</v>
      </c>
      <c r="BA486" s="339"/>
      <c r="BB486" s="339"/>
      <c r="BC486" s="339"/>
      <c r="BD486" s="339"/>
      <c r="BE486" s="339"/>
      <c r="BF486" s="339"/>
      <c r="BG486" s="339"/>
      <c r="BH486" s="339"/>
      <c r="BI486" s="339"/>
      <c r="BJ486" s="339"/>
      <c r="BK486" s="339"/>
      <c r="BL486" s="339"/>
      <c r="BM486" s="339"/>
      <c r="BN486" s="339"/>
      <c r="BO486" s="337" t="s">
        <v>131</v>
      </c>
      <c r="BP486" s="337"/>
      <c r="BQ486" s="337"/>
      <c r="BR486" s="337"/>
      <c r="BS486" s="337"/>
      <c r="BT486" s="337"/>
      <c r="BU486" s="337"/>
      <c r="BV486" s="337"/>
      <c r="BW486" s="337"/>
      <c r="BX486" s="337"/>
      <c r="BY486" s="337"/>
      <c r="BZ486" s="338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3">
      <c r="A487" s="11"/>
      <c r="B487" s="241"/>
      <c r="C487" s="242"/>
      <c r="D487" s="242"/>
      <c r="E487" s="242"/>
      <c r="F487" s="242"/>
      <c r="G487" s="242"/>
      <c r="H487" s="242"/>
      <c r="I487" s="242"/>
      <c r="J487" s="242"/>
      <c r="K487" s="242"/>
      <c r="L487" s="242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31" t="str">
        <f t="shared" ref="AB487:AB496" si="86">IF(B487="","",ROUND(B487*M487,2))</f>
        <v/>
      </c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3"/>
      <c r="AO487" s="242"/>
      <c r="AP487" s="242"/>
      <c r="AQ487" s="242"/>
      <c r="AR487" s="242"/>
      <c r="AS487" s="242"/>
      <c r="AT487" s="242"/>
      <c r="AU487" s="242"/>
      <c r="AV487" s="242"/>
      <c r="AW487" s="242"/>
      <c r="AX487" s="242"/>
      <c r="AY487" s="242"/>
      <c r="AZ487" s="243"/>
      <c r="BA487" s="243"/>
      <c r="BB487" s="243"/>
      <c r="BC487" s="243"/>
      <c r="BD487" s="243"/>
      <c r="BE487" s="243"/>
      <c r="BF487" s="243"/>
      <c r="BG487" s="243"/>
      <c r="BH487" s="243"/>
      <c r="BI487" s="243"/>
      <c r="BJ487" s="243"/>
      <c r="BK487" s="243"/>
      <c r="BL487" s="243"/>
      <c r="BM487" s="243"/>
      <c r="BN487" s="243"/>
      <c r="BO487" s="324" t="str">
        <f t="shared" ref="BO487:BO496" si="87">IF(AO487="","",ROUND(AO487*AZ487,2))</f>
        <v/>
      </c>
      <c r="BP487" s="324"/>
      <c r="BQ487" s="324"/>
      <c r="BR487" s="324"/>
      <c r="BS487" s="324"/>
      <c r="BT487" s="324"/>
      <c r="BU487" s="324"/>
      <c r="BV487" s="324"/>
      <c r="BW487" s="324"/>
      <c r="BX487" s="324"/>
      <c r="BY487" s="324"/>
      <c r="BZ487" s="3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3">
      <c r="A488" s="11"/>
      <c r="B488" s="241"/>
      <c r="C488" s="242"/>
      <c r="D488" s="242"/>
      <c r="E488" s="242"/>
      <c r="F488" s="242"/>
      <c r="G488" s="242"/>
      <c r="H488" s="242"/>
      <c r="I488" s="242"/>
      <c r="J488" s="242"/>
      <c r="K488" s="242"/>
      <c r="L488" s="242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31" t="str">
        <f t="shared" si="86"/>
        <v/>
      </c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3"/>
      <c r="AO488" s="242"/>
      <c r="AP488" s="242"/>
      <c r="AQ488" s="242"/>
      <c r="AR488" s="242"/>
      <c r="AS488" s="242"/>
      <c r="AT488" s="242"/>
      <c r="AU488" s="242"/>
      <c r="AV488" s="242"/>
      <c r="AW488" s="242"/>
      <c r="AX488" s="242"/>
      <c r="AY488" s="242"/>
      <c r="AZ488" s="243"/>
      <c r="BA488" s="243"/>
      <c r="BB488" s="243"/>
      <c r="BC488" s="243"/>
      <c r="BD488" s="243"/>
      <c r="BE488" s="243"/>
      <c r="BF488" s="243"/>
      <c r="BG488" s="243"/>
      <c r="BH488" s="243"/>
      <c r="BI488" s="243"/>
      <c r="BJ488" s="243"/>
      <c r="BK488" s="243"/>
      <c r="BL488" s="243"/>
      <c r="BM488" s="243"/>
      <c r="BN488" s="243"/>
      <c r="BO488" s="324" t="str">
        <f t="shared" si="87"/>
        <v/>
      </c>
      <c r="BP488" s="324"/>
      <c r="BQ488" s="324"/>
      <c r="BR488" s="324"/>
      <c r="BS488" s="324"/>
      <c r="BT488" s="324"/>
      <c r="BU488" s="324"/>
      <c r="BV488" s="324"/>
      <c r="BW488" s="324"/>
      <c r="BX488" s="324"/>
      <c r="BY488" s="324"/>
      <c r="BZ488" s="3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3">
      <c r="A489" s="11"/>
      <c r="B489" s="241"/>
      <c r="C489" s="242"/>
      <c r="D489" s="242"/>
      <c r="E489" s="242"/>
      <c r="F489" s="242"/>
      <c r="G489" s="242"/>
      <c r="H489" s="242"/>
      <c r="I489" s="242"/>
      <c r="J489" s="242"/>
      <c r="K489" s="242"/>
      <c r="L489" s="242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31" t="str">
        <f t="shared" si="86"/>
        <v/>
      </c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3"/>
      <c r="AO489" s="242"/>
      <c r="AP489" s="242"/>
      <c r="AQ489" s="242"/>
      <c r="AR489" s="242"/>
      <c r="AS489" s="242"/>
      <c r="AT489" s="242"/>
      <c r="AU489" s="242"/>
      <c r="AV489" s="242"/>
      <c r="AW489" s="242"/>
      <c r="AX489" s="242"/>
      <c r="AY489" s="242"/>
      <c r="AZ489" s="243"/>
      <c r="BA489" s="243"/>
      <c r="BB489" s="243"/>
      <c r="BC489" s="243"/>
      <c r="BD489" s="243"/>
      <c r="BE489" s="243"/>
      <c r="BF489" s="243"/>
      <c r="BG489" s="243"/>
      <c r="BH489" s="243"/>
      <c r="BI489" s="243"/>
      <c r="BJ489" s="243"/>
      <c r="BK489" s="243"/>
      <c r="BL489" s="243"/>
      <c r="BM489" s="243"/>
      <c r="BN489" s="243"/>
      <c r="BO489" s="324" t="str">
        <f t="shared" si="87"/>
        <v/>
      </c>
      <c r="BP489" s="324"/>
      <c r="BQ489" s="324"/>
      <c r="BR489" s="324"/>
      <c r="BS489" s="324"/>
      <c r="BT489" s="324"/>
      <c r="BU489" s="324"/>
      <c r="BV489" s="324"/>
      <c r="BW489" s="324"/>
      <c r="BX489" s="324"/>
      <c r="BY489" s="324"/>
      <c r="BZ489" s="3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3">
      <c r="A490" s="11"/>
      <c r="B490" s="241"/>
      <c r="C490" s="242"/>
      <c r="D490" s="242"/>
      <c r="E490" s="242"/>
      <c r="F490" s="242"/>
      <c r="G490" s="242"/>
      <c r="H490" s="242"/>
      <c r="I490" s="242"/>
      <c r="J490" s="242"/>
      <c r="K490" s="242"/>
      <c r="L490" s="242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31" t="str">
        <f t="shared" si="86"/>
        <v/>
      </c>
      <c r="AC490" s="232"/>
      <c r="AD490" s="232"/>
      <c r="AE490" s="232"/>
      <c r="AF490" s="232"/>
      <c r="AG490" s="232"/>
      <c r="AH490" s="232"/>
      <c r="AI490" s="232"/>
      <c r="AJ490" s="232"/>
      <c r="AK490" s="232"/>
      <c r="AL490" s="232"/>
      <c r="AM490" s="232"/>
      <c r="AN490" s="233"/>
      <c r="AO490" s="242"/>
      <c r="AP490" s="242"/>
      <c r="AQ490" s="242"/>
      <c r="AR490" s="242"/>
      <c r="AS490" s="242"/>
      <c r="AT490" s="242"/>
      <c r="AU490" s="242"/>
      <c r="AV490" s="242"/>
      <c r="AW490" s="242"/>
      <c r="AX490" s="242"/>
      <c r="AY490" s="242"/>
      <c r="AZ490" s="243"/>
      <c r="BA490" s="243"/>
      <c r="BB490" s="243"/>
      <c r="BC490" s="243"/>
      <c r="BD490" s="243"/>
      <c r="BE490" s="243"/>
      <c r="BF490" s="243"/>
      <c r="BG490" s="243"/>
      <c r="BH490" s="243"/>
      <c r="BI490" s="243"/>
      <c r="BJ490" s="243"/>
      <c r="BK490" s="243"/>
      <c r="BL490" s="243"/>
      <c r="BM490" s="243"/>
      <c r="BN490" s="243"/>
      <c r="BO490" s="324" t="str">
        <f t="shared" si="87"/>
        <v/>
      </c>
      <c r="BP490" s="324"/>
      <c r="BQ490" s="324"/>
      <c r="BR490" s="324"/>
      <c r="BS490" s="324"/>
      <c r="BT490" s="324"/>
      <c r="BU490" s="324"/>
      <c r="BV490" s="324"/>
      <c r="BW490" s="324"/>
      <c r="BX490" s="324"/>
      <c r="BY490" s="324"/>
      <c r="BZ490" s="3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3">
      <c r="A491" s="11"/>
      <c r="B491" s="241"/>
      <c r="C491" s="242"/>
      <c r="D491" s="242"/>
      <c r="E491" s="242"/>
      <c r="F491" s="242"/>
      <c r="G491" s="242"/>
      <c r="H491" s="242"/>
      <c r="I491" s="242"/>
      <c r="J491" s="242"/>
      <c r="K491" s="242"/>
      <c r="L491" s="242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31" t="str">
        <f t="shared" si="86"/>
        <v/>
      </c>
      <c r="AC491" s="232"/>
      <c r="AD491" s="232"/>
      <c r="AE491" s="232"/>
      <c r="AF491" s="232"/>
      <c r="AG491" s="232"/>
      <c r="AH491" s="232"/>
      <c r="AI491" s="232"/>
      <c r="AJ491" s="232"/>
      <c r="AK491" s="232"/>
      <c r="AL491" s="232"/>
      <c r="AM491" s="232"/>
      <c r="AN491" s="233"/>
      <c r="AO491" s="242"/>
      <c r="AP491" s="242"/>
      <c r="AQ491" s="242"/>
      <c r="AR491" s="242"/>
      <c r="AS491" s="242"/>
      <c r="AT491" s="242"/>
      <c r="AU491" s="242"/>
      <c r="AV491" s="242"/>
      <c r="AW491" s="242"/>
      <c r="AX491" s="242"/>
      <c r="AY491" s="242"/>
      <c r="AZ491" s="243"/>
      <c r="BA491" s="243"/>
      <c r="BB491" s="243"/>
      <c r="BC491" s="243"/>
      <c r="BD491" s="243"/>
      <c r="BE491" s="243"/>
      <c r="BF491" s="243"/>
      <c r="BG491" s="243"/>
      <c r="BH491" s="243"/>
      <c r="BI491" s="243"/>
      <c r="BJ491" s="243"/>
      <c r="BK491" s="243"/>
      <c r="BL491" s="243"/>
      <c r="BM491" s="243"/>
      <c r="BN491" s="243"/>
      <c r="BO491" s="324" t="str">
        <f t="shared" si="87"/>
        <v/>
      </c>
      <c r="BP491" s="324"/>
      <c r="BQ491" s="324"/>
      <c r="BR491" s="324"/>
      <c r="BS491" s="324"/>
      <c r="BT491" s="324"/>
      <c r="BU491" s="324"/>
      <c r="BV491" s="324"/>
      <c r="BW491" s="324"/>
      <c r="BX491" s="324"/>
      <c r="BY491" s="324"/>
      <c r="BZ491" s="3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3">
      <c r="A492" s="11"/>
      <c r="B492" s="241"/>
      <c r="C492" s="242"/>
      <c r="D492" s="242"/>
      <c r="E492" s="242"/>
      <c r="F492" s="242"/>
      <c r="G492" s="242"/>
      <c r="H492" s="242"/>
      <c r="I492" s="242"/>
      <c r="J492" s="242"/>
      <c r="K492" s="242"/>
      <c r="L492" s="242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31" t="str">
        <f t="shared" si="86"/>
        <v/>
      </c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3"/>
      <c r="AO492" s="242"/>
      <c r="AP492" s="242"/>
      <c r="AQ492" s="242"/>
      <c r="AR492" s="242"/>
      <c r="AS492" s="242"/>
      <c r="AT492" s="242"/>
      <c r="AU492" s="242"/>
      <c r="AV492" s="242"/>
      <c r="AW492" s="242"/>
      <c r="AX492" s="242"/>
      <c r="AY492" s="242"/>
      <c r="AZ492" s="243"/>
      <c r="BA492" s="243"/>
      <c r="BB492" s="243"/>
      <c r="BC492" s="243"/>
      <c r="BD492" s="243"/>
      <c r="BE492" s="243"/>
      <c r="BF492" s="243"/>
      <c r="BG492" s="243"/>
      <c r="BH492" s="243"/>
      <c r="BI492" s="243"/>
      <c r="BJ492" s="243"/>
      <c r="BK492" s="243"/>
      <c r="BL492" s="243"/>
      <c r="BM492" s="243"/>
      <c r="BN492" s="243"/>
      <c r="BO492" s="324" t="str">
        <f t="shared" si="87"/>
        <v/>
      </c>
      <c r="BP492" s="324"/>
      <c r="BQ492" s="324"/>
      <c r="BR492" s="324"/>
      <c r="BS492" s="324"/>
      <c r="BT492" s="324"/>
      <c r="BU492" s="324"/>
      <c r="BV492" s="324"/>
      <c r="BW492" s="324"/>
      <c r="BX492" s="324"/>
      <c r="BY492" s="324"/>
      <c r="BZ492" s="3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3">
      <c r="A493" s="11"/>
      <c r="B493" s="241"/>
      <c r="C493" s="242"/>
      <c r="D493" s="242"/>
      <c r="E493" s="242"/>
      <c r="F493" s="242"/>
      <c r="G493" s="242"/>
      <c r="H493" s="242"/>
      <c r="I493" s="242"/>
      <c r="J493" s="242"/>
      <c r="K493" s="242"/>
      <c r="L493" s="242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31" t="str">
        <f t="shared" si="86"/>
        <v/>
      </c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3"/>
      <c r="AO493" s="242"/>
      <c r="AP493" s="242"/>
      <c r="AQ493" s="242"/>
      <c r="AR493" s="242"/>
      <c r="AS493" s="242"/>
      <c r="AT493" s="242"/>
      <c r="AU493" s="242"/>
      <c r="AV493" s="242"/>
      <c r="AW493" s="242"/>
      <c r="AX493" s="242"/>
      <c r="AY493" s="242"/>
      <c r="AZ493" s="243"/>
      <c r="BA493" s="243"/>
      <c r="BB493" s="243"/>
      <c r="BC493" s="243"/>
      <c r="BD493" s="243"/>
      <c r="BE493" s="243"/>
      <c r="BF493" s="243"/>
      <c r="BG493" s="243"/>
      <c r="BH493" s="243"/>
      <c r="BI493" s="243"/>
      <c r="BJ493" s="243"/>
      <c r="BK493" s="243"/>
      <c r="BL493" s="243"/>
      <c r="BM493" s="243"/>
      <c r="BN493" s="243"/>
      <c r="BO493" s="324" t="str">
        <f t="shared" si="87"/>
        <v/>
      </c>
      <c r="BP493" s="324"/>
      <c r="BQ493" s="324"/>
      <c r="BR493" s="324"/>
      <c r="BS493" s="324"/>
      <c r="BT493" s="324"/>
      <c r="BU493" s="324"/>
      <c r="BV493" s="324"/>
      <c r="BW493" s="324"/>
      <c r="BX493" s="324"/>
      <c r="BY493" s="324"/>
      <c r="BZ493" s="3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3">
      <c r="A494" s="11"/>
      <c r="B494" s="241"/>
      <c r="C494" s="242"/>
      <c r="D494" s="242"/>
      <c r="E494" s="242"/>
      <c r="F494" s="242"/>
      <c r="G494" s="242"/>
      <c r="H494" s="242"/>
      <c r="I494" s="242"/>
      <c r="J494" s="242"/>
      <c r="K494" s="242"/>
      <c r="L494" s="242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31" t="str">
        <f t="shared" si="86"/>
        <v/>
      </c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3"/>
      <c r="AO494" s="242"/>
      <c r="AP494" s="242"/>
      <c r="AQ494" s="242"/>
      <c r="AR494" s="242"/>
      <c r="AS494" s="242"/>
      <c r="AT494" s="242"/>
      <c r="AU494" s="242"/>
      <c r="AV494" s="242"/>
      <c r="AW494" s="242"/>
      <c r="AX494" s="242"/>
      <c r="AY494" s="242"/>
      <c r="AZ494" s="243"/>
      <c r="BA494" s="243"/>
      <c r="BB494" s="243"/>
      <c r="BC494" s="243"/>
      <c r="BD494" s="243"/>
      <c r="BE494" s="243"/>
      <c r="BF494" s="243"/>
      <c r="BG494" s="243"/>
      <c r="BH494" s="243"/>
      <c r="BI494" s="243"/>
      <c r="BJ494" s="243"/>
      <c r="BK494" s="243"/>
      <c r="BL494" s="243"/>
      <c r="BM494" s="243"/>
      <c r="BN494" s="243"/>
      <c r="BO494" s="324" t="str">
        <f t="shared" si="87"/>
        <v/>
      </c>
      <c r="BP494" s="324"/>
      <c r="BQ494" s="324"/>
      <c r="BR494" s="324"/>
      <c r="BS494" s="324"/>
      <c r="BT494" s="324"/>
      <c r="BU494" s="324"/>
      <c r="BV494" s="324"/>
      <c r="BW494" s="324"/>
      <c r="BX494" s="324"/>
      <c r="BY494" s="324"/>
      <c r="BZ494" s="3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3">
      <c r="A495" s="11"/>
      <c r="B495" s="241"/>
      <c r="C495" s="242"/>
      <c r="D495" s="242"/>
      <c r="E495" s="242"/>
      <c r="F495" s="242"/>
      <c r="G495" s="242"/>
      <c r="H495" s="242"/>
      <c r="I495" s="242"/>
      <c r="J495" s="242"/>
      <c r="K495" s="242"/>
      <c r="L495" s="242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31" t="str">
        <f t="shared" si="86"/>
        <v/>
      </c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3"/>
      <c r="AO495" s="242"/>
      <c r="AP495" s="242"/>
      <c r="AQ495" s="242"/>
      <c r="AR495" s="242"/>
      <c r="AS495" s="242"/>
      <c r="AT495" s="242"/>
      <c r="AU495" s="242"/>
      <c r="AV495" s="242"/>
      <c r="AW495" s="242"/>
      <c r="AX495" s="242"/>
      <c r="AY495" s="242"/>
      <c r="AZ495" s="243"/>
      <c r="BA495" s="243"/>
      <c r="BB495" s="243"/>
      <c r="BC495" s="243"/>
      <c r="BD495" s="243"/>
      <c r="BE495" s="243"/>
      <c r="BF495" s="243"/>
      <c r="BG495" s="243"/>
      <c r="BH495" s="243"/>
      <c r="BI495" s="243"/>
      <c r="BJ495" s="243"/>
      <c r="BK495" s="243"/>
      <c r="BL495" s="243"/>
      <c r="BM495" s="243"/>
      <c r="BN495" s="243"/>
      <c r="BO495" s="324" t="str">
        <f t="shared" si="87"/>
        <v/>
      </c>
      <c r="BP495" s="324"/>
      <c r="BQ495" s="324"/>
      <c r="BR495" s="324"/>
      <c r="BS495" s="324"/>
      <c r="BT495" s="324"/>
      <c r="BU495" s="324"/>
      <c r="BV495" s="324"/>
      <c r="BW495" s="324"/>
      <c r="BX495" s="324"/>
      <c r="BY495" s="324"/>
      <c r="BZ495" s="3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3">
      <c r="A496" s="11"/>
      <c r="B496" s="347"/>
      <c r="C496" s="348"/>
      <c r="D496" s="348"/>
      <c r="E496" s="348"/>
      <c r="F496" s="348"/>
      <c r="G496" s="348"/>
      <c r="H496" s="348"/>
      <c r="I496" s="348"/>
      <c r="J496" s="348"/>
      <c r="K496" s="348"/>
      <c r="L496" s="348"/>
      <c r="M496" s="281"/>
      <c r="N496" s="281"/>
      <c r="O496" s="281"/>
      <c r="P496" s="281"/>
      <c r="Q496" s="281"/>
      <c r="R496" s="281"/>
      <c r="S496" s="281"/>
      <c r="T496" s="281"/>
      <c r="U496" s="281"/>
      <c r="V496" s="281"/>
      <c r="W496" s="281"/>
      <c r="X496" s="281"/>
      <c r="Y496" s="281"/>
      <c r="Z496" s="281"/>
      <c r="AA496" s="281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48"/>
      <c r="AP496" s="348"/>
      <c r="AQ496" s="348"/>
      <c r="AR496" s="348"/>
      <c r="AS496" s="348"/>
      <c r="AT496" s="348"/>
      <c r="AU496" s="348"/>
      <c r="AV496" s="348"/>
      <c r="AW496" s="348"/>
      <c r="AX496" s="348"/>
      <c r="AY496" s="348"/>
      <c r="AZ496" s="281"/>
      <c r="BA496" s="281"/>
      <c r="BB496" s="281"/>
      <c r="BC496" s="281"/>
      <c r="BD496" s="281"/>
      <c r="BE496" s="281"/>
      <c r="BF496" s="281"/>
      <c r="BG496" s="281"/>
      <c r="BH496" s="281"/>
      <c r="BI496" s="281"/>
      <c r="BJ496" s="281"/>
      <c r="BK496" s="281"/>
      <c r="BL496" s="281"/>
      <c r="BM496" s="281"/>
      <c r="BN496" s="281"/>
      <c r="BO496" s="237" t="str">
        <f t="shared" si="87"/>
        <v/>
      </c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3">
      <c r="A497" s="11"/>
      <c r="B497" s="238" t="s">
        <v>139</v>
      </c>
      <c r="C497" s="239"/>
      <c r="D497" s="239"/>
      <c r="E497" s="239"/>
      <c r="F497" s="239"/>
      <c r="G497" s="239"/>
      <c r="H497" s="239"/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  <c r="AJ497" s="239"/>
      <c r="AK497" s="239"/>
      <c r="AL497" s="239"/>
      <c r="AM497" s="239"/>
      <c r="AN497" s="239"/>
      <c r="AO497" s="239"/>
      <c r="AP497" s="239"/>
      <c r="AQ497" s="239"/>
      <c r="AR497" s="239"/>
      <c r="AS497" s="239"/>
      <c r="AT497" s="239"/>
      <c r="AU497" s="239"/>
      <c r="AV497" s="239"/>
      <c r="AW497" s="239"/>
      <c r="AX497" s="239"/>
      <c r="AY497" s="239"/>
      <c r="AZ497" s="239"/>
      <c r="BA497" s="239"/>
      <c r="BB497" s="239"/>
      <c r="BC497" s="239"/>
      <c r="BD497" s="239"/>
      <c r="BE497" s="239"/>
      <c r="BF497" s="239"/>
      <c r="BG497" s="239"/>
      <c r="BH497" s="239"/>
      <c r="BI497" s="239"/>
      <c r="BJ497" s="239"/>
      <c r="BK497" s="239"/>
      <c r="BL497" s="239"/>
      <c r="BM497" s="239"/>
      <c r="BN497" s="239"/>
      <c r="BO497" s="239"/>
      <c r="BP497" s="239"/>
      <c r="BQ497" s="239"/>
      <c r="BR497" s="239"/>
      <c r="BS497" s="239"/>
      <c r="BT497" s="239"/>
      <c r="BU497" s="239"/>
      <c r="BV497" s="239"/>
      <c r="BW497" s="239"/>
      <c r="BX497" s="239"/>
      <c r="BY497" s="239"/>
      <c r="BZ497" s="24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3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40" t="s">
        <v>131</v>
      </c>
      <c r="AL498" s="341"/>
      <c r="AM498" s="341"/>
      <c r="AN498" s="341"/>
      <c r="AO498" s="341"/>
      <c r="AP498" s="341"/>
      <c r="AQ498" s="341"/>
      <c r="AR498" s="341"/>
      <c r="AS498" s="341"/>
      <c r="AT498" s="341"/>
      <c r="AU498" s="341"/>
      <c r="AV498" s="342"/>
      <c r="AW498" s="337" t="s">
        <v>132</v>
      </c>
      <c r="AX498" s="337"/>
      <c r="AY498" s="337"/>
      <c r="AZ498" s="337"/>
      <c r="BA498" s="337"/>
      <c r="BB498" s="337"/>
      <c r="BC498" s="337"/>
      <c r="BD498" s="337"/>
      <c r="BE498" s="337"/>
      <c r="BF498" s="337"/>
      <c r="BG498" s="337"/>
      <c r="BH498" s="337"/>
      <c r="BI498" s="337"/>
      <c r="BJ498" s="337"/>
      <c r="BK498" s="337"/>
      <c r="BL498" s="337"/>
      <c r="BM498" s="337"/>
      <c r="BN498" s="337"/>
      <c r="BO498" s="349" t="s">
        <v>133</v>
      </c>
      <c r="BP498" s="349"/>
      <c r="BQ498" s="349"/>
      <c r="BR498" s="349"/>
      <c r="BS498" s="349"/>
      <c r="BT498" s="349"/>
      <c r="BU498" s="349"/>
      <c r="BV498" s="349"/>
      <c r="BW498" s="349"/>
      <c r="BX498" s="349"/>
      <c r="BY498" s="349"/>
      <c r="BZ498" s="35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3">
      <c r="A499" s="11"/>
      <c r="B499" s="241"/>
      <c r="C499" s="242"/>
      <c r="D499" s="242"/>
      <c r="E499" s="242"/>
      <c r="F499" s="242"/>
      <c r="G499" s="242"/>
      <c r="H499" s="242"/>
      <c r="I499" s="242"/>
      <c r="J499" s="242"/>
      <c r="K499" s="242"/>
      <c r="L499" s="242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323"/>
      <c r="Y499" s="323"/>
      <c r="Z499" s="323"/>
      <c r="AA499" s="323"/>
      <c r="AB499" s="323"/>
      <c r="AC499" s="323"/>
      <c r="AD499" s="323"/>
      <c r="AE499" s="323"/>
      <c r="AF499" s="323"/>
      <c r="AG499" s="323"/>
      <c r="AH499" s="323"/>
      <c r="AI499" s="323"/>
      <c r="AJ499" s="323"/>
      <c r="AK499" s="324" t="str">
        <f t="shared" ref="AK499:AK508" si="89">IF(B499*M499=0,"",B499*M499)</f>
        <v/>
      </c>
      <c r="AL499" s="324"/>
      <c r="AM499" s="324"/>
      <c r="AN499" s="324"/>
      <c r="AO499" s="324"/>
      <c r="AP499" s="324"/>
      <c r="AQ499" s="324"/>
      <c r="AR499" s="324"/>
      <c r="AS499" s="324"/>
      <c r="AT499" s="324"/>
      <c r="AU499" s="324"/>
      <c r="AV499" s="324"/>
      <c r="AW499" s="320"/>
      <c r="AX499" s="320"/>
      <c r="AY499" s="320"/>
      <c r="AZ499" s="320"/>
      <c r="BA499" s="320"/>
      <c r="BB499" s="320"/>
      <c r="BC499" s="320"/>
      <c r="BD499" s="320"/>
      <c r="BE499" s="320"/>
      <c r="BF499" s="320"/>
      <c r="BG499" s="320"/>
      <c r="BH499" s="320"/>
      <c r="BI499" s="320"/>
      <c r="BJ499" s="320"/>
      <c r="BK499" s="320"/>
      <c r="BL499" s="320"/>
      <c r="BM499" s="320"/>
      <c r="BN499" s="320"/>
      <c r="BO499" s="321" t="str">
        <f t="shared" ref="BO499:BO508" si="90">+IF(AK499="","",IF(AW499="","",IF(ROUND(AK499/AW499,4)&gt;100%,"chyba",ROUND(AK499/AW499,4))))</f>
        <v/>
      </c>
      <c r="BP499" s="321"/>
      <c r="BQ499" s="321"/>
      <c r="BR499" s="321"/>
      <c r="BS499" s="321"/>
      <c r="BT499" s="321"/>
      <c r="BU499" s="321"/>
      <c r="BV499" s="321"/>
      <c r="BW499" s="321"/>
      <c r="BX499" s="321"/>
      <c r="BY499" s="321"/>
      <c r="BZ499" s="32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3">
      <c r="A500" s="11"/>
      <c r="B500" s="241"/>
      <c r="C500" s="242"/>
      <c r="D500" s="242"/>
      <c r="E500" s="242"/>
      <c r="F500" s="242"/>
      <c r="G500" s="242"/>
      <c r="H500" s="242"/>
      <c r="I500" s="242"/>
      <c r="J500" s="242"/>
      <c r="K500" s="242"/>
      <c r="L500" s="242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323"/>
      <c r="Y500" s="323"/>
      <c r="Z500" s="323"/>
      <c r="AA500" s="323"/>
      <c r="AB500" s="323"/>
      <c r="AC500" s="323"/>
      <c r="AD500" s="323"/>
      <c r="AE500" s="323"/>
      <c r="AF500" s="323"/>
      <c r="AG500" s="323"/>
      <c r="AH500" s="323"/>
      <c r="AI500" s="323"/>
      <c r="AJ500" s="323"/>
      <c r="AK500" s="324" t="str">
        <f t="shared" si="89"/>
        <v/>
      </c>
      <c r="AL500" s="324"/>
      <c r="AM500" s="324"/>
      <c r="AN500" s="324"/>
      <c r="AO500" s="324"/>
      <c r="AP500" s="324"/>
      <c r="AQ500" s="324"/>
      <c r="AR500" s="324"/>
      <c r="AS500" s="324"/>
      <c r="AT500" s="324"/>
      <c r="AU500" s="324"/>
      <c r="AV500" s="324"/>
      <c r="AW500" s="320"/>
      <c r="AX500" s="320"/>
      <c r="AY500" s="320"/>
      <c r="AZ500" s="320"/>
      <c r="BA500" s="320"/>
      <c r="BB500" s="320"/>
      <c r="BC500" s="320"/>
      <c r="BD500" s="320"/>
      <c r="BE500" s="320"/>
      <c r="BF500" s="320"/>
      <c r="BG500" s="320"/>
      <c r="BH500" s="320"/>
      <c r="BI500" s="320"/>
      <c r="BJ500" s="320"/>
      <c r="BK500" s="320"/>
      <c r="BL500" s="320"/>
      <c r="BM500" s="320"/>
      <c r="BN500" s="320"/>
      <c r="BO500" s="321" t="str">
        <f t="shared" si="90"/>
        <v/>
      </c>
      <c r="BP500" s="321"/>
      <c r="BQ500" s="321"/>
      <c r="BR500" s="321"/>
      <c r="BS500" s="321"/>
      <c r="BT500" s="321"/>
      <c r="BU500" s="321"/>
      <c r="BV500" s="321"/>
      <c r="BW500" s="321"/>
      <c r="BX500" s="321"/>
      <c r="BY500" s="321"/>
      <c r="BZ500" s="32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3">
      <c r="A501" s="11"/>
      <c r="B501" s="241"/>
      <c r="C501" s="242"/>
      <c r="D501" s="242"/>
      <c r="E501" s="242"/>
      <c r="F501" s="242"/>
      <c r="G501" s="242"/>
      <c r="H501" s="242"/>
      <c r="I501" s="242"/>
      <c r="J501" s="242"/>
      <c r="K501" s="242"/>
      <c r="L501" s="242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323"/>
      <c r="Y501" s="323"/>
      <c r="Z501" s="323"/>
      <c r="AA501" s="323"/>
      <c r="AB501" s="323"/>
      <c r="AC501" s="323"/>
      <c r="AD501" s="323"/>
      <c r="AE501" s="323"/>
      <c r="AF501" s="323"/>
      <c r="AG501" s="323"/>
      <c r="AH501" s="323"/>
      <c r="AI501" s="323"/>
      <c r="AJ501" s="323"/>
      <c r="AK501" s="324" t="str">
        <f t="shared" si="89"/>
        <v/>
      </c>
      <c r="AL501" s="324"/>
      <c r="AM501" s="324"/>
      <c r="AN501" s="324"/>
      <c r="AO501" s="324"/>
      <c r="AP501" s="324"/>
      <c r="AQ501" s="324"/>
      <c r="AR501" s="324"/>
      <c r="AS501" s="324"/>
      <c r="AT501" s="324"/>
      <c r="AU501" s="324"/>
      <c r="AV501" s="324"/>
      <c r="AW501" s="320"/>
      <c r="AX501" s="320"/>
      <c r="AY501" s="320"/>
      <c r="AZ501" s="320"/>
      <c r="BA501" s="320"/>
      <c r="BB501" s="320"/>
      <c r="BC501" s="320"/>
      <c r="BD501" s="320"/>
      <c r="BE501" s="320"/>
      <c r="BF501" s="320"/>
      <c r="BG501" s="320"/>
      <c r="BH501" s="320"/>
      <c r="BI501" s="320"/>
      <c r="BJ501" s="320"/>
      <c r="BK501" s="320"/>
      <c r="BL501" s="320"/>
      <c r="BM501" s="320"/>
      <c r="BN501" s="320"/>
      <c r="BO501" s="321" t="str">
        <f t="shared" si="90"/>
        <v/>
      </c>
      <c r="BP501" s="321"/>
      <c r="BQ501" s="321"/>
      <c r="BR501" s="321"/>
      <c r="BS501" s="321"/>
      <c r="BT501" s="321"/>
      <c r="BU501" s="321"/>
      <c r="BV501" s="321"/>
      <c r="BW501" s="321"/>
      <c r="BX501" s="321"/>
      <c r="BY501" s="321"/>
      <c r="BZ501" s="32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3">
      <c r="A502" s="11"/>
      <c r="B502" s="241"/>
      <c r="C502" s="242"/>
      <c r="D502" s="242"/>
      <c r="E502" s="242"/>
      <c r="F502" s="242"/>
      <c r="G502" s="242"/>
      <c r="H502" s="242"/>
      <c r="I502" s="242"/>
      <c r="J502" s="242"/>
      <c r="K502" s="242"/>
      <c r="L502" s="242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323"/>
      <c r="Y502" s="323"/>
      <c r="Z502" s="323"/>
      <c r="AA502" s="323"/>
      <c r="AB502" s="323"/>
      <c r="AC502" s="323"/>
      <c r="AD502" s="323"/>
      <c r="AE502" s="323"/>
      <c r="AF502" s="323"/>
      <c r="AG502" s="323"/>
      <c r="AH502" s="323"/>
      <c r="AI502" s="323"/>
      <c r="AJ502" s="323"/>
      <c r="AK502" s="324" t="str">
        <f t="shared" si="89"/>
        <v/>
      </c>
      <c r="AL502" s="324"/>
      <c r="AM502" s="324"/>
      <c r="AN502" s="324"/>
      <c r="AO502" s="324"/>
      <c r="AP502" s="324"/>
      <c r="AQ502" s="324"/>
      <c r="AR502" s="324"/>
      <c r="AS502" s="324"/>
      <c r="AT502" s="324"/>
      <c r="AU502" s="324"/>
      <c r="AV502" s="324"/>
      <c r="AW502" s="320"/>
      <c r="AX502" s="320"/>
      <c r="AY502" s="320"/>
      <c r="AZ502" s="320"/>
      <c r="BA502" s="320"/>
      <c r="BB502" s="320"/>
      <c r="BC502" s="320"/>
      <c r="BD502" s="320"/>
      <c r="BE502" s="320"/>
      <c r="BF502" s="320"/>
      <c r="BG502" s="320"/>
      <c r="BH502" s="320"/>
      <c r="BI502" s="320"/>
      <c r="BJ502" s="320"/>
      <c r="BK502" s="320"/>
      <c r="BL502" s="320"/>
      <c r="BM502" s="320"/>
      <c r="BN502" s="320"/>
      <c r="BO502" s="321" t="str">
        <f t="shared" si="90"/>
        <v/>
      </c>
      <c r="BP502" s="321"/>
      <c r="BQ502" s="321"/>
      <c r="BR502" s="321"/>
      <c r="BS502" s="321"/>
      <c r="BT502" s="321"/>
      <c r="BU502" s="321"/>
      <c r="BV502" s="321"/>
      <c r="BW502" s="321"/>
      <c r="BX502" s="321"/>
      <c r="BY502" s="321"/>
      <c r="BZ502" s="32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3">
      <c r="A503" s="11"/>
      <c r="B503" s="241"/>
      <c r="C503" s="242"/>
      <c r="D503" s="242"/>
      <c r="E503" s="242"/>
      <c r="F503" s="242"/>
      <c r="G503" s="242"/>
      <c r="H503" s="242"/>
      <c r="I503" s="242"/>
      <c r="J503" s="242"/>
      <c r="K503" s="242"/>
      <c r="L503" s="242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323"/>
      <c r="Y503" s="323"/>
      <c r="Z503" s="323"/>
      <c r="AA503" s="323"/>
      <c r="AB503" s="323"/>
      <c r="AC503" s="323"/>
      <c r="AD503" s="323"/>
      <c r="AE503" s="323"/>
      <c r="AF503" s="323"/>
      <c r="AG503" s="323"/>
      <c r="AH503" s="323"/>
      <c r="AI503" s="323"/>
      <c r="AJ503" s="323"/>
      <c r="AK503" s="324" t="str">
        <f t="shared" si="89"/>
        <v/>
      </c>
      <c r="AL503" s="324"/>
      <c r="AM503" s="324"/>
      <c r="AN503" s="324"/>
      <c r="AO503" s="324"/>
      <c r="AP503" s="324"/>
      <c r="AQ503" s="324"/>
      <c r="AR503" s="324"/>
      <c r="AS503" s="324"/>
      <c r="AT503" s="324"/>
      <c r="AU503" s="324"/>
      <c r="AV503" s="324"/>
      <c r="AW503" s="320"/>
      <c r="AX503" s="320"/>
      <c r="AY503" s="320"/>
      <c r="AZ503" s="320"/>
      <c r="BA503" s="320"/>
      <c r="BB503" s="320"/>
      <c r="BC503" s="320"/>
      <c r="BD503" s="320"/>
      <c r="BE503" s="320"/>
      <c r="BF503" s="320"/>
      <c r="BG503" s="320"/>
      <c r="BH503" s="320"/>
      <c r="BI503" s="320"/>
      <c r="BJ503" s="320"/>
      <c r="BK503" s="320"/>
      <c r="BL503" s="320"/>
      <c r="BM503" s="320"/>
      <c r="BN503" s="320"/>
      <c r="BO503" s="321" t="str">
        <f t="shared" si="90"/>
        <v/>
      </c>
      <c r="BP503" s="321"/>
      <c r="BQ503" s="321"/>
      <c r="BR503" s="321"/>
      <c r="BS503" s="321"/>
      <c r="BT503" s="321"/>
      <c r="BU503" s="321"/>
      <c r="BV503" s="321"/>
      <c r="BW503" s="321"/>
      <c r="BX503" s="321"/>
      <c r="BY503" s="321"/>
      <c r="BZ503" s="32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3">
      <c r="A504" s="11"/>
      <c r="B504" s="241"/>
      <c r="C504" s="242"/>
      <c r="D504" s="242"/>
      <c r="E504" s="242"/>
      <c r="F504" s="242"/>
      <c r="G504" s="242"/>
      <c r="H504" s="242"/>
      <c r="I504" s="242"/>
      <c r="J504" s="242"/>
      <c r="K504" s="242"/>
      <c r="L504" s="242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323"/>
      <c r="Y504" s="323"/>
      <c r="Z504" s="323"/>
      <c r="AA504" s="323"/>
      <c r="AB504" s="323"/>
      <c r="AC504" s="323"/>
      <c r="AD504" s="323"/>
      <c r="AE504" s="323"/>
      <c r="AF504" s="323"/>
      <c r="AG504" s="323"/>
      <c r="AH504" s="323"/>
      <c r="AI504" s="323"/>
      <c r="AJ504" s="323"/>
      <c r="AK504" s="324" t="str">
        <f t="shared" si="89"/>
        <v/>
      </c>
      <c r="AL504" s="324"/>
      <c r="AM504" s="324"/>
      <c r="AN504" s="324"/>
      <c r="AO504" s="324"/>
      <c r="AP504" s="324"/>
      <c r="AQ504" s="324"/>
      <c r="AR504" s="324"/>
      <c r="AS504" s="324"/>
      <c r="AT504" s="324"/>
      <c r="AU504" s="324"/>
      <c r="AV504" s="324"/>
      <c r="AW504" s="320"/>
      <c r="AX504" s="320"/>
      <c r="AY504" s="320"/>
      <c r="AZ504" s="320"/>
      <c r="BA504" s="320"/>
      <c r="BB504" s="320"/>
      <c r="BC504" s="320"/>
      <c r="BD504" s="320"/>
      <c r="BE504" s="320"/>
      <c r="BF504" s="320"/>
      <c r="BG504" s="320"/>
      <c r="BH504" s="320"/>
      <c r="BI504" s="320"/>
      <c r="BJ504" s="320"/>
      <c r="BK504" s="320"/>
      <c r="BL504" s="320"/>
      <c r="BM504" s="320"/>
      <c r="BN504" s="320"/>
      <c r="BO504" s="321" t="str">
        <f t="shared" si="90"/>
        <v/>
      </c>
      <c r="BP504" s="321"/>
      <c r="BQ504" s="321"/>
      <c r="BR504" s="321"/>
      <c r="BS504" s="321"/>
      <c r="BT504" s="321"/>
      <c r="BU504" s="321"/>
      <c r="BV504" s="321"/>
      <c r="BW504" s="321"/>
      <c r="BX504" s="321"/>
      <c r="BY504" s="321"/>
      <c r="BZ504" s="32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3">
      <c r="A505" s="11"/>
      <c r="B505" s="241"/>
      <c r="C505" s="242"/>
      <c r="D505" s="242"/>
      <c r="E505" s="242"/>
      <c r="F505" s="242"/>
      <c r="G505" s="242"/>
      <c r="H505" s="242"/>
      <c r="I505" s="242"/>
      <c r="J505" s="242"/>
      <c r="K505" s="242"/>
      <c r="L505" s="242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  <c r="AJ505" s="323"/>
      <c r="AK505" s="324" t="str">
        <f t="shared" si="89"/>
        <v/>
      </c>
      <c r="AL505" s="324"/>
      <c r="AM505" s="324"/>
      <c r="AN505" s="324"/>
      <c r="AO505" s="324"/>
      <c r="AP505" s="324"/>
      <c r="AQ505" s="324"/>
      <c r="AR505" s="324"/>
      <c r="AS505" s="324"/>
      <c r="AT505" s="324"/>
      <c r="AU505" s="324"/>
      <c r="AV505" s="324"/>
      <c r="AW505" s="320"/>
      <c r="AX505" s="320"/>
      <c r="AY505" s="320"/>
      <c r="AZ505" s="320"/>
      <c r="BA505" s="320"/>
      <c r="BB505" s="320"/>
      <c r="BC505" s="320"/>
      <c r="BD505" s="320"/>
      <c r="BE505" s="320"/>
      <c r="BF505" s="320"/>
      <c r="BG505" s="320"/>
      <c r="BH505" s="320"/>
      <c r="BI505" s="320"/>
      <c r="BJ505" s="320"/>
      <c r="BK505" s="320"/>
      <c r="BL505" s="320"/>
      <c r="BM505" s="320"/>
      <c r="BN505" s="320"/>
      <c r="BO505" s="321" t="str">
        <f t="shared" si="90"/>
        <v/>
      </c>
      <c r="BP505" s="321"/>
      <c r="BQ505" s="321"/>
      <c r="BR505" s="321"/>
      <c r="BS505" s="321"/>
      <c r="BT505" s="321"/>
      <c r="BU505" s="321"/>
      <c r="BV505" s="321"/>
      <c r="BW505" s="321"/>
      <c r="BX505" s="321"/>
      <c r="BY505" s="321"/>
      <c r="BZ505" s="32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3">
      <c r="A506" s="11"/>
      <c r="B506" s="241"/>
      <c r="C506" s="242"/>
      <c r="D506" s="242"/>
      <c r="E506" s="242"/>
      <c r="F506" s="242"/>
      <c r="G506" s="242"/>
      <c r="H506" s="242"/>
      <c r="I506" s="242"/>
      <c r="J506" s="242"/>
      <c r="K506" s="242"/>
      <c r="L506" s="242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323"/>
      <c r="Y506" s="323"/>
      <c r="Z506" s="323"/>
      <c r="AA506" s="323"/>
      <c r="AB506" s="323"/>
      <c r="AC506" s="323"/>
      <c r="AD506" s="323"/>
      <c r="AE506" s="323"/>
      <c r="AF506" s="323"/>
      <c r="AG506" s="323"/>
      <c r="AH506" s="323"/>
      <c r="AI506" s="323"/>
      <c r="AJ506" s="323"/>
      <c r="AK506" s="324" t="str">
        <f t="shared" si="89"/>
        <v/>
      </c>
      <c r="AL506" s="324"/>
      <c r="AM506" s="324"/>
      <c r="AN506" s="324"/>
      <c r="AO506" s="324"/>
      <c r="AP506" s="324"/>
      <c r="AQ506" s="324"/>
      <c r="AR506" s="324"/>
      <c r="AS506" s="324"/>
      <c r="AT506" s="324"/>
      <c r="AU506" s="324"/>
      <c r="AV506" s="324"/>
      <c r="AW506" s="320"/>
      <c r="AX506" s="320"/>
      <c r="AY506" s="320"/>
      <c r="AZ506" s="320"/>
      <c r="BA506" s="320"/>
      <c r="BB506" s="320"/>
      <c r="BC506" s="320"/>
      <c r="BD506" s="320"/>
      <c r="BE506" s="320"/>
      <c r="BF506" s="320"/>
      <c r="BG506" s="320"/>
      <c r="BH506" s="320"/>
      <c r="BI506" s="320"/>
      <c r="BJ506" s="320"/>
      <c r="BK506" s="320"/>
      <c r="BL506" s="320"/>
      <c r="BM506" s="320"/>
      <c r="BN506" s="320"/>
      <c r="BO506" s="321" t="str">
        <f t="shared" si="90"/>
        <v/>
      </c>
      <c r="BP506" s="321"/>
      <c r="BQ506" s="321"/>
      <c r="BR506" s="321"/>
      <c r="BS506" s="321"/>
      <c r="BT506" s="321"/>
      <c r="BU506" s="321"/>
      <c r="BV506" s="321"/>
      <c r="BW506" s="321"/>
      <c r="BX506" s="321"/>
      <c r="BY506" s="321"/>
      <c r="BZ506" s="32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3">
      <c r="A507" s="11"/>
      <c r="B507" s="241"/>
      <c r="C507" s="242"/>
      <c r="D507" s="242"/>
      <c r="E507" s="242"/>
      <c r="F507" s="242"/>
      <c r="G507" s="242"/>
      <c r="H507" s="242"/>
      <c r="I507" s="242"/>
      <c r="J507" s="242"/>
      <c r="K507" s="242"/>
      <c r="L507" s="242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323"/>
      <c r="Y507" s="323"/>
      <c r="Z507" s="323"/>
      <c r="AA507" s="323"/>
      <c r="AB507" s="323"/>
      <c r="AC507" s="323"/>
      <c r="AD507" s="323"/>
      <c r="AE507" s="323"/>
      <c r="AF507" s="323"/>
      <c r="AG507" s="323"/>
      <c r="AH507" s="323"/>
      <c r="AI507" s="323"/>
      <c r="AJ507" s="323"/>
      <c r="AK507" s="324" t="str">
        <f t="shared" si="89"/>
        <v/>
      </c>
      <c r="AL507" s="324"/>
      <c r="AM507" s="324"/>
      <c r="AN507" s="324"/>
      <c r="AO507" s="324"/>
      <c r="AP507" s="324"/>
      <c r="AQ507" s="324"/>
      <c r="AR507" s="324"/>
      <c r="AS507" s="324"/>
      <c r="AT507" s="324"/>
      <c r="AU507" s="324"/>
      <c r="AV507" s="324"/>
      <c r="AW507" s="320"/>
      <c r="AX507" s="320"/>
      <c r="AY507" s="320"/>
      <c r="AZ507" s="320"/>
      <c r="BA507" s="320"/>
      <c r="BB507" s="320"/>
      <c r="BC507" s="320"/>
      <c r="BD507" s="320"/>
      <c r="BE507" s="320"/>
      <c r="BF507" s="320"/>
      <c r="BG507" s="320"/>
      <c r="BH507" s="320"/>
      <c r="BI507" s="320"/>
      <c r="BJ507" s="320"/>
      <c r="BK507" s="320"/>
      <c r="BL507" s="320"/>
      <c r="BM507" s="320"/>
      <c r="BN507" s="320"/>
      <c r="BO507" s="321" t="str">
        <f t="shared" si="90"/>
        <v/>
      </c>
      <c r="BP507" s="321"/>
      <c r="BQ507" s="321"/>
      <c r="BR507" s="321"/>
      <c r="BS507" s="321"/>
      <c r="BT507" s="321"/>
      <c r="BU507" s="321"/>
      <c r="BV507" s="321"/>
      <c r="BW507" s="321"/>
      <c r="BX507" s="321"/>
      <c r="BY507" s="321"/>
      <c r="BZ507" s="32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3">
      <c r="A508" s="11"/>
      <c r="B508" s="347"/>
      <c r="C508" s="348"/>
      <c r="D508" s="348"/>
      <c r="E508" s="348"/>
      <c r="F508" s="348"/>
      <c r="G508" s="348"/>
      <c r="H508" s="348"/>
      <c r="I508" s="348"/>
      <c r="J508" s="348"/>
      <c r="K508" s="348"/>
      <c r="L508" s="348"/>
      <c r="M508" s="281"/>
      <c r="N508" s="281"/>
      <c r="O508" s="281"/>
      <c r="P508" s="281"/>
      <c r="Q508" s="281"/>
      <c r="R508" s="281"/>
      <c r="S508" s="281"/>
      <c r="T508" s="281"/>
      <c r="U508" s="281"/>
      <c r="V508" s="281"/>
      <c r="W508" s="281"/>
      <c r="X508" s="247"/>
      <c r="Y508" s="247"/>
      <c r="Z508" s="247"/>
      <c r="AA508" s="247"/>
      <c r="AB508" s="247"/>
      <c r="AC508" s="247"/>
      <c r="AD508" s="247"/>
      <c r="AE508" s="247"/>
      <c r="AF508" s="247"/>
      <c r="AG508" s="247"/>
      <c r="AH508" s="247"/>
      <c r="AI508" s="247"/>
      <c r="AJ508" s="247"/>
      <c r="AK508" s="237" t="str">
        <f t="shared" si="89"/>
        <v/>
      </c>
      <c r="AL508" s="237"/>
      <c r="AM508" s="237"/>
      <c r="AN508" s="237"/>
      <c r="AO508" s="237"/>
      <c r="AP508" s="237"/>
      <c r="AQ508" s="237"/>
      <c r="AR508" s="237"/>
      <c r="AS508" s="237"/>
      <c r="AT508" s="237"/>
      <c r="AU508" s="237"/>
      <c r="AV508" s="237"/>
      <c r="AW508" s="234"/>
      <c r="AX508" s="234"/>
      <c r="AY508" s="234"/>
      <c r="AZ508" s="234"/>
      <c r="BA508" s="234"/>
      <c r="BB508" s="234"/>
      <c r="BC508" s="234"/>
      <c r="BD508" s="234"/>
      <c r="BE508" s="234"/>
      <c r="BF508" s="234"/>
      <c r="BG508" s="234"/>
      <c r="BH508" s="234"/>
      <c r="BI508" s="234"/>
      <c r="BJ508" s="234"/>
      <c r="BK508" s="234"/>
      <c r="BL508" s="234"/>
      <c r="BM508" s="234"/>
      <c r="BN508" s="234"/>
      <c r="BO508" s="235" t="str">
        <f t="shared" si="90"/>
        <v/>
      </c>
      <c r="BP508" s="235"/>
      <c r="BQ508" s="235"/>
      <c r="BR508" s="235"/>
      <c r="BS508" s="235"/>
      <c r="BT508" s="235"/>
      <c r="BU508" s="235"/>
      <c r="BV508" s="235"/>
      <c r="BW508" s="235"/>
      <c r="BX508" s="235"/>
      <c r="BY508" s="235"/>
      <c r="BZ508" s="23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3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3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3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5" t="s">
        <v>202</v>
      </c>
      <c r="K512" s="105"/>
      <c r="L512" s="105"/>
      <c r="M512" s="105"/>
      <c r="N512" s="105"/>
      <c r="O512" s="105"/>
      <c r="P512" s="105"/>
      <c r="Q512" s="105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3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3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3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3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3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3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3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3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3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3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3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3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3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3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3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3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3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3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3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3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3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3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3">
      <c r="A538" s="11"/>
      <c r="B538" s="225" t="s">
        <v>144</v>
      </c>
      <c r="C538" s="226"/>
      <c r="D538" s="226"/>
      <c r="E538" s="226"/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26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7"/>
      <c r="AR538" s="328" t="s">
        <v>143</v>
      </c>
      <c r="AS538" s="329"/>
      <c r="AT538" s="329"/>
      <c r="AU538" s="329"/>
      <c r="AV538" s="329"/>
      <c r="AW538" s="329"/>
      <c r="AX538" s="329"/>
      <c r="AY538" s="329"/>
      <c r="AZ538" s="329"/>
      <c r="BA538" s="329"/>
      <c r="BB538" s="329"/>
      <c r="BC538" s="329"/>
      <c r="BD538" s="329"/>
      <c r="BE538" s="329"/>
      <c r="BF538" s="329"/>
      <c r="BG538" s="329"/>
      <c r="BH538" s="329"/>
      <c r="BI538" s="329"/>
      <c r="BJ538" s="329"/>
      <c r="BK538" s="329"/>
      <c r="BL538" s="329"/>
      <c r="BM538" s="329"/>
      <c r="BN538" s="329"/>
      <c r="BO538" s="329"/>
      <c r="BP538" s="329"/>
      <c r="BQ538" s="329"/>
      <c r="BR538" s="329"/>
      <c r="BS538" s="329"/>
      <c r="BT538" s="329"/>
      <c r="BU538" s="329"/>
      <c r="BV538" s="329"/>
      <c r="BW538" s="329"/>
      <c r="BX538" s="329"/>
      <c r="BY538" s="329"/>
      <c r="BZ538" s="33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3">
      <c r="A539" s="11"/>
      <c r="B539" s="228"/>
      <c r="C539" s="229"/>
      <c r="D539" s="229"/>
      <c r="E539" s="229"/>
      <c r="F539" s="229"/>
      <c r="G539" s="229"/>
      <c r="H539" s="229"/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  <c r="AJ539" s="229"/>
      <c r="AK539" s="229"/>
      <c r="AL539" s="229"/>
      <c r="AM539" s="229"/>
      <c r="AN539" s="229"/>
      <c r="AO539" s="229"/>
      <c r="AP539" s="229"/>
      <c r="AQ539" s="230"/>
      <c r="AR539" s="331"/>
      <c r="AS539" s="332"/>
      <c r="AT539" s="332"/>
      <c r="AU539" s="332"/>
      <c r="AV539" s="332"/>
      <c r="AW539" s="332"/>
      <c r="AX539" s="332"/>
      <c r="AY539" s="332"/>
      <c r="AZ539" s="332"/>
      <c r="BA539" s="332"/>
      <c r="BB539" s="332"/>
      <c r="BC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P539" s="332"/>
      <c r="BQ539" s="332"/>
      <c r="BR539" s="332"/>
      <c r="BS539" s="332"/>
      <c r="BT539" s="332"/>
      <c r="BU539" s="332"/>
      <c r="BV539" s="332"/>
      <c r="BW539" s="332"/>
      <c r="BX539" s="332"/>
      <c r="BY539" s="332"/>
      <c r="BZ539" s="33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3">
      <c r="A540" s="11"/>
      <c r="B540" s="325" t="s">
        <v>145</v>
      </c>
      <c r="C540" s="326"/>
      <c r="D540" s="326"/>
      <c r="E540" s="326"/>
      <c r="F540" s="326"/>
      <c r="G540" s="326"/>
      <c r="H540" s="326"/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  <c r="Z540" s="326"/>
      <c r="AA540" s="326"/>
      <c r="AB540" s="326"/>
      <c r="AC540" s="326"/>
      <c r="AD540" s="326"/>
      <c r="AE540" s="326"/>
      <c r="AF540" s="326"/>
      <c r="AG540" s="326"/>
      <c r="AH540" s="326"/>
      <c r="AI540" s="326"/>
      <c r="AJ540" s="326"/>
      <c r="AK540" s="326"/>
      <c r="AL540" s="326"/>
      <c r="AM540" s="326"/>
      <c r="AN540" s="326"/>
      <c r="AO540" s="326"/>
      <c r="AP540" s="326"/>
      <c r="AQ540" s="327"/>
      <c r="AR540" s="69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1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3">
      <c r="A541" s="11"/>
      <c r="B541" s="334" t="s">
        <v>146</v>
      </c>
      <c r="C541" s="335"/>
      <c r="D541" s="335"/>
      <c r="E541" s="335"/>
      <c r="F541" s="335"/>
      <c r="G541" s="335"/>
      <c r="H541" s="335"/>
      <c r="I541" s="335"/>
      <c r="J541" s="335"/>
      <c r="K541" s="335"/>
      <c r="L541" s="335"/>
      <c r="M541" s="335"/>
      <c r="N541" s="335"/>
      <c r="O541" s="335"/>
      <c r="P541" s="335"/>
      <c r="Q541" s="335"/>
      <c r="R541" s="335"/>
      <c r="S541" s="335"/>
      <c r="T541" s="335"/>
      <c r="U541" s="335"/>
      <c r="V541" s="335"/>
      <c r="W541" s="335"/>
      <c r="X541" s="335"/>
      <c r="Y541" s="335"/>
      <c r="Z541" s="335"/>
      <c r="AA541" s="335"/>
      <c r="AB541" s="335"/>
      <c r="AC541" s="335"/>
      <c r="AD541" s="335"/>
      <c r="AE541" s="335"/>
      <c r="AF541" s="335"/>
      <c r="AG541" s="335"/>
      <c r="AH541" s="335"/>
      <c r="AI541" s="335"/>
      <c r="AJ541" s="335"/>
      <c r="AK541" s="335"/>
      <c r="AL541" s="335"/>
      <c r="AM541" s="335"/>
      <c r="AN541" s="335"/>
      <c r="AO541" s="335"/>
      <c r="AP541" s="335"/>
      <c r="AQ541" s="336"/>
      <c r="AR541" s="244"/>
      <c r="AS541" s="245"/>
      <c r="AT541" s="245"/>
      <c r="AU541" s="245"/>
      <c r="AV541" s="245"/>
      <c r="AW541" s="245"/>
      <c r="AX541" s="245"/>
      <c r="AY541" s="245"/>
      <c r="AZ541" s="245"/>
      <c r="BA541" s="245"/>
      <c r="BB541" s="245"/>
      <c r="BC541" s="245"/>
      <c r="BD541" s="245"/>
      <c r="BE541" s="245"/>
      <c r="BF541" s="245"/>
      <c r="BG541" s="245"/>
      <c r="BH541" s="245"/>
      <c r="BI541" s="245"/>
      <c r="BJ541" s="245"/>
      <c r="BK541" s="245"/>
      <c r="BL541" s="245"/>
      <c r="BM541" s="245"/>
      <c r="BN541" s="245"/>
      <c r="BO541" s="245"/>
      <c r="BP541" s="245"/>
      <c r="BQ541" s="245"/>
      <c r="BR541" s="245"/>
      <c r="BS541" s="245"/>
      <c r="BT541" s="245"/>
      <c r="BU541" s="245"/>
      <c r="BV541" s="245"/>
      <c r="BW541" s="245"/>
      <c r="BX541" s="245"/>
      <c r="BY541" s="245"/>
      <c r="BZ541" s="24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3">
      <c r="A542" s="11"/>
      <c r="B542" s="334" t="s">
        <v>147</v>
      </c>
      <c r="C542" s="335"/>
      <c r="D542" s="335"/>
      <c r="E542" s="335"/>
      <c r="F542" s="335"/>
      <c r="G542" s="335"/>
      <c r="H542" s="335"/>
      <c r="I542" s="335"/>
      <c r="J542" s="335"/>
      <c r="K542" s="335"/>
      <c r="L542" s="335"/>
      <c r="M542" s="335"/>
      <c r="N542" s="335"/>
      <c r="O542" s="335"/>
      <c r="P542" s="335"/>
      <c r="Q542" s="335"/>
      <c r="R542" s="335"/>
      <c r="S542" s="335"/>
      <c r="T542" s="335"/>
      <c r="U542" s="335"/>
      <c r="V542" s="335"/>
      <c r="W542" s="335"/>
      <c r="X542" s="335"/>
      <c r="Y542" s="335"/>
      <c r="Z542" s="335"/>
      <c r="AA542" s="335"/>
      <c r="AB542" s="335"/>
      <c r="AC542" s="335"/>
      <c r="AD542" s="335"/>
      <c r="AE542" s="335"/>
      <c r="AF542" s="335"/>
      <c r="AG542" s="335"/>
      <c r="AH542" s="335"/>
      <c r="AI542" s="335"/>
      <c r="AJ542" s="335"/>
      <c r="AK542" s="335"/>
      <c r="AL542" s="335"/>
      <c r="AM542" s="335"/>
      <c r="AN542" s="335"/>
      <c r="AO542" s="335"/>
      <c r="AP542" s="335"/>
      <c r="AQ542" s="336"/>
      <c r="AR542" s="244"/>
      <c r="AS542" s="245"/>
      <c r="AT542" s="245"/>
      <c r="AU542" s="245"/>
      <c r="AV542" s="245"/>
      <c r="AW542" s="245"/>
      <c r="AX542" s="245"/>
      <c r="AY542" s="245"/>
      <c r="AZ542" s="245"/>
      <c r="BA542" s="245"/>
      <c r="BB542" s="245"/>
      <c r="BC542" s="245"/>
      <c r="BD542" s="245"/>
      <c r="BE542" s="245"/>
      <c r="BF542" s="245"/>
      <c r="BG542" s="245"/>
      <c r="BH542" s="245"/>
      <c r="BI542" s="245"/>
      <c r="BJ542" s="245"/>
      <c r="BK542" s="245"/>
      <c r="BL542" s="245"/>
      <c r="BM542" s="245"/>
      <c r="BN542" s="245"/>
      <c r="BO542" s="245"/>
      <c r="BP542" s="245"/>
      <c r="BQ542" s="245"/>
      <c r="BR542" s="245"/>
      <c r="BS542" s="245"/>
      <c r="BT542" s="245"/>
      <c r="BU542" s="245"/>
      <c r="BV542" s="245"/>
      <c r="BW542" s="245"/>
      <c r="BX542" s="245"/>
      <c r="BY542" s="245"/>
      <c r="BZ542" s="24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3">
      <c r="A543" s="11"/>
      <c r="B543" s="334" t="s">
        <v>148</v>
      </c>
      <c r="C543" s="335"/>
      <c r="D543" s="335"/>
      <c r="E543" s="335"/>
      <c r="F543" s="335"/>
      <c r="G543" s="335"/>
      <c r="H543" s="335"/>
      <c r="I543" s="335"/>
      <c r="J543" s="335"/>
      <c r="K543" s="335"/>
      <c r="L543" s="335"/>
      <c r="M543" s="335"/>
      <c r="N543" s="335"/>
      <c r="O543" s="335"/>
      <c r="P543" s="335"/>
      <c r="Q543" s="335"/>
      <c r="R543" s="335"/>
      <c r="S543" s="335"/>
      <c r="T543" s="335"/>
      <c r="U543" s="335"/>
      <c r="V543" s="335"/>
      <c r="W543" s="335"/>
      <c r="X543" s="335"/>
      <c r="Y543" s="335"/>
      <c r="Z543" s="335"/>
      <c r="AA543" s="335"/>
      <c r="AB543" s="335"/>
      <c r="AC543" s="335"/>
      <c r="AD543" s="335"/>
      <c r="AE543" s="335"/>
      <c r="AF543" s="335"/>
      <c r="AG543" s="335"/>
      <c r="AH543" s="335"/>
      <c r="AI543" s="335"/>
      <c r="AJ543" s="335"/>
      <c r="AK543" s="335"/>
      <c r="AL543" s="335"/>
      <c r="AM543" s="335"/>
      <c r="AN543" s="335"/>
      <c r="AO543" s="335"/>
      <c r="AP543" s="335"/>
      <c r="AQ543" s="336"/>
      <c r="AR543" s="244"/>
      <c r="AS543" s="245"/>
      <c r="AT543" s="245"/>
      <c r="AU543" s="245"/>
      <c r="AV543" s="245"/>
      <c r="AW543" s="245"/>
      <c r="AX543" s="245"/>
      <c r="AY543" s="245"/>
      <c r="AZ543" s="245"/>
      <c r="BA543" s="245"/>
      <c r="BB543" s="245"/>
      <c r="BC543" s="245"/>
      <c r="BD543" s="245"/>
      <c r="BE543" s="245"/>
      <c r="BF543" s="245"/>
      <c r="BG543" s="245"/>
      <c r="BH543" s="245"/>
      <c r="BI543" s="245"/>
      <c r="BJ543" s="245"/>
      <c r="BK543" s="245"/>
      <c r="BL543" s="245"/>
      <c r="BM543" s="245"/>
      <c r="BN543" s="245"/>
      <c r="BO543" s="245"/>
      <c r="BP543" s="245"/>
      <c r="BQ543" s="245"/>
      <c r="BR543" s="245"/>
      <c r="BS543" s="245"/>
      <c r="BT543" s="245"/>
      <c r="BU543" s="245"/>
      <c r="BV543" s="245"/>
      <c r="BW543" s="245"/>
      <c r="BX543" s="245"/>
      <c r="BY543" s="245"/>
      <c r="BZ543" s="24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3">
      <c r="A544" s="11"/>
      <c r="B544" s="88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  <c r="AA544" s="89"/>
      <c r="AB544" s="89"/>
      <c r="AC544" s="89"/>
      <c r="AD544" s="89"/>
      <c r="AE544" s="89"/>
      <c r="AF544" s="89"/>
      <c r="AG544" s="89"/>
      <c r="AH544" s="89"/>
      <c r="AI544" s="89"/>
      <c r="AJ544" s="89"/>
      <c r="AK544" s="89"/>
      <c r="AL544" s="89"/>
      <c r="AM544" s="89"/>
      <c r="AN544" s="89"/>
      <c r="AO544" s="89"/>
      <c r="AP544" s="89"/>
      <c r="AQ544" s="127"/>
      <c r="AR544" s="244"/>
      <c r="AS544" s="245"/>
      <c r="AT544" s="245"/>
      <c r="AU544" s="245"/>
      <c r="AV544" s="245"/>
      <c r="AW544" s="245"/>
      <c r="AX544" s="245"/>
      <c r="AY544" s="245"/>
      <c r="AZ544" s="245"/>
      <c r="BA544" s="245"/>
      <c r="BB544" s="245"/>
      <c r="BC544" s="245"/>
      <c r="BD544" s="245"/>
      <c r="BE544" s="245"/>
      <c r="BF544" s="245"/>
      <c r="BG544" s="245"/>
      <c r="BH544" s="245"/>
      <c r="BI544" s="245"/>
      <c r="BJ544" s="245"/>
      <c r="BK544" s="245"/>
      <c r="BL544" s="245"/>
      <c r="BM544" s="245"/>
      <c r="BN544" s="245"/>
      <c r="BO544" s="245"/>
      <c r="BP544" s="245"/>
      <c r="BQ544" s="245"/>
      <c r="BR544" s="245"/>
      <c r="BS544" s="245"/>
      <c r="BT544" s="245"/>
      <c r="BU544" s="245"/>
      <c r="BV544" s="245"/>
      <c r="BW544" s="245"/>
      <c r="BX544" s="245"/>
      <c r="BY544" s="245"/>
      <c r="BZ544" s="24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3">
      <c r="A545" s="11"/>
      <c r="B545" s="88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  <c r="AA545" s="89"/>
      <c r="AB545" s="89"/>
      <c r="AC545" s="89"/>
      <c r="AD545" s="89"/>
      <c r="AE545" s="89"/>
      <c r="AF545" s="89"/>
      <c r="AG545" s="89"/>
      <c r="AH545" s="89"/>
      <c r="AI545" s="89"/>
      <c r="AJ545" s="89"/>
      <c r="AK545" s="89"/>
      <c r="AL545" s="89"/>
      <c r="AM545" s="89"/>
      <c r="AN545" s="89"/>
      <c r="AO545" s="89"/>
      <c r="AP545" s="89"/>
      <c r="AQ545" s="127"/>
      <c r="AR545" s="244"/>
      <c r="AS545" s="245"/>
      <c r="AT545" s="245"/>
      <c r="AU545" s="245"/>
      <c r="AV545" s="245"/>
      <c r="AW545" s="245"/>
      <c r="AX545" s="245"/>
      <c r="AY545" s="245"/>
      <c r="AZ545" s="245"/>
      <c r="BA545" s="245"/>
      <c r="BB545" s="245"/>
      <c r="BC545" s="245"/>
      <c r="BD545" s="245"/>
      <c r="BE545" s="245"/>
      <c r="BF545" s="245"/>
      <c r="BG545" s="245"/>
      <c r="BH545" s="245"/>
      <c r="BI545" s="245"/>
      <c r="BJ545" s="245"/>
      <c r="BK545" s="245"/>
      <c r="BL545" s="245"/>
      <c r="BM545" s="245"/>
      <c r="BN545" s="245"/>
      <c r="BO545" s="245"/>
      <c r="BP545" s="245"/>
      <c r="BQ545" s="245"/>
      <c r="BR545" s="245"/>
      <c r="BS545" s="245"/>
      <c r="BT545" s="245"/>
      <c r="BU545" s="245"/>
      <c r="BV545" s="245"/>
      <c r="BW545" s="245"/>
      <c r="BX545" s="245"/>
      <c r="BY545" s="245"/>
      <c r="BZ545" s="24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3">
      <c r="A546" s="11"/>
      <c r="B546" s="88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  <c r="AA546" s="89"/>
      <c r="AB546" s="89"/>
      <c r="AC546" s="89"/>
      <c r="AD546" s="89"/>
      <c r="AE546" s="89"/>
      <c r="AF546" s="89"/>
      <c r="AG546" s="89"/>
      <c r="AH546" s="89"/>
      <c r="AI546" s="89"/>
      <c r="AJ546" s="89"/>
      <c r="AK546" s="89"/>
      <c r="AL546" s="89"/>
      <c r="AM546" s="89"/>
      <c r="AN546" s="89"/>
      <c r="AO546" s="89"/>
      <c r="AP546" s="89"/>
      <c r="AQ546" s="127"/>
      <c r="AR546" s="244"/>
      <c r="AS546" s="245"/>
      <c r="AT546" s="245"/>
      <c r="AU546" s="245"/>
      <c r="AV546" s="245"/>
      <c r="AW546" s="245"/>
      <c r="AX546" s="245"/>
      <c r="AY546" s="245"/>
      <c r="AZ546" s="245"/>
      <c r="BA546" s="245"/>
      <c r="BB546" s="245"/>
      <c r="BC546" s="245"/>
      <c r="BD546" s="245"/>
      <c r="BE546" s="245"/>
      <c r="BF546" s="245"/>
      <c r="BG546" s="245"/>
      <c r="BH546" s="245"/>
      <c r="BI546" s="245"/>
      <c r="BJ546" s="245"/>
      <c r="BK546" s="245"/>
      <c r="BL546" s="245"/>
      <c r="BM546" s="245"/>
      <c r="BN546" s="245"/>
      <c r="BO546" s="245"/>
      <c r="BP546" s="245"/>
      <c r="BQ546" s="245"/>
      <c r="BR546" s="245"/>
      <c r="BS546" s="245"/>
      <c r="BT546" s="245"/>
      <c r="BU546" s="245"/>
      <c r="BV546" s="245"/>
      <c r="BW546" s="245"/>
      <c r="BX546" s="245"/>
      <c r="BY546" s="245"/>
      <c r="BZ546" s="24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3">
      <c r="A547" s="11"/>
      <c r="B547" s="88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  <c r="AA547" s="89"/>
      <c r="AB547" s="89"/>
      <c r="AC547" s="89"/>
      <c r="AD547" s="89"/>
      <c r="AE547" s="89"/>
      <c r="AF547" s="89"/>
      <c r="AG547" s="89"/>
      <c r="AH547" s="89"/>
      <c r="AI547" s="89"/>
      <c r="AJ547" s="89"/>
      <c r="AK547" s="89"/>
      <c r="AL547" s="89"/>
      <c r="AM547" s="89"/>
      <c r="AN547" s="89"/>
      <c r="AO547" s="89"/>
      <c r="AP547" s="89"/>
      <c r="AQ547" s="127"/>
      <c r="AR547" s="244"/>
      <c r="AS547" s="245"/>
      <c r="AT547" s="245"/>
      <c r="AU547" s="245"/>
      <c r="AV547" s="245"/>
      <c r="AW547" s="245"/>
      <c r="AX547" s="245"/>
      <c r="AY547" s="245"/>
      <c r="AZ547" s="245"/>
      <c r="BA547" s="245"/>
      <c r="BB547" s="245"/>
      <c r="BC547" s="245"/>
      <c r="BD547" s="245"/>
      <c r="BE547" s="245"/>
      <c r="BF547" s="245"/>
      <c r="BG547" s="245"/>
      <c r="BH547" s="245"/>
      <c r="BI547" s="245"/>
      <c r="BJ547" s="245"/>
      <c r="BK547" s="245"/>
      <c r="BL547" s="245"/>
      <c r="BM547" s="245"/>
      <c r="BN547" s="245"/>
      <c r="BO547" s="245"/>
      <c r="BP547" s="245"/>
      <c r="BQ547" s="245"/>
      <c r="BR547" s="245"/>
      <c r="BS547" s="245"/>
      <c r="BT547" s="245"/>
      <c r="BU547" s="245"/>
      <c r="BV547" s="245"/>
      <c r="BW547" s="245"/>
      <c r="BX547" s="245"/>
      <c r="BY547" s="245"/>
      <c r="BZ547" s="24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3">
      <c r="A548" s="11"/>
      <c r="B548" s="88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  <c r="AA548" s="89"/>
      <c r="AB548" s="89"/>
      <c r="AC548" s="89"/>
      <c r="AD548" s="89"/>
      <c r="AE548" s="89"/>
      <c r="AF548" s="89"/>
      <c r="AG548" s="89"/>
      <c r="AH548" s="89"/>
      <c r="AI548" s="89"/>
      <c r="AJ548" s="89"/>
      <c r="AK548" s="89"/>
      <c r="AL548" s="89"/>
      <c r="AM548" s="89"/>
      <c r="AN548" s="89"/>
      <c r="AO548" s="89"/>
      <c r="AP548" s="89"/>
      <c r="AQ548" s="127"/>
      <c r="AR548" s="244"/>
      <c r="AS548" s="245"/>
      <c r="AT548" s="245"/>
      <c r="AU548" s="245"/>
      <c r="AV548" s="245"/>
      <c r="AW548" s="245"/>
      <c r="AX548" s="245"/>
      <c r="AY548" s="245"/>
      <c r="AZ548" s="245"/>
      <c r="BA548" s="245"/>
      <c r="BB548" s="245"/>
      <c r="BC548" s="245"/>
      <c r="BD548" s="245"/>
      <c r="BE548" s="245"/>
      <c r="BF548" s="245"/>
      <c r="BG548" s="245"/>
      <c r="BH548" s="245"/>
      <c r="BI548" s="245"/>
      <c r="BJ548" s="245"/>
      <c r="BK548" s="245"/>
      <c r="BL548" s="245"/>
      <c r="BM548" s="245"/>
      <c r="BN548" s="245"/>
      <c r="BO548" s="245"/>
      <c r="BP548" s="245"/>
      <c r="BQ548" s="245"/>
      <c r="BR548" s="245"/>
      <c r="BS548" s="245"/>
      <c r="BT548" s="245"/>
      <c r="BU548" s="245"/>
      <c r="BV548" s="245"/>
      <c r="BW548" s="245"/>
      <c r="BX548" s="245"/>
      <c r="BY548" s="245"/>
      <c r="BZ548" s="24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3">
      <c r="A549" s="11"/>
      <c r="B549" s="101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4"/>
      <c r="AR549" s="72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4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3">
      <c r="A551" s="11"/>
      <c r="B551" s="2" t="s">
        <v>33</v>
      </c>
      <c r="J551" s="105" t="s">
        <v>202</v>
      </c>
      <c r="K551" s="105"/>
      <c r="L551" s="105"/>
      <c r="M551" s="105"/>
      <c r="N551" s="105"/>
      <c r="O551" s="105"/>
      <c r="P551" s="105"/>
      <c r="Q551" s="105"/>
      <c r="R551" s="105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3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3">
      <c r="A554" s="11"/>
      <c r="B554" s="257" t="s">
        <v>43</v>
      </c>
      <c r="C554" s="258"/>
      <c r="D554" s="258"/>
      <c r="E554" s="258"/>
      <c r="F554" s="258"/>
      <c r="G554" s="258"/>
      <c r="H554" s="258"/>
      <c r="I554" s="258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  <c r="AD554" s="258"/>
      <c r="AE554" s="258"/>
      <c r="AF554" s="259"/>
      <c r="AG554" s="157" t="s">
        <v>149</v>
      </c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  <c r="BA554" s="158"/>
      <c r="BB554" s="158"/>
      <c r="BC554" s="158"/>
      <c r="BD554" s="158"/>
      <c r="BE554" s="158"/>
      <c r="BF554" s="158"/>
      <c r="BG554" s="158"/>
      <c r="BH554" s="158"/>
      <c r="BI554" s="158"/>
      <c r="BJ554" s="158"/>
      <c r="BK554" s="158"/>
      <c r="BL554" s="158"/>
      <c r="BM554" s="158"/>
      <c r="BN554" s="158"/>
      <c r="BO554" s="158"/>
      <c r="BP554" s="158"/>
      <c r="BQ554" s="158"/>
      <c r="BR554" s="158"/>
      <c r="BS554" s="158"/>
      <c r="BT554" s="158"/>
      <c r="BU554" s="158"/>
      <c r="BV554" s="158"/>
      <c r="BW554" s="158"/>
      <c r="BX554" s="158"/>
      <c r="BY554" s="158"/>
      <c r="BZ554" s="15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3">
      <c r="A555" s="11"/>
      <c r="B555" s="260"/>
      <c r="C555" s="261"/>
      <c r="D555" s="261"/>
      <c r="E555" s="261"/>
      <c r="F555" s="261"/>
      <c r="G555" s="261"/>
      <c r="H555" s="261"/>
      <c r="I555" s="261"/>
      <c r="J555" s="261"/>
      <c r="K555" s="261"/>
      <c r="L555" s="261"/>
      <c r="M555" s="261"/>
      <c r="N555" s="261"/>
      <c r="O555" s="261"/>
      <c r="P555" s="261"/>
      <c r="Q555" s="261"/>
      <c r="R555" s="261"/>
      <c r="S555" s="261"/>
      <c r="T555" s="261"/>
      <c r="U555" s="261"/>
      <c r="V555" s="261"/>
      <c r="W555" s="261"/>
      <c r="X555" s="261"/>
      <c r="Y555" s="261"/>
      <c r="Z555" s="261"/>
      <c r="AA555" s="261"/>
      <c r="AB555" s="261"/>
      <c r="AC555" s="261"/>
      <c r="AD555" s="261"/>
      <c r="AE555" s="261"/>
      <c r="AF555" s="262"/>
      <c r="AG555" s="148" t="s">
        <v>150</v>
      </c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50" t="s">
        <v>151</v>
      </c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43" t="s">
        <v>152</v>
      </c>
      <c r="BL555" s="143"/>
      <c r="BM555" s="143"/>
      <c r="BN555" s="143"/>
      <c r="BO555" s="143"/>
      <c r="BP555" s="143"/>
      <c r="BQ555" s="143"/>
      <c r="BR555" s="143"/>
      <c r="BS555" s="143"/>
      <c r="BT555" s="143"/>
      <c r="BU555" s="143"/>
      <c r="BV555" s="143"/>
      <c r="BW555" s="143"/>
      <c r="BX555" s="143"/>
      <c r="BY555" s="143"/>
      <c r="BZ555" s="144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3">
      <c r="A556" s="11"/>
      <c r="B556" s="145" t="s">
        <v>44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2"/>
      <c r="AH556" s="119"/>
      <c r="AI556" s="119"/>
      <c r="AJ556" s="119"/>
      <c r="AK556" s="119"/>
      <c r="AL556" s="119"/>
      <c r="AM556" s="119"/>
      <c r="AN556" s="119"/>
      <c r="AO556" s="119"/>
      <c r="AP556" s="119"/>
      <c r="AQ556" s="119"/>
      <c r="AR556" s="119"/>
      <c r="AS556" s="119"/>
      <c r="AT556" s="119"/>
      <c r="AU556" s="119"/>
      <c r="AV556" s="119"/>
      <c r="AW556" s="119"/>
      <c r="AX556" s="119"/>
      <c r="AY556" s="119"/>
      <c r="AZ556" s="119"/>
      <c r="BA556" s="119"/>
      <c r="BB556" s="119"/>
      <c r="BC556" s="119"/>
      <c r="BD556" s="119"/>
      <c r="BE556" s="119"/>
      <c r="BF556" s="119"/>
      <c r="BG556" s="119"/>
      <c r="BH556" s="119"/>
      <c r="BI556" s="119"/>
      <c r="BJ556" s="119"/>
      <c r="BK556" s="119"/>
      <c r="BL556" s="119"/>
      <c r="BM556" s="119"/>
      <c r="BN556" s="119"/>
      <c r="BO556" s="119"/>
      <c r="BP556" s="119"/>
      <c r="BQ556" s="119"/>
      <c r="BR556" s="119"/>
      <c r="BS556" s="119"/>
      <c r="BT556" s="119"/>
      <c r="BU556" s="119"/>
      <c r="BV556" s="119"/>
      <c r="BW556" s="119"/>
      <c r="BX556" s="119"/>
      <c r="BY556" s="119"/>
      <c r="BZ556" s="120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3">
      <c r="A557" s="11"/>
      <c r="B557" s="154" t="s">
        <v>45</v>
      </c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6"/>
      <c r="AG557" s="141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  <c r="AV557" s="139"/>
      <c r="AW557" s="139"/>
      <c r="AX557" s="139"/>
      <c r="AY557" s="139"/>
      <c r="AZ557" s="139"/>
      <c r="BA557" s="139"/>
      <c r="BB557" s="139"/>
      <c r="BC557" s="139"/>
      <c r="BD557" s="139"/>
      <c r="BE557" s="139"/>
      <c r="BF557" s="139"/>
      <c r="BG557" s="139"/>
      <c r="BH557" s="139"/>
      <c r="BI557" s="139"/>
      <c r="BJ557" s="139"/>
      <c r="BK557" s="139"/>
      <c r="BL557" s="139"/>
      <c r="BM557" s="139"/>
      <c r="BN557" s="139"/>
      <c r="BO557" s="139"/>
      <c r="BP557" s="139"/>
      <c r="BQ557" s="139"/>
      <c r="BR557" s="139"/>
      <c r="BS557" s="139"/>
      <c r="BT557" s="139"/>
      <c r="BU557" s="139"/>
      <c r="BV557" s="139"/>
      <c r="BW557" s="139"/>
      <c r="BX557" s="139"/>
      <c r="BY557" s="139"/>
      <c r="BZ557" s="14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3">
      <c r="A558" s="11"/>
      <c r="B558" s="154" t="s">
        <v>46</v>
      </c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6"/>
      <c r="AG558" s="141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/>
      <c r="AZ558" s="139"/>
      <c r="BA558" s="139"/>
      <c r="BB558" s="139"/>
      <c r="BC558" s="139"/>
      <c r="BD558" s="139"/>
      <c r="BE558" s="139"/>
      <c r="BF558" s="139"/>
      <c r="BG558" s="139"/>
      <c r="BH558" s="139"/>
      <c r="BI558" s="139"/>
      <c r="BJ558" s="139"/>
      <c r="BK558" s="139"/>
      <c r="BL558" s="139"/>
      <c r="BM558" s="139"/>
      <c r="BN558" s="139"/>
      <c r="BO558" s="139"/>
      <c r="BP558" s="139"/>
      <c r="BQ558" s="139"/>
      <c r="BR558" s="139"/>
      <c r="BS558" s="139"/>
      <c r="BT558" s="139"/>
      <c r="BU558" s="139"/>
      <c r="BV558" s="139"/>
      <c r="BW558" s="139"/>
      <c r="BX558" s="139"/>
      <c r="BY558" s="139"/>
      <c r="BZ558" s="14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3">
      <c r="A559" s="11"/>
      <c r="B559" s="154" t="s">
        <v>47</v>
      </c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6"/>
      <c r="AG559" s="141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  <c r="AV559" s="139"/>
      <c r="AW559" s="139"/>
      <c r="AX559" s="139"/>
      <c r="AY559" s="139"/>
      <c r="AZ559" s="139"/>
      <c r="BA559" s="139"/>
      <c r="BB559" s="139"/>
      <c r="BC559" s="139"/>
      <c r="BD559" s="139"/>
      <c r="BE559" s="139"/>
      <c r="BF559" s="139"/>
      <c r="BG559" s="139"/>
      <c r="BH559" s="139"/>
      <c r="BI559" s="139"/>
      <c r="BJ559" s="139"/>
      <c r="BK559" s="139"/>
      <c r="BL559" s="139"/>
      <c r="BM559" s="139"/>
      <c r="BN559" s="139"/>
      <c r="BO559" s="139"/>
      <c r="BP559" s="139"/>
      <c r="BQ559" s="139"/>
      <c r="BR559" s="139"/>
      <c r="BS559" s="139"/>
      <c r="BT559" s="139"/>
      <c r="BU559" s="139"/>
      <c r="BV559" s="139"/>
      <c r="BW559" s="139"/>
      <c r="BX559" s="139"/>
      <c r="BY559" s="139"/>
      <c r="BZ559" s="14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3">
      <c r="A560" s="11"/>
      <c r="B560" s="154" t="s">
        <v>48</v>
      </c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6"/>
      <c r="AG560" s="141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/>
      <c r="BA560" s="139"/>
      <c r="BB560" s="139"/>
      <c r="BC560" s="139"/>
      <c r="BD560" s="139"/>
      <c r="BE560" s="139"/>
      <c r="BF560" s="139"/>
      <c r="BG560" s="139"/>
      <c r="BH560" s="139"/>
      <c r="BI560" s="139"/>
      <c r="BJ560" s="139"/>
      <c r="BK560" s="139"/>
      <c r="BL560" s="139"/>
      <c r="BM560" s="139"/>
      <c r="BN560" s="139"/>
      <c r="BO560" s="139"/>
      <c r="BP560" s="139"/>
      <c r="BQ560" s="139"/>
      <c r="BR560" s="139"/>
      <c r="BS560" s="139"/>
      <c r="BT560" s="139"/>
      <c r="BU560" s="139"/>
      <c r="BV560" s="139"/>
      <c r="BW560" s="139"/>
      <c r="BX560" s="139"/>
      <c r="BY560" s="139"/>
      <c r="BZ560" s="14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3">
      <c r="A561" s="11"/>
      <c r="B561" s="88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  <c r="AA561" s="89"/>
      <c r="AB561" s="89"/>
      <c r="AC561" s="89"/>
      <c r="AD561" s="89"/>
      <c r="AE561" s="89"/>
      <c r="AF561" s="90"/>
      <c r="AG561" s="141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/>
      <c r="BA561" s="139"/>
      <c r="BB561" s="139"/>
      <c r="BC561" s="139"/>
      <c r="BD561" s="139"/>
      <c r="BE561" s="139"/>
      <c r="BF561" s="139"/>
      <c r="BG561" s="139"/>
      <c r="BH561" s="139"/>
      <c r="BI561" s="139"/>
      <c r="BJ561" s="139"/>
      <c r="BK561" s="139"/>
      <c r="BL561" s="139"/>
      <c r="BM561" s="139"/>
      <c r="BN561" s="139"/>
      <c r="BO561" s="139"/>
      <c r="BP561" s="139"/>
      <c r="BQ561" s="139"/>
      <c r="BR561" s="139"/>
      <c r="BS561" s="139"/>
      <c r="BT561" s="139"/>
      <c r="BU561" s="139"/>
      <c r="BV561" s="139"/>
      <c r="BW561" s="139"/>
      <c r="BX561" s="139"/>
      <c r="BY561" s="139"/>
      <c r="BZ561" s="14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3">
      <c r="A562" s="11"/>
      <c r="B562" s="88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  <c r="AA562" s="89"/>
      <c r="AB562" s="89"/>
      <c r="AC562" s="89"/>
      <c r="AD562" s="89"/>
      <c r="AE562" s="89"/>
      <c r="AF562" s="90"/>
      <c r="AG562" s="141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/>
      <c r="AU562" s="139"/>
      <c r="AV562" s="139"/>
      <c r="AW562" s="139"/>
      <c r="AX562" s="139"/>
      <c r="AY562" s="139"/>
      <c r="AZ562" s="139"/>
      <c r="BA562" s="139"/>
      <c r="BB562" s="139"/>
      <c r="BC562" s="139"/>
      <c r="BD562" s="139"/>
      <c r="BE562" s="139"/>
      <c r="BF562" s="139"/>
      <c r="BG562" s="139"/>
      <c r="BH562" s="139"/>
      <c r="BI562" s="139"/>
      <c r="BJ562" s="139"/>
      <c r="BK562" s="139"/>
      <c r="BL562" s="139"/>
      <c r="BM562" s="139"/>
      <c r="BN562" s="139"/>
      <c r="BO562" s="139"/>
      <c r="BP562" s="139"/>
      <c r="BQ562" s="139"/>
      <c r="BR562" s="139"/>
      <c r="BS562" s="139"/>
      <c r="BT562" s="139"/>
      <c r="BU562" s="139"/>
      <c r="BV562" s="139"/>
      <c r="BW562" s="139"/>
      <c r="BX562" s="139"/>
      <c r="BY562" s="139"/>
      <c r="BZ562" s="14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3">
      <c r="A563" s="11"/>
      <c r="B563" s="88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  <c r="AA563" s="89"/>
      <c r="AB563" s="89"/>
      <c r="AC563" s="89"/>
      <c r="AD563" s="89"/>
      <c r="AE563" s="89"/>
      <c r="AF563" s="90"/>
      <c r="AG563" s="141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  <c r="AV563" s="139"/>
      <c r="AW563" s="139"/>
      <c r="AX563" s="139"/>
      <c r="AY563" s="139"/>
      <c r="AZ563" s="139"/>
      <c r="BA563" s="139"/>
      <c r="BB563" s="139"/>
      <c r="BC563" s="139"/>
      <c r="BD563" s="139"/>
      <c r="BE563" s="139"/>
      <c r="BF563" s="139"/>
      <c r="BG563" s="139"/>
      <c r="BH563" s="139"/>
      <c r="BI563" s="139"/>
      <c r="BJ563" s="139"/>
      <c r="BK563" s="139"/>
      <c r="BL563" s="139"/>
      <c r="BM563" s="139"/>
      <c r="BN563" s="139"/>
      <c r="BO563" s="139"/>
      <c r="BP563" s="139"/>
      <c r="BQ563" s="139"/>
      <c r="BR563" s="139"/>
      <c r="BS563" s="139"/>
      <c r="BT563" s="139"/>
      <c r="BU563" s="139"/>
      <c r="BV563" s="139"/>
      <c r="BW563" s="139"/>
      <c r="BX563" s="139"/>
      <c r="BY563" s="139"/>
      <c r="BZ563" s="14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3">
      <c r="A564" s="11"/>
      <c r="B564" s="88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  <c r="AA564" s="89"/>
      <c r="AB564" s="89"/>
      <c r="AC564" s="89"/>
      <c r="AD564" s="89"/>
      <c r="AE564" s="89"/>
      <c r="AF564" s="90"/>
      <c r="AG564" s="141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  <c r="AR564" s="139"/>
      <c r="AS564" s="139"/>
      <c r="AT564" s="139"/>
      <c r="AU564" s="139"/>
      <c r="AV564" s="139"/>
      <c r="AW564" s="139"/>
      <c r="AX564" s="139"/>
      <c r="AY564" s="139"/>
      <c r="AZ564" s="139"/>
      <c r="BA564" s="139"/>
      <c r="BB564" s="139"/>
      <c r="BC564" s="139"/>
      <c r="BD564" s="139"/>
      <c r="BE564" s="139"/>
      <c r="BF564" s="139"/>
      <c r="BG564" s="139"/>
      <c r="BH564" s="139"/>
      <c r="BI564" s="139"/>
      <c r="BJ564" s="139"/>
      <c r="BK564" s="139"/>
      <c r="BL564" s="139"/>
      <c r="BM564" s="139"/>
      <c r="BN564" s="139"/>
      <c r="BO564" s="139"/>
      <c r="BP564" s="139"/>
      <c r="BQ564" s="139"/>
      <c r="BR564" s="139"/>
      <c r="BS564" s="139"/>
      <c r="BT564" s="139"/>
      <c r="BU564" s="139"/>
      <c r="BV564" s="139"/>
      <c r="BW564" s="139"/>
      <c r="BX564" s="139"/>
      <c r="BY564" s="139"/>
      <c r="BZ564" s="14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3">
      <c r="A565" s="11"/>
      <c r="B565" s="88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  <c r="AA565" s="89"/>
      <c r="AB565" s="89"/>
      <c r="AC565" s="89"/>
      <c r="AD565" s="89"/>
      <c r="AE565" s="89"/>
      <c r="AF565" s="90"/>
      <c r="AG565" s="141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  <c r="AV565" s="139"/>
      <c r="AW565" s="139"/>
      <c r="AX565" s="139"/>
      <c r="AY565" s="139"/>
      <c r="AZ565" s="139"/>
      <c r="BA565" s="139"/>
      <c r="BB565" s="139"/>
      <c r="BC565" s="139"/>
      <c r="BD565" s="139"/>
      <c r="BE565" s="139"/>
      <c r="BF565" s="139"/>
      <c r="BG565" s="139"/>
      <c r="BH565" s="139"/>
      <c r="BI565" s="139"/>
      <c r="BJ565" s="139"/>
      <c r="BK565" s="139"/>
      <c r="BL565" s="139"/>
      <c r="BM565" s="139"/>
      <c r="BN565" s="139"/>
      <c r="BO565" s="139"/>
      <c r="BP565" s="139"/>
      <c r="BQ565" s="139"/>
      <c r="BR565" s="139"/>
      <c r="BS565" s="139"/>
      <c r="BT565" s="139"/>
      <c r="BU565" s="139"/>
      <c r="BV565" s="139"/>
      <c r="BW565" s="139"/>
      <c r="BX565" s="139"/>
      <c r="BY565" s="139"/>
      <c r="BZ565" s="14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3">
      <c r="A566" s="11"/>
      <c r="B566" s="88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  <c r="AA566" s="89"/>
      <c r="AB566" s="89"/>
      <c r="AC566" s="89"/>
      <c r="AD566" s="89"/>
      <c r="AE566" s="89"/>
      <c r="AF566" s="90"/>
      <c r="AG566" s="141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  <c r="AV566" s="139"/>
      <c r="AW566" s="139"/>
      <c r="AX566" s="139"/>
      <c r="AY566" s="139"/>
      <c r="AZ566" s="139"/>
      <c r="BA566" s="139"/>
      <c r="BB566" s="139"/>
      <c r="BC566" s="139"/>
      <c r="BD566" s="139"/>
      <c r="BE566" s="139"/>
      <c r="BF566" s="139"/>
      <c r="BG566" s="139"/>
      <c r="BH566" s="139"/>
      <c r="BI566" s="139"/>
      <c r="BJ566" s="139"/>
      <c r="BK566" s="139"/>
      <c r="BL566" s="139"/>
      <c r="BM566" s="139"/>
      <c r="BN566" s="139"/>
      <c r="BO566" s="139"/>
      <c r="BP566" s="139"/>
      <c r="BQ566" s="139"/>
      <c r="BR566" s="139"/>
      <c r="BS566" s="139"/>
      <c r="BT566" s="139"/>
      <c r="BU566" s="139"/>
      <c r="BV566" s="139"/>
      <c r="BW566" s="139"/>
      <c r="BX566" s="139"/>
      <c r="BY566" s="139"/>
      <c r="BZ566" s="14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3">
      <c r="A567" s="11"/>
      <c r="B567" s="88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  <c r="AA567" s="89"/>
      <c r="AB567" s="89"/>
      <c r="AC567" s="89"/>
      <c r="AD567" s="89"/>
      <c r="AE567" s="89"/>
      <c r="AF567" s="90"/>
      <c r="AG567" s="141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/>
      <c r="AW567" s="139"/>
      <c r="AX567" s="139"/>
      <c r="AY567" s="139"/>
      <c r="AZ567" s="139"/>
      <c r="BA567" s="139"/>
      <c r="BB567" s="139"/>
      <c r="BC567" s="139"/>
      <c r="BD567" s="139"/>
      <c r="BE567" s="139"/>
      <c r="BF567" s="139"/>
      <c r="BG567" s="139"/>
      <c r="BH567" s="139"/>
      <c r="BI567" s="139"/>
      <c r="BJ567" s="139"/>
      <c r="BK567" s="139"/>
      <c r="BL567" s="139"/>
      <c r="BM567" s="139"/>
      <c r="BN567" s="139"/>
      <c r="BO567" s="139"/>
      <c r="BP567" s="139"/>
      <c r="BQ567" s="139"/>
      <c r="BR567" s="139"/>
      <c r="BS567" s="139"/>
      <c r="BT567" s="139"/>
      <c r="BU567" s="139"/>
      <c r="BV567" s="139"/>
      <c r="BW567" s="139"/>
      <c r="BX567" s="139"/>
      <c r="BY567" s="139"/>
      <c r="BZ567" s="14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3">
      <c r="A568" s="11"/>
      <c r="B568" s="88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  <c r="AA568" s="89"/>
      <c r="AB568" s="89"/>
      <c r="AC568" s="89"/>
      <c r="AD568" s="89"/>
      <c r="AE568" s="89"/>
      <c r="AF568" s="90"/>
      <c r="AG568" s="141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/>
      <c r="BA568" s="139"/>
      <c r="BB568" s="139"/>
      <c r="BC568" s="139"/>
      <c r="BD568" s="139"/>
      <c r="BE568" s="139"/>
      <c r="BF568" s="139"/>
      <c r="BG568" s="139"/>
      <c r="BH568" s="139"/>
      <c r="BI568" s="139"/>
      <c r="BJ568" s="139"/>
      <c r="BK568" s="139"/>
      <c r="BL568" s="139"/>
      <c r="BM568" s="139"/>
      <c r="BN568" s="139"/>
      <c r="BO568" s="139"/>
      <c r="BP568" s="139"/>
      <c r="BQ568" s="139"/>
      <c r="BR568" s="139"/>
      <c r="BS568" s="139"/>
      <c r="BT568" s="139"/>
      <c r="BU568" s="139"/>
      <c r="BV568" s="139"/>
      <c r="BW568" s="139"/>
      <c r="BX568" s="139"/>
      <c r="BY568" s="139"/>
      <c r="BZ568" s="14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3">
      <c r="A569" s="11"/>
      <c r="B569" s="88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  <c r="AA569" s="89"/>
      <c r="AB569" s="89"/>
      <c r="AC569" s="89"/>
      <c r="AD569" s="89"/>
      <c r="AE569" s="89"/>
      <c r="AF569" s="90"/>
      <c r="AG569" s="141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  <c r="AV569" s="139"/>
      <c r="AW569" s="139"/>
      <c r="AX569" s="139"/>
      <c r="AY569" s="139"/>
      <c r="AZ569" s="139"/>
      <c r="BA569" s="139"/>
      <c r="BB569" s="139"/>
      <c r="BC569" s="139"/>
      <c r="BD569" s="139"/>
      <c r="BE569" s="139"/>
      <c r="BF569" s="139"/>
      <c r="BG569" s="139"/>
      <c r="BH569" s="139"/>
      <c r="BI569" s="139"/>
      <c r="BJ569" s="139"/>
      <c r="BK569" s="139"/>
      <c r="BL569" s="139"/>
      <c r="BM569" s="139"/>
      <c r="BN569" s="139"/>
      <c r="BO569" s="139"/>
      <c r="BP569" s="139"/>
      <c r="BQ569" s="139"/>
      <c r="BR569" s="139"/>
      <c r="BS569" s="139"/>
      <c r="BT569" s="139"/>
      <c r="BU569" s="139"/>
      <c r="BV569" s="139"/>
      <c r="BW569" s="139"/>
      <c r="BX569" s="139"/>
      <c r="BY569" s="139"/>
      <c r="BZ569" s="14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3">
      <c r="A570" s="11"/>
      <c r="B570" s="101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3"/>
      <c r="AG570" s="151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2"/>
      <c r="BN570" s="152"/>
      <c r="BO570" s="152"/>
      <c r="BP570" s="152"/>
      <c r="BQ570" s="152"/>
      <c r="BR570" s="152"/>
      <c r="BS570" s="152"/>
      <c r="BT570" s="152"/>
      <c r="BU570" s="152"/>
      <c r="BV570" s="152"/>
      <c r="BW570" s="152"/>
      <c r="BX570" s="152"/>
      <c r="BY570" s="152"/>
      <c r="BZ570" s="153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3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3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3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3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3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3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3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3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3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3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3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3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3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3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3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3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3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3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3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3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3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3">
      <c r="A594" s="11"/>
      <c r="B594" s="2" t="s">
        <v>36</v>
      </c>
      <c r="J594" s="105" t="s">
        <v>203</v>
      </c>
      <c r="K594" s="105"/>
      <c r="L594" s="105"/>
      <c r="M594" s="105"/>
      <c r="N594" s="105"/>
      <c r="O594" s="105"/>
      <c r="P594" s="105"/>
      <c r="Q594" s="105"/>
      <c r="R594" s="105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3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3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3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3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3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3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3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3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3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3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3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3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3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3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3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3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3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3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3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3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vidieť.</v>
      </c>
      <c r="CC616" s="33" t="s">
        <v>78</v>
      </c>
      <c r="CW616" s="20">
        <f>+IF($J$619="neposkytla",0,1)</f>
        <v>1</v>
      </c>
      <c r="CZ616" s="20">
        <f>IF(CC616="",1,IF(CC616="Chcem skryť riadok.",0,1))</f>
        <v>1</v>
      </c>
      <c r="DA616" s="20">
        <f>+IF(CW616+CX616+CY616=0,0,IF(CZ616=0,0,1))</f>
        <v>1</v>
      </c>
      <c r="DZ616" s="62"/>
    </row>
    <row r="617" spans="1:130" x14ac:dyDescent="0.3">
      <c r="A617" s="11"/>
      <c r="B617" s="67" t="s">
        <v>153</v>
      </c>
      <c r="CA617" s="26" t="s">
        <v>69</v>
      </c>
      <c r="CB617" s="39" t="str">
        <f t="shared" si="109"/>
        <v>Riadok bude vidieť.</v>
      </c>
      <c r="CC617" s="33" t="s">
        <v>78</v>
      </c>
      <c r="CW617" s="20">
        <f>+IF($J$619="neposkytla",0,1)</f>
        <v>1</v>
      </c>
      <c r="CZ617" s="20">
        <f>IF(CC617="",1,IF(CC617="Chcem skryť riadok.",0,1))</f>
        <v>1</v>
      </c>
      <c r="DA617" s="20">
        <f>+IF(CW617+CX617+CY617=0,0,IF(CZ617=0,0,1))</f>
        <v>1</v>
      </c>
      <c r="DZ617" s="62"/>
    </row>
    <row r="618" spans="1:130" x14ac:dyDescent="0.3">
      <c r="A618" s="11"/>
      <c r="CA618" s="24"/>
      <c r="CB618" s="39" t="str">
        <f t="shared" si="109"/>
        <v>Riadok bude vidieť.</v>
      </c>
      <c r="CC618" s="33" t="s">
        <v>78</v>
      </c>
      <c r="CW618" s="20">
        <f>+IF($J$619="neposkytla",0,1)</f>
        <v>1</v>
      </c>
      <c r="CZ618" s="20">
        <f>IF(CC618="",1,IF(CC618="Chcem skryť riadok.",0,1))</f>
        <v>1</v>
      </c>
      <c r="DA618" s="20">
        <f>+IF(CW618+CX618+CY618=0,0,IF(CZ618=0,0,1))</f>
        <v>1</v>
      </c>
      <c r="DZ618" s="62"/>
    </row>
    <row r="619" spans="1:130" ht="15" customHeight="1" x14ac:dyDescent="0.3">
      <c r="A619" s="11"/>
      <c r="B619" s="2" t="s">
        <v>36</v>
      </c>
      <c r="J619" s="105" t="s">
        <v>204</v>
      </c>
      <c r="K619" s="105"/>
      <c r="L619" s="105"/>
      <c r="M619" s="105"/>
      <c r="N619" s="105"/>
      <c r="O619" s="105"/>
      <c r="P619" s="105"/>
      <c r="Q619" s="105"/>
      <c r="R619" s="105"/>
      <c r="S619" s="2" t="s">
        <v>154</v>
      </c>
      <c r="T619" s="47"/>
      <c r="CA619" s="26" t="s">
        <v>69</v>
      </c>
      <c r="CB619" s="39" t="str">
        <f t="shared" si="109"/>
        <v>Riadok bude vidieť.</v>
      </c>
      <c r="CC619" s="33" t="s">
        <v>78</v>
      </c>
      <c r="CW619" s="20">
        <f>+IF($J$619="neposkytla",0,1)</f>
        <v>1</v>
      </c>
      <c r="CZ619" s="20">
        <f t="shared" si="111"/>
        <v>1</v>
      </c>
      <c r="DA619" s="20">
        <f>+IF(CW619+CX619+CY619=0,0,IF(CZ619=0,0,1))</f>
        <v>1</v>
      </c>
      <c r="DZ619" s="62"/>
    </row>
    <row r="620" spans="1:130" ht="15" hidden="1" customHeight="1" x14ac:dyDescent="0.3">
      <c r="A620" s="11"/>
      <c r="B620" s="2" t="str">
        <f>IF(J619="poskytla","K poskytnutým príjmom a výhodam členom orgánov ÚJ Spoločnosť uvádza:","")</f>
        <v>K poskytnutým príjmom a výhodam členom orgánov ÚJ Spoločnosť uvádza:</v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1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3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1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3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1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3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1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3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1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3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1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3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1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3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1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3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1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3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1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3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1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3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1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3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1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3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1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3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1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3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1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3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1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3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1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3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1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3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1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3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1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vidieť.</v>
      </c>
      <c r="CC641" s="33" t="s">
        <v>78</v>
      </c>
      <c r="CF641" s="7"/>
      <c r="CW641" s="20">
        <f t="shared" si="115"/>
        <v>1</v>
      </c>
      <c r="CX641" s="20">
        <f>+IF(CX647+CX652+CX653+CX654+CX656+CX657+CX658+CX659+CX660+CX661=0,0,1)</f>
        <v>1</v>
      </c>
      <c r="CZ641" s="20">
        <f t="shared" si="117"/>
        <v>1</v>
      </c>
      <c r="DA641" s="37">
        <f t="shared" si="114"/>
        <v>1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vidieť.</v>
      </c>
      <c r="CC642" s="33" t="s">
        <v>78</v>
      </c>
      <c r="CW642" s="20">
        <f t="shared" si="115"/>
        <v>1</v>
      </c>
      <c r="CX642" s="20">
        <f>+IF(CX647+CX652+CX653+CX654+CX656+CX657+CX658+CX659+CX660+CX661=0,0,1)</f>
        <v>1</v>
      </c>
      <c r="CZ642" s="20">
        <f t="shared" si="117"/>
        <v>1</v>
      </c>
      <c r="DA642" s="37">
        <f t="shared" si="114"/>
        <v>1</v>
      </c>
      <c r="DZ642" s="62"/>
    </row>
    <row r="643" spans="1:130" x14ac:dyDescent="0.3">
      <c r="A643" s="11"/>
      <c r="CA643" s="27"/>
      <c r="CB643" s="39" t="str">
        <f t="shared" si="118"/>
        <v>Riadok bude vidieť.</v>
      </c>
      <c r="CC643" s="33" t="s">
        <v>78</v>
      </c>
      <c r="CW643" s="20">
        <f t="shared" si="115"/>
        <v>1</v>
      </c>
      <c r="CX643" s="20">
        <f>+IF(CX647+CX652+CX653+CX654+CX656+CX657+CX658+CX659+CX660+CX661=0,0,1)</f>
        <v>1</v>
      </c>
      <c r="CZ643" s="20">
        <f t="shared" ref="CZ643:CZ662" si="119">IF(CC643="",1,IF(CC643="Chcem skryť riadok.",0,1))</f>
        <v>1</v>
      </c>
      <c r="DA643" s="37">
        <f t="shared" si="114"/>
        <v>1</v>
      </c>
      <c r="DZ643" s="62"/>
    </row>
    <row r="644" spans="1:130" x14ac:dyDescent="0.3">
      <c r="A644" s="11"/>
      <c r="B644" s="79" t="s">
        <v>50</v>
      </c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1"/>
      <c r="AK644" s="263" t="s">
        <v>104</v>
      </c>
      <c r="AL644" s="264"/>
      <c r="AM644" s="264"/>
      <c r="AN644" s="264"/>
      <c r="AO644" s="264"/>
      <c r="AP644" s="264"/>
      <c r="AQ644" s="264"/>
      <c r="AR644" s="264"/>
      <c r="AS644" s="264"/>
      <c r="AT644" s="264"/>
      <c r="AU644" s="264"/>
      <c r="AV644" s="264"/>
      <c r="AW644" s="264"/>
      <c r="AX644" s="264"/>
      <c r="AY644" s="264"/>
      <c r="AZ644" s="264"/>
      <c r="BA644" s="264"/>
      <c r="BB644" s="264"/>
      <c r="BC644" s="264"/>
      <c r="BD644" s="264"/>
      <c r="BE644" s="264"/>
      <c r="BF644" s="264"/>
      <c r="BG644" s="264"/>
      <c r="BH644" s="264"/>
      <c r="BI644" s="264"/>
      <c r="BJ644" s="264"/>
      <c r="BK644" s="264"/>
      <c r="BL644" s="264"/>
      <c r="BM644" s="264"/>
      <c r="BN644" s="264"/>
      <c r="BO644" s="264"/>
      <c r="BP644" s="264"/>
      <c r="BQ644" s="264"/>
      <c r="BR644" s="264"/>
      <c r="BS644" s="264"/>
      <c r="BT644" s="264"/>
      <c r="BU644" s="264"/>
      <c r="BV644" s="264"/>
      <c r="BW644" s="264"/>
      <c r="BX644" s="264"/>
      <c r="BY644" s="264"/>
      <c r="BZ644" s="265"/>
      <c r="CA644" s="27"/>
      <c r="CB644" s="39" t="str">
        <f t="shared" si="118"/>
        <v>Riadok bude vidieť.</v>
      </c>
      <c r="CC644" s="33" t="s">
        <v>78</v>
      </c>
      <c r="CW644" s="20">
        <f t="shared" si="115"/>
        <v>1</v>
      </c>
      <c r="CX644" s="20">
        <f>+IF(CX647+CX652+CX653+CX654+CX656+CX657+CX658+CX659+CX660+CX661=0,0,1)</f>
        <v>1</v>
      </c>
      <c r="CZ644" s="20">
        <f t="shared" si="119"/>
        <v>1</v>
      </c>
      <c r="DA644" s="37">
        <f t="shared" si="114"/>
        <v>1</v>
      </c>
      <c r="DZ644" s="62"/>
    </row>
    <row r="645" spans="1:130" x14ac:dyDescent="0.3">
      <c r="A645" s="11"/>
      <c r="B645" s="82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  <c r="AA645" s="83"/>
      <c r="AB645" s="83"/>
      <c r="AC645" s="83"/>
      <c r="AD645" s="83"/>
      <c r="AE645" s="83"/>
      <c r="AF645" s="83"/>
      <c r="AG645" s="83"/>
      <c r="AH645" s="83"/>
      <c r="AI645" s="83"/>
      <c r="AJ645" s="84"/>
      <c r="AK645" s="270" t="s">
        <v>51</v>
      </c>
      <c r="AL645" s="271"/>
      <c r="AM645" s="271"/>
      <c r="AN645" s="271"/>
      <c r="AO645" s="271"/>
      <c r="AP645" s="271"/>
      <c r="AQ645" s="271"/>
      <c r="AR645" s="271"/>
      <c r="AS645" s="271"/>
      <c r="AT645" s="271"/>
      <c r="AU645" s="271"/>
      <c r="AV645" s="271"/>
      <c r="AW645" s="271"/>
      <c r="AX645" s="272"/>
      <c r="AY645" s="270" t="s">
        <v>52</v>
      </c>
      <c r="AZ645" s="271"/>
      <c r="BA645" s="271"/>
      <c r="BB645" s="271"/>
      <c r="BC645" s="271"/>
      <c r="BD645" s="271"/>
      <c r="BE645" s="271"/>
      <c r="BF645" s="271"/>
      <c r="BG645" s="271"/>
      <c r="BH645" s="271"/>
      <c r="BI645" s="271"/>
      <c r="BJ645" s="271"/>
      <c r="BK645" s="271"/>
      <c r="BL645" s="272"/>
      <c r="BM645" s="270" t="s">
        <v>53</v>
      </c>
      <c r="BN645" s="271"/>
      <c r="BO645" s="271"/>
      <c r="BP645" s="271"/>
      <c r="BQ645" s="271"/>
      <c r="BR645" s="271"/>
      <c r="BS645" s="271"/>
      <c r="BT645" s="271"/>
      <c r="BU645" s="271"/>
      <c r="BV645" s="271"/>
      <c r="BW645" s="271"/>
      <c r="BX645" s="271"/>
      <c r="BY645" s="271"/>
      <c r="BZ645" s="272"/>
      <c r="CA645" s="27"/>
      <c r="CB645" s="39" t="str">
        <f t="shared" si="118"/>
        <v>Riadok bude vidieť.</v>
      </c>
      <c r="CC645" s="33" t="s">
        <v>78</v>
      </c>
      <c r="CW645" s="20">
        <f t="shared" si="115"/>
        <v>1</v>
      </c>
      <c r="CX645" s="20">
        <f>+IF(CX647+CX652+CX653+CX654+CX656+CX657+CX658+CX659+CX660+CX661=0,0,1)</f>
        <v>1</v>
      </c>
      <c r="CZ645" s="20">
        <f t="shared" si="119"/>
        <v>1</v>
      </c>
      <c r="DA645" s="37">
        <f t="shared" si="114"/>
        <v>1</v>
      </c>
      <c r="DZ645" s="62"/>
    </row>
    <row r="646" spans="1:130" x14ac:dyDescent="0.3">
      <c r="A646" s="11"/>
      <c r="B646" s="85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  <c r="AD646" s="86"/>
      <c r="AE646" s="86"/>
      <c r="AF646" s="86"/>
      <c r="AG646" s="86"/>
      <c r="AH646" s="86"/>
      <c r="AI646" s="86"/>
      <c r="AJ646" s="87"/>
      <c r="AK646" s="266">
        <v>2018</v>
      </c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7"/>
      <c r="CB646" s="39" t="str">
        <f t="shared" si="118"/>
        <v>Riadok bude vidieť.</v>
      </c>
      <c r="CC646" s="33" t="s">
        <v>78</v>
      </c>
      <c r="CW646" s="20">
        <f t="shared" si="115"/>
        <v>1</v>
      </c>
      <c r="CX646" s="20">
        <f>+IF(CX647+CX652+CX653+CX654+CX656+CX657+CX658+CX659+CX660+CX661=0,0,1)</f>
        <v>1</v>
      </c>
      <c r="CZ646" s="20">
        <f t="shared" si="119"/>
        <v>1</v>
      </c>
      <c r="DA646" s="37">
        <f t="shared" si="114"/>
        <v>1</v>
      </c>
      <c r="DZ646" s="62"/>
    </row>
    <row r="647" spans="1:130" hidden="1" x14ac:dyDescent="0.3">
      <c r="A647" s="11"/>
      <c r="B647" s="277" t="s">
        <v>105</v>
      </c>
      <c r="C647" s="278"/>
      <c r="D647" s="278"/>
      <c r="E647" s="278"/>
      <c r="F647" s="278"/>
      <c r="G647" s="278"/>
      <c r="H647" s="278"/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  <c r="AD647" s="278"/>
      <c r="AE647" s="278"/>
      <c r="AF647" s="278"/>
      <c r="AG647" s="278"/>
      <c r="AH647" s="278"/>
      <c r="AI647" s="278"/>
      <c r="AJ647" s="278"/>
      <c r="AK647" s="268"/>
      <c r="AL647" s="268"/>
      <c r="AM647" s="268"/>
      <c r="AN647" s="268"/>
      <c r="AO647" s="268"/>
      <c r="AP647" s="268"/>
      <c r="AQ647" s="268"/>
      <c r="AR647" s="268"/>
      <c r="AS647" s="268"/>
      <c r="AT647" s="268"/>
      <c r="AU647" s="268"/>
      <c r="AV647" s="268"/>
      <c r="AW647" s="268"/>
      <c r="AX647" s="268"/>
      <c r="AY647" s="268"/>
      <c r="AZ647" s="268"/>
      <c r="BA647" s="268"/>
      <c r="BB647" s="268"/>
      <c r="BC647" s="268"/>
      <c r="BD647" s="268"/>
      <c r="BE647" s="268"/>
      <c r="BF647" s="268"/>
      <c r="BG647" s="268"/>
      <c r="BH647" s="268"/>
      <c r="BI647" s="268"/>
      <c r="BJ647" s="268"/>
      <c r="BK647" s="268"/>
      <c r="BL647" s="268"/>
      <c r="BM647" s="268"/>
      <c r="BN647" s="268"/>
      <c r="BO647" s="268"/>
      <c r="BP647" s="268"/>
      <c r="BQ647" s="268"/>
      <c r="BR647" s="268"/>
      <c r="BS647" s="268"/>
      <c r="BT647" s="268"/>
      <c r="BU647" s="268"/>
      <c r="BV647" s="268"/>
      <c r="BW647" s="268"/>
      <c r="BX647" s="268"/>
      <c r="BY647" s="268"/>
      <c r="BZ647" s="269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1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48" t="s">
        <v>117</v>
      </c>
      <c r="C648" s="249"/>
      <c r="D648" s="249"/>
      <c r="E648" s="249"/>
      <c r="F648" s="249"/>
      <c r="G648" s="249"/>
      <c r="H648" s="249"/>
      <c r="I648" s="249"/>
      <c r="J648" s="249"/>
      <c r="K648" s="249"/>
      <c r="L648" s="249"/>
      <c r="M648" s="249"/>
      <c r="N648" s="249"/>
      <c r="O648" s="249"/>
      <c r="P648" s="249"/>
      <c r="Q648" s="249"/>
      <c r="R648" s="249"/>
      <c r="S648" s="249"/>
      <c r="T648" s="249"/>
      <c r="U648" s="249"/>
      <c r="V648" s="249"/>
      <c r="W648" s="249"/>
      <c r="X648" s="249"/>
      <c r="Y648" s="249"/>
      <c r="Z648" s="249"/>
      <c r="AA648" s="249"/>
      <c r="AB648" s="249"/>
      <c r="AC648" s="249"/>
      <c r="AD648" s="249"/>
      <c r="AE648" s="249"/>
      <c r="AF648" s="249"/>
      <c r="AG648" s="249"/>
      <c r="AH648" s="249"/>
      <c r="AI648" s="249"/>
      <c r="AJ648" s="249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vidieť.</v>
      </c>
      <c r="CC648" s="33" t="s">
        <v>78</v>
      </c>
      <c r="CW648" s="20">
        <f t="shared" si="115"/>
        <v>1</v>
      </c>
      <c r="CX648" s="20">
        <f>+IF(CX647+CX652+CX653+CX654+CX656+CX657+CX658+CX659+CX660+CX661=0,0,1)</f>
        <v>1</v>
      </c>
      <c r="CZ648" s="20">
        <f t="shared" si="119"/>
        <v>1</v>
      </c>
      <c r="DA648" s="37">
        <f t="shared" si="114"/>
        <v>1</v>
      </c>
      <c r="DZ648" s="62"/>
    </row>
    <row r="649" spans="1:130" x14ac:dyDescent="0.3">
      <c r="A649" s="11"/>
      <c r="B649" s="250"/>
      <c r="C649" s="251"/>
      <c r="D649" s="25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vidieť.</v>
      </c>
      <c r="CC649" s="33" t="s">
        <v>78</v>
      </c>
      <c r="CD649" s="56"/>
      <c r="CE649" s="23"/>
      <c r="CW649" s="20">
        <f t="shared" si="115"/>
        <v>1</v>
      </c>
      <c r="CX649" s="20">
        <f>+IF(CX647+CX652+CX653+CX654+CX656+CX657+CX658+CX659+CX660+CX661=0,0,1)</f>
        <v>1</v>
      </c>
      <c r="CZ649" s="20">
        <f t="shared" si="119"/>
        <v>1</v>
      </c>
      <c r="DA649" s="37">
        <f t="shared" si="114"/>
        <v>1</v>
      </c>
      <c r="DZ649" s="62"/>
    </row>
    <row r="650" spans="1:130" x14ac:dyDescent="0.3">
      <c r="A650" s="11"/>
      <c r="B650" s="252"/>
      <c r="C650" s="253"/>
      <c r="D650" s="253"/>
      <c r="E650" s="253"/>
      <c r="F650" s="253"/>
      <c r="G650" s="253"/>
      <c r="H650" s="253"/>
      <c r="I650" s="253"/>
      <c r="J650" s="253"/>
      <c r="K650" s="253"/>
      <c r="L650" s="253"/>
      <c r="M650" s="253"/>
      <c r="N650" s="253"/>
      <c r="O650" s="253"/>
      <c r="P650" s="253"/>
      <c r="Q650" s="253"/>
      <c r="R650" s="253"/>
      <c r="S650" s="253"/>
      <c r="T650" s="253"/>
      <c r="U650" s="253"/>
      <c r="V650" s="253"/>
      <c r="W650" s="253"/>
      <c r="X650" s="253"/>
      <c r="Y650" s="253"/>
      <c r="Z650" s="253"/>
      <c r="AA650" s="253"/>
      <c r="AB650" s="253"/>
      <c r="AC650" s="253"/>
      <c r="AD650" s="253"/>
      <c r="AE650" s="253"/>
      <c r="AF650" s="253"/>
      <c r="AG650" s="253"/>
      <c r="AH650" s="253"/>
      <c r="AI650" s="253"/>
      <c r="AJ650" s="253"/>
      <c r="AK650" s="275"/>
      <c r="AL650" s="275"/>
      <c r="AM650" s="275"/>
      <c r="AN650" s="275"/>
      <c r="AO650" s="275"/>
      <c r="AP650" s="275"/>
      <c r="AQ650" s="275"/>
      <c r="AR650" s="275"/>
      <c r="AS650" s="275"/>
      <c r="AT650" s="275"/>
      <c r="AU650" s="275"/>
      <c r="AV650" s="275"/>
      <c r="AW650" s="275"/>
      <c r="AX650" s="275"/>
      <c r="AY650" s="275"/>
      <c r="AZ650" s="275"/>
      <c r="BA650" s="275"/>
      <c r="BB650" s="275"/>
      <c r="BC650" s="275"/>
      <c r="BD650" s="275"/>
      <c r="BE650" s="275"/>
      <c r="BF650" s="275"/>
      <c r="BG650" s="275"/>
      <c r="BH650" s="275"/>
      <c r="BI650" s="275"/>
      <c r="BJ650" s="275"/>
      <c r="BK650" s="275"/>
      <c r="BL650" s="275"/>
      <c r="BM650" s="275"/>
      <c r="BN650" s="275"/>
      <c r="BO650" s="275"/>
      <c r="BP650" s="275"/>
      <c r="BQ650" s="275"/>
      <c r="BR650" s="275"/>
      <c r="BS650" s="275"/>
      <c r="BT650" s="275"/>
      <c r="BU650" s="275"/>
      <c r="BV650" s="275"/>
      <c r="BW650" s="275"/>
      <c r="BX650" s="275"/>
      <c r="BY650" s="275"/>
      <c r="BZ650" s="276"/>
      <c r="CA650" s="27"/>
      <c r="CB650" s="39" t="str">
        <f t="shared" si="118"/>
        <v>Riadok bude vidieť.</v>
      </c>
      <c r="CC650" s="33" t="s">
        <v>78</v>
      </c>
      <c r="CD650" s="56"/>
      <c r="CE650" s="23"/>
      <c r="CW650" s="20">
        <f t="shared" si="115"/>
        <v>1</v>
      </c>
      <c r="CX650" s="20">
        <f>+IF(CX647+CX652+CX653+CX654+CX656+CX657+CX658+CX659+CX660+CX661=0,0,1)</f>
        <v>1</v>
      </c>
      <c r="CZ650" s="20">
        <f t="shared" si="119"/>
        <v>1</v>
      </c>
      <c r="DA650" s="37">
        <f t="shared" si="114"/>
        <v>1</v>
      </c>
      <c r="DZ650" s="62"/>
    </row>
    <row r="651" spans="1:130" x14ac:dyDescent="0.3">
      <c r="A651" s="11"/>
      <c r="B651" s="314" t="s">
        <v>108</v>
      </c>
      <c r="C651" s="315"/>
      <c r="D651" s="315"/>
      <c r="E651" s="315"/>
      <c r="F651" s="315"/>
      <c r="G651" s="315"/>
      <c r="H651" s="315"/>
      <c r="I651" s="315"/>
      <c r="J651" s="315"/>
      <c r="K651" s="315"/>
      <c r="L651" s="315"/>
      <c r="M651" s="315"/>
      <c r="N651" s="315"/>
      <c r="O651" s="315"/>
      <c r="P651" s="315"/>
      <c r="Q651" s="315"/>
      <c r="R651" s="315"/>
      <c r="S651" s="315"/>
      <c r="T651" s="315"/>
      <c r="U651" s="315"/>
      <c r="V651" s="315"/>
      <c r="W651" s="315"/>
      <c r="X651" s="315"/>
      <c r="Y651" s="315"/>
      <c r="Z651" s="315"/>
      <c r="AA651" s="316" t="s">
        <v>54</v>
      </c>
      <c r="AB651" s="316"/>
      <c r="AC651" s="316"/>
      <c r="AD651" s="316"/>
      <c r="AE651" s="316"/>
      <c r="AF651" s="316"/>
      <c r="AG651" s="316"/>
      <c r="AH651" s="316"/>
      <c r="AI651" s="316"/>
      <c r="AJ651" s="317"/>
      <c r="AK651" s="318">
        <f>+SUM(AK652:AX654)</f>
        <v>11500</v>
      </c>
      <c r="AL651" s="318"/>
      <c r="AM651" s="318"/>
      <c r="AN651" s="318"/>
      <c r="AO651" s="318"/>
      <c r="AP651" s="318"/>
      <c r="AQ651" s="318"/>
      <c r="AR651" s="318"/>
      <c r="AS651" s="318"/>
      <c r="AT651" s="318"/>
      <c r="AU651" s="318"/>
      <c r="AV651" s="318"/>
      <c r="AW651" s="318"/>
      <c r="AX651" s="318"/>
      <c r="AY651" s="318">
        <f>+SUM(AY652:BL654)</f>
        <v>0</v>
      </c>
      <c r="AZ651" s="318"/>
      <c r="BA651" s="318"/>
      <c r="BB651" s="318"/>
      <c r="BC651" s="318"/>
      <c r="BD651" s="318"/>
      <c r="BE651" s="318"/>
      <c r="BF651" s="318"/>
      <c r="BG651" s="318"/>
      <c r="BH651" s="318"/>
      <c r="BI651" s="318"/>
      <c r="BJ651" s="318"/>
      <c r="BK651" s="318"/>
      <c r="BL651" s="318"/>
      <c r="BM651" s="318">
        <f>+SUM(BM652:BZ654)</f>
        <v>0</v>
      </c>
      <c r="BN651" s="318"/>
      <c r="BO651" s="318"/>
      <c r="BP651" s="318"/>
      <c r="BQ651" s="318"/>
      <c r="BR651" s="318"/>
      <c r="BS651" s="318"/>
      <c r="BT651" s="318"/>
      <c r="BU651" s="318"/>
      <c r="BV651" s="318"/>
      <c r="BW651" s="318"/>
      <c r="BX651" s="318"/>
      <c r="BY651" s="318"/>
      <c r="BZ651" s="319"/>
      <c r="CA651" s="27"/>
      <c r="CB651" s="39" t="str">
        <f t="shared" si="118"/>
        <v>Riadok bude vidieť.</v>
      </c>
      <c r="CC651" s="33" t="s">
        <v>78</v>
      </c>
      <c r="CD651" s="56"/>
      <c r="CE651" s="23"/>
      <c r="CW651" s="20">
        <f t="shared" si="115"/>
        <v>1</v>
      </c>
      <c r="CX651" s="20">
        <f>+IF(CX652+CX653+CX654+CX656+CX657+CX658+CX659+CX660+CX661=0,0,1)</f>
        <v>1</v>
      </c>
      <c r="CZ651" s="20">
        <f t="shared" si="119"/>
        <v>1</v>
      </c>
      <c r="DA651" s="37">
        <f t="shared" si="114"/>
        <v>1</v>
      </c>
      <c r="DZ651" s="62"/>
    </row>
    <row r="652" spans="1:130" x14ac:dyDescent="0.3">
      <c r="A652" s="11"/>
      <c r="B652" s="273" t="s">
        <v>106</v>
      </c>
      <c r="C652" s="274"/>
      <c r="D652" s="274"/>
      <c r="E652" s="274"/>
      <c r="F652" s="274"/>
      <c r="G652" s="274"/>
      <c r="H652" s="274"/>
      <c r="I652" s="274"/>
      <c r="J652" s="274"/>
      <c r="K652" s="274"/>
      <c r="L652" s="274"/>
      <c r="M652" s="274"/>
      <c r="N652" s="274"/>
      <c r="O652" s="274"/>
      <c r="P652" s="274"/>
      <c r="Q652" s="274"/>
      <c r="R652" s="274"/>
      <c r="S652" s="274"/>
      <c r="T652" s="274"/>
      <c r="U652" s="274"/>
      <c r="V652" s="274"/>
      <c r="W652" s="274"/>
      <c r="X652" s="274"/>
      <c r="Y652" s="274"/>
      <c r="Z652" s="274"/>
      <c r="AA652" s="274"/>
      <c r="AB652" s="274"/>
      <c r="AC652" s="274"/>
      <c r="AD652" s="274"/>
      <c r="AE652" s="274"/>
      <c r="AF652" s="274"/>
      <c r="AG652" s="274"/>
      <c r="AH652" s="274"/>
      <c r="AI652" s="274"/>
      <c r="AJ652" s="274"/>
      <c r="AK652" s="139">
        <v>11500</v>
      </c>
      <c r="AL652" s="139"/>
      <c r="AM652" s="139"/>
      <c r="AN652" s="139"/>
      <c r="AO652" s="139"/>
      <c r="AP652" s="139"/>
      <c r="AQ652" s="139"/>
      <c r="AR652" s="139"/>
      <c r="AS652" s="139"/>
      <c r="AT652" s="139"/>
      <c r="AU652" s="139"/>
      <c r="AV652" s="139"/>
      <c r="AW652" s="139"/>
      <c r="AX652" s="139"/>
      <c r="AY652" s="139"/>
      <c r="AZ652" s="139"/>
      <c r="BA652" s="139"/>
      <c r="BB652" s="139"/>
      <c r="BC652" s="139"/>
      <c r="BD652" s="139"/>
      <c r="BE652" s="139"/>
      <c r="BF652" s="139"/>
      <c r="BG652" s="139"/>
      <c r="BH652" s="139"/>
      <c r="BI652" s="139"/>
      <c r="BJ652" s="139"/>
      <c r="BK652" s="139"/>
      <c r="BL652" s="139"/>
      <c r="BM652" s="139"/>
      <c r="BN652" s="139"/>
      <c r="BO652" s="139"/>
      <c r="BP652" s="139"/>
      <c r="BQ652" s="139"/>
      <c r="BR652" s="139"/>
      <c r="BS652" s="139"/>
      <c r="BT652" s="139"/>
      <c r="BU652" s="139"/>
      <c r="BV652" s="139"/>
      <c r="BW652" s="139"/>
      <c r="BX652" s="139"/>
      <c r="BY652" s="139"/>
      <c r="BZ652" s="140"/>
      <c r="CA652" s="27"/>
      <c r="CB652" s="39" t="str">
        <f t="shared" si="118"/>
        <v>Riadok bude vidieť.</v>
      </c>
      <c r="CC652" s="33" t="s">
        <v>78</v>
      </c>
      <c r="CD652" s="56"/>
      <c r="CE652" s="23"/>
      <c r="CW652" s="20">
        <f t="shared" si="115"/>
        <v>1</v>
      </c>
      <c r="CX652" s="20">
        <f>+IF(AK652="",IF(AY652="",IF(BM652="",0,1),1),1)</f>
        <v>1</v>
      </c>
      <c r="CZ652" s="20">
        <f t="shared" si="119"/>
        <v>1</v>
      </c>
      <c r="DA652" s="37">
        <f t="shared" si="114"/>
        <v>1</v>
      </c>
      <c r="DZ652" s="62"/>
    </row>
    <row r="653" spans="1:130" hidden="1" x14ac:dyDescent="0.3">
      <c r="A653" s="11"/>
      <c r="B653" s="273" t="s">
        <v>107</v>
      </c>
      <c r="C653" s="274"/>
      <c r="D653" s="274"/>
      <c r="E653" s="274"/>
      <c r="F653" s="274"/>
      <c r="G653" s="274"/>
      <c r="H653" s="274"/>
      <c r="I653" s="274"/>
      <c r="J653" s="274"/>
      <c r="K653" s="274"/>
      <c r="L653" s="274"/>
      <c r="M653" s="274"/>
      <c r="N653" s="274"/>
      <c r="O653" s="274"/>
      <c r="P653" s="274"/>
      <c r="Q653" s="274"/>
      <c r="R653" s="274"/>
      <c r="S653" s="274"/>
      <c r="T653" s="274"/>
      <c r="U653" s="274"/>
      <c r="V653" s="274"/>
      <c r="W653" s="274"/>
      <c r="X653" s="274"/>
      <c r="Y653" s="274"/>
      <c r="Z653" s="274"/>
      <c r="AA653" s="274"/>
      <c r="AB653" s="274"/>
      <c r="AC653" s="274"/>
      <c r="AD653" s="274"/>
      <c r="AE653" s="274"/>
      <c r="AF653" s="274"/>
      <c r="AG653" s="274"/>
      <c r="AH653" s="274"/>
      <c r="AI653" s="274"/>
      <c r="AJ653" s="274"/>
      <c r="AK653" s="139"/>
      <c r="AL653" s="139"/>
      <c r="AM653" s="139"/>
      <c r="AN653" s="139"/>
      <c r="AO653" s="139"/>
      <c r="AP653" s="139"/>
      <c r="AQ653" s="139"/>
      <c r="AR653" s="139"/>
      <c r="AS653" s="139"/>
      <c r="AT653" s="139"/>
      <c r="AU653" s="139"/>
      <c r="AV653" s="139"/>
      <c r="AW653" s="139"/>
      <c r="AX653" s="139"/>
      <c r="AY653" s="139"/>
      <c r="AZ653" s="139"/>
      <c r="BA653" s="139"/>
      <c r="BB653" s="139"/>
      <c r="BC653" s="139"/>
      <c r="BD653" s="139"/>
      <c r="BE653" s="139"/>
      <c r="BF653" s="139"/>
      <c r="BG653" s="139"/>
      <c r="BH653" s="139"/>
      <c r="BI653" s="139"/>
      <c r="BJ653" s="139"/>
      <c r="BK653" s="139"/>
      <c r="BL653" s="139"/>
      <c r="BM653" s="139"/>
      <c r="BN653" s="139"/>
      <c r="BO653" s="139"/>
      <c r="BP653" s="139"/>
      <c r="BQ653" s="139"/>
      <c r="BR653" s="139"/>
      <c r="BS653" s="139"/>
      <c r="BT653" s="139"/>
      <c r="BU653" s="139"/>
      <c r="BV653" s="139"/>
      <c r="BW653" s="139"/>
      <c r="BX653" s="139"/>
      <c r="BY653" s="139"/>
      <c r="BZ653" s="14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1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3">
      <c r="A654" s="11"/>
      <c r="B654" s="273" t="s">
        <v>109</v>
      </c>
      <c r="C654" s="274"/>
      <c r="D654" s="274"/>
      <c r="E654" s="274"/>
      <c r="F654" s="274"/>
      <c r="G654" s="274"/>
      <c r="H654" s="274"/>
      <c r="I654" s="274"/>
      <c r="J654" s="274"/>
      <c r="K654" s="274"/>
      <c r="L654" s="274"/>
      <c r="M654" s="274"/>
      <c r="N654" s="274"/>
      <c r="O654" s="274"/>
      <c r="P654" s="274"/>
      <c r="Q654" s="274"/>
      <c r="R654" s="274"/>
      <c r="S654" s="274"/>
      <c r="T654" s="274"/>
      <c r="U654" s="274"/>
      <c r="V654" s="274"/>
      <c r="W654" s="274"/>
      <c r="X654" s="274"/>
      <c r="Y654" s="274"/>
      <c r="Z654" s="274"/>
      <c r="AA654" s="274"/>
      <c r="AB654" s="274"/>
      <c r="AC654" s="274"/>
      <c r="AD654" s="274"/>
      <c r="AE654" s="274"/>
      <c r="AF654" s="274"/>
      <c r="AG654" s="274"/>
      <c r="AH654" s="274"/>
      <c r="AI654" s="274"/>
      <c r="AJ654" s="274"/>
      <c r="AK654" s="139"/>
      <c r="AL654" s="139"/>
      <c r="AM654" s="139"/>
      <c r="AN654" s="139"/>
      <c r="AO654" s="139"/>
      <c r="AP654" s="139"/>
      <c r="AQ654" s="139"/>
      <c r="AR654" s="139"/>
      <c r="AS654" s="139"/>
      <c r="AT654" s="139"/>
      <c r="AU654" s="139"/>
      <c r="AV654" s="139"/>
      <c r="AW654" s="139"/>
      <c r="AX654" s="139"/>
      <c r="AY654" s="139"/>
      <c r="AZ654" s="139"/>
      <c r="BA654" s="139"/>
      <c r="BB654" s="139"/>
      <c r="BC654" s="139"/>
      <c r="BD654" s="139"/>
      <c r="BE654" s="139"/>
      <c r="BF654" s="139"/>
      <c r="BG654" s="139"/>
      <c r="BH654" s="139"/>
      <c r="BI654" s="139"/>
      <c r="BJ654" s="139"/>
      <c r="BK654" s="139"/>
      <c r="BL654" s="139"/>
      <c r="BM654" s="139"/>
      <c r="BN654" s="139"/>
      <c r="BO654" s="139"/>
      <c r="BP654" s="139"/>
      <c r="BQ654" s="139"/>
      <c r="BR654" s="139"/>
      <c r="BS654" s="139"/>
      <c r="BT654" s="139"/>
      <c r="BU654" s="139"/>
      <c r="BV654" s="139"/>
      <c r="BW654" s="139"/>
      <c r="BX654" s="139"/>
      <c r="BY654" s="139"/>
      <c r="BZ654" s="14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1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05" t="s">
        <v>111</v>
      </c>
      <c r="C655" s="306"/>
      <c r="D655" s="306"/>
      <c r="E655" s="306"/>
      <c r="F655" s="306"/>
      <c r="G655" s="306"/>
      <c r="H655" s="306"/>
      <c r="I655" s="306"/>
      <c r="J655" s="306"/>
      <c r="K655" s="306"/>
      <c r="L655" s="306"/>
      <c r="M655" s="306"/>
      <c r="N655" s="306"/>
      <c r="O655" s="306"/>
      <c r="P655" s="306"/>
      <c r="Q655" s="306"/>
      <c r="R655" s="306"/>
      <c r="S655" s="306"/>
      <c r="T655" s="306"/>
      <c r="U655" s="306"/>
      <c r="V655" s="306"/>
      <c r="W655" s="306"/>
      <c r="X655" s="306"/>
      <c r="Y655" s="306"/>
      <c r="Z655" s="306"/>
      <c r="AA655" s="306"/>
      <c r="AB655" s="306"/>
      <c r="AC655" s="306"/>
      <c r="AD655" s="306"/>
      <c r="AE655" s="306"/>
      <c r="AF655" s="306"/>
      <c r="AG655" s="306"/>
      <c r="AH655" s="306"/>
      <c r="AI655" s="306"/>
      <c r="AJ655" s="306"/>
      <c r="AK655" s="307"/>
      <c r="AL655" s="308"/>
      <c r="AM655" s="308"/>
      <c r="AN655" s="308"/>
      <c r="AO655" s="308"/>
      <c r="AP655" s="308"/>
      <c r="AQ655" s="308"/>
      <c r="AR655" s="308"/>
      <c r="AS655" s="308"/>
      <c r="AT655" s="308"/>
      <c r="AU655" s="308"/>
      <c r="AV655" s="308"/>
      <c r="AW655" s="308"/>
      <c r="AX655" s="308"/>
      <c r="AY655" s="308"/>
      <c r="AZ655" s="308"/>
      <c r="BA655" s="308"/>
      <c r="BB655" s="308"/>
      <c r="BC655" s="308"/>
      <c r="BD655" s="308"/>
      <c r="BE655" s="308"/>
      <c r="BF655" s="308"/>
      <c r="BG655" s="308"/>
      <c r="BH655" s="308"/>
      <c r="BI655" s="308"/>
      <c r="BJ655" s="308"/>
      <c r="BK655" s="308"/>
      <c r="BL655" s="308"/>
      <c r="BM655" s="308"/>
      <c r="BN655" s="308"/>
      <c r="BO655" s="308"/>
      <c r="BP655" s="308"/>
      <c r="BQ655" s="308"/>
      <c r="BR655" s="308"/>
      <c r="BS655" s="308"/>
      <c r="BT655" s="308"/>
      <c r="BU655" s="308"/>
      <c r="BV655" s="308"/>
      <c r="BW655" s="308"/>
      <c r="BX655" s="308"/>
      <c r="BY655" s="308"/>
      <c r="BZ655" s="309"/>
      <c r="CA655" s="27"/>
      <c r="CB655" s="39" t="str">
        <f t="shared" si="118"/>
        <v>Riadok bude vidieť.</v>
      </c>
      <c r="CC655" s="33" t="s">
        <v>78</v>
      </c>
      <c r="CD655" s="56"/>
      <c r="CE655" s="23"/>
      <c r="CW655" s="20">
        <f t="shared" si="115"/>
        <v>1</v>
      </c>
      <c r="CX655" s="20">
        <f>+IF(CX652+CX653+CX654+CX656+CX657+CX658+CX659+CX660+CX661=0,0,1)</f>
        <v>1</v>
      </c>
      <c r="CZ655" s="20">
        <f t="shared" si="119"/>
        <v>1</v>
      </c>
      <c r="DA655" s="37">
        <f t="shared" si="114"/>
        <v>1</v>
      </c>
      <c r="DZ655" s="62"/>
    </row>
    <row r="656" spans="1:130" hidden="1" x14ac:dyDescent="0.3">
      <c r="A656" s="11"/>
      <c r="B656" s="273" t="s">
        <v>112</v>
      </c>
      <c r="C656" s="274"/>
      <c r="D656" s="274"/>
      <c r="E656" s="274"/>
      <c r="F656" s="274"/>
      <c r="G656" s="274"/>
      <c r="H656" s="274"/>
      <c r="I656" s="274"/>
      <c r="J656" s="274"/>
      <c r="K656" s="274"/>
      <c r="L656" s="274"/>
      <c r="M656" s="274"/>
      <c r="N656" s="274"/>
      <c r="O656" s="274"/>
      <c r="P656" s="274"/>
      <c r="Q656" s="274"/>
      <c r="R656" s="274"/>
      <c r="S656" s="274"/>
      <c r="T656" s="274"/>
      <c r="U656" s="274"/>
      <c r="V656" s="274"/>
      <c r="W656" s="274"/>
      <c r="X656" s="274"/>
      <c r="Y656" s="274"/>
      <c r="Z656" s="274"/>
      <c r="AA656" s="274"/>
      <c r="AB656" s="274"/>
      <c r="AC656" s="274"/>
      <c r="AD656" s="274"/>
      <c r="AE656" s="274"/>
      <c r="AF656" s="274"/>
      <c r="AG656" s="274"/>
      <c r="AH656" s="274"/>
      <c r="AI656" s="274"/>
      <c r="AJ656" s="274"/>
      <c r="AK656" s="310"/>
      <c r="AL656" s="310"/>
      <c r="AM656" s="310"/>
      <c r="AN656" s="310"/>
      <c r="AO656" s="310"/>
      <c r="AP656" s="310"/>
      <c r="AQ656" s="310"/>
      <c r="AR656" s="310"/>
      <c r="AS656" s="310"/>
      <c r="AT656" s="310"/>
      <c r="AU656" s="310"/>
      <c r="AV656" s="310"/>
      <c r="AW656" s="310"/>
      <c r="AX656" s="310"/>
      <c r="AY656" s="310"/>
      <c r="AZ656" s="310"/>
      <c r="BA656" s="310"/>
      <c r="BB656" s="310"/>
      <c r="BC656" s="310"/>
      <c r="BD656" s="310"/>
      <c r="BE656" s="310"/>
      <c r="BF656" s="310"/>
      <c r="BG656" s="310"/>
      <c r="BH656" s="310"/>
      <c r="BI656" s="310"/>
      <c r="BJ656" s="310"/>
      <c r="BK656" s="310"/>
      <c r="BL656" s="310"/>
      <c r="BM656" s="310"/>
      <c r="BN656" s="310"/>
      <c r="BO656" s="310"/>
      <c r="BP656" s="310"/>
      <c r="BQ656" s="310"/>
      <c r="BR656" s="310"/>
      <c r="BS656" s="310"/>
      <c r="BT656" s="310"/>
      <c r="BU656" s="310"/>
      <c r="BV656" s="310"/>
      <c r="BW656" s="310"/>
      <c r="BX656" s="310"/>
      <c r="BY656" s="310"/>
      <c r="BZ656" s="31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1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3">
      <c r="A657" s="11"/>
      <c r="B657" s="273" t="s">
        <v>116</v>
      </c>
      <c r="C657" s="274"/>
      <c r="D657" s="274"/>
      <c r="E657" s="274"/>
      <c r="F657" s="274"/>
      <c r="G657" s="274"/>
      <c r="H657" s="274"/>
      <c r="I657" s="274"/>
      <c r="J657" s="274"/>
      <c r="K657" s="274"/>
      <c r="L657" s="274"/>
      <c r="M657" s="274"/>
      <c r="N657" s="274"/>
      <c r="O657" s="274"/>
      <c r="P657" s="274"/>
      <c r="Q657" s="274"/>
      <c r="R657" s="274"/>
      <c r="S657" s="274"/>
      <c r="T657" s="274"/>
      <c r="U657" s="274"/>
      <c r="V657" s="274"/>
      <c r="W657" s="274"/>
      <c r="X657" s="274"/>
      <c r="Y657" s="274"/>
      <c r="Z657" s="274"/>
      <c r="AA657" s="274"/>
      <c r="AB657" s="274"/>
      <c r="AC657" s="274"/>
      <c r="AD657" s="274"/>
      <c r="AE657" s="274"/>
      <c r="AF657" s="274"/>
      <c r="AG657" s="274"/>
      <c r="AH657" s="274"/>
      <c r="AI657" s="274"/>
      <c r="AJ657" s="274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  <c r="AV657" s="139"/>
      <c r="AW657" s="139"/>
      <c r="AX657" s="139"/>
      <c r="AY657" s="139"/>
      <c r="AZ657" s="139"/>
      <c r="BA657" s="139"/>
      <c r="BB657" s="139"/>
      <c r="BC657" s="139"/>
      <c r="BD657" s="139"/>
      <c r="BE657" s="139"/>
      <c r="BF657" s="139"/>
      <c r="BG657" s="139"/>
      <c r="BH657" s="139"/>
      <c r="BI657" s="139"/>
      <c r="BJ657" s="139"/>
      <c r="BK657" s="139"/>
      <c r="BL657" s="139"/>
      <c r="BM657" s="139"/>
      <c r="BN657" s="139"/>
      <c r="BO657" s="139"/>
      <c r="BP657" s="139"/>
      <c r="BQ657" s="139"/>
      <c r="BR657" s="139"/>
      <c r="BS657" s="139"/>
      <c r="BT657" s="139"/>
      <c r="BU657" s="139"/>
      <c r="BV657" s="139"/>
      <c r="BW657" s="139"/>
      <c r="BX657" s="139"/>
      <c r="BY657" s="139"/>
      <c r="BZ657" s="14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1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3">
      <c r="A658" s="11"/>
      <c r="B658" s="273" t="s">
        <v>113</v>
      </c>
      <c r="C658" s="274"/>
      <c r="D658" s="274"/>
      <c r="E658" s="274"/>
      <c r="F658" s="274"/>
      <c r="G658" s="274"/>
      <c r="H658" s="274"/>
      <c r="I658" s="274"/>
      <c r="J658" s="274"/>
      <c r="K658" s="274"/>
      <c r="L658" s="274"/>
      <c r="M658" s="274"/>
      <c r="N658" s="274"/>
      <c r="O658" s="274"/>
      <c r="P658" s="274"/>
      <c r="Q658" s="274"/>
      <c r="R658" s="274"/>
      <c r="S658" s="274"/>
      <c r="T658" s="274"/>
      <c r="U658" s="274"/>
      <c r="V658" s="274"/>
      <c r="W658" s="274"/>
      <c r="X658" s="274"/>
      <c r="Y658" s="274"/>
      <c r="Z658" s="274"/>
      <c r="AA658" s="274"/>
      <c r="AB658" s="274"/>
      <c r="AC658" s="274"/>
      <c r="AD658" s="274"/>
      <c r="AE658" s="274"/>
      <c r="AF658" s="274"/>
      <c r="AG658" s="274"/>
      <c r="AH658" s="274"/>
      <c r="AI658" s="274"/>
      <c r="AJ658" s="274"/>
      <c r="AK658" s="303"/>
      <c r="AL658" s="303"/>
      <c r="AM658" s="303"/>
      <c r="AN658" s="303"/>
      <c r="AO658" s="303"/>
      <c r="AP658" s="303"/>
      <c r="AQ658" s="303"/>
      <c r="AR658" s="303"/>
      <c r="AS658" s="303"/>
      <c r="AT658" s="303"/>
      <c r="AU658" s="303"/>
      <c r="AV658" s="303"/>
      <c r="AW658" s="303"/>
      <c r="AX658" s="303"/>
      <c r="AY658" s="303"/>
      <c r="AZ658" s="303"/>
      <c r="BA658" s="303"/>
      <c r="BB658" s="303"/>
      <c r="BC658" s="303"/>
      <c r="BD658" s="303"/>
      <c r="BE658" s="303"/>
      <c r="BF658" s="303"/>
      <c r="BG658" s="303"/>
      <c r="BH658" s="303"/>
      <c r="BI658" s="303"/>
      <c r="BJ658" s="303"/>
      <c r="BK658" s="303"/>
      <c r="BL658" s="303"/>
      <c r="BM658" s="303"/>
      <c r="BN658" s="303"/>
      <c r="BO658" s="303"/>
      <c r="BP658" s="303"/>
      <c r="BQ658" s="303"/>
      <c r="BR658" s="303"/>
      <c r="BS658" s="303"/>
      <c r="BT658" s="303"/>
      <c r="BU658" s="303"/>
      <c r="BV658" s="303"/>
      <c r="BW658" s="303"/>
      <c r="BX658" s="303"/>
      <c r="BY658" s="303"/>
      <c r="BZ658" s="30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1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3">
      <c r="A659" s="11"/>
      <c r="B659" s="273" t="s">
        <v>114</v>
      </c>
      <c r="C659" s="274"/>
      <c r="D659" s="274"/>
      <c r="E659" s="274"/>
      <c r="F659" s="274"/>
      <c r="G659" s="274"/>
      <c r="H659" s="274"/>
      <c r="I659" s="274"/>
      <c r="J659" s="274"/>
      <c r="K659" s="274"/>
      <c r="L659" s="274"/>
      <c r="M659" s="274"/>
      <c r="N659" s="274"/>
      <c r="O659" s="274"/>
      <c r="P659" s="274"/>
      <c r="Q659" s="274"/>
      <c r="R659" s="274"/>
      <c r="S659" s="274"/>
      <c r="T659" s="274"/>
      <c r="U659" s="274"/>
      <c r="V659" s="274"/>
      <c r="W659" s="274"/>
      <c r="X659" s="274"/>
      <c r="Y659" s="274"/>
      <c r="Z659" s="274"/>
      <c r="AA659" s="274"/>
      <c r="AB659" s="274"/>
      <c r="AC659" s="274"/>
      <c r="AD659" s="274"/>
      <c r="AE659" s="274"/>
      <c r="AF659" s="274"/>
      <c r="AG659" s="274"/>
      <c r="AH659" s="274"/>
      <c r="AI659" s="274"/>
      <c r="AJ659" s="274"/>
      <c r="AK659" s="303"/>
      <c r="AL659" s="303"/>
      <c r="AM659" s="303"/>
      <c r="AN659" s="303"/>
      <c r="AO659" s="303"/>
      <c r="AP659" s="303"/>
      <c r="AQ659" s="303"/>
      <c r="AR659" s="303"/>
      <c r="AS659" s="303"/>
      <c r="AT659" s="303"/>
      <c r="AU659" s="303"/>
      <c r="AV659" s="303"/>
      <c r="AW659" s="303"/>
      <c r="AX659" s="303"/>
      <c r="AY659" s="303"/>
      <c r="AZ659" s="303"/>
      <c r="BA659" s="303"/>
      <c r="BB659" s="303"/>
      <c r="BC659" s="303"/>
      <c r="BD659" s="303"/>
      <c r="BE659" s="303"/>
      <c r="BF659" s="303"/>
      <c r="BG659" s="303"/>
      <c r="BH659" s="303"/>
      <c r="BI659" s="303"/>
      <c r="BJ659" s="303"/>
      <c r="BK659" s="303"/>
      <c r="BL659" s="303"/>
      <c r="BM659" s="303"/>
      <c r="BN659" s="303"/>
      <c r="BO659" s="303"/>
      <c r="BP659" s="303"/>
      <c r="BQ659" s="303"/>
      <c r="BR659" s="303"/>
      <c r="BS659" s="303"/>
      <c r="BT659" s="303"/>
      <c r="BU659" s="303"/>
      <c r="BV659" s="303"/>
      <c r="BW659" s="303"/>
      <c r="BX659" s="303"/>
      <c r="BY659" s="303"/>
      <c r="BZ659" s="30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1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3">
      <c r="A660" s="11"/>
      <c r="B660" s="312" t="s">
        <v>115</v>
      </c>
      <c r="C660" s="313"/>
      <c r="D660" s="313"/>
      <c r="E660" s="313"/>
      <c r="F660" s="313"/>
      <c r="G660" s="313"/>
      <c r="H660" s="313"/>
      <c r="I660" s="313"/>
      <c r="J660" s="313"/>
      <c r="K660" s="313"/>
      <c r="L660" s="313"/>
      <c r="M660" s="313"/>
      <c r="N660" s="313"/>
      <c r="O660" s="313"/>
      <c r="P660" s="313"/>
      <c r="Q660" s="313"/>
      <c r="R660" s="313"/>
      <c r="S660" s="313"/>
      <c r="T660" s="313"/>
      <c r="U660" s="313"/>
      <c r="V660" s="313"/>
      <c r="W660" s="313"/>
      <c r="X660" s="313"/>
      <c r="Y660" s="313"/>
      <c r="Z660" s="313"/>
      <c r="AA660" s="313"/>
      <c r="AB660" s="313"/>
      <c r="AC660" s="313"/>
      <c r="AD660" s="313"/>
      <c r="AE660" s="313"/>
      <c r="AF660" s="313"/>
      <c r="AG660" s="313"/>
      <c r="AH660" s="313"/>
      <c r="AI660" s="313"/>
      <c r="AJ660" s="313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2"/>
      <c r="BN660" s="152"/>
      <c r="BO660" s="152"/>
      <c r="BP660" s="152"/>
      <c r="BQ660" s="152"/>
      <c r="BR660" s="152"/>
      <c r="BS660" s="152"/>
      <c r="BT660" s="152"/>
      <c r="BU660" s="152"/>
      <c r="BV660" s="152"/>
      <c r="BW660" s="152"/>
      <c r="BX660" s="152"/>
      <c r="BY660" s="152"/>
      <c r="BZ660" s="153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1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3">
      <c r="A661" s="11"/>
      <c r="B661" s="343" t="s">
        <v>110</v>
      </c>
      <c r="C661" s="344"/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  <c r="AA661" s="344"/>
      <c r="AB661" s="344"/>
      <c r="AC661" s="344"/>
      <c r="AD661" s="344"/>
      <c r="AE661" s="344"/>
      <c r="AF661" s="344"/>
      <c r="AG661" s="344"/>
      <c r="AH661" s="344"/>
      <c r="AI661" s="344"/>
      <c r="AJ661" s="344"/>
      <c r="AK661" s="345"/>
      <c r="AL661" s="345"/>
      <c r="AM661" s="345"/>
      <c r="AN661" s="345"/>
      <c r="AO661" s="345"/>
      <c r="AP661" s="345"/>
      <c r="AQ661" s="345"/>
      <c r="AR661" s="345"/>
      <c r="AS661" s="345"/>
      <c r="AT661" s="345"/>
      <c r="AU661" s="345"/>
      <c r="AV661" s="345"/>
      <c r="AW661" s="345"/>
      <c r="AX661" s="345"/>
      <c r="AY661" s="345"/>
      <c r="AZ661" s="345"/>
      <c r="BA661" s="345"/>
      <c r="BB661" s="345"/>
      <c r="BC661" s="345"/>
      <c r="BD661" s="345"/>
      <c r="BE661" s="345"/>
      <c r="BF661" s="345"/>
      <c r="BG661" s="345"/>
      <c r="BH661" s="345"/>
      <c r="BI661" s="345"/>
      <c r="BJ661" s="345"/>
      <c r="BK661" s="345"/>
      <c r="BL661" s="345"/>
      <c r="BM661" s="345"/>
      <c r="BN661" s="345"/>
      <c r="BO661" s="345"/>
      <c r="BP661" s="345"/>
      <c r="BQ661" s="345"/>
      <c r="BR661" s="345"/>
      <c r="BS661" s="345"/>
      <c r="BT661" s="345"/>
      <c r="BU661" s="345"/>
      <c r="BV661" s="345"/>
      <c r="BW661" s="345"/>
      <c r="BX661" s="345"/>
      <c r="BY661" s="345"/>
      <c r="BZ661" s="346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1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vidieť.</v>
      </c>
      <c r="CC662" s="33" t="s">
        <v>78</v>
      </c>
      <c r="CW662" s="20">
        <f t="shared" si="115"/>
        <v>1</v>
      </c>
      <c r="CZ662" s="20">
        <f t="shared" si="119"/>
        <v>1</v>
      </c>
      <c r="DA662" s="20">
        <f>+IF(CW662+CX662+CY662=0,0,IF(CZ662=0,0,1))</f>
        <v>1</v>
      </c>
      <c r="DZ662" s="62"/>
    </row>
    <row r="663" spans="1:130" x14ac:dyDescent="0.3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3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3">
      <c r="A665" s="11"/>
      <c r="B665" s="2" t="s">
        <v>160</v>
      </c>
      <c r="K665" s="94" t="s">
        <v>161</v>
      </c>
      <c r="L665" s="94"/>
      <c r="M665" s="94"/>
      <c r="N665" s="94"/>
      <c r="O665" s="94"/>
      <c r="P665" s="2" t="s">
        <v>164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hidden="1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3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3">
      <c r="A670" s="11"/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  <c r="AA670" s="78"/>
      <c r="AB670" s="78"/>
      <c r="AC670" s="78"/>
      <c r="AD670" s="78"/>
      <c r="AE670" s="78"/>
      <c r="AF670" s="78"/>
      <c r="AG670" s="78"/>
      <c r="AH670" s="78"/>
      <c r="AI670" s="78"/>
      <c r="AJ670" s="78"/>
      <c r="AK670" s="78"/>
      <c r="AL670" s="78"/>
      <c r="AM670" s="78"/>
      <c r="AN670" s="78"/>
      <c r="AO670" s="78"/>
      <c r="AP670" s="78"/>
      <c r="AQ670" s="78"/>
      <c r="AR670" s="78"/>
      <c r="AS670" s="78"/>
      <c r="AT670" s="78"/>
      <c r="AU670" s="78"/>
      <c r="AV670" s="78"/>
      <c r="AW670" s="78"/>
      <c r="AX670" s="78"/>
      <c r="AY670" s="78"/>
      <c r="AZ670" s="78"/>
      <c r="BA670" s="78"/>
      <c r="BB670" s="78"/>
      <c r="BC670" s="78"/>
      <c r="BD670" s="78"/>
      <c r="BE670" s="78"/>
      <c r="BF670" s="78"/>
      <c r="BG670" s="78"/>
      <c r="BH670" s="78"/>
      <c r="BI670" s="78"/>
      <c r="BJ670" s="78"/>
      <c r="BK670" s="78"/>
      <c r="BL670" s="78"/>
      <c r="BM670" s="78"/>
      <c r="BN670" s="78"/>
      <c r="BO670" s="78"/>
      <c r="BP670" s="78"/>
      <c r="BQ670" s="78"/>
      <c r="BR670" s="78"/>
      <c r="BS670" s="78"/>
      <c r="BT670" s="78"/>
      <c r="BU670" s="78"/>
      <c r="BV670" s="78"/>
      <c r="BW670" s="78"/>
      <c r="BX670" s="78"/>
      <c r="BY670" s="78"/>
      <c r="BZ670" s="7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3">
      <c r="A671" s="11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  <c r="AL671" s="78"/>
      <c r="AM671" s="78"/>
      <c r="AN671" s="78"/>
      <c r="AO671" s="78"/>
      <c r="AP671" s="78"/>
      <c r="AQ671" s="78"/>
      <c r="AR671" s="78"/>
      <c r="AS671" s="78"/>
      <c r="AT671" s="78"/>
      <c r="AU671" s="78"/>
      <c r="AV671" s="78"/>
      <c r="AW671" s="78"/>
      <c r="AX671" s="78"/>
      <c r="AY671" s="78"/>
      <c r="AZ671" s="78"/>
      <c r="BA671" s="78"/>
      <c r="BB671" s="78"/>
      <c r="BC671" s="78"/>
      <c r="BD671" s="78"/>
      <c r="BE671" s="78"/>
      <c r="BF671" s="78"/>
      <c r="BG671" s="78"/>
      <c r="BH671" s="78"/>
      <c r="BI671" s="78"/>
      <c r="BJ671" s="78"/>
      <c r="BK671" s="78"/>
      <c r="BL671" s="78"/>
      <c r="BM671" s="78"/>
      <c r="BN671" s="78"/>
      <c r="BO671" s="78"/>
      <c r="BP671" s="78"/>
      <c r="BQ671" s="78"/>
      <c r="BR671" s="78"/>
      <c r="BS671" s="78"/>
      <c r="BT671" s="78"/>
      <c r="BU671" s="78"/>
      <c r="BV671" s="78"/>
      <c r="BW671" s="78"/>
      <c r="BX671" s="78"/>
      <c r="BY671" s="78"/>
      <c r="BZ671" s="7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3">
      <c r="A672" s="11"/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  <c r="AL672" s="78"/>
      <c r="AM672" s="78"/>
      <c r="AN672" s="78"/>
      <c r="AO672" s="78"/>
      <c r="AP672" s="78"/>
      <c r="AQ672" s="78"/>
      <c r="AR672" s="78"/>
      <c r="AS672" s="78"/>
      <c r="AT672" s="78"/>
      <c r="AU672" s="78"/>
      <c r="AV672" s="78"/>
      <c r="AW672" s="78"/>
      <c r="AX672" s="78"/>
      <c r="AY672" s="78"/>
      <c r="AZ672" s="78"/>
      <c r="BA672" s="78"/>
      <c r="BB672" s="78"/>
      <c r="BC672" s="78"/>
      <c r="BD672" s="78"/>
      <c r="BE672" s="78"/>
      <c r="BF672" s="78"/>
      <c r="BG672" s="78"/>
      <c r="BH672" s="78"/>
      <c r="BI672" s="78"/>
      <c r="BJ672" s="78"/>
      <c r="BK672" s="78"/>
      <c r="BL672" s="78"/>
      <c r="BM672" s="78"/>
      <c r="BN672" s="78"/>
      <c r="BO672" s="78"/>
      <c r="BP672" s="78"/>
      <c r="BQ672" s="78"/>
      <c r="BR672" s="78"/>
      <c r="BS672" s="78"/>
      <c r="BT672" s="78"/>
      <c r="BU672" s="78"/>
      <c r="BV672" s="78"/>
      <c r="BW672" s="78"/>
      <c r="BX672" s="78"/>
      <c r="BY672" s="78"/>
      <c r="BZ672" s="7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3">
      <c r="A673" s="11"/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  <c r="AA673" s="78"/>
      <c r="AB673" s="78"/>
      <c r="AC673" s="78"/>
      <c r="AD673" s="78"/>
      <c r="AE673" s="78"/>
      <c r="AF673" s="78"/>
      <c r="AG673" s="78"/>
      <c r="AH673" s="78"/>
      <c r="AI673" s="78"/>
      <c r="AJ673" s="78"/>
      <c r="AK673" s="78"/>
      <c r="AL673" s="78"/>
      <c r="AM673" s="78"/>
      <c r="AN673" s="78"/>
      <c r="AO673" s="78"/>
      <c r="AP673" s="78"/>
      <c r="AQ673" s="78"/>
      <c r="AR673" s="78"/>
      <c r="AS673" s="78"/>
      <c r="AT673" s="78"/>
      <c r="AU673" s="78"/>
      <c r="AV673" s="78"/>
      <c r="AW673" s="78"/>
      <c r="AX673" s="78"/>
      <c r="AY673" s="78"/>
      <c r="AZ673" s="78"/>
      <c r="BA673" s="78"/>
      <c r="BB673" s="78"/>
      <c r="BC673" s="78"/>
      <c r="BD673" s="78"/>
      <c r="BE673" s="78"/>
      <c r="BF673" s="78"/>
      <c r="BG673" s="78"/>
      <c r="BH673" s="78"/>
      <c r="BI673" s="78"/>
      <c r="BJ673" s="78"/>
      <c r="BK673" s="78"/>
      <c r="BL673" s="78"/>
      <c r="BM673" s="78"/>
      <c r="BN673" s="78"/>
      <c r="BO673" s="78"/>
      <c r="BP673" s="78"/>
      <c r="BQ673" s="78"/>
      <c r="BR673" s="78"/>
      <c r="BS673" s="78"/>
      <c r="BT673" s="78"/>
      <c r="BU673" s="78"/>
      <c r="BV673" s="78"/>
      <c r="BW673" s="78"/>
      <c r="BX673" s="78"/>
      <c r="BY673" s="78"/>
      <c r="BZ673" s="7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3">
      <c r="A674" s="11"/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  <c r="AA674" s="78"/>
      <c r="AB674" s="78"/>
      <c r="AC674" s="78"/>
      <c r="AD674" s="78"/>
      <c r="AE674" s="78"/>
      <c r="AF674" s="78"/>
      <c r="AG674" s="78"/>
      <c r="AH674" s="78"/>
      <c r="AI674" s="78"/>
      <c r="AJ674" s="78"/>
      <c r="AK674" s="78"/>
      <c r="AL674" s="78"/>
      <c r="AM674" s="78"/>
      <c r="AN674" s="78"/>
      <c r="AO674" s="78"/>
      <c r="AP674" s="78"/>
      <c r="AQ674" s="78"/>
      <c r="AR674" s="78"/>
      <c r="AS674" s="78"/>
      <c r="AT674" s="78"/>
      <c r="AU674" s="78"/>
      <c r="AV674" s="78"/>
      <c r="AW674" s="78"/>
      <c r="AX674" s="78"/>
      <c r="AY674" s="78"/>
      <c r="AZ674" s="78"/>
      <c r="BA674" s="78"/>
      <c r="BB674" s="78"/>
      <c r="BC674" s="78"/>
      <c r="BD674" s="78"/>
      <c r="BE674" s="78"/>
      <c r="BF674" s="78"/>
      <c r="BG674" s="78"/>
      <c r="BH674" s="78"/>
      <c r="BI674" s="78"/>
      <c r="BJ674" s="78"/>
      <c r="BK674" s="78"/>
      <c r="BL674" s="78"/>
      <c r="BM674" s="78"/>
      <c r="BN674" s="78"/>
      <c r="BO674" s="78"/>
      <c r="BP674" s="78"/>
      <c r="BQ674" s="78"/>
      <c r="BR674" s="78"/>
      <c r="BS674" s="78"/>
      <c r="BT674" s="78"/>
      <c r="BU674" s="78"/>
      <c r="BV674" s="78"/>
      <c r="BW674" s="78"/>
      <c r="BX674" s="78"/>
      <c r="BY674" s="78"/>
      <c r="BZ674" s="7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3">
      <c r="A675" s="11"/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  <c r="AN675" s="78"/>
      <c r="AO675" s="78"/>
      <c r="AP675" s="78"/>
      <c r="AQ675" s="78"/>
      <c r="AR675" s="78"/>
      <c r="AS675" s="78"/>
      <c r="AT675" s="78"/>
      <c r="AU675" s="78"/>
      <c r="AV675" s="78"/>
      <c r="AW675" s="78"/>
      <c r="AX675" s="78"/>
      <c r="AY675" s="78"/>
      <c r="AZ675" s="78"/>
      <c r="BA675" s="78"/>
      <c r="BB675" s="78"/>
      <c r="BC675" s="78"/>
      <c r="BD675" s="78"/>
      <c r="BE675" s="78"/>
      <c r="BF675" s="78"/>
      <c r="BG675" s="78"/>
      <c r="BH675" s="78"/>
      <c r="BI675" s="78"/>
      <c r="BJ675" s="78"/>
      <c r="BK675" s="78"/>
      <c r="BL675" s="78"/>
      <c r="BM675" s="78"/>
      <c r="BN675" s="78"/>
      <c r="BO675" s="78"/>
      <c r="BP675" s="78"/>
      <c r="BQ675" s="78"/>
      <c r="BR675" s="78"/>
      <c r="BS675" s="78"/>
      <c r="BT675" s="78"/>
      <c r="BU675" s="78"/>
      <c r="BV675" s="78"/>
      <c r="BW675" s="78"/>
      <c r="BX675" s="78"/>
      <c r="BY675" s="78"/>
      <c r="BZ675" s="7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3">
      <c r="A676" s="11"/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T676" s="78"/>
      <c r="AU676" s="78"/>
      <c r="AV676" s="78"/>
      <c r="AW676" s="78"/>
      <c r="AX676" s="78"/>
      <c r="AY676" s="78"/>
      <c r="AZ676" s="78"/>
      <c r="BA676" s="78"/>
      <c r="BB676" s="78"/>
      <c r="BC676" s="78"/>
      <c r="BD676" s="78"/>
      <c r="BE676" s="78"/>
      <c r="BF676" s="78"/>
      <c r="BG676" s="78"/>
      <c r="BH676" s="78"/>
      <c r="BI676" s="78"/>
      <c r="BJ676" s="78"/>
      <c r="BK676" s="78"/>
      <c r="BL676" s="78"/>
      <c r="BM676" s="78"/>
      <c r="BN676" s="78"/>
      <c r="BO676" s="78"/>
      <c r="BP676" s="78"/>
      <c r="BQ676" s="78"/>
      <c r="BR676" s="78"/>
      <c r="BS676" s="78"/>
      <c r="BT676" s="78"/>
      <c r="BU676" s="78"/>
      <c r="BV676" s="78"/>
      <c r="BW676" s="78"/>
      <c r="BX676" s="78"/>
      <c r="BY676" s="78"/>
      <c r="BZ676" s="7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3">
      <c r="A678" s="11"/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3">
      <c r="A679" s="11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3">
      <c r="A680" s="11"/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3">
      <c r="A681" s="11"/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3">
      <c r="A682" s="11"/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  <c r="AA682" s="78"/>
      <c r="AB682" s="78"/>
      <c r="AC682" s="78"/>
      <c r="AD682" s="78"/>
      <c r="AE682" s="78"/>
      <c r="AF682" s="78"/>
      <c r="AG682" s="78"/>
      <c r="AH682" s="78"/>
      <c r="AI682" s="78"/>
      <c r="AJ682" s="78"/>
      <c r="AK682" s="78"/>
      <c r="AL682" s="78"/>
      <c r="AM682" s="78"/>
      <c r="AN682" s="78"/>
      <c r="AO682" s="78"/>
      <c r="AP682" s="78"/>
      <c r="AQ682" s="78"/>
      <c r="AR682" s="78"/>
      <c r="AS682" s="78"/>
      <c r="AT682" s="78"/>
      <c r="AU682" s="78"/>
      <c r="AV682" s="78"/>
      <c r="AW682" s="78"/>
      <c r="AX682" s="78"/>
      <c r="AY682" s="78"/>
      <c r="AZ682" s="78"/>
      <c r="BA682" s="78"/>
      <c r="BB682" s="78"/>
      <c r="BC682" s="78"/>
      <c r="BD682" s="78"/>
      <c r="BE682" s="78"/>
      <c r="BF682" s="78"/>
      <c r="BG682" s="78"/>
      <c r="BH682" s="78"/>
      <c r="BI682" s="78"/>
      <c r="BJ682" s="78"/>
      <c r="BK682" s="78"/>
      <c r="BL682" s="78"/>
      <c r="BM682" s="78"/>
      <c r="BN682" s="78"/>
      <c r="BO682" s="78"/>
      <c r="BP682" s="78"/>
      <c r="BQ682" s="78"/>
      <c r="BR682" s="78"/>
      <c r="BS682" s="78"/>
      <c r="BT682" s="78"/>
      <c r="BU682" s="78"/>
      <c r="BV682" s="78"/>
      <c r="BW682" s="78"/>
      <c r="BX682" s="78"/>
      <c r="BY682" s="78"/>
      <c r="BZ682" s="7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3">
      <c r="A683" s="11"/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  <c r="AL683" s="78"/>
      <c r="AM683" s="78"/>
      <c r="AN683" s="78"/>
      <c r="AO683" s="78"/>
      <c r="AP683" s="78"/>
      <c r="AQ683" s="78"/>
      <c r="AR683" s="78"/>
      <c r="AS683" s="78"/>
      <c r="AT683" s="78"/>
      <c r="AU683" s="78"/>
      <c r="AV683" s="78"/>
      <c r="AW683" s="78"/>
      <c r="AX683" s="78"/>
      <c r="AY683" s="78"/>
      <c r="AZ683" s="78"/>
      <c r="BA683" s="78"/>
      <c r="BB683" s="78"/>
      <c r="BC683" s="78"/>
      <c r="BD683" s="78"/>
      <c r="BE683" s="78"/>
      <c r="BF683" s="78"/>
      <c r="BG683" s="78"/>
      <c r="BH683" s="78"/>
      <c r="BI683" s="78"/>
      <c r="BJ683" s="78"/>
      <c r="BK683" s="78"/>
      <c r="BL683" s="78"/>
      <c r="BM683" s="78"/>
      <c r="BN683" s="78"/>
      <c r="BO683" s="78"/>
      <c r="BP683" s="78"/>
      <c r="BQ683" s="78"/>
      <c r="BR683" s="78"/>
      <c r="BS683" s="78"/>
      <c r="BT683" s="78"/>
      <c r="BU683" s="78"/>
      <c r="BV683" s="78"/>
      <c r="BW683" s="78"/>
      <c r="BX683" s="78"/>
      <c r="BY683" s="78"/>
      <c r="BZ683" s="7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3">
      <c r="A684" s="11"/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  <c r="AA684" s="78"/>
      <c r="AB684" s="78"/>
      <c r="AC684" s="78"/>
      <c r="AD684" s="78"/>
      <c r="AE684" s="78"/>
      <c r="AF684" s="78"/>
      <c r="AG684" s="78"/>
      <c r="AH684" s="78"/>
      <c r="AI684" s="78"/>
      <c r="AJ684" s="78"/>
      <c r="AK684" s="78"/>
      <c r="AL684" s="78"/>
      <c r="AM684" s="78"/>
      <c r="AN684" s="78"/>
      <c r="AO684" s="78"/>
      <c r="AP684" s="78"/>
      <c r="AQ684" s="78"/>
      <c r="AR684" s="78"/>
      <c r="AS684" s="78"/>
      <c r="AT684" s="78"/>
      <c r="AU684" s="78"/>
      <c r="AV684" s="78"/>
      <c r="AW684" s="78"/>
      <c r="AX684" s="78"/>
      <c r="AY684" s="78"/>
      <c r="AZ684" s="78"/>
      <c r="BA684" s="78"/>
      <c r="BB684" s="78"/>
      <c r="BC684" s="78"/>
      <c r="BD684" s="78"/>
      <c r="BE684" s="78"/>
      <c r="BF684" s="78"/>
      <c r="BG684" s="78"/>
      <c r="BH684" s="78"/>
      <c r="BI684" s="78"/>
      <c r="BJ684" s="78"/>
      <c r="BK684" s="78"/>
      <c r="BL684" s="78"/>
      <c r="BM684" s="78"/>
      <c r="BN684" s="78"/>
      <c r="BO684" s="78"/>
      <c r="BP684" s="78"/>
      <c r="BQ684" s="78"/>
      <c r="BR684" s="78"/>
      <c r="BS684" s="78"/>
      <c r="BT684" s="78"/>
      <c r="BU684" s="78"/>
      <c r="BV684" s="78"/>
      <c r="BW684" s="78"/>
      <c r="BX684" s="78"/>
      <c r="BY684" s="78"/>
      <c r="BZ684" s="7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3">
      <c r="A686" s="11"/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  <c r="AA686" s="78"/>
      <c r="AB686" s="78"/>
      <c r="AC686" s="78"/>
      <c r="AD686" s="78"/>
      <c r="AE686" s="78"/>
      <c r="AF686" s="78"/>
      <c r="AG686" s="78"/>
      <c r="AH686" s="78"/>
      <c r="AI686" s="78"/>
      <c r="AJ686" s="78"/>
      <c r="AK686" s="78"/>
      <c r="AL686" s="78"/>
      <c r="AM686" s="78"/>
      <c r="AN686" s="78"/>
      <c r="AO686" s="78"/>
      <c r="AP686" s="78"/>
      <c r="AQ686" s="78"/>
      <c r="AR686" s="78"/>
      <c r="AS686" s="78"/>
      <c r="AT686" s="78"/>
      <c r="AU686" s="78"/>
      <c r="AV686" s="78"/>
      <c r="AW686" s="78"/>
      <c r="AX686" s="78"/>
      <c r="AY686" s="78"/>
      <c r="AZ686" s="78"/>
      <c r="BA686" s="78"/>
      <c r="BB686" s="78"/>
      <c r="BC686" s="78"/>
      <c r="BD686" s="78"/>
      <c r="BE686" s="78"/>
      <c r="BF686" s="78"/>
      <c r="BG686" s="78"/>
      <c r="BH686" s="78"/>
      <c r="BI686" s="78"/>
      <c r="BJ686" s="78"/>
      <c r="BK686" s="78"/>
      <c r="BL686" s="78"/>
      <c r="BM686" s="78"/>
      <c r="BN686" s="78"/>
      <c r="BO686" s="78"/>
      <c r="BP686" s="78"/>
      <c r="BQ686" s="78"/>
      <c r="BR686" s="78"/>
      <c r="BS686" s="78"/>
      <c r="BT686" s="78"/>
      <c r="BU686" s="78"/>
      <c r="BV686" s="78"/>
      <c r="BW686" s="78"/>
      <c r="BX686" s="78"/>
      <c r="BY686" s="78"/>
      <c r="BZ686" s="7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3">
      <c r="A687" s="11"/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  <c r="AL687" s="78"/>
      <c r="AM687" s="78"/>
      <c r="AN687" s="78"/>
      <c r="AO687" s="78"/>
      <c r="AP687" s="78"/>
      <c r="AQ687" s="78"/>
      <c r="AR687" s="78"/>
      <c r="AS687" s="78"/>
      <c r="AT687" s="78"/>
      <c r="AU687" s="78"/>
      <c r="AV687" s="78"/>
      <c r="AW687" s="78"/>
      <c r="AX687" s="78"/>
      <c r="AY687" s="78"/>
      <c r="AZ687" s="78"/>
      <c r="BA687" s="78"/>
      <c r="BB687" s="78"/>
      <c r="BC687" s="78"/>
      <c r="BD687" s="78"/>
      <c r="BE687" s="78"/>
      <c r="BF687" s="78"/>
      <c r="BG687" s="78"/>
      <c r="BH687" s="78"/>
      <c r="BI687" s="78"/>
      <c r="BJ687" s="78"/>
      <c r="BK687" s="78"/>
      <c r="BL687" s="78"/>
      <c r="BM687" s="78"/>
      <c r="BN687" s="78"/>
      <c r="BO687" s="78"/>
      <c r="BP687" s="78"/>
      <c r="BQ687" s="78"/>
      <c r="BR687" s="78"/>
      <c r="BS687" s="78"/>
      <c r="BT687" s="78"/>
      <c r="BU687" s="78"/>
      <c r="BV687" s="78"/>
      <c r="BW687" s="78"/>
      <c r="BX687" s="78"/>
      <c r="BY687" s="78"/>
      <c r="BZ687" s="7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3">
      <c r="A688" s="11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  <c r="AL688" s="78"/>
      <c r="AM688" s="78"/>
      <c r="AN688" s="78"/>
      <c r="AO688" s="78"/>
      <c r="AP688" s="78"/>
      <c r="AQ688" s="78"/>
      <c r="AR688" s="78"/>
      <c r="AS688" s="78"/>
      <c r="AT688" s="78"/>
      <c r="AU688" s="78"/>
      <c r="AV688" s="78"/>
      <c r="AW688" s="78"/>
      <c r="AX688" s="78"/>
      <c r="AY688" s="78"/>
      <c r="AZ688" s="78"/>
      <c r="BA688" s="78"/>
      <c r="BB688" s="78"/>
      <c r="BC688" s="78"/>
      <c r="BD688" s="78"/>
      <c r="BE688" s="78"/>
      <c r="BF688" s="78"/>
      <c r="BG688" s="78"/>
      <c r="BH688" s="78"/>
      <c r="BI688" s="78"/>
      <c r="BJ688" s="78"/>
      <c r="BK688" s="78"/>
      <c r="BL688" s="78"/>
      <c r="BM688" s="78"/>
      <c r="BN688" s="78"/>
      <c r="BO688" s="78"/>
      <c r="BP688" s="78"/>
      <c r="BQ688" s="78"/>
      <c r="BR688" s="78"/>
      <c r="BS688" s="78"/>
      <c r="BT688" s="78"/>
      <c r="BU688" s="78"/>
      <c r="BV688" s="78"/>
      <c r="BW688" s="78"/>
      <c r="BX688" s="78"/>
      <c r="BY688" s="78"/>
      <c r="BZ688" s="7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3">
      <c r="A689" s="11"/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  <c r="AL689" s="78"/>
      <c r="AM689" s="78"/>
      <c r="AN689" s="78"/>
      <c r="AO689" s="78"/>
      <c r="AP689" s="78"/>
      <c r="AQ689" s="78"/>
      <c r="AR689" s="78"/>
      <c r="AS689" s="78"/>
      <c r="AT689" s="78"/>
      <c r="AU689" s="78"/>
      <c r="AV689" s="78"/>
      <c r="AW689" s="78"/>
      <c r="AX689" s="78"/>
      <c r="AY689" s="78"/>
      <c r="AZ689" s="78"/>
      <c r="BA689" s="78"/>
      <c r="BB689" s="78"/>
      <c r="BC689" s="78"/>
      <c r="BD689" s="78"/>
      <c r="BE689" s="78"/>
      <c r="BF689" s="78"/>
      <c r="BG689" s="78"/>
      <c r="BH689" s="78"/>
      <c r="BI689" s="78"/>
      <c r="BJ689" s="78"/>
      <c r="BK689" s="78"/>
      <c r="BL689" s="78"/>
      <c r="BM689" s="78"/>
      <c r="BN689" s="78"/>
      <c r="BO689" s="78"/>
      <c r="BP689" s="78"/>
      <c r="BQ689" s="78"/>
      <c r="BR689" s="78"/>
      <c r="BS689" s="78"/>
      <c r="BT689" s="78"/>
      <c r="BU689" s="78"/>
      <c r="BV689" s="78"/>
      <c r="BW689" s="78"/>
      <c r="BX689" s="78"/>
      <c r="BY689" s="78"/>
      <c r="BZ689" s="7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3">
      <c r="A690" s="11"/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  <c r="AA690" s="78"/>
      <c r="AB690" s="78"/>
      <c r="AC690" s="78"/>
      <c r="AD690" s="78"/>
      <c r="AE690" s="78"/>
      <c r="AF690" s="78"/>
      <c r="AG690" s="78"/>
      <c r="AH690" s="78"/>
      <c r="AI690" s="78"/>
      <c r="AJ690" s="78"/>
      <c r="AK690" s="78"/>
      <c r="AL690" s="78"/>
      <c r="AM690" s="78"/>
      <c r="AN690" s="78"/>
      <c r="AO690" s="78"/>
      <c r="AP690" s="78"/>
      <c r="AQ690" s="78"/>
      <c r="AR690" s="78"/>
      <c r="AS690" s="78"/>
      <c r="AT690" s="78"/>
      <c r="AU690" s="78"/>
      <c r="AV690" s="78"/>
      <c r="AW690" s="78"/>
      <c r="AX690" s="78"/>
      <c r="AY690" s="78"/>
      <c r="AZ690" s="78"/>
      <c r="BA690" s="78"/>
      <c r="BB690" s="78"/>
      <c r="BC690" s="78"/>
      <c r="BD690" s="78"/>
      <c r="BE690" s="78"/>
      <c r="BF690" s="78"/>
      <c r="BG690" s="78"/>
      <c r="BH690" s="78"/>
      <c r="BI690" s="78"/>
      <c r="BJ690" s="78"/>
      <c r="BK690" s="78"/>
      <c r="BL690" s="78"/>
      <c r="BM690" s="78"/>
      <c r="BN690" s="78"/>
      <c r="BO690" s="78"/>
      <c r="BP690" s="78"/>
      <c r="BQ690" s="78"/>
      <c r="BR690" s="78"/>
      <c r="BS690" s="78"/>
      <c r="BT690" s="78"/>
      <c r="BU690" s="78"/>
      <c r="BV690" s="78"/>
      <c r="BW690" s="78"/>
      <c r="BX690" s="78"/>
      <c r="BY690" s="78"/>
      <c r="BZ690" s="7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3">
      <c r="A691" s="11"/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  <c r="AL691" s="78"/>
      <c r="AM691" s="78"/>
      <c r="AN691" s="78"/>
      <c r="AO691" s="78"/>
      <c r="AP691" s="78"/>
      <c r="AQ691" s="78"/>
      <c r="AR691" s="78"/>
      <c r="AS691" s="78"/>
      <c r="AT691" s="78"/>
      <c r="AU691" s="78"/>
      <c r="AV691" s="78"/>
      <c r="AW691" s="78"/>
      <c r="AX691" s="78"/>
      <c r="AY691" s="78"/>
      <c r="AZ691" s="78"/>
      <c r="BA691" s="78"/>
      <c r="BB691" s="78"/>
      <c r="BC691" s="78"/>
      <c r="BD691" s="78"/>
      <c r="BE691" s="78"/>
      <c r="BF691" s="78"/>
      <c r="BG691" s="78"/>
      <c r="BH691" s="78"/>
      <c r="BI691" s="78"/>
      <c r="BJ691" s="78"/>
      <c r="BK691" s="78"/>
      <c r="BL691" s="78"/>
      <c r="BM691" s="78"/>
      <c r="BN691" s="78"/>
      <c r="BO691" s="78"/>
      <c r="BP691" s="78"/>
      <c r="BQ691" s="78"/>
      <c r="BR691" s="78"/>
      <c r="BS691" s="78"/>
      <c r="BT691" s="78"/>
      <c r="BU691" s="78"/>
      <c r="BV691" s="78"/>
      <c r="BW691" s="78"/>
      <c r="BX691" s="78"/>
      <c r="BY691" s="78"/>
      <c r="BZ691" s="7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3">
      <c r="A692" s="11"/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  <c r="AA692" s="78"/>
      <c r="AB692" s="78"/>
      <c r="AC692" s="78"/>
      <c r="AD692" s="78"/>
      <c r="AE692" s="78"/>
      <c r="AF692" s="78"/>
      <c r="AG692" s="78"/>
      <c r="AH692" s="78"/>
      <c r="AI692" s="78"/>
      <c r="AJ692" s="78"/>
      <c r="AK692" s="78"/>
      <c r="AL692" s="78"/>
      <c r="AM692" s="78"/>
      <c r="AN692" s="78"/>
      <c r="AO692" s="78"/>
      <c r="AP692" s="78"/>
      <c r="AQ692" s="78"/>
      <c r="AR692" s="78"/>
      <c r="AS692" s="78"/>
      <c r="AT692" s="78"/>
      <c r="AU692" s="78"/>
      <c r="AV692" s="78"/>
      <c r="AW692" s="78"/>
      <c r="AX692" s="78"/>
      <c r="AY692" s="78"/>
      <c r="AZ692" s="78"/>
      <c r="BA692" s="78"/>
      <c r="BB692" s="78"/>
      <c r="BC692" s="78"/>
      <c r="BD692" s="78"/>
      <c r="BE692" s="78"/>
      <c r="BF692" s="78"/>
      <c r="BG692" s="78"/>
      <c r="BH692" s="78"/>
      <c r="BI692" s="78"/>
      <c r="BJ692" s="78"/>
      <c r="BK692" s="78"/>
      <c r="BL692" s="78"/>
      <c r="BM692" s="78"/>
      <c r="BN692" s="78"/>
      <c r="BO692" s="78"/>
      <c r="BP692" s="78"/>
      <c r="BQ692" s="78"/>
      <c r="BR692" s="78"/>
      <c r="BS692" s="78"/>
      <c r="BT692" s="78"/>
      <c r="BU692" s="78"/>
      <c r="BV692" s="78"/>
      <c r="BW692" s="78"/>
      <c r="BX692" s="78"/>
      <c r="BY692" s="78"/>
      <c r="BZ692" s="7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AF464:AV464"/>
    <mergeCell ref="B465:P465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192:BZ192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152:AT152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AG560:AT56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358:BZ358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530:BZ530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Poznamky_k_MUZ</vt:lpstr>
      <vt:lpstr>Poznamky_k_MUZ!Print_Area</vt:lpstr>
      <vt:lpstr>Poznamky_k_MUZ!Print_Titles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Vlado</cp:lastModifiedBy>
  <cp:lastPrinted>2016-03-18T09:17:57Z</cp:lastPrinted>
  <dcterms:created xsi:type="dcterms:W3CDTF">2012-01-12T21:00:01Z</dcterms:created>
  <dcterms:modified xsi:type="dcterms:W3CDTF">2019-03-30T12:47:17Z</dcterms:modified>
</cp:coreProperties>
</file>